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ichardo\Desktop\Archivos MOPC\CIUDAD ESPERANZA\"/>
    </mc:Choice>
  </mc:AlternateContent>
  <bookViews>
    <workbookView xWindow="0" yWindow="0" windowWidth="19200" windowHeight="10995"/>
  </bookViews>
  <sheets>
    <sheet name="L.CIUDAD ESPERANZA A 11-03-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 localSheetId="0">[1]Presup.!#REF!</definedName>
    <definedName name="\A">[1]Presup.!#REF!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h" localSheetId="0">#REF!</definedName>
    <definedName name="\h">#REF!</definedName>
    <definedName name="\i" localSheetId="0">#REF!</definedName>
    <definedName name="\i">#REF!</definedName>
    <definedName name="\M" localSheetId="0">[1]Presup.!#REF!</definedName>
    <definedName name="\M">[1]Presup.!#REF!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R" localSheetId="0">[1]Presup.!#REF!</definedName>
    <definedName name="\R">[1]Presup.!#REF!</definedName>
    <definedName name="\s" localSheetId="0">#REF!</definedName>
    <definedName name="\s">#REF!</definedName>
    <definedName name="\T" localSheetId="0">[1]Presup.!#REF!</definedName>
    <definedName name="\T">[1]Presup.!#REF!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[3]insumo!$D$11</definedName>
    <definedName name="___hor140" localSheetId="0">#REF!</definedName>
    <definedName name="___hor140">#REF!</definedName>
    <definedName name="___hor210">'[4]anal term'!$G$1512</definedName>
    <definedName name="___hor280">[5]Analisis!$D$63</definedName>
    <definedName name="___MZ1155" localSheetId="0">#REF!</definedName>
    <definedName name="___MZ1155">#REF!</definedName>
    <definedName name="___mz125" localSheetId="0">[3]Mezcla!#REF!</definedName>
    <definedName name="___mz125">[3]Mezcla!#REF!</definedName>
    <definedName name="___MZ13" localSheetId="0">[3]Mezcla!#REF!</definedName>
    <definedName name="___MZ13">[3]Mezcla!#REF!</definedName>
    <definedName name="___MZ14" localSheetId="0">[3]Mezcla!#REF!</definedName>
    <definedName name="___MZ14">[3]Mezcla!#REF!</definedName>
    <definedName name="___MZ16" localSheetId="0">#REF!</definedName>
    <definedName name="___MZ16">#REF!</definedName>
    <definedName name="___MZ17" localSheetId="0">[3]Mezcla!#REF!</definedName>
    <definedName name="___MZ17">[3]Mezcla!#REF!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[6]Sheet4!$E$1:$E$65536</definedName>
    <definedName name="___pu5">[6]Sheet5!$E$1:$E$65536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[7]A!#REF!</definedName>
    <definedName name="__123Graph_A" hidden="1">[7]A!#REF!</definedName>
    <definedName name="__123Graph_B" localSheetId="0" hidden="1">[7]A!#REF!</definedName>
    <definedName name="__123Graph_B" hidden="1">[7]A!#REF!</definedName>
    <definedName name="__123Graph_C" localSheetId="0" hidden="1">[7]A!#REF!</definedName>
    <definedName name="__123Graph_C" hidden="1">[7]A!#REF!</definedName>
    <definedName name="__123Graph_D" localSheetId="0" hidden="1">[7]A!#REF!</definedName>
    <definedName name="__123Graph_D" hidden="1">[7]A!#REF!</definedName>
    <definedName name="__123Graph_E" localSheetId="0" hidden="1">[7]A!#REF!</definedName>
    <definedName name="__123Graph_E" hidden="1">[7]A!#REF!</definedName>
    <definedName name="__123Graph_F" localSheetId="0" hidden="1">[7]A!#REF!</definedName>
    <definedName name="__123Graph_F" hidden="1">[7]A!#REF!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[5]Analisis!$D$63</definedName>
    <definedName name="__IntlFixup" hidden="1">TRUE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[6]Sheet4!$E$1:$E$65536</definedName>
    <definedName name="__pu5">[6]Sheet5!$E$1:$E$65536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[8]Análisis!#REF!</definedName>
    <definedName name="__SUB1">[8]Análisis!#REF!</definedName>
    <definedName name="__ZC1" localSheetId="0">#REF!</definedName>
    <definedName name="__ZC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1" localSheetId="0">[9]A!#REF!</definedName>
    <definedName name="_1">[9]A!#REF!</definedName>
    <definedName name="_A" localSheetId="0">#REF!</definedName>
    <definedName name="_A">#REF!</definedName>
    <definedName name="_abc" localSheetId="0" hidden="1">'[10]ANALISIS STO DGO'!#REF!</definedName>
    <definedName name="_abc" hidden="1">'[10]ANALISIS STO DGO'!#REF!</definedName>
    <definedName name="_ana" localSheetId="0" hidden="1">'[10]ANALISIS STO DGO'!#REF!</definedName>
    <definedName name="_ana" hidden="1">'[10]ANALISIS STO DGO'!#REF!</definedName>
    <definedName name="_Ana1" localSheetId="0" hidden="1">'[10]ANALISIS STO DGO'!#REF!</definedName>
    <definedName name="_Ana1" hidden="1">'[10]ANALISIS STO DGO'!#REF!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[7]A!#REF!</definedName>
    <definedName name="_F">[7]A!#REF!</definedName>
    <definedName name="_Fill" localSheetId="0" hidden="1">#REF!</definedName>
    <definedName name="_Fill" hidden="1">#REF!</definedName>
    <definedName name="_fko5" localSheetId="0" hidden="1">'[10]ANALISIS STO DGO'!#REF!</definedName>
    <definedName name="_fko5" hidden="1">'[10]ANALISIS STO DGO'!#REF!</definedName>
    <definedName name="_fskj" localSheetId="0" hidden="1">'[10]ANALISIS STO DGO'!#REF!</definedName>
    <definedName name="_fskj" hidden="1">'[10]ANALISIS STO DGO'!#REF!</definedName>
    <definedName name="_gfsdog" localSheetId="0" hidden="1">'[10]ANALISIS STO DGO'!#REF!</definedName>
    <definedName name="_gfsdog" hidden="1">'[10]ANALISIS STO DGO'!#REF!</definedName>
    <definedName name="_hor140" localSheetId="0">#REF!</definedName>
    <definedName name="_hor140">#REF!</definedName>
    <definedName name="_hor210">'[4]anal term'!$G$1512</definedName>
    <definedName name="_hor280">[5]Analisis!$D$63</definedName>
    <definedName name="_Iros" localSheetId="0" hidden="1">'[10]ANALISIS STO DGO'!#REF!</definedName>
    <definedName name="_Iros" hidden="1">'[10]ANALISIS STO DGO'!#REF!</definedName>
    <definedName name="_jkeu" localSheetId="0" hidden="1">'[10]ANALISIS STO DGO'!#REF!</definedName>
    <definedName name="_jkeu" hidden="1">'[10]ANALISIS STO DGO'!#REF!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ey3" localSheetId="0" hidden="1">'[10]ANALISIS STO DGO'!#REF!</definedName>
    <definedName name="_Key3" hidden="1">'[10]ANALISIS STO DGO'!#REF!</definedName>
    <definedName name="_key5" localSheetId="0" hidden="1">'[10]ANALISIS STO DGO'!#REF!</definedName>
    <definedName name="_key5" hidden="1">'[10]ANALISIS STO DGO'!#REF!</definedName>
    <definedName name="_kEYYA" localSheetId="0" hidden="1">'[10]ANALISIS STO DGO'!#REF!</definedName>
    <definedName name="_kEYYA" hidden="1">'[10]ANALISIS STO DGO'!#REF!</definedName>
    <definedName name="_kfe" localSheetId="0" hidden="1">'[10]ANALISIS STO DGO'!#REF!</definedName>
    <definedName name="_kfe" hidden="1">'[10]ANALISIS STO DGO'!#REF!</definedName>
    <definedName name="_kfre" localSheetId="0" hidden="1">'[10]ANALISIS STO DGO'!#REF!</definedName>
    <definedName name="_kfre" hidden="1">'[10]ANALISIS STO DGO'!#REF!</definedName>
    <definedName name="_mario" localSheetId="0" hidden="1">'[10]ANALISIS STO DGO'!#REF!</definedName>
    <definedName name="_mario" hidden="1">'[10]ANALISIS STO DGO'!#REF!</definedName>
    <definedName name="_mnb" localSheetId="0" hidden="1">'[10]ANALISIS STO DGO'!#REF!</definedName>
    <definedName name="_mnb" hidden="1">'[10]ANALISIS STO DGO'!#REF!</definedName>
    <definedName name="_Mont" localSheetId="0" hidden="1">'[10]ANALISIS STO DGO'!#REF!</definedName>
    <definedName name="_Mont" hidden="1">'[10]ANALISIS STO DGO'!#REF!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fl5" localSheetId="0" hidden="1">'[10]ANALISIS STO DGO'!#REF!</definedName>
    <definedName name="_Ofl5" hidden="1">'[10]ANALISIS STO DGO'!#REF!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edro" localSheetId="0" hidden="1">'[10]ANALISIS STO DGO'!#REF!</definedName>
    <definedName name="_pedro" hidden="1">'[10]ANALISIS STO DGO'!#REF!</definedName>
    <definedName name="_Per" localSheetId="0" hidden="1">'[10]ANALISIS STO DGO'!#REF!</definedName>
    <definedName name="_Per" hidden="1">'[10]ANALISIS STO DGO'!#REF!</definedName>
    <definedName name="_perto" localSheetId="0" hidden="1">'[10]ANALISIS STO DGO'!#REF!</definedName>
    <definedName name="_perto" hidden="1">'[10]ANALISIS STO DGO'!#REF!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[11]analisis!$G$2432</definedName>
    <definedName name="_pl12">[11]analisis!$G$2477</definedName>
    <definedName name="_pl316">[11]analisis!$G$2513</definedName>
    <definedName name="_pl38">[11]analisis!$G$2486</definedName>
    <definedName name="_poer" localSheetId="0" hidden="1">'[10]ANALISIS STO DGO'!#REF!</definedName>
    <definedName name="_poer" hidden="1">'[10]ANALISIS STO DGO'!#REF!</definedName>
    <definedName name="_Port" localSheetId="0" hidden="1">'[10]ANALISIS STO DGO'!#REF!</definedName>
    <definedName name="_Port" hidden="1">'[10]ANALISIS STO DGO'!#REF!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[6]Sheet4!$E$1:$E$65536</definedName>
    <definedName name="_pu5">[6]Sheet5!$E$1:$E$65536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gr" localSheetId="0" hidden="1">'[10]ANALISIS STO DGO'!#REF!</definedName>
    <definedName name="_sogr" hidden="1">'[10]ANALISIS STO DGO'!#REF!</definedName>
    <definedName name="_sor" localSheetId="0" hidden="1">'[10]ANALISIS STO DGO'!#REF!</definedName>
    <definedName name="_sor" hidden="1">'[10]ANALISIS STO DGO'!#REF!</definedName>
    <definedName name="_Sort" localSheetId="0" hidden="1">#REF!</definedName>
    <definedName name="_Sort" hidden="1">#REF!</definedName>
    <definedName name="_sr" localSheetId="0" hidden="1">'[10]ANALISIS STO DGO'!#REF!</definedName>
    <definedName name="_sr" hidden="1">'[10]ANALISIS STO DGO'!#REF!</definedName>
    <definedName name="_SUB1" localSheetId="0">#REF!</definedName>
    <definedName name="_SUB1">#REF!</definedName>
    <definedName name="_sum" localSheetId="0" hidden="1">'[10]ANALISIS STO DGO'!#REF!</definedName>
    <definedName name="_sum" hidden="1">'[10]ANALISIS STO DGO'!#REF!</definedName>
    <definedName name="_TC110">[12]Ana!$F$3421</definedName>
    <definedName name="_TC220">[12]Ana!$F$3433</definedName>
    <definedName name="_TUB24" localSheetId="0">#REF!</definedName>
    <definedName name="_TUB24">#REF!</definedName>
    <definedName name="_valvulas" localSheetId="0" hidden="1">'[10]ANALISIS STO DGO'!#REF!</definedName>
    <definedName name="_valvulas" hidden="1">'[10]ANALISIS STO DGO'!#REF!</definedName>
    <definedName name="_VAR12">[13]Precio!$F$12</definedName>
    <definedName name="_VAR38">[13]Precio!$F$11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[7]A!#REF!</definedName>
    <definedName name="A">[7]A!#REF!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_2">"$#REF!.$B$109"</definedName>
    <definedName name="aa_3">"$#REF!.$B$109"</definedName>
    <definedName name="AAG">[13]Precio!$F$20</definedName>
    <definedName name="ABULT" localSheetId="0">#REF!</definedName>
    <definedName name="ABULT">#REF!</definedName>
    <definedName name="AC" localSheetId="0">#REF!</definedName>
    <definedName name="AC">#REF!</definedName>
    <definedName name="aca.19.km">'[14]Analisis Unitarios'!$F$154</definedName>
    <definedName name="aca.1er.km">'[14]Analisis Unitarios'!$F$136</definedName>
    <definedName name="aca.20.km">'[14]Analisis Unitarios'!$F$155</definedName>
    <definedName name="aca.30.km">'[14]Analisis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'[15]Listado Equipos a utilizar'!#REF!</definedName>
    <definedName name="acarreo">'[15]Listado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[12]Ana!$F$4488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[16]Insumos!$B$6:$D$6</definedName>
    <definedName name="Acero_1_4______Grado_40">[16]Insumos!$B$7:$D$7</definedName>
    <definedName name="Acero_2">#N/A</definedName>
    <definedName name="Acero_3">#N/A</definedName>
    <definedName name="Acero_3_4__1_____Grado_40">[16]Insumos!$B$8:$D$8</definedName>
    <definedName name="Acero_3_8______Grado_40">[16]Insumos!$B$9:$D$9</definedName>
    <definedName name="ACERO1">[12]Ana!$F$35</definedName>
    <definedName name="ACERO12">[12]Ana!$F$23</definedName>
    <definedName name="ACERO1225">[12]Ana!$F$27</definedName>
    <definedName name="ACERO14">[12]Ana!$F$11</definedName>
    <definedName name="ACERO34">[12]Ana!$F$31</definedName>
    <definedName name="ACERO38">[12]Ana!$F$15</definedName>
    <definedName name="ACERO3825">[12]Ana!$F$19</definedName>
    <definedName name="ACERO601">[12]Ana!$F$59</definedName>
    <definedName name="ACERO6012">[12]Ana!$F$47</definedName>
    <definedName name="ACERO601225">[12]Ana!$F$51</definedName>
    <definedName name="ACERO6034">[12]Ana!$F$55</definedName>
    <definedName name="ACERO6038">[12]Ana!$F$39</definedName>
    <definedName name="ACERO603825">[12]Ana!$F$43</definedName>
    <definedName name="acerog40">[17]MATERIALES!$G$7</definedName>
    <definedName name="acerog60">[18]I.HORMIGON!$G$10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tividades">[19]Analisis!$B$1:$B$451</definedName>
    <definedName name="ACUM" localSheetId="0">[9]A!#REF!</definedName>
    <definedName name="ACUM">[9]A!#REF!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erlyn" localSheetId="0">#REF!</definedName>
    <definedName name="Aderlyn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'[20]Resumen Precio Equipos'!$C$28</definedName>
    <definedName name="adm.a" localSheetId="0" hidden="1">'[10]ANALISIS STO DGO'!#REF!</definedName>
    <definedName name="adm.a" hidden="1">'[10]ANALISIS STO DGO'!#REF!</definedName>
    <definedName name="ADMBL" localSheetId="0" hidden="1">'[10]ANALISIS STO DGO'!#REF!</definedName>
    <definedName name="ADMBL" hidden="1">'[10]ANALISIS STO DGO'!#REF!</definedName>
    <definedName name="ADMINISTRATIVOS" localSheetId="0">#REF!</definedName>
    <definedName name="ADMINISTRATIVOS">#REF!</definedName>
    <definedName name="Adoquín_Mediterráneo_Gris">[16]Insumos!$B$156:$D$156</definedName>
    <definedName name="AG">[13]Precio!$F$21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'[15]Listado Equipos a utilizar'!#REF!</definedName>
    <definedName name="agricola">'[15]Listado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'[21]MATERIALES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[13]Precio!$F$16</definedName>
    <definedName name="ALAM18">[13]Precio!$F$15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[16]Insumos!$B$20:$D$20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[17]MATERIALES!$G$10</definedName>
    <definedName name="ALAMBRED" localSheetId="0">#REF!</definedName>
    <definedName name="ALAMBRED">#REF!</definedName>
    <definedName name="alambredulce">[18]I.HORMIGON!$G$12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'[22]Mano de Obra'!$D$11</definedName>
    <definedName name="ALBANIL2">'[22]Mano de Obra'!$D$12</definedName>
    <definedName name="ALBANIL3">'[22]Mano de Obra'!$D$13</definedName>
    <definedName name="alejos" localSheetId="0" hidden="1">'[10]ANALISIS STO DGO'!#REF!</definedName>
    <definedName name="alejos" hidden="1">'[10]ANALISIS STO DGO'!#REF!</definedName>
    <definedName name="Alq._Madera_Dintel____Incl._M_O">[16]Insumos!$B$122:$D$122</definedName>
    <definedName name="Alq._Madera_P_Antepecho____Incl._M_O" localSheetId="0">[6]Insumos!#REF!</definedName>
    <definedName name="Alq._Madera_P_Antepecho____Incl._M_O">[6]Insumos!#REF!</definedName>
    <definedName name="Alq._Madera_P_Col._____Incl._M_O" localSheetId="0">[6]Insumos!#REF!</definedName>
    <definedName name="Alq._Madera_P_Col._____Incl._M_O">[6]Insumos!#REF!</definedName>
    <definedName name="Alq._Madera_P_Losa_____Incl._M_O">[16]Insumos!$B$124:$D$124</definedName>
    <definedName name="Alq._Madera_P_Rampa_____Incl._M_O">[16]Insumos!$B$127:$D$127</definedName>
    <definedName name="Alq._Madera_P_Viga_____Incl._M_O">[16]Insumos!$B$128:$D$128</definedName>
    <definedName name="Alq._Madera_P_Vigas_y_Columnas_Amarre____Incl._M_O">[16]Insumos!$B$129:$D$129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hn_2pulg">[23]ANA!$F$1146</definedName>
    <definedName name="ana_adap_hn_4pulg">[23]ANA!$F$1139</definedName>
    <definedName name="ana_adap_pp_0.5pulg">[23]ANA!$F$234</definedName>
    <definedName name="ana_adap_pp_0.75pulg">[23]ANA!$F$227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adap_pvc_3pulg">[23]ANA!$F$1686</definedName>
    <definedName name="ana_arrancador_velocidad_variable">[23]ANA!$F$405</definedName>
    <definedName name="ana_aspersor_tipo_1">[23]ANA!$F$1504</definedName>
    <definedName name="ana_aspersor_tipo_2">[23]ANA!$F$1510</definedName>
    <definedName name="ana_aspersor_tipo_3">[23]ANA!$F$1516</definedName>
    <definedName name="ana_bajante_descarga_3pulg">[23]ANA!$F$885</definedName>
    <definedName name="ana_bajante_descarga_4pulg">[23]ANA!$F$872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idet">[23]ANA!$F$491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bomba_drenaje_sotano">[23]ANA!$F$1000</definedName>
    <definedName name="ana_bomba_fosa_ascensor">[23]ANA!$F$1011</definedName>
    <definedName name="ana_bomba_incendio">[23]ANA!$F$1272</definedName>
    <definedName name="ana_bomba_jokey">[23]ANA!$F$1278</definedName>
    <definedName name="ana_bombas_presion_constante">[23]ANA!$F$393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amara_desarenadora">[23]ANA!$F$988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lorinador_para_agua_potable">[23]ANA!$F$381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hn_0.75pulgx90">[23]ANA!$F$1132</definedName>
    <definedName name="ana_codo_hn_1.5pulgx90">[23]ANA!$F$1125</definedName>
    <definedName name="ana_codo_hn_2pulgx90">[23]ANA!$F$1118</definedName>
    <definedName name="ana_codo_hn_4pulgx90">[23]ANA!$F$1111</definedName>
    <definedName name="ana_codo_pe_0.5pulgx90">[23]ANA!$F$1433</definedName>
    <definedName name="ana_codo_pe_0.75pulgx45">[23]ANA!$F$1451</definedName>
    <definedName name="ana_codo_pe_0.75pulgx90">[23]ANA!$F$1427</definedName>
    <definedName name="ana_codo_pe_1.5pulgx45">[23]ANA!$F$1439</definedName>
    <definedName name="ana_codo_pe_1.5pulgx90">[23]ANA!$F$1421</definedName>
    <definedName name="ana_codo_pe_1pulgx45">[23]ANA!$F$1445</definedName>
    <definedName name="ana_codo_pe_2pulgx90">[23]ANA!$F$1415</definedName>
    <definedName name="ana_codo_pp_0.5pulgx90">[23]ANA!$F$173</definedName>
    <definedName name="ana_codo_pp_0.75pulgx90">[23]ANA!$F$166</definedName>
    <definedName name="ana_codo_pp_1.5pulgx90">[23]ANA!$F$152</definedName>
    <definedName name="ana_codo_pp_1pulgx90">[23]ANA!$F$159</definedName>
    <definedName name="ana_codo_pp_4pulgx90">[23]ANA!$F$145</definedName>
    <definedName name="ana_codo_pvc_drenaje_2pulgx45" localSheetId="0">#REF!</definedName>
    <definedName name="ana_codo_pvc_drenaje_2pulgx45">#REF!</definedName>
    <definedName name="ana_codo_pvc_drenaje_2pulgx90">[23]ANA!$F$732</definedName>
    <definedName name="ana_codo_pvc_drenaje_3pulgx45" localSheetId="0">#REF!</definedName>
    <definedName name="ana_codo_pvc_drenaje_3pulgx45">#REF!</definedName>
    <definedName name="ana_codo_pvc_drenaje_3pulgx90">[23]ANA!$F$725</definedName>
    <definedName name="ana_codo_pvc_drenaje_4pulgx45" localSheetId="0">#REF!</definedName>
    <definedName name="ana_codo_pvc_drenaje_4pulgx45">#REF!</definedName>
    <definedName name="ana_codo_pvc_drenaje_4pulgx90">[23]ANA!$F$718</definedName>
    <definedName name="ana_codo_pvc_drenaje_6pulgx45">[23]ANA!$F$739</definedName>
    <definedName name="ana_codo_pvc_drenaje_6pulgx90">[23]ANA!$F$711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.5pulgx90">[23]ANA!$F$1636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2pulgx90">[23]ANA!$F$1629</definedName>
    <definedName name="ana_codo_pvc_presion_3pulg" localSheetId="0">#REF!</definedName>
    <definedName name="ana_codo_pvc_presion_3pulg">#REF!</definedName>
    <definedName name="ana_codo_pvc_presion_3pulgx90">[23]ANA!$F$1622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agua_1.5pulg">[23]ANA!$F$295</definedName>
    <definedName name="ana_columna_agua_1pulg">[23]ANA!$F$307</definedName>
    <definedName name="ana_columna_agua_3pulg">[23]ANA!$F$283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proteccion_incendio_1.5pulg">[23]ANA!$F$1212</definedName>
    <definedName name="ana_columna_proteccion_incendio_2pulg">[23]ANA!$F$1198</definedName>
    <definedName name="ana_columna_proteccion_incendio_3pulg">[23]ANA!$F$1183</definedName>
    <definedName name="ana_columna_proteccion_incendio_4pulg">[23]ANA!$F$1168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lumna_ventilacion_4pulg">[23]ANA!$F$908</definedName>
    <definedName name="ana_cotrtina_baño">[23]ANA!$F$542</definedName>
    <definedName name="ana_couplig_pvc_1.5pulg">[23]ANA!$F$1728</definedName>
    <definedName name="ana_couplig_pvc_2pulg">[23]ANA!$F$1721</definedName>
    <definedName name="ana_couplig_pvc_3pulg">[23]ANA!$F$1714</definedName>
    <definedName name="ana_couplig_pvc_4pulg">[23]ANA!$F$1707</definedName>
    <definedName name="ana_coupling_cpvc_1.5pulg" localSheetId="0">#REF!</definedName>
    <definedName name="ana_coupling_cpvc_1.5pulg">#REF!</definedName>
    <definedName name="ana_coupling_pp_0.75pulg">[23]ANA!$F$220</definedName>
    <definedName name="ana_coupling_pvc_drenaje_3pulg">[23]ANA!$F$803</definedName>
    <definedName name="ana_coupling_pvc_drenaje_4pulg">[23]ANA!$F$795</definedName>
    <definedName name="ana_desague_piso" localSheetId="0">#REF!</definedName>
    <definedName name="ana_desague_piso">#REF!</definedName>
    <definedName name="ana_drenaje_piso_2pulg">[23]ANA!$F$843</definedName>
    <definedName name="ana_electrovalvula_1.5pulg">[23]ANA!$F$1536</definedName>
    <definedName name="ana_electrovalvula_2pulg">[23]ANA!$F$1529</definedName>
    <definedName name="ana_filtrante">[23]ANA!$F$953</definedName>
    <definedName name="ana_filtro_150psi_60x60pulg">[23]ANA!$F$375</definedName>
    <definedName name="ana_fino_fondo" localSheetId="0">#REF!</definedName>
    <definedName name="ana_fino_fondo">#REF!</definedName>
    <definedName name="ana_flotas_agua_potable">[23]ANA!$F$462</definedName>
    <definedName name="ana_fregadero" localSheetId="0">#REF!</definedName>
    <definedName name="ana_fregadero">#REF!</definedName>
    <definedName name="ana_gabinete_proteccion_incendio">[23]ANA!$F$1230</definedName>
    <definedName name="ana_hidrante">[23]ANA!$F$1245</definedName>
    <definedName name="ana_imbornal">[23]ANA!$F$971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lave_chorro">[23]ANA!$F$549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manifor_bomba_jokey">[23]ANA!$F$1321</definedName>
    <definedName name="ana_manifor_descarga_bomba_jokey">[23]ANA!$F$1333</definedName>
    <definedName name="ana_maniford_descarga_agua_potable">[23]ANA!$F$435</definedName>
    <definedName name="ana_maniford_incendio">[23]ANA!$F$1290</definedName>
    <definedName name="ana_maniford_succion_agua_potable">[23]ANA!$F$417</definedName>
    <definedName name="ana_niple_hn_1.5pulg">[23]ANA!$F$1153</definedName>
    <definedName name="ana_panel_contro_riego">[23]ANA!$F$1522</definedName>
    <definedName name="ana_panel_control_velocidad_variable">[23]ANA!$F$399</definedName>
    <definedName name="ana_pañete" localSheetId="0">#REF!</definedName>
    <definedName name="ana_pañete">#REF!</definedName>
    <definedName name="ana_plato_ducha">[23]ANA!$F$517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e_0.75x0.5pulg">[23]ANA!$F$1487</definedName>
    <definedName name="ana_red_pe_1.5x0.5pulg">[23]ANA!$F$1469</definedName>
    <definedName name="ana_red_pe_1.5x1pulg">[23]ANA!$F$1463</definedName>
    <definedName name="ana_red_pe_1x0.5pulg">[23]ANA!$F$1481</definedName>
    <definedName name="ana_red_pe_1x0.75pulg">[23]ANA!$F$1475</definedName>
    <definedName name="ana_red_pe_2x1.5pulg">[23]ANA!$F$1457</definedName>
    <definedName name="ana_red_pp_0.75x0.375pulg">[23]ANA!$F$213</definedName>
    <definedName name="ana_red_pp_0.75x0.5pulg">[23]ANA!$F$205</definedName>
    <definedName name="ana_red_pp_1.5x0.75pulg">[23]ANA!$F$189</definedName>
    <definedName name="ana_red_pp_1.5x1pulg">[23]ANA!$F$181</definedName>
    <definedName name="ana_red_pp_1x0.75pulg">[23]ANA!$F$197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drenaje_3x2pulg">[23]ANA!$F$774</definedName>
    <definedName name="ana_red_pvc_drenaje_4x3pulg">[23]ANA!$F$767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d_pvc_presion_4x1.5pulg">[23]ANA!$F$1657</definedName>
    <definedName name="ana_red_pvc_presion_4x2pulg">[23]ANA!$F$1650</definedName>
    <definedName name="ana_red_pvc_presion_4x3pulg">[23]ANA!$F$1643</definedName>
    <definedName name="ana_rejilla_piso">[23]ANA!$F$859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agua_0.5pulg">[23]ANA!$F$262</definedName>
    <definedName name="ana_salida_agua_0.75pulg">[23]ANA!$F$253</definedName>
    <definedName name="ana_salida_agua_1.5pulg">[23]ANA!$F$243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salida_gabinete_1.5pulg">[23]ANA!$F$1223</definedName>
    <definedName name="ana_salida_gas_0.375pulg">[23]ANA!$F$271</definedName>
    <definedName name="ana_salida_riego_0.5pulg">[23]ANA!$F$1498</definedName>
    <definedName name="ana_sensor_lluvia">[23]ANA!$F$1542</definedName>
    <definedName name="ana_siamesa">[23]ANA!$F$1252</definedName>
    <definedName name="ana_sifon_1.5pulg">[23]ANA!$F$810</definedName>
    <definedName name="ana_supresora_golpe_ariete_0.75pulg">[23]ANA!$F$369</definedName>
    <definedName name="ana_supresora_golpe_ariete_2pulg">[23]ANA!$F$1301</definedName>
    <definedName name="ana_supresora_golpe_ariete_3pulg">[23]ANA!$F$446</definedName>
    <definedName name="ana_tanque_hidroneumatico_210gls">[23]ANA!$F$387</definedName>
    <definedName name="ana_tapon_pvc_1.5pulg">[23]ANA!$F$1742</definedName>
    <definedName name="ana_tapon_pvc_3pulg">[23]ANA!$F$1735</definedName>
    <definedName name="ana_tapon_rejistro_pvc_drenaje_2pulg">[23]ANA!$F$788</definedName>
    <definedName name="ana_tapon_rejistro_pvc_drenaje_4pulg">[23]ANA!$F$781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hn_1.5x1.5pulg">[23]ANA!$F$1104</definedName>
    <definedName name="ana_tee_hn_2x1.5pulg">[23]ANA!$F$1097</definedName>
    <definedName name="ana_tee_hn_2x2pulg">[23]ANA!$F$1090</definedName>
    <definedName name="ana_tee_hn_4x4pulg">[23]ANA!$F$1083</definedName>
    <definedName name="ana_tee_pe_0.5x0.5pulg">[23]ANA!$F$1409</definedName>
    <definedName name="ana_tee_pe_0.75x0.75pulg">[23]ANA!$F$1403</definedName>
    <definedName name="ana_tee_pe_1.5x1.5pulg">[23]ANA!$F$1391</definedName>
    <definedName name="ana_tee_pe_1x1pulg">[23]ANA!$F$1397</definedName>
    <definedName name="ana_tee_pe_2x2pulg">[23]ANA!$F$1385</definedName>
    <definedName name="ana_tee_pp_0.5x0.5pulg">[23]ANA!$F$138</definedName>
    <definedName name="ana_tee_pp_0.75x0.5pulg">[23]ANA!$F$131</definedName>
    <definedName name="ana_tee_pp_0.75x0.75pulg">[23]ANA!$F$123</definedName>
    <definedName name="ana_tee_pp_1.5x1.5pulg">[23]ANA!$F$101</definedName>
    <definedName name="ana_tee_pp_1x0.75pulg">[23]ANA!$F$116</definedName>
    <definedName name="ana_tee_pp_1x1pulg">[23]ANA!$F$108</definedName>
    <definedName name="ana_tee_pp_2x1pulg">[23]ANA!$F$94</definedName>
    <definedName name="ana_tee_pp_4x4pulg">[23]ANA!$F$86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.5x1.5pulg">[23]ANA!$F$1615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2x2pulg">[23]ANA!$F$1608</definedName>
    <definedName name="ana_tee_pvc_presion_3pulg" localSheetId="0">#REF!</definedName>
    <definedName name="ana_tee_pvc_presion_3pulg">#REF!</definedName>
    <definedName name="ana_tee_pvc_presion_3x3pulg">[23]ANA!$F$1601</definedName>
    <definedName name="ana_tee_pvc_presion_4x4pulg">[23]ANA!$F$1594</definedName>
    <definedName name="ana_tee_yee_pvc_drenaje_2X2pulg">[23]ANA!$F$663</definedName>
    <definedName name="ana_tee_yee_pvc_drenaje_3X2pulg">[23]ANA!$F$656</definedName>
    <definedName name="ana_tee_yee_pvc_drenaje_3X3pulg">[23]ANA!$F$649</definedName>
    <definedName name="ana_tee_yee_pvc_drenaje_4X3pulg">[23]ANA!$F$642</definedName>
    <definedName name="ana_tee_yee_pvc_drenaje_4X4pulg">[23]ANA!$F$634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escape_motor">[23]ANA!$F$1309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hn_0.75pulg">[23]ANA!$F$1076</definedName>
    <definedName name="ana_tub_hn_1.5pulg">[23]ANA!$F$1066</definedName>
    <definedName name="ana_tub_hn_2pulg">[23]ANA!$F$1056</definedName>
    <definedName name="ana_tub_hn_4pulg">[23]ANA!$F$1046</definedName>
    <definedName name="ana_tub_pe_pn10_0.5pulg">[23]ANA!$F$1379</definedName>
    <definedName name="ana_tub_pe_pn10_0.75pulg">[23]ANA!$F$1370</definedName>
    <definedName name="ana_tub_pe_pn10_1.5pulg">[23]ANA!$F$1352</definedName>
    <definedName name="ana_tub_pe_pn10_1pulg">[23]ANA!$F$1361</definedName>
    <definedName name="ana_tub_pe_pn10_2pulg">[23]ANA!$F$1343</definedName>
    <definedName name="ana_tub_pp_0.375pulg_colg">[23]ANA!$F$79</definedName>
    <definedName name="ana_tub_pp_0.5pulg_colg">[23]ANA!$F$71</definedName>
    <definedName name="ana_tub_pp_0.75pulg_colg">[23]ANA!$F$63</definedName>
    <definedName name="ana_tub_pp_1.5pulg_colg">[23]ANA!$F$47</definedName>
    <definedName name="ana_tub_pp_1pulg_colg">[23]ANA!$F$55</definedName>
    <definedName name="ana_tub_pp_3pulg_colg">[23]ANA!$F$31</definedName>
    <definedName name="ana_tub_pp_4pulg_colg">[23]ANA!$F$23</definedName>
    <definedName name="ana_tub_pvc_sdr26_1.5pulg_sot">[23]ANA!$F$1587</definedName>
    <definedName name="ana_tub_pvc_sdr26_2pulg_sot">[23]ANA!$F$1576</definedName>
    <definedName name="ana_tub_pvc_sdr26_3pulg_sot">[23]ANA!$F$1565</definedName>
    <definedName name="ana_tub_pvc_sdr26_4pulg_sot">[23]ANA!$F$1554</definedName>
    <definedName name="ana_tub_pvc_sdr32.5_2pulg_colg">[23]ANA!$F$581</definedName>
    <definedName name="ana_tub_pvc_sdr32.5_3pulg_colg">[23]ANA!$F$573</definedName>
    <definedName name="ana_tub_pvc_sdr32.5_4pulg_colg">[23]ANA!$F$565</definedName>
    <definedName name="ana_tub_pvc_sdr32.5_4pulg_sot">[23]ANA!$F$614</definedName>
    <definedName name="ana_tub_pvc_sdr32.5_6pulg_dren_frances">[23]ANA!$F$627</definedName>
    <definedName name="ana_tub_pvc_sdr32.5_6pulg_sot">[23]ANA!$F$603</definedName>
    <definedName name="ana_tub_pvc_sdr32.5_8pulg_sot">[23]ANA!$F$592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unidad_tratamiento_tampa_grasa">[23]ANA!$F$1035</definedName>
    <definedName name="ana_valvula_0.5pulg">[23]ANA!$F$339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aire_1pulg">[23]ANA!$F$456</definedName>
    <definedName name="ana_valvula_mariposa_2pulg">[23]ANA!$F$1266</definedName>
    <definedName name="ana_valvula_mariposa_4pulg">[23]ANA!$F$1259</definedName>
    <definedName name="ana_valvula_reguladora_1.5pulg">[23]ANA!$F$361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2X2pulg">[23]ANA!$F$704</definedName>
    <definedName name="ana_yee_pvc_drenaje_3pulg" localSheetId="0">#REF!</definedName>
    <definedName name="ana_yee_pvc_drenaje_3pulg">#REF!</definedName>
    <definedName name="ana_yee_pvc_drenaje_3X2pulg">[23]ANA!$F$697</definedName>
    <definedName name="ana_yee_pvc_drenaje_4pulg" localSheetId="0">#REF!</definedName>
    <definedName name="ana_yee_pvc_drenaje_4pulg">#REF!</definedName>
    <definedName name="ana_yee_pvc_drenaje_4X2pulg">[23]ANA!$F$690</definedName>
    <definedName name="ana_yee_pvc_drenaje_4X3pulg">[23]ANA!$F$684</definedName>
    <definedName name="ana_yee_pvc_drenaje_4X4pulg">[23]ANA!$F$677</definedName>
    <definedName name="ana_yee_pvc_drenaje_6X4pulg">[23]ANA!$F$670</definedName>
    <definedName name="ana_zabaleta" localSheetId="0">#REF!</definedName>
    <definedName name="ana_zabaleta">#REF!</definedName>
    <definedName name="AnalisiCostos">[19]Analisis!$A$1:$H$451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Costos">[24]ListadoPrecios!$A$1:$I$6266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[16]Insumos!$B$24:$D$24</definedName>
    <definedName name="Andamios____0.25_planchas_plywood___10_usos">[16]Insumos!$B$25:$D$25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'[10]ANALISIS STO DGO'!#REF!</definedName>
    <definedName name="are" hidden="1">'[10]ANALISIS STO DGO'!#REF!</definedName>
    <definedName name="_xlnm.Print_Area" localSheetId="0">'L.CIUDAD ESPERANZA A 11-03-19'!$A$1:$G$713</definedName>
    <definedName name="_xlnm.Print_Area">[7]A!#REF!</definedName>
    <definedName name="area_M_10_2" localSheetId="0">[25]Muros!#REF!</definedName>
    <definedName name="area_M_10_2">[25]Muros!#REF!</definedName>
    <definedName name="area_M_10_3" localSheetId="0">[25]Muros!#REF!</definedName>
    <definedName name="area_M_10_3">[25]Muros!#REF!</definedName>
    <definedName name="area_M_10_4" localSheetId="0">[25]Muros!#REF!</definedName>
    <definedName name="area_M_10_4">[25]Muros!#REF!</definedName>
    <definedName name="area_M_15_2" localSheetId="0">[25]Muros!#REF!</definedName>
    <definedName name="area_M_15_2">[25]Muros!#REF!</definedName>
    <definedName name="area_M_15_3" localSheetId="0">[25]Muros!#REF!</definedName>
    <definedName name="area_M_15_3">[25]Muros!#REF!</definedName>
    <definedName name="area_M_15_4" localSheetId="0">[25]Muros!#REF!</definedName>
    <definedName name="area_M_15_4">[25]Muros!#REF!</definedName>
    <definedName name="area_M_20_2" localSheetId="0">[25]Muros!#REF!</definedName>
    <definedName name="area_M_20_2">[25]Muros!#REF!</definedName>
    <definedName name="area_M_20_3" localSheetId="0">[25]Muros!#REF!</definedName>
    <definedName name="area_M_20_3">[25]Muros!#REF!</definedName>
    <definedName name="area_M_20_4" localSheetId="0">[25]Muros!#REF!</definedName>
    <definedName name="area_M_20_4">[25]Muros!#REF!</definedName>
    <definedName name="AREA1" localSheetId="0">#REF!</definedName>
    <definedName name="AREA1">#REF!</definedName>
    <definedName name="AREA12" localSheetId="0">#REF!</definedName>
    <definedName name="AREA12">#REF!</definedName>
    <definedName name="AREA34" localSheetId="0">#REF!</definedName>
    <definedName name="AREA34">#REF!</definedName>
    <definedName name="AREA38" localSheetId="0">#REF!</definedName>
    <definedName name="AREA38">#REF!</definedName>
    <definedName name="ARENA" localSheetId="0">#REF!</definedName>
    <definedName name="ARENA">#REF!</definedName>
    <definedName name="Arena_Fina">[16]Insumos!$B$17:$D$17</definedName>
    <definedName name="Arena_Gruesa_Lavada">[16]Insumos!$B$16:$D$16</definedName>
    <definedName name="ARENA_LAV_CLASIF">'[21]MATERIALES LISTADO'!$D$9</definedName>
    <definedName name="Arena_Triturada_y_Lavada___especial_para_hormigones">[16]Insumos!$B$14:$D$14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[17]MATERIALES!$G$11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[17]MATERIALES!$G$12</definedName>
    <definedName name="arenalavada">[17]MATERIALES!$G$13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QSA" localSheetId="0">#REF!</definedName>
    <definedName name="ARQSA">#REF!</definedName>
    <definedName name="arranque" localSheetId="0">'[15]Listado Equipos a utilizar'!#REF!</definedName>
    <definedName name="arranque">'[15]Listado Equipos a utilizar'!#REF!</definedName>
    <definedName name="ASCENSORES">[26]Ins!$C$62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'[22]Mano de Obra'!$D$8</definedName>
    <definedName name="ayudcadenero">[17]OBRAMANO!$F$67</definedName>
    <definedName name="B" localSheetId="0">#REF!</definedName>
    <definedName name="B">#REF!</definedName>
    <definedName name="BADMINTON" localSheetId="0">Hoja1</definedName>
    <definedName name="BADMINTON">Hoja1</definedName>
    <definedName name="BADMINTON___0">"#NOMBRE?"</definedName>
    <definedName name="BADMINTON___10">"#NOMBRE?"</definedName>
    <definedName name="BADMINTON___11">"#NOMBRE?"</definedName>
    <definedName name="BADMINTON___12">"#NOMBRE?"</definedName>
    <definedName name="BADMINTON___13">"#NOMBRE?"</definedName>
    <definedName name="BADMINTON___14">"#NOMBRE?"</definedName>
    <definedName name="BADMINTON___15">"#NOMBRE?"</definedName>
    <definedName name="BADMINTON___16">"#NOMBRE?"</definedName>
    <definedName name="BADMINTON___17">"#NOMBRE?"</definedName>
    <definedName name="BADMINTON___18">"#NOMBRE?"</definedName>
    <definedName name="BADMINTON___2">"#NOMBRE?"</definedName>
    <definedName name="BADMINTON___21">"#NOMBRE?"</definedName>
    <definedName name="BADMINTON___3">"#NOMBRE?"</definedName>
    <definedName name="BADMINTON___4">"#NOMBRE?"</definedName>
    <definedName name="BADMINTON___6">"#NOMBRE?"</definedName>
    <definedName name="BADMINTON___7">"#NOMBRE?"</definedName>
    <definedName name="BADMINTON___8">"#NOMBRE?"</definedName>
    <definedName name="BADMINTON___9">"#NOMBRE?"</definedName>
    <definedName name="bajada.tubo.24">'[14]Analisis Unitarios'!$E$983</definedName>
    <definedName name="Baldosas_Granito_40x40____Linea_de_Lujo_Color">[16]Insumos!$B$26:$D$26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[12]Ana!$F$3582</definedName>
    <definedName name="BAÑERAHFCOL">[12]Ana!$F$3609</definedName>
    <definedName name="BAÑERALIV">[12]Ana!$F$3555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[11]analisis!$G$2860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[6]Insumos!#REF!</definedName>
    <definedName name="Bidet_Royal____Aparato">[6]Insumos!#REF!</definedName>
    <definedName name="BIDETBCO">[12]Ana!$F$3635</definedName>
    <definedName name="BIDETBCOPVC" localSheetId="0">#REF!</definedName>
    <definedName name="BIDETBCOPVC">#REF!</definedName>
    <definedName name="BIDETCOL">[12]Ana!$F$3661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'[27]Ana.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[12]Ana!$F$216</definedName>
    <definedName name="BLOCK12">[12]Ana!$F$227</definedName>
    <definedName name="BLOCK4">[12]Ana!$F$106</definedName>
    <definedName name="BLOCK4RUST">[12]Ana!$F$238</definedName>
    <definedName name="BLOCK5" localSheetId="0">#REF!</definedName>
    <definedName name="BLOCK5">#REF!</definedName>
    <definedName name="BLOCK6">[12]Ana!$F$139</definedName>
    <definedName name="BLOCK640">[12]Ana!$F$128</definedName>
    <definedName name="BLOCK6VIO2">[12]Ana!$F$150</definedName>
    <definedName name="BLOCK8">[12]Ana!$F$183</definedName>
    <definedName name="BLOCK820">[12]Ana!$F$161</definedName>
    <definedName name="BLOCK820CLLENAS">[12]Ana!$F$205</definedName>
    <definedName name="BLOCK840">[12]Ana!$F$172</definedName>
    <definedName name="BLOCK840CLLENAS">[12]Ana!$F$194</definedName>
    <definedName name="BLOCK8RUST">[12]Ana!$F$248</definedName>
    <definedName name="BLOCKCA" localSheetId="0">#REF!</definedName>
    <definedName name="BLOCKCA">#REF!</definedName>
    <definedName name="BLOCKCALAD666">[12]Ana!$F$253</definedName>
    <definedName name="BLOCKCALAD886">[12]Ana!$F$258</definedName>
    <definedName name="BLOCKCALADORN152040">[12]Ana!$F$263</definedName>
    <definedName name="BLOCKORNAMENTAL" localSheetId="0">#REF!</definedName>
    <definedName name="BLOCKORNAMENTAL">#REF!</definedName>
    <definedName name="BLOCRI">[26]Ins!$C$303</definedName>
    <definedName name="Bloques_de_4">[16]Insumos!$B$21:$D$21</definedName>
    <definedName name="Bloques_de_6">[16]Insumos!$B$22:$D$22</definedName>
    <definedName name="Bloques_de_8">[16]Insumos!$B$23:$D$23</definedName>
    <definedName name="bloques4" localSheetId="0">[17]MATERIALES!#REF!</definedName>
    <definedName name="bloques4">[17]MATERIALES!#REF!</definedName>
    <definedName name="bloques6" localSheetId="0">[17]MATERIALES!#REF!</definedName>
    <definedName name="bloques6">[17]MATERIALES!#REF!</definedName>
    <definedName name="bloques8" localSheetId="0">[17]MATERIALES!#REF!</definedName>
    <definedName name="bloques8">[17]MATERIALES!#REF!</definedName>
    <definedName name="bobedilla" localSheetId="0">#REF!</definedName>
    <definedName name="bobedilla">#REF!</definedName>
    <definedName name="bobedilla6.54" localSheetId="0">#REF!</definedName>
    <definedName name="bobedilla6.54">#REF!</definedName>
    <definedName name="BOMBA" localSheetId="0">#REF!</definedName>
    <definedName name="BOMBA">#REF!</definedName>
    <definedName name="bombeo" localSheetId="0" hidden="1">'[10]ANALISIS STO DGO'!#REF!</definedName>
    <definedName name="bombeo" hidden="1">'[10]ANALISIS STO DGO'!#REF!</definedName>
    <definedName name="BOMBILLO">[28]Insumos!$E$97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[12]Ana!$F$72</definedName>
    <definedName name="BORDILLO6">[12]Ana!$F$82</definedName>
    <definedName name="BORDILLO8">[12]Ana!$F$92</definedName>
    <definedName name="Borrar_C.A1">'[29]Col.Amarre'!$J$9:$M$9,'[29]Col.Amarre'!$J$10:$R$10,'[29]Col.Amarre'!$AG$13:$AH$13,'[29]Col.Amarre'!$AJ$11:$AK$11,'[29]Col.Amarre'!$AP$13:$AQ$13,'[29]Col.Amarre'!$AR$11:$AS$11,'[29]Col.Amarre'!$D$16:$M$35,'[29]Col.Amarre'!$V$16:$AC$35</definedName>
    <definedName name="Borrar_Esc.">[29]Escalera!$J$9:$M$9,[29]Escalera!$J$10:$R$10,[29]Escalera!$AL$14:$AM$14,[29]Escalera!$AL$16:$AM$16,[29]Escalera!$I$16:$M$16,[29]Escalera!$B$19:$AE$32,[29]Escalera!$AN$19:$AQ$32</definedName>
    <definedName name="Borrar_Muros">[29]Muros!$W$15:$Z$15,[29]Muros!$AA$15:$AD$15,[29]Muros!$AF$13,[29]Muros!$K$20:$L$20,[29]Muros!$O$26:$P$26</definedName>
    <definedName name="Borrar_Precio">'[30]Cotz.'!$F$23:$F$800,'[30]Cotz.'!$K$280:$K$800</definedName>
    <definedName name="Borrar_V.C1">[31]qqVgas!$J$9:$M$9,[31]qqVgas!$J$10:$R$10,[31]qqVgas!$AJ$11:$AK$11,[31]qqVgas!$AR$11:$AS$11,[31]qqVgas!$AG$13:$AH$13,[31]qqVgas!$AP$13:$AQ$13,[31]qqVgas!$D$16:$AC$195</definedName>
    <definedName name="BOTE" localSheetId="0">#REF!</definedName>
    <definedName name="BOTE">#REF!</definedName>
    <definedName name="Bote_de_Material">[16]Insumos!$B$27:$D$27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[12]Ana!$F$3476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[16]Insumos!$B$148:$D$148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bUENO" localSheetId="0" hidden="1">'[10]ANALISIS STO DGO'!#REF!</definedName>
    <definedName name="bUENO" hidden="1">'[10]ANALISIS STO DGO'!#REF!</definedName>
    <definedName name="bult" localSheetId="0" hidden="1">'[10]ANALISIS STO DGO'!#REF!</definedName>
    <definedName name="bult" hidden="1">'[10]ANALISIS STO DGO'!#REF!</definedName>
    <definedName name="bxcv" localSheetId="0" hidden="1">'[10]ANALISIS STO DGO'!#REF!</definedName>
    <definedName name="bxcv" hidden="1">'[10]ANALISIS STO DGO'!#REF!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'[22]Mano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'[20]O.M. y Salarios'!#REF!</definedName>
    <definedName name="cadeneros">'[20]O.M.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[16]Insumos!$B$29:$D$29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lzohormigon" localSheetId="0">#REF!</definedName>
    <definedName name="calzohormigon">#REF!</definedName>
    <definedName name="CAMARACAL">[12]Ana!$F$3672</definedName>
    <definedName name="CAMARAROC">[12]Ana!$F$3683</definedName>
    <definedName name="CAMARATIE">[12]Ana!$F$3694</definedName>
    <definedName name="camioncama" localSheetId="0">'[15]Listado Equipos a utilizar'!#REF!</definedName>
    <definedName name="camioncama">'[15]Listado Equipos a utilizar'!#REF!</definedName>
    <definedName name="camioneta" localSheetId="0">'[15]Listado Equipos a utilizar'!#REF!</definedName>
    <definedName name="camioneta">'[15]Listado Equipos a utilizar'!#REF!</definedName>
    <definedName name="CAMIONVOLTEO">[17]EQUIPOS!$I$19</definedName>
    <definedName name="CAN" localSheetId="0">[7]A!#REF!</definedName>
    <definedName name="CAN">[7]A!#REF!</definedName>
    <definedName name="can.meses" localSheetId="0">#REF!</definedName>
    <definedName name="can.meses">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.meses">'[32]EST N. DE OVANDO CENTRAL (MOD. '!$I$5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[6]Sheet4!$C$1:$C$65536</definedName>
    <definedName name="cant5">[6]Sheet5!$C$1:$C$65536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[12]Ana!$F$443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[17]OBRAMANO!$F$81</definedName>
    <definedName name="CAR.SOC">'[33]Cargas Sociales'!$G$23</definedName>
    <definedName name="Car.Soc.">'[14]Cargas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[12]Ana!$F$366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'[15]Listado Equipos a utilizar'!#REF!</definedName>
    <definedName name="cargador">'[15]Listado Equipos a utilizar'!#REF!</definedName>
    <definedName name="CARGADORB">[34]EQUIPOS!$D$13</definedName>
    <definedName name="carguio.retro.pala">'[14]Analisis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'[27]Costos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[6]Insumos!#REF!</definedName>
    <definedName name="Carretilla____2_P3_______TIPO_JEEP">[6]Insumos!#REF!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[16]Insumos!$B$13:$D$13</definedName>
    <definedName name="Cascajo_Sucio" localSheetId="0">[6]Insumos!#REF!</definedName>
    <definedName name="Cascajo_Sucio">[6]Insumos!#REF!</definedName>
    <definedName name="CASETA200">[12]Ana!$F$290</definedName>
    <definedName name="CASETA200M2">[12]Ana!$F$291</definedName>
    <definedName name="CASETA500">[12]Ana!$F$327</definedName>
    <definedName name="CASETAM2">[12]Ana!$F$328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[13]Precio!$F$9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'[35]Insumos materiales'!$J$20</definedName>
    <definedName name="Cemento_1">#N/A</definedName>
    <definedName name="Cemento_2">#N/A</definedName>
    <definedName name="Cemento_3">#N/A</definedName>
    <definedName name="Cemento_Blanco">[16]Insumos!$B$32:$D$32</definedName>
    <definedName name="CEMENTO_GRIS_FDA">'[21]MATERIALES LISTADO'!$D$17</definedName>
    <definedName name="cementoblanco" localSheetId="0">[17]MATERIALES!#REF!</definedName>
    <definedName name="cementoblanco">[17]MATERIALES!#REF!</definedName>
    <definedName name="CEMENTOG" localSheetId="0">#REF!</definedName>
    <definedName name="CEMENTOG">#REF!</definedName>
    <definedName name="cementogris">[17]MATERIALES!$G$17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[17]MATERIALES!#REF!</definedName>
    <definedName name="ceramcr33">[17]MATERIALES!#REF!</definedName>
    <definedName name="ceramcriolla" localSheetId="0">[17]MATERIALES!#REF!</definedName>
    <definedName name="ceramcriolla">[17]MATERIALES!#REF!</definedName>
    <definedName name="Ceramica.Criolla.40.40">'[27]Insumos materiales'!$J$48</definedName>
    <definedName name="Cerámica_30x30_Pared">[16]Insumos!$B$35:$D$35</definedName>
    <definedName name="Cerámica_Italiana_Pared">[16]Insumos!$B$34:$D$34</definedName>
    <definedName name="ceramicaitalia" localSheetId="0">[17]MATERIALES!#REF!</definedName>
    <definedName name="ceramicaitalia">[17]MATERIALES!#REF!</definedName>
    <definedName name="ceramicaitaliapared" localSheetId="0">[17]MATERIALES!#REF!</definedName>
    <definedName name="ceramicaitaliapared">[17]MATERIALES!#REF!</definedName>
    <definedName name="ceramicaitalipared" localSheetId="0">[17]MATERIALES!#REF!</definedName>
    <definedName name="ceramicaitalipared">[17]MATERIALES!#REF!</definedName>
    <definedName name="ceramicapared">'[33]Analisis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'[20]Resumen Precio Equipos'!$I$16</definedName>
    <definedName name="CG" localSheetId="0">#REF!</definedName>
    <definedName name="CG">#REF!</definedName>
    <definedName name="chazo" localSheetId="0">[17]OBRAMANO!#REF!</definedName>
    <definedName name="chazo">[17]OBRAMANO!#REF!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[16]Insumos!$B$46:$D$46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[17]OBRAMANO!$F$79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'[15]Listado Equipos a utilizar'!$I$11</definedName>
    <definedName name="CISTERNA4CAL">[12]Ana!$F$3759</definedName>
    <definedName name="CISTERNA4ROC">[12]Ana!$F$3779</definedName>
    <definedName name="CISTERNA8TIE">[12]Ana!$F$3799</definedName>
    <definedName name="CIUPAISJAGS" localSheetId="0">#REF!</definedName>
    <definedName name="CIUPAISJAGS">#REF!</definedName>
    <definedName name="CIUPAISPROY" localSheetId="0">#REF!</definedName>
    <definedName name="CIUPAISPROY">#REF!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[16]Insumos!$B$47:$D$47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AND" localSheetId="0" hidden="1">'[10]ANALISIS STO DGO'!#REF!</definedName>
    <definedName name="COAND" hidden="1">'[10]ANALISIS STO DGO'!#REF!</definedName>
    <definedName name="CODIAJAGS" localSheetId="0">#REF!</definedName>
    <definedName name="CODIAJAGS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'[36]Desembolso de Caja'!$I$7</definedName>
    <definedName name="coef.adm." localSheetId="0">#REF!</definedName>
    <definedName name="coef.adm.">#REF!</definedName>
    <definedName name="coef.gas.adm">'[14]Datos a Project'!$L$15</definedName>
    <definedName name="COLABORA1" localSheetId="0">#REF!</definedName>
    <definedName name="COLABORA1">#REF!</definedName>
    <definedName name="COLABORA2" localSheetId="0">#REF!</definedName>
    <definedName name="COLABORA2">#REF!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'[35]Costos Mano de Obra'!$O$38</definedName>
    <definedName name="Coloc.Block.6">'[27]Costos Mano de Obra'!$O$37</definedName>
    <definedName name="Coloc.Ceramica.Pisos">'[27]Costos Mano de Obra'!$O$46</definedName>
    <definedName name="colocaceromalla">[18]I.HORMIGON!$G$22</definedName>
    <definedName name="colocacionbobedilla" localSheetId="0">#REF!</definedName>
    <definedName name="colocacionbobedilla">#REF!</definedName>
    <definedName name="colocblock6">'[33]Analisis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[17]EQUIPOS!$I$28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[12]Ana!$F$343</definedName>
    <definedName name="CONTENTELFORDM3">[12]Ana!$F$342</definedName>
    <definedName name="CONTRA1" localSheetId="0">#REF!</definedName>
    <definedName name="CONTRA1">#REF!</definedName>
    <definedName name="CONTRA2" localSheetId="0">#REF!</definedName>
    <definedName name="CONTRA2">#REF!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" localSheetId="0" hidden="1">'[10]ANALISIS STO DGO'!#REF!</definedName>
    <definedName name="cOR" hidden="1">'[10]ANALISIS STO DGO'!#REF!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[11]analisis!$G$773</definedName>
    <definedName name="Corte_y_Bote_Material____C_E" localSheetId="0">[6]Insumos!#REF!</definedName>
    <definedName name="Corte_y_Bote_Material____C_E">[6]Insumos!#REF!</definedName>
    <definedName name="CORTEEQUIPO" localSheetId="0">#REF!</definedName>
    <definedName name="CORTEEQUIPO">#REF!</definedName>
    <definedName name="cosa" localSheetId="0" hidden="1">'[10]ANALISIS STO DGO'!#REF!</definedName>
    <definedName name="cosa" hidden="1">'[10]ANALISIS STO DGO'!#REF!</definedName>
    <definedName name="costo.alquiler.casa">'[14]Analisis Unitarios'!$F$56</definedName>
    <definedName name="costo.andamio.panete">'[14]Analisis Unitarios'!$F$35</definedName>
    <definedName name="costo.bajada.block">'[14]Analisis Unitarios'!$F$37</definedName>
    <definedName name="costo.bajada.ladrillo">'[14]Analisis Unitarios'!$F$38</definedName>
    <definedName name="costo.bajada.mat.m3">'[14]Analisis Unitarios'!$F$39</definedName>
    <definedName name="costo.block8">'[14]Analisis Unitarios'!$F$74</definedName>
    <definedName name="costo.camion.cisterna">'[14]Analisis Unitarios'!$E$331</definedName>
    <definedName name="costo.carguio.exc">'[37]Analisis Unitarios'!$E$173</definedName>
    <definedName name="costo.carguio.mat">'[14]Analisis Unitarios'!$E$526</definedName>
    <definedName name="costo.codo.pvc.media.presion" localSheetId="0">#REF!</definedName>
    <definedName name="costo.codo.pvc.media.presion">#REF!</definedName>
    <definedName name="costo.coloc.afalto.2.5.pulg">'[14]Analisis Unitarios'!$F$61</definedName>
    <definedName name="costo.coloc.guardera">'[14]Analisis Unitarios'!$F$36</definedName>
    <definedName name="costo.demoli.baden">'[14]Analisis Unitarios'!$E$1687</definedName>
    <definedName name="costo.demoli.registro.1.5">'[14]Analisis Unitarios'!$E$1673</definedName>
    <definedName name="costo.enc.des.losas.35">'[14]Analisis Unitarios'!$F$43</definedName>
    <definedName name="costo.enc.des.muro.20">'[14]Analisis Unitarios'!$F$42</definedName>
    <definedName name="costo.fd.cemento">'[14]Analisis Unitarios'!$F$122</definedName>
    <definedName name="costo.gl.ac30">'[14]Analisis Unitarios'!$F$129</definedName>
    <definedName name="costo.gl.aceite.formaleta">'[14]Analisis Unitarios'!$F$70</definedName>
    <definedName name="costo.gl.agua">'[14]Analisis Unitarios'!$F$120</definedName>
    <definedName name="costo.gl.gasoil">'[14]Analisis Unitarios'!$F$97</definedName>
    <definedName name="costo.gl.gasolina.reg">'[14]Analisis Unitarios'!$F$99</definedName>
    <definedName name="costo.gl.kerone">'[14]Analisis Unitarios'!$F$130</definedName>
    <definedName name="costo.gl.tangi" localSheetId="0">#REF!</definedName>
    <definedName name="costo.gl.tangi">#REF!</definedName>
    <definedName name="costo.grader.cat.140h">'[14]Analisis Unitarios'!$E$305</definedName>
    <definedName name="costo.horm.ind.140">'[14]Analisis Unitarios'!$F$103</definedName>
    <definedName name="costo.horm.ind.180">'[14]Analisis Unitarios'!$F$105</definedName>
    <definedName name="costo.horm.ind.210">'[14]Analisis Unitarios'!$F$106</definedName>
    <definedName name="costo.horm.ind.240">'[14]Analisis Unitarios'!$F$107</definedName>
    <definedName name="costo.ladrillo">'[14]Analisis Unitarios'!$F$77</definedName>
    <definedName name="costo.lb.ala.12">'[14]Analisis Unitarios'!$F$80</definedName>
    <definedName name="costo.lb.ala.18">'[14]Analisis Unitarios'!$F$79</definedName>
    <definedName name="costo.lb.clavo.corriente">'[14]Analisis Unitarios'!$F$73</definedName>
    <definedName name="costo.letrero.preventivo">'[14]Analisis Unitarios'!$F$113</definedName>
    <definedName name="costo.m2.distrib">'[14]Analisis Unitarios'!$E$1701</definedName>
    <definedName name="costo.m2.distrib.agreg">'[14]Analisis Unitarios'!$E$1712</definedName>
    <definedName name="costo.m3.arena">'[14]Analisis Unitarios'!$F$124</definedName>
    <definedName name="costo.m3.arena.panete">'[14]Analisis Unitarios'!$F$119</definedName>
    <definedName name="costo.m3.arena.rell">'[14]Analisis Unitarios'!$F$125</definedName>
    <definedName name="costo.m3.base">'[14]Analisis Unitarios'!$F$126</definedName>
    <definedName name="costo.m3.bomba.arrastre">'[14]Analisis Unitarios'!$F$109</definedName>
    <definedName name="costo.m3.grava">'[14]Analisis Unitarios'!$F$128</definedName>
    <definedName name="costo.m3.gravoarena">'[14]Analisis Unitarios'!$F$123</definedName>
    <definedName name="costo.m3.horm.trompo">'[14]Analisis Unitarios'!$E$700</definedName>
    <definedName name="costo.m3.sub.base">'[14]Analisis Unitarios'!$F$127</definedName>
    <definedName name="costo.mat.relleno">'[14]Analisis Unitarios'!$F$121</definedName>
    <definedName name="costo.mezcla.1.3">'[14]Analisis Unitarios'!$E$673</definedName>
    <definedName name="costo.mezcla.1.3.5">'[14]Analisis Unitarios'!$E$683</definedName>
    <definedName name="costo.ml.hilo.nylon">'[14]Analisis Unitarios'!$F$72</definedName>
    <definedName name="costo.mo.acera">'[14]Analisis Unitarios'!$F$41</definedName>
    <definedName name="costo.mo.block.8">'[14]Analisis Unitarios'!$F$30</definedName>
    <definedName name="costo.mo.conten">'[14]Analisis Unitarios'!$F$40</definedName>
    <definedName name="costo.mo.ladrillo">'[14]Analisis Unitarios'!$F$33</definedName>
    <definedName name="costo.mo.m2.panete">'[14]Analisis Unitarios'!$F$34</definedName>
    <definedName name="costo.mo.qq.acero">'[14]Analisis Unitarios'!$F$44</definedName>
    <definedName name="costo.mortero.panete">'[14]Analisis Unitarios'!$E$691</definedName>
    <definedName name="costo.p2.pinobruto">'[14]Analisis Unitarios'!$F$71</definedName>
    <definedName name="costo.pala.966">'[37]Analisis Unitarios'!$E$151</definedName>
    <definedName name="costo.pala.cat.966d">'[14]Analisis Unitarios'!$E$313</definedName>
    <definedName name="costo.panete">'[14]Analisis Unitarios'!$E$711</definedName>
    <definedName name="costo.pl.madera.4.2">'[14]Analisis Unitarios'!$F$69</definedName>
    <definedName name="costo.plancha.madera.4.8">'[14]Analisis Unitarios'!$F$68</definedName>
    <definedName name="costo.qq.acero">'[14]Analisis Unitarios'!$F$78</definedName>
    <definedName name="costo.retro.cat.225">'[14]Analisis Unitarios'!$E$289</definedName>
    <definedName name="costo.retro.cat.416">'[14]Analisis Unitarios'!$E$297</definedName>
    <definedName name="costo.rodillo.dinapac.ca25">'[14]Analisis Unitarios'!$E$321</definedName>
    <definedName name="costo.sumin.asfalto">'[14]Analisis Unitarios'!$F$60</definedName>
    <definedName name="costo.tapa.registro">'[14]Analisis Unitarios'!$F$67</definedName>
    <definedName name="costo.transp.gl.ac30">'[14]Analisis Unitarios'!$F$131</definedName>
    <definedName name="costo.traslado.corto.patana">'[14]Analisis Unitarios'!$F$96</definedName>
    <definedName name="costo.traslado.largo.patana">'[14]Analisis Unitarios'!$F$95</definedName>
    <definedName name="costo.tub.18">'[14]Analisis Unitarios'!$F$93</definedName>
    <definedName name="costo.tub.21">'[14]Analisis Unitarios'!$F$92</definedName>
    <definedName name="costo.tub.24">'[14]Analisis Unitarios'!$F$91</definedName>
    <definedName name="costo.tub.36">'[14]Analisis Unitarios'!$F$89</definedName>
    <definedName name="costo.tub.42">'[14]Analisis Unitarios'!$F$88</definedName>
    <definedName name="costo.tub.48">'[14]Analisis Unitarios'!$F$87</definedName>
    <definedName name="costo.tub.60">'[14]Analisis Unitarios'!$F$86</definedName>
    <definedName name="costo.tub.72">'[14]Analisis Unitarios'!$F$85</definedName>
    <definedName name="costo.tub.8">'[14]Analisis Unitarios'!$F$94</definedName>
    <definedName name="costo.tubo.pvc.media.presion" localSheetId="0">#REF!</definedName>
    <definedName name="costo.tubo.pvc.media.presion">#REF!</definedName>
    <definedName name="costocapataz">'[33]Analisis Unit. '!$G$3</definedName>
    <definedName name="costoobrero">'[33]Analisis Unit. '!$G$5</definedName>
    <definedName name="costotecesp">'[33]Analisis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[34]EQUIPOS!$D$27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RONOGRAMA" localSheetId="0">#REF!</definedName>
    <definedName name="CRONOGRAMA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vrer" localSheetId="0" hidden="1">'[10]ANALISIS STO DGO'!#REF!</definedName>
    <definedName name="cvrer" hidden="1">'[10]ANALISIS STO DGO'!#REF!</definedName>
    <definedName name="cvxs" localSheetId="0" hidden="1">'[10]ANALISIS STO DGO'!#REF!</definedName>
    <definedName name="cvxs" hidden="1">'[10]ANALISIS STO DGO'!#REF!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[38]peso!#REF!</definedName>
    <definedName name="D">[38]peso!#REF!</definedName>
    <definedName name="D_2">#N/A</definedName>
    <definedName name="D_3">#N/A</definedName>
    <definedName name="D7H">[17]EQUIPOS!$I$9</definedName>
    <definedName name="D8K">[17]EQUIPOS!$I$8</definedName>
    <definedName name="d8r" localSheetId="0">'[15]Listado Equipos a utilizar'!#REF!</definedName>
    <definedName name="d8r">'[15]Listado Equipos a utilizar'!#REF!</definedName>
    <definedName name="D8T">'[20]Resumen Precio Equipos'!$I$13</definedName>
    <definedName name="Datos" localSheetId="0">#REF!</definedName>
    <definedName name="Datos">#REF!</definedName>
    <definedName name="Datos1" localSheetId="0">#REF!</definedName>
    <definedName name="Datos1">#REF!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[16]Insumos!$B$50:$D$50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[6]Insumos!#REF!</definedName>
    <definedName name="Desagüe_de_piso_de_2______INST.">[6]Insumos!#REF!</definedName>
    <definedName name="Desagüe_de_techo_de_3" localSheetId="0">[6]Insumos!#REF!</definedName>
    <definedName name="Desagüe_de_techo_de_3">[6]Insumos!#REF!</definedName>
    <definedName name="Desagüe_de_techo_de_4" localSheetId="0">[6]Insumos!#REF!</definedName>
    <definedName name="Desagüe_de_techo_de_4">[6]Insumos!#REF!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mbolso" localSheetId="0">Hoja1</definedName>
    <definedName name="desembolso">Hoja1</definedName>
    <definedName name="desembolso___0">"#NOMBRE?"</definedName>
    <definedName name="desembolso___10">"#NOMBRE?"</definedName>
    <definedName name="desembolso___11">"#NOMBRE?"</definedName>
    <definedName name="desembolso___12">"#NOMBRE?"</definedName>
    <definedName name="desembolso___13">"#NOMBRE?"</definedName>
    <definedName name="desembolso___14">"#NOMBRE?"</definedName>
    <definedName name="desembolso___15">"#NOMBRE?"</definedName>
    <definedName name="desembolso___16">"#NOMBRE?"</definedName>
    <definedName name="desembolso___17">"#NOMBRE?"</definedName>
    <definedName name="desembolso___18">"#NOMBRE?"</definedName>
    <definedName name="desembolso___2">"#NOMBRE?"</definedName>
    <definedName name="desembolso___21">"#NOMBRE?"</definedName>
    <definedName name="desembolso___3">"#NOMBRE?"</definedName>
    <definedName name="desembolso___4">"#NOMBRE?"</definedName>
    <definedName name="desembolso___6">"#NOMBRE?"</definedName>
    <definedName name="desembolso___7">"#NOMBRE?"</definedName>
    <definedName name="desembolso___8">"#NOMBRE?"</definedName>
    <definedName name="desembolso___9">"#NOMBRE?"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[12]Ana!$F$3809</definedName>
    <definedName name="DESP34">[12]Ana!$F$3819</definedName>
    <definedName name="DESP44">[12]Ana!$F$3829</definedName>
    <definedName name="DESP46" localSheetId="0">#REF!</definedName>
    <definedName name="DESP46">#REF!</definedName>
    <definedName name="DESPACE1" localSheetId="0">#REF!</definedName>
    <definedName name="DESPACE1">#REF!</definedName>
    <definedName name="DESPACE2" localSheetId="0">#REF!</definedName>
    <definedName name="DESPACE2">#REF!</definedName>
    <definedName name="DESPACEMALLA" localSheetId="0">#REF!</definedName>
    <definedName name="DESPACEMALLA">#REF!</definedName>
    <definedName name="DESPCLA" localSheetId="0">#REF!</definedName>
    <definedName name="DESPCLA">#REF!</definedName>
    <definedName name="DESPISO2CONTRA" localSheetId="0">#REF!</definedName>
    <definedName name="DESPISO2CONTRA">#REF!</definedName>
    <definedName name="DESPLU3">[12]Ana!$F$352</definedName>
    <definedName name="DESPLU4">[12]Ana!$F$359</definedName>
    <definedName name="DESPMAD1" localSheetId="0">#REF!</definedName>
    <definedName name="DESPMAD1">#REF!</definedName>
    <definedName name="DESPMAD2" localSheetId="0">#REF!</definedName>
    <definedName name="DESPMAD2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'[39]V.Tierras A'!$H$17</definedName>
    <definedName name="dia.ayud.equip">'[14]Analisis Unitarios'!$F$16</definedName>
    <definedName name="dia.bomba">'[14]Analisis Unitarios'!$F$51</definedName>
    <definedName name="dia.cadenero">'[14]Analisis Unitarios'!$F$19</definedName>
    <definedName name="dia.camion.distrib">'[14]Analisis Unitarios'!$F$59</definedName>
    <definedName name="dia.capataz">'[14]Analisis Unitarios'!$F$10</definedName>
    <definedName name="dia.chofer.liv">'[14]Analisis Unitarios'!$F$21</definedName>
    <definedName name="dia.distribuidor.agreg">'[14]Analisis Unitarios'!$F$62</definedName>
    <definedName name="dia.nivelador">'[14]Analisis Unitarios'!$F$18</definedName>
    <definedName name="dia.obrero">'[14]Analisis Unitarios'!$F$14</definedName>
    <definedName name="dia.obrero.1ra" localSheetId="0">#REF!</definedName>
    <definedName name="dia.obrero.1ra">#REF!</definedName>
    <definedName name="dia.operador">'[14]Analisis Unitarios'!$F$15</definedName>
    <definedName name="dia.tec.1ra">'[14]Analisis Unitarios'!$F$12</definedName>
    <definedName name="dia.tec.esp" localSheetId="0">#REF!</definedName>
    <definedName name="dia.tec.esp">#REF!</definedName>
    <definedName name="dia.topografo">'[14]Analisis Unitarios'!$F$17</definedName>
    <definedName name="dia.trompo.lig">'[14]Analisis Unitarios'!$F$54</definedName>
    <definedName name="diames" localSheetId="0">#REF!</definedName>
    <definedName name="diames">#REF!</definedName>
    <definedName name="Diesel" localSheetId="0">[6]Insumos!#REF!</definedName>
    <definedName name="Diesel">[6]Insumos!#REF!</definedName>
    <definedName name="dIOS" localSheetId="0" hidden="1">'[10]ANALISIS STO DGO'!#REF!</definedName>
    <definedName name="dIOS" hidden="1">'[10]ANALISIS STO DGO'!#REF!</definedName>
    <definedName name="DIRJAGS" localSheetId="0">#REF!</definedName>
    <definedName name="DIRJAGS">#REF!</definedName>
    <definedName name="DIRPROY" localSheetId="0">#REF!</definedName>
    <definedName name="DIRPROY">#REF!</definedName>
    <definedName name="DISTAGUAYMOCONTRA" localSheetId="0">#REF!</definedName>
    <definedName name="DISTAGUAYMOCONTRA">#REF!</definedName>
    <definedName name="distribuidor">'[15]Listado Equipos a utilizar'!$I$12</definedName>
    <definedName name="DIVISA" localSheetId="0">#REF!</definedName>
    <definedName name="DIVISA">#REF!</definedName>
    <definedName name="DIVISAEURO" localSheetId="0">[26]Ins!#REF!</definedName>
    <definedName name="DIVISAEURO">[26]Ins!#REF!</definedName>
    <definedName name="DIVISAUSA" localSheetId="0">[26]Ins!#REF!</definedName>
    <definedName name="DIVISAUSA">[26]Ins!#REF!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sd" localSheetId="0" hidden="1">'[10]ANALISIS STO DGO'!#REF!</definedName>
    <definedName name="dsd" hidden="1">'[10]ANALISIS STO DGO'!#REF!</definedName>
    <definedName name="dtecnica">'[20]Resumen Precio Equipos'!$C$27</definedName>
    <definedName name="DUCHAFRIAHG">[12]Ana!$F$3862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[17]EQUIPOS!$I$13</definedName>
    <definedName name="E" localSheetId="0">#REF!</definedName>
    <definedName name="E">#REF!</definedName>
    <definedName name="e214bft" localSheetId="0">'[15]Listado Equipos a utilizar'!#REF!</definedName>
    <definedName name="e214bft">'[15]Listado Equipos a utilizar'!#REF!</definedName>
    <definedName name="e320b" localSheetId="0">'[15]Listado Equipos a utilizar'!#REF!</definedName>
    <definedName name="e320b">'[15]Listado Equipos a utilizar'!#REF!</definedName>
    <definedName name="eded" localSheetId="0">Hoja1</definedName>
    <definedName name="eded">Hoja1</definedName>
    <definedName name="EMAILARQSA" localSheetId="0">#REF!</definedName>
    <definedName name="EMAILARQSA">#REF!</definedName>
    <definedName name="EMAILJAGS" localSheetId="0">#REF!</definedName>
    <definedName name="EMAILJAGS">#REF!</definedName>
    <definedName name="EMERGE" localSheetId="0" hidden="1">'[10]ANALISIS STO DGO'!#REF!</definedName>
    <definedName name="EMERGE" hidden="1">'[10]ANALISIS STO DGO'!#REF!</definedName>
    <definedName name="EMERGENCY" localSheetId="0" hidden="1">'[10]ANALISIS STO DGO'!#REF!</definedName>
    <definedName name="EMERGENCY" hidden="1">'[10]ANALISIS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[12]Ana!$F$387</definedName>
    <definedName name="EMPEXTMA">[12]Ana!$F$407</definedName>
    <definedName name="EMPINTCONACEROYMALLACONTRA" localSheetId="0">#REF!</definedName>
    <definedName name="EMPINTCONACEROYMALLACONTRA">#REF!</definedName>
    <definedName name="EMPINTMA">[12]Ana!$F$399</definedName>
    <definedName name="EMPPULSCOL">[12]Ana!$F$438</definedName>
    <definedName name="EMPRAS">[12]Ana!$F$415</definedName>
    <definedName name="EMPRUS">[12]Ana!$F$430</definedName>
    <definedName name="EMPTECHO">[12]Ana!$F$423</definedName>
    <definedName name="Encache">[17]OBRAMANO!$F$43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ofrado40x70">[18]I.HORMIGON!$G$30</definedName>
    <definedName name="encofrado50x90">[18]I.HORMIGON!$G$28</definedName>
    <definedName name="encofradocol0.40x0.40" localSheetId="0">#REF!</definedName>
    <definedName name="encofradocol0.40x0.40">#REF!</definedName>
    <definedName name="encofradocol30x30" localSheetId="0">#REF!</definedName>
    <definedName name="encofradocol30x30">#REF!</definedName>
    <definedName name="encofradocol35x80" localSheetId="0">#REF!</definedName>
    <definedName name="encofradocol35x80">#REF!</definedName>
    <definedName name="encofradocol40x40" localSheetId="0">#REF!</definedName>
    <definedName name="encofradocol40x40">#REF!</definedName>
    <definedName name="encofradocol40x70" localSheetId="0">#REF!</definedName>
    <definedName name="encofradocol40x70">#REF!</definedName>
    <definedName name="encofradoescalera">[18]I.HORMIGON!$G$37</definedName>
    <definedName name="encofradolosa">[18]I.HORMIGON!$G$24</definedName>
    <definedName name="encofradomurosdoscaras" localSheetId="0">#REF!</definedName>
    <definedName name="encofradomurosdoscaras">#REF!</definedName>
    <definedName name="encofradoviga0.50x0.85" localSheetId="0">#REF!</definedName>
    <definedName name="encofradoviga0.50x0.85">#REF!</definedName>
    <definedName name="encofradoviga30x50" localSheetId="0">#REF!</definedName>
    <definedName name="encofradoviga30x50">#REF!</definedName>
    <definedName name="encofradoviga30x60">[18]I.HORMIGON!$G$33</definedName>
    <definedName name="encofradoviga40x60">[18]I.HORMIGON!$G$33</definedName>
    <definedName name="eqacero" localSheetId="0">'[15]Listado Equipos a utilizar'!#REF!</definedName>
    <definedName name="eqacero">'[15]Listado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rr">"#NOMBRE?"</definedName>
    <definedName name="erterter" localSheetId="0" hidden="1">'[10]ANALISIS STO DGO'!#REF!</definedName>
    <definedName name="erterter" hidden="1">'[10]ANALISIS STO DGO'!#REF!</definedName>
    <definedName name="erwetet" localSheetId="0" hidden="1">'[10]ANALISIS STO DGO'!#REF!</definedName>
    <definedName name="erwetet" hidden="1">'[10]ANALISIS STO DGO'!#REF!</definedName>
    <definedName name="Escalones_Granito_Fondo_Blanco____Incl._H_y_C_H" localSheetId="0">[6]Insumos!#REF!</definedName>
    <definedName name="Escalones_Granito_Fondo_Blanco____Incl._H_y_C_H">[6]Insumos!#REF!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[12]Ana!$F$467</definedName>
    <definedName name="ESCGRA23C">[12]Ana!$F$473</definedName>
    <definedName name="ESCGRA23G">[12]Ana!$F$479</definedName>
    <definedName name="ESCGRABOTB">[12]Ana!$F$485</definedName>
    <definedName name="ESCGRABOTC">[12]Ana!$F$491</definedName>
    <definedName name="ESCMARAGLPR" localSheetId="0">'[40]analisis unitarios'!#REF!</definedName>
    <definedName name="ESCMARAGLPR">'[40]analisis unitarios'!#REF!</definedName>
    <definedName name="escobillones" localSheetId="0">'[15]Listado Equipos a utilizar'!#REF!</definedName>
    <definedName name="escobillones">'[15]Listado Equipos a utilizar'!#REF!</definedName>
    <definedName name="ESCSUPCHAB" localSheetId="0">#REF!</definedName>
    <definedName name="ESCSUPCHAB">#REF!</definedName>
    <definedName name="ESCSUPCHAC">[12]Ana!$F$509</definedName>
    <definedName name="ESCVIBB">[12]Ana!$F$515</definedName>
    <definedName name="ESCVIBC">[12]Ana!$F$521</definedName>
    <definedName name="ESCVIBG">[12]Ana!$F$527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[16]Insumos!$B$67:$D$67</definedName>
    <definedName name="ESTRIA">[12]Ana!$F$448</definedName>
    <definedName name="ESTRUCTMET" localSheetId="0">#REF!</definedName>
    <definedName name="ESTRUCTMET">#REF!</definedName>
    <definedName name="ex320b" localSheetId="0">'[15]Listado Equipos a utilizar'!#REF!</definedName>
    <definedName name="ex320b">'[15]Listado Equipos a utilizar'!#REF!</definedName>
    <definedName name="exc.car.equipo.3m">'[14]Analisis Unitarios'!$E$545</definedName>
    <definedName name="exc.carguio.equipo.45m">'[14]Analisis Unitarios'!$E$546</definedName>
    <definedName name="exc.equipo.4.5m">'[14]Analisis Unitarios'!$E$543</definedName>
    <definedName name="exc.motoniveladora">'[14]Analisis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[16]Insumos!$B$134:$D$134</definedName>
    <definedName name="excavadora" localSheetId="0">'[15]Listado Equipos a utilizar'!#REF!</definedName>
    <definedName name="excavadora">'[15]Listado Equipos a utilizar'!#REF!</definedName>
    <definedName name="excavadora235">[17]EQUIPOS!$I$16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'[22]Mano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'[14]Analisis Unitarios'!$K$19</definedName>
    <definedName name="Fac.optimi.mov.tierr">'[14]Analisis Unitarios'!$K$15</definedName>
    <definedName name="Fac.optimi.obras.arte" localSheetId="0">#REF!</definedName>
    <definedName name="Fac.optimi.obras.arte">#REF!</definedName>
    <definedName name="fact" localSheetId="0">[41]Presup!#REF!</definedName>
    <definedName name="fact">[41]Presup!#REF!</definedName>
    <definedName name="FactOdeMVarias" localSheetId="0">[42]INSUMOS!#REF!</definedName>
    <definedName name="FactOdeMVarias">[42]INSUMOS!#REF!</definedName>
    <definedName name="factor" localSheetId="0">#REF!</definedName>
    <definedName name="factor">#REF!</definedName>
    <definedName name="FactorElectricidad" localSheetId="0">[42]INSUMOS!#REF!</definedName>
    <definedName name="FactorElectricidad">[42]INSUMOS!#REF!</definedName>
    <definedName name="FactorHerreria">[42]INSUMOS!$B$7</definedName>
    <definedName name="FactorOdeMElect" localSheetId="0">[42]INSUMOS!#REF!</definedName>
    <definedName name="FactorOdeMElect">[42]INSUMOS!#REF!</definedName>
    <definedName name="FactorOdeMPeonAlbCarp" localSheetId="0">[42]INSUMOS!#REF!</definedName>
    <definedName name="FactorOdeMPeonAlbCarp">[42]INSUMOS!#REF!</definedName>
    <definedName name="FactorOdeMPlomeria" localSheetId="0">[42]INSUMOS!#REF!</definedName>
    <definedName name="FactorOdeMPlomeria">[42]INSUMOS!#REF!</definedName>
    <definedName name="FactorOdeMVarias" localSheetId="0">[42]INSUMOS!#REF!</definedName>
    <definedName name="FactorOdeMVarias">[42]INSUMOS!#REF!</definedName>
    <definedName name="FactorPeonesAlbCarp" localSheetId="0">[42]INSUMOS!#REF!</definedName>
    <definedName name="FactorPeonesAlbCarp">[42]INSUMOS!#REF!</definedName>
    <definedName name="FactorPlomeria" localSheetId="0">[42]INSUMOS!#REF!</definedName>
    <definedName name="FactorPlomeria">[42]INSUMOS!#REF!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[41]Presup!#REF!</definedName>
    <definedName name="fct">[41]Presup!#REF!</definedName>
    <definedName name="fd" localSheetId="0" hidden="1">'[10]ANALISIS STO DGO'!#REF!</definedName>
    <definedName name="fd" hidden="1">'[10]ANALISIS STO DGO'!#REF!</definedName>
    <definedName name="fdcementogris">'[33]Analisis Unit. '!$F$34</definedName>
    <definedName name="FE">'[43]mov. tierra'!$D$28</definedName>
    <definedName name="FEa">'[44]V.Tierras A'!$D$9</definedName>
    <definedName name="FECHA" localSheetId="0">#REF!</definedName>
    <definedName name="FECHA">#REF!</definedName>
    <definedName name="FECHACREACION" localSheetId="0">#REF!</definedName>
    <definedName name="FECHACREACION">#REF!</definedName>
    <definedName name="FEO" localSheetId="0" hidden="1">'[10]ANALISIS STO DGO'!#REF!</definedName>
    <definedName name="FEO" hidden="1">'[10]ANALISIS STO DGO'!#REF!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[12]Ana!$F$5355</definedName>
    <definedName name="FINOTECHOINCL">[12]Ana!$F$5361</definedName>
    <definedName name="FINOTECHOPLA">[12]Ana!$F$5367</definedName>
    <definedName name="fioa" localSheetId="0" hidden="1">'[10]ANALISIS STO DGO'!#REF!</definedName>
    <definedName name="fioa" hidden="1">'[10]ANALISIS STO DGO'!#REF!</definedName>
    <definedName name="fionl" localSheetId="0" hidden="1">'[10]ANALISIS STO DGO'!#REF!</definedName>
    <definedName name="fionl" hidden="1">'[10]ANALISIS STO DGO'!#REF!</definedName>
    <definedName name="fkep" localSheetId="0" hidden="1">'[10]ANALISIS STO DGO'!#REF!</definedName>
    <definedName name="fkep" hidden="1">'[10]ANALISIS STO DGO'!#REF!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[7]A!#REF!</definedName>
    <definedName name="FR">[7]A!#REF!</definedName>
    <definedName name="FRAGUA">[12]Ana!$F$371</definedName>
    <definedName name="FREG1HG">[12]Ana!$F$3918</definedName>
    <definedName name="FREG1PVCCPVC" localSheetId="0">#REF!</definedName>
    <definedName name="FREG1PVCCPVC">#REF!</definedName>
    <definedName name="FREG2HG">[12]Ana!$F$3890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sadfasdf" localSheetId="0" hidden="1">'[10]ANALISIS STO DGO'!#REF!</definedName>
    <definedName name="fsadfasdf" hidden="1">'[10]ANALISIS STO DGO'!#REF!</definedName>
    <definedName name="fsdfklj" localSheetId="0" hidden="1">'[10]ANALISIS STO DGO'!#REF!</definedName>
    <definedName name="fsdfklj" hidden="1">'[10]ANALISIS STO DGO'!#REF!</definedName>
    <definedName name="FZ" localSheetId="0">#REF!</definedName>
    <definedName name="FZ">#REF!</definedName>
    <definedName name="gabinetesandiroba">[45]INSUMOS!$F$303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rcia" localSheetId="0" hidden="1">'[10]ANALISIS STO DGO'!#REF!</definedName>
    <definedName name="Garcia" hidden="1">'[10]ANALISIS STO DGO'!#REF!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[12]Ins!$E$582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[17]MATERIALES!$G$32</definedName>
    <definedName name="GFGFF" localSheetId="0" hidden="1">#REF!</definedName>
    <definedName name="GFGFF" hidden="1">#REF!</definedName>
    <definedName name="gfj" localSheetId="0" hidden="1">'[10]ANALISIS STO DGO'!#REF!</definedName>
    <definedName name="gfj" hidden="1">'[10]ANALISIS STO DGO'!#REF!</definedName>
    <definedName name="GFSG" localSheetId="0" hidden="1">#REF!</definedName>
    <definedName name="GFSG" hidden="1">#REF!</definedName>
    <definedName name="gg" localSheetId="0">#REF!</definedName>
    <definedName name="gg">#REF!</definedName>
    <definedName name="ghg" localSheetId="0" hidden="1">'[10]ANALISIS STO DGO'!#REF!</definedName>
    <definedName name="ghg" hidden="1">'[10]ANALISIS STO DGO'!#REF!</definedName>
    <definedName name="glagua">'[33]Analisis Unit. '!$F$43</definedName>
    <definedName name="glpintura">'[33]Analisis Unit. '!$F$49</definedName>
    <definedName name="GOSEI" localSheetId="0" hidden="1">'[10]ANALISIS STO DGO'!#REF!</definedName>
    <definedName name="GOSEI" hidden="1">'[10]ANALISIS STO DGO'!#REF!</definedName>
    <definedName name="GOTEROCOL">[12]Ana!$F$453</definedName>
    <definedName name="GOTERORAN">[12]Ana!$F$458</definedName>
    <definedName name="GRAA_LAV_CLASIF">'[21]MATERIALES LISTADO'!$D$10</definedName>
    <definedName name="GRADER12G">[17]EQUIPOS!$I$11</definedName>
    <definedName name="graderm" localSheetId="0">'[15]Listado Equipos a utilizar'!#REF!</definedName>
    <definedName name="graderm">'[15]Listado Equipos a utilizar'!#REF!</definedName>
    <definedName name="GRAVA" localSheetId="0">#REF!</definedName>
    <definedName name="GRAVA">#REF!</definedName>
    <definedName name="Grava_de_1_2__3_4__Clasificada" localSheetId="0">[6]Insumos!#REF!</definedName>
    <definedName name="Grava_de_1_2__3_4__Clasificada">[6]Insumos!#REF!</definedName>
    <definedName name="GRAVAL" localSheetId="0">#REF!</definedName>
    <definedName name="GRAVAL">#REF!</definedName>
    <definedName name="Gravilla_1_2__3_16__Clasificada" localSheetId="0">[6]Insumos!#REF!</definedName>
    <definedName name="Gravilla_1_2__3_16__Clasificada">[6]Insumos!#REF!</definedName>
    <definedName name="Gravilla_de_3_4__3_8__Clasificada" localSheetId="0">[6]Insumos!#REF!</definedName>
    <definedName name="Gravilla_de_3_4__3_8__Clasificada">[6]Insumos!#REF!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guarderas" localSheetId="0">#REF!</definedName>
    <definedName name="guarderas">#REF!</definedName>
    <definedName name="h">[46]Analisis!$J$2</definedName>
    <definedName name="HAANT4015124238">[12]Ana!$F$542</definedName>
    <definedName name="HAANT4015180238">[12]Ana!$F$546</definedName>
    <definedName name="HAANT4015210238">[12]Ana!$F$550</definedName>
    <definedName name="HAANT4015240238" localSheetId="0">#REF!</definedName>
    <definedName name="HAANT4015240238">#REF!</definedName>
    <definedName name="HACOL20201244041238A20LIG">[12]Ana!$F$579</definedName>
    <definedName name="HACOL20201244041238A20MANO">[12]Ana!$F$583</definedName>
    <definedName name="HACOL20201244043814A20LIG">[12]Ana!$F$570</definedName>
    <definedName name="HACOL20201244043814A20MANO">[12]Ana!$F$574</definedName>
    <definedName name="HACOL2020180404122538A20">[12]Ana!$F$705</definedName>
    <definedName name="HACOL20201804041238A20">[12]Ana!$F$700</definedName>
    <definedName name="HACOL2020180604122538A20">[12]Ana!$F$715</definedName>
    <definedName name="HACOL20201806041238A20">[12]Ana!$F$710</definedName>
    <definedName name="HACOL20301244041238A20LIG">[12]Ana!$F$596</definedName>
    <definedName name="HACOL20301244041238A20MANO">[12]Ana!$F$600</definedName>
    <definedName name="HACOL2030180604122538A20">[12]Ana!$F$733</definedName>
    <definedName name="HACOL20301806041238A20">[12]Ana!$F$728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[12]Ana!$F$613</definedName>
    <definedName name="HACOL30301244081238A20MANO">[12]Ana!$F$617</definedName>
    <definedName name="HACOL3030180408122538A30">[12]Ana!$F$766</definedName>
    <definedName name="HACOL3030180408122538A30PORT">[12]Ana!$F$771</definedName>
    <definedName name="HACOL30301804081238A30">[12]Ana!$F$756</definedName>
    <definedName name="HACOL30301804081238A30PORT">[12]Ana!$F$761</definedName>
    <definedName name="HACOL3030180608122538A30">[12]Ana!$F$788</definedName>
    <definedName name="HACOL3030180608122538A30PORT">[12]Ana!$F$793</definedName>
    <definedName name="HACOL30301806081238A30">[12]Ana!$F$777</definedName>
    <definedName name="HACOL30301806081238A30PORT">[12]Ana!$F$782</definedName>
    <definedName name="HACOL30302104043438A30">[12]Ana!$F$949</definedName>
    <definedName name="HACOL30302104043438A30PORT">[12]Ana!$F$954</definedName>
    <definedName name="HACOL30302106043438A30">[12]Ana!$F$960</definedName>
    <definedName name="HACOL30302106043438A30PORT">[12]Ana!$F$965</definedName>
    <definedName name="HACOL30302404043438A30">[12]Ana!$F$1121</definedName>
    <definedName name="HACOL30302404043438A30PORT">[12]Ana!$F$1126</definedName>
    <definedName name="HACOL30302406043438A30">[12]Ana!$F$1132</definedName>
    <definedName name="HACOL30302406043438A30PORT">[12]Ana!$F$1137</definedName>
    <definedName name="HACOL30401244043438A30LIG">[12]Ana!$F$630</definedName>
    <definedName name="HACOL30401244043438A30MANO">[12]Ana!$F$634</definedName>
    <definedName name="HACOL30401804043438A30">[12]Ana!$F$806</definedName>
    <definedName name="HACOL30401804043438A30PORT">[12]Ana!$F$811</definedName>
    <definedName name="HACOL30401806043438A30">[12]Ana!$F$817</definedName>
    <definedName name="HACOL30401806043438A30PORT">[12]Ana!$F$822</definedName>
    <definedName name="HACOL30402104043438A30">[12]Ana!$F$978</definedName>
    <definedName name="HACOL30402104043438A30PORT">[12]Ana!$F$983</definedName>
    <definedName name="HACOL30402106043438A30">[12]Ana!$F$989</definedName>
    <definedName name="HACOL30402106043438A30PORT">[12]Ana!$F$994</definedName>
    <definedName name="HACOL30402404043438A30">[12]Ana!$F$1150</definedName>
    <definedName name="HACOL30402404043438A30PORT">[12]Ana!$F$1155</definedName>
    <definedName name="HACOL30402406043438A30">[12]Ana!$F$1161</definedName>
    <definedName name="HACOL30402406043438A30PORT">[12]Ana!$F$1166</definedName>
    <definedName name="HACOL3040ENTRADAESTECONTRA" localSheetId="0">#REF!</definedName>
    <definedName name="HACOL3040ENTRADAESTECONTRA">#REF!</definedName>
    <definedName name="HACOL40401244041243438A20LIG">[12]Ana!$F$648</definedName>
    <definedName name="HACOL40401244041243438A20MANO">[12]Ana!$F$652</definedName>
    <definedName name="HACOL4040180404124342538A20">[12]Ana!$F$847</definedName>
    <definedName name="HACOL4040180404124342538A20PORT">[12]Ana!$F$852</definedName>
    <definedName name="HACOL40401804041243438A20">[12]Ana!$F$836</definedName>
    <definedName name="HACOL40401804041243438A20PORT">[12]Ana!$F$841</definedName>
    <definedName name="HACOL4040180604124342538A30">[12]Ana!$F$871</definedName>
    <definedName name="HACOL4040180604124342538A30PORT">[12]Ana!$F$876</definedName>
    <definedName name="HACOL40401806041243438A30">[12]Ana!$F$859</definedName>
    <definedName name="HACOL40401806041243438A30PORT">[12]Ana!$F$864</definedName>
    <definedName name="HACOL4040210404122543438A20">[12]Ana!$F$1019</definedName>
    <definedName name="HACOL4040210404122543438A20PORT">[12]Ana!$F$1024</definedName>
    <definedName name="HACOL40402104041243438A20">[12]Ana!$F$1008</definedName>
    <definedName name="HACOL40402104041243438A20PORT">[12]Ana!$F$1013</definedName>
    <definedName name="HACOL4040210604122543438A30">[12]Ana!$F$1043</definedName>
    <definedName name="HACOL4040210604122543438A30PORT">[12]Ana!$F$1048</definedName>
    <definedName name="HACOL40402106041243438A30">[12]Ana!$F$1031</definedName>
    <definedName name="HACOL40402106041243438A30PORT">[12]Ana!$F$1036</definedName>
    <definedName name="HACOL4040240404122543438A20">[12]Ana!$F$1191</definedName>
    <definedName name="HACOL4040240404122543438A20PORT">[12]Ana!$F$1196</definedName>
    <definedName name="HACOL40402404041243438A20">[12]Ana!$F$1180</definedName>
    <definedName name="HACOL40402404041243438A20PORT">[12]Ana!$F$1185</definedName>
    <definedName name="HACOL4040240604122543438A30">[12]Ana!$F$1215</definedName>
    <definedName name="HACOL4040240604122543438A30PORT">[12]Ana!$F$1220</definedName>
    <definedName name="HACOL40402406041243438A30">[12]Ana!$F$1203</definedName>
    <definedName name="HACOL40402406041243438A30PORT">[12]Ana!$F$1208</definedName>
    <definedName name="HACOL5050124404344138A20LIG">[12]Ana!$F$666</definedName>
    <definedName name="HACOL5050124404344138A20MANO">[12]Ana!$F$670</definedName>
    <definedName name="HACOL5050180404344138A20">[12]Ana!$F$890</definedName>
    <definedName name="HACOL5050180404344138A20PORT">[12]Ana!$F$895</definedName>
    <definedName name="HACOL5050180604344138A20">[12]Ana!$F$902</definedName>
    <definedName name="HACOL5050180604344138A20PORT">[12]Ana!$F$907</definedName>
    <definedName name="HACOL5050210404344138A20">[12]Ana!$F$1062</definedName>
    <definedName name="HACOL5050210404344138A20PORT">[12]Ana!$F$1067</definedName>
    <definedName name="HACOL5050210604344138A20">[12]Ana!$F$1074</definedName>
    <definedName name="HACOL5050210604344138A20PORT">[12]Ana!$F$1079</definedName>
    <definedName name="HACOL5050240404344138A20">[12]Ana!$F$1234</definedName>
    <definedName name="HACOL5050240404344138A20PORT">[12]Ana!$F$1239</definedName>
    <definedName name="HACOL5050240604344138A20">[12]Ana!$F$1246</definedName>
    <definedName name="HACOL5050240604344138A20PORT">[12]Ana!$F$1251</definedName>
    <definedName name="HACOL60601244012138A20LIG">[12]Ana!$F$683</definedName>
    <definedName name="HACOL60601244012138A20MANO">[12]Ana!$F$687</definedName>
    <definedName name="HACOL60601804012138A20">[12]Ana!$F$920</definedName>
    <definedName name="HACOL60601804012138A30PORT">[12]Ana!$F$925</definedName>
    <definedName name="HACOL60601806012138A30">[12]Ana!$F$931</definedName>
    <definedName name="HACOL60601806012138A30PORT">[12]Ana!$F$936</definedName>
    <definedName name="HACOL60602104012138A20">[12]Ana!$F$1092</definedName>
    <definedName name="HACOL60602104012138A30PORT">[12]Ana!$F$1097</definedName>
    <definedName name="HACOL60602106012138A30">[12]Ana!$F$1103</definedName>
    <definedName name="HACOL60602106012138A30PORT">[12]Ana!$F$1108</definedName>
    <definedName name="HACOL60602404012138A20">[12]Ana!$F$1264</definedName>
    <definedName name="HACOL60602404012138A20PORT">[12]Ana!$F$1269</definedName>
    <definedName name="HACOL60602406012138A20">[12]Ana!$F$1275</definedName>
    <definedName name="HACOL60602406012138A20PORT">[12]Ana!$F$1280</definedName>
    <definedName name="HACOLA15201244043814A20LIG">[12]Ana!$F$1295</definedName>
    <definedName name="HACOLA15201244043814A20MANO">[12]Ana!$F$1307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[12]Ana!$F$1343</definedName>
    <definedName name="HACOLA20201244043814A20MANO">[12]Ana!$F$1355</definedName>
    <definedName name="HADIN10201244023821214A20LIG">[12]Ana!$F$1371</definedName>
    <definedName name="HADIN10201244023821214A20MANO">[12]Ana!$F$1384</definedName>
    <definedName name="HADIN10201804023821214A20">[12]Ana!$F$1473</definedName>
    <definedName name="HADIN15201244023831214A20LIG">[12]Ana!$F$1397</definedName>
    <definedName name="HADIN15201244023831214A20MANO">[12]Ana!$F$1410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[12]Ana!$F$1486</definedName>
    <definedName name="HADIN20201244023831238A20LIG">[12]Ana!$F$1448</definedName>
    <definedName name="HADIN20201244023831238A20MANO">[12]Ana!$F$1460</definedName>
    <definedName name="HADIN20201804023831238A20">[12]Ana!$F$1498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[12]Ana!$F$1517</definedName>
    <definedName name="HALOS101244038A25LIGW">[12]Ana!$F$1513</definedName>
    <definedName name="HALOS10124603825A25LIGW">[12]Ana!$F$1527</definedName>
    <definedName name="HALOS101246038A25LIGW">[12]Ana!$F$1522</definedName>
    <definedName name="HALOS10180403825A25">[12]Ana!$F$1569</definedName>
    <definedName name="HALOS101804038A25">[12]Ana!$F$1565</definedName>
    <definedName name="HALOS10180603825A25">[12]Ana!$F$1579</definedName>
    <definedName name="HALOS101806038A25">[12]Ana!$F$1574</definedName>
    <definedName name="HALOS12124403825A25LIGW">[12]Ana!$F$1543</definedName>
    <definedName name="HALOS121244038A25LIGW">[12]Ana!$F$1539</definedName>
    <definedName name="HALOS12124603825A25LIGW">[12]Ana!$F$1553</definedName>
    <definedName name="HALOS121246038A25LIGW">[12]Ana!$F$1548</definedName>
    <definedName name="HALOS12180403825A25">[12]Ana!$F$1595</definedName>
    <definedName name="HALOS121804038A25">[12]Ana!$F$1591</definedName>
    <definedName name="HALOS12180603825A25">[12]Ana!$F$1605</definedName>
    <definedName name="HALOS121806038A25">[12]Ana!$F$1600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[12]Ana!$F$1625</definedName>
    <definedName name="HAMUR151804038A20X202CAR">[12]Ana!$F$1621</definedName>
    <definedName name="HAMUR15180603825A20X202CAR">[12]Ana!$F$1635</definedName>
    <definedName name="HAMUR151806038A20X202CAR">[12]Ana!$F$1630</definedName>
    <definedName name="HAMUR15210403825A20X202CAR">[12]Ana!$F$1652</definedName>
    <definedName name="HAMUR152104038A20X202CAR">[12]Ana!$F$1648</definedName>
    <definedName name="HAMUR15210603825A20X202CAR">[12]Ana!$F$1662</definedName>
    <definedName name="HAMUR152106038A20X202CAR">[12]Ana!$F$1657</definedName>
    <definedName name="HAMUR15240403825A20X202CAR">[12]Ana!$F$1679</definedName>
    <definedName name="HAMUR152404038A20X202CAR">[12]Ana!$F$1675</definedName>
    <definedName name="HAMUR15240603825A20X202CAR">[12]Ana!$F$1689</definedName>
    <definedName name="HAMUR152406038A20X202CAR">[12]Ana!$F$1684</definedName>
    <definedName name="HAMUR20180403825A20X202CAR">[12]Ana!$F$1706</definedName>
    <definedName name="HAMUR201804038A20X202CAR">[12]Ana!$F$1702</definedName>
    <definedName name="HAMUR20180603825A20X202CAR">[12]Ana!$F$1716</definedName>
    <definedName name="HAMUR201806038A20X202CAR">[12]Ana!$F$1711</definedName>
    <definedName name="HAMUR20210401225A10X102CAR">[12]Ana!$F$1760</definedName>
    <definedName name="HAMUR20210401225A20X202CAR">[12]Ana!$F$1787</definedName>
    <definedName name="HAMUR202104012A10X102CAR">[12]Ana!$F$1756</definedName>
    <definedName name="HAMUR202104012A20X202CAR">[12]Ana!$F$1783</definedName>
    <definedName name="HAMUR20210403825A20X202CAR">[12]Ana!$F$1733</definedName>
    <definedName name="HAMUR202104038A20X202CAR">[12]Ana!$F$1729</definedName>
    <definedName name="HAMUR20210601225A10X102CAR">[12]Ana!$F$1770</definedName>
    <definedName name="HAMUR20210601225A20X202CAR">[12]Ana!$F$1797</definedName>
    <definedName name="HAMUR202106012A10X102CAR">[12]Ana!$F$1765</definedName>
    <definedName name="HAMUR202106012A20X202CAR">[12]Ana!$F$1792</definedName>
    <definedName name="HAMUR20210603825A20X202CAR">[12]Ana!$F$1743</definedName>
    <definedName name="HAMUR202106038A20X202CAR">[12]Ana!$F$1738</definedName>
    <definedName name="HAMUR20240401225A10X102CAR">[12]Ana!$F$1814</definedName>
    <definedName name="HAMUR20240401225A20X202CAR">[12]Ana!$F$1841</definedName>
    <definedName name="HAMUR202404012A10X102CAR">[12]Ana!$F$1810</definedName>
    <definedName name="HAMUR202404012A20X202CAR">[12]Ana!$F$1837</definedName>
    <definedName name="HAMUR20240601225A10X102CAR">[12]Ana!$F$1824</definedName>
    <definedName name="HAMUR20240601225A20X202CAR">[12]Ana!$F$1851</definedName>
    <definedName name="HAMUR202406012A10X102CAR">[12]Ana!$F$1819</definedName>
    <definedName name="HAMUR202406012A20X202CAR">[12]Ana!$F$1846</definedName>
    <definedName name="HAPEDCONTRA" localSheetId="0">#REF!</definedName>
    <definedName name="HAPEDCONTRA">#REF!</definedName>
    <definedName name="HAPISO38A20AD124ESP10">[12]Ana!$F$4643</definedName>
    <definedName name="HAPISO38A20AD124ESP12">[12]Ana!$F$4652</definedName>
    <definedName name="HAPISO38A20AD124ESP15">[12]Ana!$F$4661</definedName>
    <definedName name="HAPISO38A20AD124ESP20">[12]Ana!$F$4670</definedName>
    <definedName name="HAPISO38A20AD140ESP10">[12]Ana!$F$4679</definedName>
    <definedName name="HAPISO38A20AD140ESP12">[12]Ana!$F$4688</definedName>
    <definedName name="HAPISO38A20AD140ESP15">[12]Ana!$F$4697</definedName>
    <definedName name="HAPISO38A20AD140ESP20">[12]Ana!$F$4706</definedName>
    <definedName name="HAPISO38A20AD180ESP10">[12]Ana!$F$4715</definedName>
    <definedName name="HAPISO38A20AD180ESP12">[12]Ana!$F$4724</definedName>
    <definedName name="HAPISO38A20AD180ESP15">[12]Ana!$F$4733</definedName>
    <definedName name="HAPISO38A20AD180ESP20">[12]Ana!$F$4742</definedName>
    <definedName name="HAPISO38A20AD210ESP10">[12]Ana!$F$4751</definedName>
    <definedName name="HAPISO38A20AD210ESP12">[12]Ana!$F$4760</definedName>
    <definedName name="HAPISO38A20AD210ESP15">[12]Ana!$F$4769</definedName>
    <definedName name="HAPISO38A20AD210ESP20">[12]Ana!$F$4778</definedName>
    <definedName name="HARAMPA12124401225A2038A20LIGWIN">[12]Ana!$F$1871</definedName>
    <definedName name="HARAMPA12124401225A2038A20MANO">[12]Ana!$F$1890</definedName>
    <definedName name="HARAMPA121244012A2038A20LIGWIN">[12]Ana!$F$1866</definedName>
    <definedName name="HARAMPA121244012A2038A20MANO">[12]Ana!$F$1885</definedName>
    <definedName name="HARAMPA12124601225A2038A20LIGWIN">[12]Ana!$F$1881</definedName>
    <definedName name="HARAMPA12124601225A2038A20MANO">[12]Ana!$F$1901</definedName>
    <definedName name="HARAMPA121246012A2038A20LIGWIN">[12]Ana!$F$1876</definedName>
    <definedName name="HARAMPA121246012A2038A20MANO">[12]Ana!$F$1896</definedName>
    <definedName name="HARAMPA12180401225A2038A20">[12]Ana!$F$1918</definedName>
    <definedName name="HARAMPA121804012A2038A20">[12]Ana!$F$1913</definedName>
    <definedName name="HARAMPA12180601225A2038A20">[12]Ana!$F$1928</definedName>
    <definedName name="HARAMPA121806012A2038A20">[12]Ana!$F$1923</definedName>
    <definedName name="HARAMPA12210401225A2038A20">[12]Ana!$F$1945</definedName>
    <definedName name="HARAMPA122104012A2038A20">[12]Ana!$F$1940</definedName>
    <definedName name="HARAMPA12210601225A2038A20">[12]Ana!$F$1955</definedName>
    <definedName name="HARAMPA122106012A2038A20">[12]Ana!$F$1950</definedName>
    <definedName name="HARAMPA12240401225A2038A20">[12]Ana!$F$1972</definedName>
    <definedName name="HARAMPA122404012A2038A20">[12]Ana!$F$1967</definedName>
    <definedName name="HARAMPA12240601225A2038A20">[12]Ana!$F$1982</definedName>
    <definedName name="HARAMPA122406012A2038A20">[12]Ana!$F$1977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[12]Ana!$F$2494</definedName>
    <definedName name="HAVA15201244043814A20MANO">[12]Ana!$F$2506</definedName>
    <definedName name="HAVA20201244043838A20LIG">[12]Ana!$F$2517</definedName>
    <definedName name="HAVA20201244043838A20MANO">[12]Ana!$F$2528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[12]Ana!$F$1998</definedName>
    <definedName name="HAVIGA20401246033423838A20LIGWIN">[12]Ana!$F$2004</definedName>
    <definedName name="HAVIGA20401804033423838A20">[12]Ana!$F$2081</definedName>
    <definedName name="HAVIGA20401804033423838A20POR">[12]Ana!$F$2086</definedName>
    <definedName name="HAVIGA20401806033423838A20">[12]Ana!$F$2092</definedName>
    <definedName name="HAVIGA20401806033423838A20POR">[12]Ana!$F$2098</definedName>
    <definedName name="HAVIGA20402104033423838A20">[12]Ana!$F$2218</definedName>
    <definedName name="HAVIGA20402104033423838A20POR">[12]Ana!$F$2223</definedName>
    <definedName name="HAVIGA20402106033423838A20">[12]Ana!$F$2229</definedName>
    <definedName name="HAVIGA20402106033423838A20POR">[12]Ana!$F$2235</definedName>
    <definedName name="HAVIGA20402404033423838A20">[12]Ana!$F$2355</definedName>
    <definedName name="HAVIGA20402404033423838A20POR">[12]Ana!$F$2360</definedName>
    <definedName name="HAVIGA20402406033423838A20">[12]Ana!$F$2366</definedName>
    <definedName name="HAVIGA20402406033423838A20POR">[12]Ana!$F$2372</definedName>
    <definedName name="HAVIGA25501244043423838A25LIGWIN">[12]Ana!$F$2017</definedName>
    <definedName name="HAVIGA25501246043423838A25LIGWIN">[12]Ana!$F$2023</definedName>
    <definedName name="HAVIGA25501804043423838A25">[12]Ana!$F$2111</definedName>
    <definedName name="HAVIGA25501804043423838A25POR">[12]Ana!$F$2116</definedName>
    <definedName name="HAVIGA25501806043423838A25">[12]Ana!$F$2122</definedName>
    <definedName name="HAVIGA25501806043423838A25POR">[12]Ana!$F$2128</definedName>
    <definedName name="HAVIGA25502104043423838A25">[12]Ana!$F$2248</definedName>
    <definedName name="HAVIGA25502104043423838A25POR">[12]Ana!$F$2253</definedName>
    <definedName name="HAVIGA25502106043423838A25">[12]Ana!$F$2259</definedName>
    <definedName name="HAVIGA25502106043423838A25POR">[12]Ana!$F$2265</definedName>
    <definedName name="HAVIGA25502404043423838A25">[12]Ana!$F$2385</definedName>
    <definedName name="HAVIGA25502404043423838A25POR">[12]Ana!$F$2390</definedName>
    <definedName name="HAVIGA25502406043423838A25">[12]Ana!$F$2396</definedName>
    <definedName name="HAVIGA25502406043423838A25POR">[12]Ana!$F$2402</definedName>
    <definedName name="HAVIGA3060124404123838A25LIGWIN">[12]Ana!$F$2036</definedName>
    <definedName name="HAVIGA3060124604123838A25LIGWIN">[12]Ana!$F$2042</definedName>
    <definedName name="HAVIGA3060180404123838A25">[12]Ana!$F$2141</definedName>
    <definedName name="HAVIGA3060180404123838A25POR">[12]Ana!$F$2146</definedName>
    <definedName name="HAVIGA3060180604123838A25">[12]Ana!$F$2152</definedName>
    <definedName name="HAVIGA3060180604123838A25POR">[12]Ana!$F$2158</definedName>
    <definedName name="HAVIGA3060210404123838A25">[12]Ana!$F$2278</definedName>
    <definedName name="HAVIGA3060210404123838A25POR">[12]Ana!$F$2283</definedName>
    <definedName name="HAVIGA3060210604123838A25">[12]Ana!$F$2289</definedName>
    <definedName name="HAVIGA3060210604123838A25POR">[12]Ana!$F$2295</definedName>
    <definedName name="HAVIGA3060240404123838A25">[12]Ana!$F$2415</definedName>
    <definedName name="HAVIGA3060240404123838A25POR">[12]Ana!$F$2420</definedName>
    <definedName name="HAVIGA3060240604123838A25">[12]Ana!$F$2426</definedName>
    <definedName name="HAVIGA3060240604123838A25POR">[12]Ana!$F$2432</definedName>
    <definedName name="HAVIGA408012440512122538A25LIGWIN">[12]Ana!$F$2061</definedName>
    <definedName name="HAVIGA4080124405121238A25LIGWIN">[12]Ana!$F$2056</definedName>
    <definedName name="HAVIGA4080124605121238A25LIGWIN">[12]Ana!$F$2068</definedName>
    <definedName name="HAVIGA4080180405121238A25">[12]Ana!$F$2172</definedName>
    <definedName name="HAVIGA4080180405121238A25POR">[12]Ana!$F$2177</definedName>
    <definedName name="HAVIGA408018060512122538A25">[12]Ana!$F$2198</definedName>
    <definedName name="HAVIGA408018060512122538A25POR">[12]Ana!$F$2205</definedName>
    <definedName name="HAVIGA4080180605121238A25">[12]Ana!$F$2184</definedName>
    <definedName name="HAVIGA4080180605121238A25POR">[12]Ana!$F$2191</definedName>
    <definedName name="HAVIGA4080210405121238A25">[12]Ana!$F$2309</definedName>
    <definedName name="HAVIGA4080210405121238A25por">[12]Ana!$F$2314</definedName>
    <definedName name="HAVIGA408021060512122538A25">[12]Ana!$F$2335</definedName>
    <definedName name="HAVIGA408021060512122538A25POR">[12]Ana!$F$2342</definedName>
    <definedName name="HAVIGA4080210605121238A25">[12]Ana!$F$2321</definedName>
    <definedName name="HAVIGA4080210605121238A25POR">[12]Ana!$F$2328</definedName>
    <definedName name="HAVIGA4080240405121238A25">[12]Ana!$F$2446</definedName>
    <definedName name="HAVIGA4080240405121238A25POR">[12]Ana!$F$2451</definedName>
    <definedName name="HAVIGA408024060512122538A25">[12]Ana!$F$2472</definedName>
    <definedName name="HAVIGA408024060512122538A25PORT">[12]Ana!$F$2479</definedName>
    <definedName name="HAVIGA4080240605121238A25">[12]Ana!$F$2458</definedName>
    <definedName name="HAVIGA4080240605121238A25POR">[12]Ana!$F$2465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[12]Ana!$F$2547</definedName>
    <definedName name="HAVUE40101244023838A20LIGWIN">[12]Ana!$F$2543</definedName>
    <definedName name="HAVUE4010124602383825A20LIGWIN">[12]Ana!$F$2557</definedName>
    <definedName name="HAVUE40101246023838A20LIGWIN">[12]Ana!$F$2552</definedName>
    <definedName name="HAVUE4010180402383825A20">[12]Ana!$F$2599</definedName>
    <definedName name="HAVUE40101804023838A20">[12]Ana!$F$2595</definedName>
    <definedName name="HAVUE40101806023838A20">[12]Ana!$F$2604</definedName>
    <definedName name="HAVUE4012124402383825A20LIGWIN">[12]Ana!$F$2573</definedName>
    <definedName name="HAVUE40121244023838A20LIGWIN">[12]Ana!$F$2569</definedName>
    <definedName name="HAVUE4012124602383825A20LIGWIN">[12]Ana!$F$2583</definedName>
    <definedName name="HAVUE40121246023838A20LIGWIN">[12]Ana!$F$2578</definedName>
    <definedName name="HAVUE4012180402383825A20">[12]Ana!$F$2625</definedName>
    <definedName name="HAVUE40121804023838A20">[12]Ana!$F$2621</definedName>
    <definedName name="HAVUE4012180602383825A20">[12]Ana!$F$2635</definedName>
    <definedName name="HAVUE40121806023838A20">[12]Ana!$F$2630</definedName>
    <definedName name="HAVUELO10CONTRA" localSheetId="0">#REF!</definedName>
    <definedName name="HAVUELO10CONTRA">#REF!</definedName>
    <definedName name="HAZCH301354081225C634ADLIG">[12]Ana!$F$2652</definedName>
    <definedName name="HAZCH3013540812C634ADLIG">[12]Ana!$F$2645</definedName>
    <definedName name="HAZCH301356081225C634ADLIG">[12]Ana!$F$2666</definedName>
    <definedName name="HAZCH3013560812C634ADLIG">[12]Ana!$F$2659</definedName>
    <definedName name="HAZCH301404081225C634AD">[12]Ana!$F$2708</definedName>
    <definedName name="HAZCH3014040812C634AD">[12]Ana!$F$2701</definedName>
    <definedName name="HAZCH301406081225C634AD">[12]Ana!$F$2722</definedName>
    <definedName name="HAZCH3014060812C634AD">[12]Ana!$F$2715</definedName>
    <definedName name="HAZCH301804081225C634AD">[12]Ana!$F$2764</definedName>
    <definedName name="HAZCH3018040812C634AD">[12]Ana!$F$2757</definedName>
    <definedName name="HAZCH301806081225C634AD">[12]Ana!$F$2778</definedName>
    <definedName name="HAZCH3018060812C634AD">[12]Ana!$F$2771</definedName>
    <definedName name="HAZCH302104081225C634AD">[12]Ana!$F$2820</definedName>
    <definedName name="HAZCH3021040812C634AD">[12]Ana!$F$2813</definedName>
    <definedName name="HAZCH302106081225C634AD">[12]Ana!$F$2834</definedName>
    <definedName name="HAZCH3021060812C634AD">[12]Ana!$F$2827</definedName>
    <definedName name="HAZCH302404081225C634AD">[12]Ana!$F$2876</definedName>
    <definedName name="HAZCH3024040812C634AD">[12]Ana!$F$2869</definedName>
    <definedName name="HAZCH302406081225C634AD">[12]Ana!$F$2890</definedName>
    <definedName name="HAZCH3024060812C634AD">[12]Ana!$F$2883</definedName>
    <definedName name="HAZCH35180401225A15ADC18342CAM">[12]Ana!$F$2935</definedName>
    <definedName name="HAZCH351804012A15ADC18342CAM">[12]Ana!$F$2928</definedName>
    <definedName name="HAZCH35180601225A15ADC18342CAM">[12]Ana!$F$2949</definedName>
    <definedName name="HAZCH351806012A15ADC18342CAM">[12]Ana!$F$2942</definedName>
    <definedName name="HAZCH35210401225A15ADC18342CAM">[12]Ana!$F$2963</definedName>
    <definedName name="HAZCH352104012A15ADC18342CAM">[12]Ana!$F$2956</definedName>
    <definedName name="HAZCH35210601225A15ADC18342CAM">[12]Ana!$F$2977</definedName>
    <definedName name="HAZCH352106012A15ADC18342CAM">[12]Ana!$F$2970</definedName>
    <definedName name="HAZCH35240401225A15ADC18342CAM">[12]Ana!$F$2991</definedName>
    <definedName name="HAZCH352404012A15ADC18342CAM">[12]Ana!$F$2984</definedName>
    <definedName name="HAZCH35240601225A15ADC18342CAM">[12]Ana!$F$3005</definedName>
    <definedName name="HAZCH352406012A15ADC18342CAM">[12]Ana!$F$2998</definedName>
    <definedName name="HAZCH4013540812C634ADLIG">[12]Ana!$F$2673</definedName>
    <definedName name="HAZCH4013560812C634ADLIG">[12]Ana!$F$2680</definedName>
    <definedName name="HAZCH401404081225C634AD">[12]Ana!$F$2736</definedName>
    <definedName name="HAZCH4014040812C634AD">[12]Ana!$F$2729</definedName>
    <definedName name="HAZCH401804081225C634AD">[12]Ana!$F$2792</definedName>
    <definedName name="HAZCH4018040812C634AD">[12]Ana!$F$2785</definedName>
    <definedName name="HAZCH402104081225C634AD">[12]Ana!$F$2848</definedName>
    <definedName name="HAZCH4021040812C634AD">[12]Ana!$F$2841</definedName>
    <definedName name="HAZCH402404081225C634AD">[12]Ana!$F$2904</definedName>
    <definedName name="HAZCH4024040812C634AD">[12]Ana!$F$2897</definedName>
    <definedName name="HAZCH402406081225C634AD">[12]Ana!$F$2918</definedName>
    <definedName name="HAZCH4024060812C634AD">[12]Ana!$F$2911</definedName>
    <definedName name="HAZCH601356081225C634ADLIG">[12]Ana!$F$2694</definedName>
    <definedName name="HAZCH6013560812C634ADLIG">[12]Ana!$F$2687</definedName>
    <definedName name="HAZCH601406081225C634AD">[12]Ana!$F$2750</definedName>
    <definedName name="HAZCH6014060812C634AD">[12]Ana!$F$2743</definedName>
    <definedName name="HAZCH601806081225C634AD">[12]Ana!$F$2806</definedName>
    <definedName name="HAZCH6018060812C634AD">[12]Ana!$F$2799</definedName>
    <definedName name="HAZCH602106081225C634AD">[12]Ana!$F$2862</definedName>
    <definedName name="HAZCH6021060812C634AD">[12]Ana!$F$2855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[12]Ana!$F$3035</definedName>
    <definedName name="HAZM301512423838A30LIG">[12]Ana!$F$3041</definedName>
    <definedName name="HAZM302012423838A25LIG">[12]Ana!$F$3053</definedName>
    <definedName name="HAZM302013523838A25LIG">[12]Ana!$F$3014</definedName>
    <definedName name="HAZM302014023838A25">[12]Ana!$F$3074</definedName>
    <definedName name="HAZM30X20180">[12]Ana!$F$3095</definedName>
    <definedName name="HAZM401512423838A30LIG">[12]Ana!$F$3047</definedName>
    <definedName name="HAZM452012433838A25LIG">[12]Ana!$F$3058</definedName>
    <definedName name="HAZM452013533838A25LIG">[12]Ana!$F$3019</definedName>
    <definedName name="HAZM452014033838A25">[12]Ana!$F$3079</definedName>
    <definedName name="HAZM452018033838A25">[12]Ana!$F$3100</definedName>
    <definedName name="HAZM452512433838A25LIG">[12]Ana!$F$3063</definedName>
    <definedName name="HAZM452513533838A25LIG">[12]Ana!$F$3024</definedName>
    <definedName name="HAZM452514033838A25">[12]Ana!$F$3084</definedName>
    <definedName name="HAZM452521033838A25">[12]Ana!$F$3115</definedName>
    <definedName name="HAZM452524033838A25">[12]Ana!$F$3125</definedName>
    <definedName name="HAZM45X25180">[12]Ana!$F$3105</definedName>
    <definedName name="HAZM602512433838A25LIG">[12]Ana!$F$3068</definedName>
    <definedName name="HAZM602513533838A25LIG">[12]Ana!$F$3029</definedName>
    <definedName name="HAZM602514033838A25">[12]Ana!$F$3089</definedName>
    <definedName name="HAZM602521033838A25">[12]Ana!$F$3120</definedName>
    <definedName name="HAZM602524033838A25">[12]Ana!$F$3130</definedName>
    <definedName name="HAZM60X25180">[12]Ana!$F$3110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aderPrecios">[24]ListadoPrecios!$A$1:$I$1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[16]Insumos!$B$69:$D$69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[12]Ana!$F$3246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'[27]Ana. Horm mexc mort'!$D$70</definedName>
    <definedName name="horm.1.3">'[33]Analisis Unit. '!$F$74</definedName>
    <definedName name="horm.1.3.5">'[33]Analisis Unit. '!$F$64</definedName>
    <definedName name="HORM124">[12]Ana!$F$3302</definedName>
    <definedName name="HORM124LIGADORA">[12]Ana!$F$3309</definedName>
    <definedName name="HORM124LIGAWINCHE">[12]Ana!$F$3316</definedName>
    <definedName name="HORM135">[12]Ana!$F$3281</definedName>
    <definedName name="HORM135LIGADORA">[12]Ana!$F$3288</definedName>
    <definedName name="HORM135LIGAWINCHE">[12]Ana!$F$3295</definedName>
    <definedName name="HORM140">[12]Ana!$F$3138</definedName>
    <definedName name="HORM160">[12]Ana!$F$3143</definedName>
    <definedName name="HORM180">[12]Ana!$F$3148</definedName>
    <definedName name="HORM210">[12]Ana!$F$3153</definedName>
    <definedName name="HORM240">[12]Ana!$F$3158</definedName>
    <definedName name="HORM250">[12]Ana!$F$3163</definedName>
    <definedName name="HORM260">[12]Ana!$F$3168</definedName>
    <definedName name="HORM280">[12]Ana!$F$3173</definedName>
    <definedName name="HORM300">[12]Ana!$F$3178</definedName>
    <definedName name="HORM315">[12]Ana!$F$3183</definedName>
    <definedName name="HORM350">[12]Ana!$F$3188</definedName>
    <definedName name="HORM400">[12]Ana!$F$3193</definedName>
    <definedName name="HORMFROT">[12]Ana!$F$4786</definedName>
    <definedName name="Hormigón_Industrial_180_Kg_cm2">[16]Insumos!$B$70:$D$70</definedName>
    <definedName name="Hormigón_Industrial_210_Kg_cm2">[16]Insumos!$B$71:$D$71</definedName>
    <definedName name="Hormigón_Industrial_210_Kg_cm2_1">[16]Insumos!$B$71:$D$71</definedName>
    <definedName name="Hormigón_Industrial_210_Kg_cm2_2">[16]Insumos!$B$71:$D$71</definedName>
    <definedName name="Hormigón_Industrial_210_Kg_cm2_3">[16]Insumos!$B$71:$D$71</definedName>
    <definedName name="Hormigón_Industrial_240_Kg_cm2" localSheetId="0">[6]Insumos!#REF!</definedName>
    <definedName name="Hormigón_Industrial_240_Kg_cm2">[6]Insumos!#REF!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[17]MATERIALES!#REF!</definedName>
    <definedName name="Hormigon240i">[17]MATERIALES!#REF!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'[14]Tarifas de Alquiler de Equipo'!$I$29</definedName>
    <definedName name="hr.pala.cat.966c">'[14]Tarifas de Alquiler de Equipo'!$I$54</definedName>
    <definedName name="hr.retro.cat.225">'[14]Tarifas de Alquiler de Equipo'!$I$41</definedName>
    <definedName name="hr.retro.cat.416">'[14]Tarifas de Alquiler de Equipo'!$I$46</definedName>
    <definedName name="hr.RodDin.dinapac.ca25">'[14]Tarifas de Alquiler de Equipo'!$I$80</definedName>
    <definedName name="htyrt" localSheetId="0" hidden="1">'[10]ANALISIS STO DGO'!#REF!</definedName>
    <definedName name="htyrt" hidden="1">'[10]ANALISIS STO DGO'!#REF!</definedName>
    <definedName name="hwinche">[12]Ana!$F$3253</definedName>
    <definedName name="ilsa" localSheetId="0" hidden="1">'[10]ANALISIS STO DGO'!#REF!</definedName>
    <definedName name="ilsa" hidden="1">'[10]ANALISIS STO DGO'!#REF!</definedName>
    <definedName name="imocolocjuntas">[45]INSUMOS!$F$261</definedName>
    <definedName name="IMPEST">[12]Ana!$F$3325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'[14]Analisis Unitarios'!$K$2</definedName>
    <definedName name="indi" localSheetId="0">[41]Presup!#REF!</definedName>
    <definedName name="indi">[41]Presup!#REF!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[12]Ana!$F$3996</definedName>
    <definedName name="INOALARBCOPVC" localSheetId="0">#REF!</definedName>
    <definedName name="INOALARBCOPVC">#REF!</definedName>
    <definedName name="INOALARCOL">[12]Ana!$F$4022</definedName>
    <definedName name="INOALARCOLPVC" localSheetId="0">#REF!</definedName>
    <definedName name="INOALARCOLPVC">#REF!</definedName>
    <definedName name="INOBCOSER">[12]Ana!$F$3970</definedName>
    <definedName name="INOBCOSTAPASERPVC" localSheetId="0">#REF!</definedName>
    <definedName name="INOBCOSTAPASERPVC">#REF!</definedName>
    <definedName name="INOBCOTAPASER">[12]Ana!$F$3944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hn_2pulg">[23]INS!$E$216</definedName>
    <definedName name="ins_adap_hn_4pulg">[23]INS!$E$215</definedName>
    <definedName name="ins_adap_pe_0.5pulg">[23]INS!$E$256</definedName>
    <definedName name="ins_adap_pe_1.5pulg">[23]INS!$E$255</definedName>
    <definedName name="ins_adap_pe_2pulg">[23]INS!$E$254</definedName>
    <definedName name="ins_adap_pp_0.5pulg">[23]INS!$E$93</definedName>
    <definedName name="ins_adap_pp_0.75pulg">[23]INS!$E$92</definedName>
    <definedName name="ins_adap_pp_1.5pulg">[23]INS!$E$91</definedName>
    <definedName name="ins_adap_pp_2pulg">[23]INS!$E$90</definedName>
    <definedName name="ins_adap_pp_3pulg">[23]INS!$E$89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dap_pvc_3pulg">[23]INS!$E$284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ana_silica">[23]INS!$E$294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aspersor_tipo_1">[23]INS!$E$257</definedName>
    <definedName name="ins_aspersor_tipo_2">[23]INS!$E$258</definedName>
    <definedName name="ins_aspersor_tipo_3">[23]INS!$E$259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idet">[23]INS!$E$128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bomba_fosa_ascensor">[23]INS!$E$189</definedName>
    <definedName name="ins_bomba_incendio">[23]INS!$E$227</definedName>
    <definedName name="ins_bomba_jokey">[23]INS!$E$228</definedName>
    <definedName name="ins_bomba_piscina">[23]INS!$E$296</definedName>
    <definedName name="ins_bombas_presion_constante">[23]INS!$E$119</definedName>
    <definedName name="ins_boquilla_pp_0.375pulg">[23]INS!$E$103</definedName>
    <definedName name="ins_boquilla_pp_0.5pulg">[23]INS!$E$102</definedName>
    <definedName name="ins_boquilla_pp_0.75pulg">[23]INS!$E$101</definedName>
    <definedName name="ins_boquilla_pp_1.5pulg">[23]INS!$E$99</definedName>
    <definedName name="ins_boquilla_pp_1pulg">[23]INS!$E$100</definedName>
    <definedName name="ins_boquilla_pp_2pulg">[23]INS!$E$98</definedName>
    <definedName name="ins_boquilla_pp_3pulg">[23]INS!$E$97</definedName>
    <definedName name="ins_boquilla_pp_4pulg">[23]INS!$E$96</definedName>
    <definedName name="ins_breaker_90amp">[23]INS!$E$122</definedName>
    <definedName name="ins_calentador_electrico" localSheetId="0">#REF!</definedName>
    <definedName name="ins_calentador_electrico">#REF!</definedName>
    <definedName name="ins_carrito_piscina">[23]INS!$E$303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epillo_piscina">[23]INS!$E$304</definedName>
    <definedName name="ins_check_hor_2pulg" localSheetId="0">#REF!</definedName>
    <definedName name="ins_check_hor_2pulg">#REF!</definedName>
    <definedName name="ins_check_horizontal_3pulg">[23]INS!$E$113</definedName>
    <definedName name="ins_check_ver_3pulg" localSheetId="0">#REF!</definedName>
    <definedName name="ins_check_ver_3pulg">#REF!</definedName>
    <definedName name="ins_check_vertical_3pulg">[23]INS!$E$112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lorinador_para_agua_potable">[23]INS!$E$118</definedName>
    <definedName name="ins_clorinador_piscina">[23]INS!$E$297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hn_0.75pulgx90">[23]INS!$E$210</definedName>
    <definedName name="ins_codo_hn_1.5pulgx90">[23]INS!$E$209</definedName>
    <definedName name="ins_codo_hn_2pulgx90">[23]INS!$E$208</definedName>
    <definedName name="ins_codo_hn_3pulgx90">[23]INS!$E$207</definedName>
    <definedName name="ins_codo_hn_4pulgx90">[23]INS!$E$206</definedName>
    <definedName name="ins_codo_hn_6pulgx90">[23]INS!$E$205</definedName>
    <definedName name="ins_codo_pe_0.5pulgx90">[23]INS!$E$244</definedName>
    <definedName name="ins_codo_pe_0.75pulgx45">[23]INS!$E$247</definedName>
    <definedName name="ins_codo_pe_0.75pulgx90">[23]INS!$E$243</definedName>
    <definedName name="ins_codo_pe_1.5pulgx45">[23]INS!$E$245</definedName>
    <definedName name="ins_codo_pe_1.5pulgx90">[23]INS!$E$242</definedName>
    <definedName name="ins_codo_pe_1pulgx45">[23]INS!$E$246</definedName>
    <definedName name="ins_codo_pe_2pulgx90">[23]INS!$E$241</definedName>
    <definedName name="ins_codo_pp_0.5pulgx90">[23]INS!$E$82</definedName>
    <definedName name="ins_codo_pp_0.75pulgx90">[23]INS!$E$81</definedName>
    <definedName name="ins_codo_pp_1.5pulgx90">[23]INS!$E$79</definedName>
    <definedName name="ins_codo_pp_1pulgx90">[23]INS!$E$80</definedName>
    <definedName name="ins_codo_pp_2pulgx90">[23]INS!$E$78</definedName>
    <definedName name="ins_codo_pp_3pulgx90">[23]INS!$E$77</definedName>
    <definedName name="ins_codo_pp_4pulgx90">[23]INS!$E$76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drenaje_6pulgx45">[23]INS!$E$167</definedName>
    <definedName name="ins_codo_pvc_drenaje_6pulgx90">[23]INS!$E$171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.5pulgx90">[23]INS!$E$277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2pulgx90">[23]INS!$E$276</definedName>
    <definedName name="ins_codo_pvc_presion_3pulg" localSheetId="0">#REF!</definedName>
    <definedName name="ins_codo_pvc_presion_3pulg">#REF!</definedName>
    <definedName name="ins_codo_pvc_presion_3pulgx90">[23]INS!$E$275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trtina_baño">[23]INS!$E$139</definedName>
    <definedName name="ins_couplig_pvc_1.5pulg">[23]INS!$E$290</definedName>
    <definedName name="ins_couplig_pvc_2pulg">[23]INS!$E$289</definedName>
    <definedName name="ins_couplig_pvc_3pulg">[23]INS!$E$288</definedName>
    <definedName name="ins_couplig_pvc_4pulg">[23]INS!$E$287</definedName>
    <definedName name="ins_coupling_cpvc_1.5pulg" localSheetId="0">#REF!</definedName>
    <definedName name="ins_coupling_cpvc_1.5pulg">#REF!</definedName>
    <definedName name="ins_coupling_pp_0.75pulg">[23]INS!$E$94</definedName>
    <definedName name="ins_coupling_pvc_drenaje_3pulg">[23]INS!$E$180</definedName>
    <definedName name="ins_coupling_pvc_drenaje_4pulg">[23]INS!$E$179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drenaje_sotano">[23]INS!$E$190</definedName>
    <definedName name="ins_electrovalvula_1.5pulg">[23]INS!$E$262</definedName>
    <definedName name="ins_electrovalvula_2pulg">[23]INS!$E$261</definedName>
    <definedName name="ins_filtro_150psi_60x60pulg">[23]INS!$E$117</definedName>
    <definedName name="Ins_filtro_arean">[23]INS!$E$293</definedName>
    <definedName name="ins_flotas_agua_potable">[23]INS!$E$124</definedName>
    <definedName name="ins_fregadero" localSheetId="0">#REF!</definedName>
    <definedName name="ins_fregadero">#REF!</definedName>
    <definedName name="ins_gabinete_proteccion_incendio">[23]INS!$E$219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hidrante">[23]INS!$E$220</definedName>
    <definedName name="ins_inodoro" localSheetId="0">#REF!</definedName>
    <definedName name="ins_inodoro">#REF!</definedName>
    <definedName name="ins_inyector_piscina">[23]INS!$E$298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anguera_piscina">[23]INS!$E$305</definedName>
    <definedName name="ins_manometro_gliserina_200PSI">[23]INS!$E$123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icroprocesador_velocidad_variable">[23]INS!$E$121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niple_hn_1.5pulg">[23]INS!$E$218</definedName>
    <definedName name="ins_niple_hn_4pulg">[23]INS!$E$217</definedName>
    <definedName name="ins_panel_contro_riego">[23]INS!$E$260</definedName>
    <definedName name="ins_parrilla_fodo_piscina">[23]INS!$E$300</definedName>
    <definedName name="ins_parrilla_piso" localSheetId="0">#REF!</definedName>
    <definedName name="ins_parrilla_piso">#REF!</definedName>
    <definedName name="ins_pedestal">[23]INS!$E$134</definedName>
    <definedName name="ins_pintura" localSheetId="0">#REF!</definedName>
    <definedName name="ins_pintura">#REF!</definedName>
    <definedName name="ins_plato_ducha">[23]INS!$E$131</definedName>
    <definedName name="ins_receptaculo_piscina">[23]INS!$E$299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hn_2x1.5pulg">[23]INS!$E$214</definedName>
    <definedName name="ins_red_hn_3x1.5pulg">[23]INS!$E$213</definedName>
    <definedName name="ins_red_hn_4x1.5pulg">[23]INS!$E$212</definedName>
    <definedName name="ins_red_hn_6x4pulg">[23]INS!$E$211</definedName>
    <definedName name="ins_red_pe_0.75x0.5pulg">[23]INS!$E$253</definedName>
    <definedName name="ins_red_pe_1.5x0.5pulg">[23]INS!$E$250</definedName>
    <definedName name="ins_red_pe_1.5x1pulg">[23]INS!$E$249</definedName>
    <definedName name="ins_red_pe_1x0.5pulg">[23]INS!$E$252</definedName>
    <definedName name="ins_red_pe_1x0.75pulg">[23]INS!$E$251</definedName>
    <definedName name="ins_red_pe_2x1.5pulg">[23]INS!$E$248</definedName>
    <definedName name="ins_red_pp_0.75x0.375pulg">[23]INS!$E$87</definedName>
    <definedName name="ins_red_pp_0.75x0.5pulg">[23]INS!$E$86</definedName>
    <definedName name="ins_red_pp_1.5x0.75pulg">[23]INS!$E$84</definedName>
    <definedName name="ins_red_pp_1.5x1pulg">[23]INS!$E$83</definedName>
    <definedName name="ins_red_pp_1x0.75pulg">[23]INS!$E$85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drenaje_3x2pulg">[23]INS!$E$176</definedName>
    <definedName name="ins_red_pvc_drenaje_4x3pulg">[23]INS!$E$175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d_pvc_presion_4x1.5pulg">[23]INS!$E$280</definedName>
    <definedName name="ins_red_pvc_presion_4x2pulg">[23]INS!$E$279</definedName>
    <definedName name="ins_red_pvc_presion_4x3pulg">[23]INS!$E$278</definedName>
    <definedName name="ins_regla" localSheetId="0">#REF!</definedName>
    <definedName name="ins_regla">#REF!</definedName>
    <definedName name="ins_rejilla_imbornal_hf">[23]INS!$E$187</definedName>
    <definedName name="ins_rejilla_piso">[23]INS!$E$185</definedName>
    <definedName name="ins_rejilla_techo" localSheetId="0">#REF!</definedName>
    <definedName name="ins_rejilla_techo">#REF!</definedName>
    <definedName name="ins_sensor_lluvia">[23]INS!$E$263</definedName>
    <definedName name="ins_siamesa">[23]INS!$E$221</definedName>
    <definedName name="ins_sifon_1.5pulg">[23]INS!$E$182</definedName>
    <definedName name="ins_sifon_2pulg" localSheetId="0">#REF!</definedName>
    <definedName name="ins_sifon_2pulg">#REF!</definedName>
    <definedName name="ins_skimer">[23]INS!$E$295</definedName>
    <definedName name="ins_soldadora_110v">[23]INS!$E$95</definedName>
    <definedName name="ins_supresora_golpe_ariete_0.75pulg">[23]INS!$E$115</definedName>
    <definedName name="ins_supresora_golpe_ariete_3pulg">[23]INS!$E$114</definedName>
    <definedName name="ins_tanque_hidroneumatico_210gls">[23]INS!$E$120</definedName>
    <definedName name="ins_tapa_pesada_hf">[23]INS!$E$186</definedName>
    <definedName name="ins_tapon_pvc_1.5pulg">[23]INS!$E$292</definedName>
    <definedName name="ins_tapon_pvc_3pulg">[23]INS!$E$291</definedName>
    <definedName name="ins_tapon_rejistro_pvc_drenaje_2pulg">[23]INS!$E$178</definedName>
    <definedName name="ins_tapon_rejistro_pvc_drenaje_4pulg">[23]INS!$E$177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hn_1.5x1.5pulg">[23]INS!$E$204</definedName>
    <definedName name="ins_tee_hn_2x1.5pulg">[23]INS!$E$203</definedName>
    <definedName name="ins_tee_hn_2x2pulg">[23]INS!$E$202</definedName>
    <definedName name="ins_tee_hn_3x3pulg">[23]INS!$E$201</definedName>
    <definedName name="ins_tee_hn_4x4pulg">[23]INS!$E$200</definedName>
    <definedName name="ins_tee_hn_6x6pulg">[23]INS!$E$199</definedName>
    <definedName name="ins_tee_pe_0.5x0.5pulg">[23]INS!$E$240</definedName>
    <definedName name="ins_tee_pe_0.75x0.75pulg">[23]INS!$E$239</definedName>
    <definedName name="ins_tee_pe_1.5x1.5pulg">[23]INS!$E$237</definedName>
    <definedName name="ins_tee_pe_1x1pulg">[23]INS!$E$238</definedName>
    <definedName name="ins_tee_pe_2x2pulg">[23]INS!$E$236</definedName>
    <definedName name="ins_tee_pp_0.5x0.5pulg">[23]INS!$E$75</definedName>
    <definedName name="ins_tee_pp_0.75x0.5pulg">[23]INS!$E$74</definedName>
    <definedName name="ins_tee_pp_0.75x0.75pulg">[23]INS!$E$73</definedName>
    <definedName name="ins_tee_pp_1.5x1.5pulg">[23]INS!$E$70</definedName>
    <definedName name="ins_tee_pp_1x0.75pulg">[23]INS!$E$72</definedName>
    <definedName name="ins_tee_pp_1x1pulg">[23]INS!$E$71</definedName>
    <definedName name="ins_tee_pp_2x1pulg">[23]INS!$E$69</definedName>
    <definedName name="ins_tee_pp_2x2pulg">[23]INS!$E$68</definedName>
    <definedName name="ins_tee_pp_3x3pulg">[23]INS!$E$67</definedName>
    <definedName name="ins_tee_pp_4x4pulg">[23]INS!$E$66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.5x1.5pulg">[23]INS!$E$274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2x2pulg">[23]INS!$E$273</definedName>
    <definedName name="ins_tee_pvc_presion_3pulg" localSheetId="0">#REF!</definedName>
    <definedName name="ins_tee_pvc_presion_3pulg">#REF!</definedName>
    <definedName name="ins_tee_pvc_presion_3x3pulg">[23]INS!$E$272</definedName>
    <definedName name="ins_tee_pvc_presion_4x4pulg">[23]INS!$E$271</definedName>
    <definedName name="ins_tee_yee_pvc_drenaje_2X2pulg">[23]INS!$E$159</definedName>
    <definedName name="ins_tee_yee_pvc_drenaje_3X2pulg">[23]INS!$E$158</definedName>
    <definedName name="ins_tee_yee_pvc_drenaje_3X3pulg">[23]INS!$E$157</definedName>
    <definedName name="ins_tee_yee_pvc_drenaje_4X3pulg">[23]INS!$E$156</definedName>
    <definedName name="ins_tee_yee_pvc_drenaje_4X4pulg">[23]INS!$E$155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hn_0.75pulg">[23]INS!$E$198</definedName>
    <definedName name="ins_tub_hn_1.5pulg">[23]INS!$E$197</definedName>
    <definedName name="ins_tub_hn_2pulg">[23]INS!$E$196</definedName>
    <definedName name="ins_tub_hn_3pulg">[23]INS!$E$195</definedName>
    <definedName name="ins_tub_hn_4pulg">[23]INS!$E$194</definedName>
    <definedName name="ins_tub_hn_6pulg">[23]INS!$E$193</definedName>
    <definedName name="ins_tub_pe_pn10_0.5pulg">[23]INS!$E$235</definedName>
    <definedName name="ins_tub_pe_pn10_0.75pulg">[23]INS!$E$234</definedName>
    <definedName name="ins_tub_pe_pn10_1.5pulg">[23]INS!$E$232</definedName>
    <definedName name="ins_tub_pe_pn10_1pulg">[23]INS!$E$233</definedName>
    <definedName name="ins_tub_pe_pn10_2pulg">[23]INS!$E$231</definedName>
    <definedName name="ins_tub_pp_0.375pulg">[23]INS!$E$65</definedName>
    <definedName name="ins_tub_pp_0.5pulg">[23]INS!$E$64</definedName>
    <definedName name="ins_tub_pp_0.75pulg">[23]INS!$E$63</definedName>
    <definedName name="ins_tub_pp_1.5pulg">[23]INS!$E$61</definedName>
    <definedName name="ins_tub_pp_1pulg">[23]INS!$E$62</definedName>
    <definedName name="ins_tub_pp_2pulg">[23]INS!$E$60</definedName>
    <definedName name="ins_tub_pp_3pulg">[23]INS!$E$59</definedName>
    <definedName name="ins_tub_pp_4pulg">[23]INS!$E$58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1.5pulg">[23]INS!$E$270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26_4pulg">[23]INS!$E$267</definedName>
    <definedName name="ins_tub_pvc_sdr32.5_2pulg">[23]INS!$E$154</definedName>
    <definedName name="ins_tub_pvc_sdr32.5_3pulg">[23]INS!$E$153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_pvc_sdr32.5_8pulg">[23]INS!$E$150</definedName>
    <definedName name="ins_tubo_flexible" localSheetId="0">#REF!</definedName>
    <definedName name="ins_tubo_flexible">#REF!</definedName>
    <definedName name="ins_tubo_telecopico">[23]INS!$E$301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cum">[23]INS!$E$302</definedName>
    <definedName name="ins_valvula_0.5pulg">[23]INS!$E$108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3pulg">[23]INS!$E$104</definedName>
    <definedName name="ins_valvula_aire_1pulg">[23]INS!$E$116</definedName>
    <definedName name="ins_valvula_mariposa_1.5pulg">[23]INS!$E$226</definedName>
    <definedName name="ins_valvula_mariposa_2pulg">[23]INS!$E$225</definedName>
    <definedName name="ins_valvula_mariposa_3pulg">[23]INS!$E$224</definedName>
    <definedName name="ins_valvula_mariposa_4pulg">[23]INS!$E$223</definedName>
    <definedName name="ins_valvula_mariposa_6pulg">[23]INS!$E$222</definedName>
    <definedName name="ins_valvula_reguladora_1.5pulg">[23]INS!$E$111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lvula_reguladora_4pulg">[23]INS!$E$109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2X2pulg">[23]INS!$E$166</definedName>
    <definedName name="ins_yee_pvc_drenaje_3pulg" localSheetId="0">#REF!</definedName>
    <definedName name="ins_yee_pvc_drenaje_3pulg">#REF!</definedName>
    <definedName name="ins_yee_pvc_drenaje_3X2pulg">[23]INS!$E$165</definedName>
    <definedName name="ins_yee_pvc_drenaje_3X3pulg">[23]INS!$E$164</definedName>
    <definedName name="ins_yee_pvc_drenaje_4pulg" localSheetId="0">#REF!</definedName>
    <definedName name="ins_yee_pvc_drenaje_4pulg">#REF!</definedName>
    <definedName name="ins_yee_pvc_drenaje_4X2pulg">[23]INS!$E$163</definedName>
    <definedName name="ins_yee_pvc_drenaje_4X3pulg">[23]INS!$E$162</definedName>
    <definedName name="ins_yee_pvc_drenaje_4X4pulg">[23]INS!$E$161</definedName>
    <definedName name="ins_yee_pvc_drenaje_6X4pulg">[23]INS!$E$160</definedName>
    <definedName name="INSTVENT" localSheetId="0">#REF!</definedName>
    <definedName name="INSTVENT">#REF!</definedName>
    <definedName name="INTERRUPTOR3VIAS">[12]Ana!$F$3388</definedName>
    <definedName name="INTERRUPTOR4VIAS">[12]Ana!$F$3399</definedName>
    <definedName name="INTERRUPTORDOBLE">[12]Ana!$F$3366</definedName>
    <definedName name="INTERRUPTORPILOTO">[12]Ana!$F$3410</definedName>
    <definedName name="INTERRUPTORSENCILLO">[12]Ana!$F$3355</definedName>
    <definedName name="INTERRUPTORTRIPLE">[12]Ana!$F$3377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[47]Insumos!$G$2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AGS" localSheetId="0">#REF!</definedName>
    <definedName name="JAGS">#REF!</definedName>
    <definedName name="jfuoe" localSheetId="0" hidden="1">'[10]ANALISIS STO DGO'!#REF!</definedName>
    <definedName name="jfuoe" hidden="1">'[10]ANALISIS STO DGO'!#REF!</definedName>
    <definedName name="jiro" localSheetId="0" hidden="1">'[10]ANALISIS STO DGO'!#REF!</definedName>
    <definedName name="jiro" hidden="1">'[10]ANALISIS STO DGO'!#REF!</definedName>
    <definedName name="jj" localSheetId="0">#REF!</definedName>
    <definedName name="jj">#REF!</definedName>
    <definedName name="jminimo" localSheetId="0">#REF!</definedName>
    <definedName name="jminimo">#REF!</definedName>
    <definedName name="Jose" localSheetId="0">[42]INSUMOS!#REF!</definedName>
    <definedName name="Jose">[42]INSUMOS!#REF!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[17]EQUIPOS!$I$25</definedName>
    <definedName name="kk" localSheetId="0">#REF!</definedName>
    <definedName name="kk">#REF!</definedName>
    <definedName name="komatsu" localSheetId="0">'[15]Listado Equipos a utilizar'!#REF!</definedName>
    <definedName name="komatsu">'[15]Listado Equipos a utilizar'!#REF!</definedName>
    <definedName name="LABORATORIO">[26]Ins!$C$779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[12]Ana!$F$4071</definedName>
    <definedName name="LAVGRA1BCOPVC" localSheetId="0">#REF!</definedName>
    <definedName name="LAVGRA1BCOPVC">#REF!</definedName>
    <definedName name="LAVGRA2BCO">[12]Ana!$F$4046</definedName>
    <definedName name="LAVGRA2BCOPVC" localSheetId="0">#REF!</definedName>
    <definedName name="LAVGRA2BCOPVC">#REF!</definedName>
    <definedName name="LAVM1917BCO">[12]Ana!$F$4097</definedName>
    <definedName name="LAVM1917BCOPVC" localSheetId="0">#REF!</definedName>
    <definedName name="LAVM1917BCOPVC">#REF!</definedName>
    <definedName name="LAVM1917COL">[12]Ana!$F$4123</definedName>
    <definedName name="LAVM1917COLPVC" localSheetId="0">#REF!</definedName>
    <definedName name="LAVM1917COLPVC">#REF!</definedName>
    <definedName name="LAVMOVABCO">[12]Ana!$F$4150</definedName>
    <definedName name="LAVMOVABCOPVC" localSheetId="0">#REF!</definedName>
    <definedName name="LAVMOVABCOPVC">#REF!</definedName>
    <definedName name="LAVMOVACOL">[12]Ana!$F$4177</definedName>
    <definedName name="LAVMOVACOLPVC" localSheetId="0">#REF!</definedName>
    <definedName name="LAVMOVACOLPVC">#REF!</definedName>
    <definedName name="LAVMSERBCO">[12]Ana!$F$4203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" localSheetId="0" hidden="1">#REF!</definedName>
    <definedName name="lb" hidden="1">#REF!</definedName>
    <definedName name="lbalmbre18">'[33]Analisis Unit. '!$F$39</definedName>
    <definedName name="lbkg" localSheetId="0">#REF!</definedName>
    <definedName name="lbkg">#REF!</definedName>
    <definedName name="lig.vac">'[48]MANO DE OBRA'!$D$9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[16]Insumos!$B$136:$D$136</definedName>
    <definedName name="Ligado_y_Vaciado_con_ligadora_y_Winche" localSheetId="0">[6]Insumos!#REF!</definedName>
    <definedName name="Ligado_y_Vaciado_con_ligadora_y_Winche">[6]Insumos!#REF!</definedName>
    <definedName name="Ligado_y_Vaciado_Hormigón_Industrial_____20_M3" localSheetId="0">[6]Insumos!#REF!</definedName>
    <definedName name="Ligado_y_Vaciado_Hormigón_Industrial_____20_M3">[6]Insumos!#REF!</definedName>
    <definedName name="Ligado_y_Vaciado_Hormigón_Industrial_____4_M3" localSheetId="0">[6]Insumos!#REF!</definedName>
    <definedName name="Ligado_y_Vaciado_Hormigón_Industrial_____4_M3">[6]Insumos!#REF!</definedName>
    <definedName name="Ligado_y_Vaciado_Hormigón_Industrial___10__20_M3" localSheetId="0">[6]Insumos!#REF!</definedName>
    <definedName name="Ligado_y_Vaciado_Hormigón_Industrial___10__20_M3">[6]Insumos!#REF!</definedName>
    <definedName name="Ligado_y_Vaciado_Hormigón_Industrial___4__10_M3" localSheetId="0">[6]Insumos!#REF!</definedName>
    <definedName name="Ligado_y_Vaciado_Hormigón_Industrial___4__10_M3">[6]Insumos!#REF!</definedName>
    <definedName name="ligadohormigon" localSheetId="0">[17]OBRAMANO!#REF!</definedName>
    <definedName name="ligadohormigon">[17]OBRAMANO!#REF!</definedName>
    <definedName name="ligadora" localSheetId="0">'[15]Listado Equipos a utilizar'!#REF!</definedName>
    <definedName name="ligadora">'[15]Listado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[12]Ana!$F$3262</definedName>
    <definedName name="ligawinche">[12]Ana!$F$3274</definedName>
    <definedName name="limp.des.destronque">'[14]Analisis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'[10]ANALISIS STO DGO'!#REF!</definedName>
    <definedName name="LINE" hidden="1">'[10]ANALISIS STO DGO'!#REF!</definedName>
    <definedName name="lineout" localSheetId="0" hidden="1">'[10]ANALISIS STO DGO'!#REF!</definedName>
    <definedName name="lineout" hidden="1">'[10]ANALISIS STO DGO'!#REF!</definedName>
    <definedName name="lios" localSheetId="0" hidden="1">'[10]ANALISIS STO DGO'!#REF!</definedName>
    <definedName name="lios" hidden="1">'[10]ANALISIS STO DGO'!#REF!</definedName>
    <definedName name="lipo" localSheetId="0" hidden="1">'[10]ANALISIS STO DGO'!#REF!</definedName>
    <definedName name="lipo" hidden="1">'[10]ANALISIS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[16]Insumos!$B$44:$D$44</definedName>
    <definedName name="ll" localSheetId="0">[49]Presup.!#REF!</definedName>
    <definedName name="ll">[49]Presup.!#REF!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ng" localSheetId="0">#REF!</definedName>
    <definedName name="long">#REF!</definedName>
    <definedName name="lor" localSheetId="0" hidden="1">'[10]ANALISIS STO DGO'!#REF!</definedName>
    <definedName name="lor" hidden="1">'[10]ANALISIS STO DGO'!#REF!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[6]Insumos!#REF!</definedName>
    <definedName name="Losetas_30x30_Italianas___S_350">[6]Insumos!#REF!</definedName>
    <definedName name="Losetas_33x33_Italianas____Granito_Rosa" localSheetId="0">[6]Insumos!#REF!</definedName>
    <definedName name="Losetas_33x33_Italianas____Granito_Rosa">[6]Insumos!#REF!</definedName>
    <definedName name="Losetas_de_Barro_exagonal_Grande_C_Transp." localSheetId="0">[6]Insumos!#REF!</definedName>
    <definedName name="Losetas_de_Barro_exagonal_Grande_C_Transp.">[6]Insumos!#REF!</definedName>
    <definedName name="Losetas_de_Barro_Feria_Grande_C_Transp." localSheetId="0">[6]Insumos!#REF!</definedName>
    <definedName name="Losetas_de_Barro_Feria_Grande_C_Transp.">[6]Insumos!#REF!</definedName>
    <definedName name="LOSPRADOS" localSheetId="0">Hoja1</definedName>
    <definedName name="LOSPRADOS">Hoja1</definedName>
    <definedName name="LOSPRADOS___0">"HOJA1"</definedName>
    <definedName name="LOSPRADOS___10">"HOJA1"</definedName>
    <definedName name="LOSPRADOS___11">"HOJA1"</definedName>
    <definedName name="LOSPRADOS___12">"HOJA1"</definedName>
    <definedName name="LOSPRADOS___13">"HOJA1"</definedName>
    <definedName name="LOSPRADOS___14">"HOJA1"</definedName>
    <definedName name="LOSPRADOS___15">"HOJA1"</definedName>
    <definedName name="LOSPRADOS___16">"HOJA1"</definedName>
    <definedName name="LOSPRADOS___17">"HOJA1"</definedName>
    <definedName name="LOSPRADOS___18">"HOJA1"</definedName>
    <definedName name="LOSPRADOS___2">"HOJA1"</definedName>
    <definedName name="LOSPRADOS___21">"HOJA1"</definedName>
    <definedName name="LOSPRADOS___3">"HOJA1"</definedName>
    <definedName name="LOSPRADOS___4">"HOJA1"</definedName>
    <definedName name="LOSPRADOS___6">"HOJA1"</definedName>
    <definedName name="LOSPRADOS___7">"HOJA1"</definedName>
    <definedName name="LOSPRADOS___8">"HOJA1"</definedName>
    <definedName name="LOSPRADOS___9">"HOJA1"</definedName>
    <definedName name="LUBRICANTE" localSheetId="0">#REF!</definedName>
    <definedName name="LUBRICANTE">#REF!</definedName>
    <definedName name="lubricantes">[50]Materiales!$K$15</definedName>
    <definedName name="LUZCENITAL">[12]Ana!$F$3344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'[27]Costos Mano de Obra'!$O$52</definedName>
    <definedName name="M.T." localSheetId="0">[7]A!#REF!</definedName>
    <definedName name="M.T.">[7]A!#REF!</definedName>
    <definedName name="M_O_Armadura_Columna">[16]Insumos!$B$78:$D$78</definedName>
    <definedName name="M_O_Armadura_Dintel_y_Viga">[16]Insumos!$B$79:$D$79</definedName>
    <definedName name="M_O_Cantos">[16]Insumos!$B$99:$D$99</definedName>
    <definedName name="M_O_Carpintero_2da._Categoría">[16]Insumos!$B$96:$D$96</definedName>
    <definedName name="M_O_Cerámica_Italiana_en_Pared">[16]Insumos!$B$102:$D$102</definedName>
    <definedName name="M_O_Colocación_Adoquines">[16]Insumos!$B$104:$D$104</definedName>
    <definedName name="M_O_Colocación_de_Bloques_de_4">[16]Insumos!$B$105:$D$105</definedName>
    <definedName name="M_O_Colocación_de_Bloques_de_6">[16]Insumos!$B$106:$D$106</definedName>
    <definedName name="M_O_Colocación_de_Bloques_de_8">[16]Insumos!$B$107:$D$107</definedName>
    <definedName name="M_O_Colocación_Listelos">[16]Insumos!$B$114:$D$114</definedName>
    <definedName name="M_O_Colocación_Piso_Cerámica_Criolla">[16]Insumos!$B$108:$D$108</definedName>
    <definedName name="M_O_Colocación_Piso_de_Granito_40_X_40">[16]Insumos!$B$111:$D$111</definedName>
    <definedName name="M_O_Colocación_Zócalos_de_Cerámica">[16]Insumos!$B$113:$D$113</definedName>
    <definedName name="M_O_Confección_de_Andamios">[16]Insumos!$B$115:$D$115</definedName>
    <definedName name="M_O_Construcción_Acera_Frotada_y_Violinada">[16]Insumos!$B$116:$D$116</definedName>
    <definedName name="M_O_Corte_y_Amarre_de_Varilla">[16]Insumos!$B$119:$D$119</definedName>
    <definedName name="M_O_Elaboración__Vaciado_y_Frotado_Losa_de_Piso" localSheetId="0">[6]Insumos!#REF!</definedName>
    <definedName name="M_O_Elaboración__Vaciado_y_Frotado_Losa_de_Piso">[6]Insumos!#REF!</definedName>
    <definedName name="M_O_Elaboración_Cámara_Inspección">[16]Insumos!$B$120:$D$120</definedName>
    <definedName name="M_O_Elaboración_Trampa_de_Grasa">[16]Insumos!$B$121:$D$121</definedName>
    <definedName name="M_O_Encofrado_y_Desenc._Muros_Cara" localSheetId="0">[6]Insumos!#REF!</definedName>
    <definedName name="M_O_Encofrado_y_Desenc._Muros_Cara">[6]Insumos!#REF!</definedName>
    <definedName name="M_O_Envarillado_de_Escalera">[16]Insumos!$B$81:$D$81</definedName>
    <definedName name="M_O_Fino_de_Techo_Inclinado">[16]Insumos!$B$83:$D$83</definedName>
    <definedName name="M_O_Fino_de_Techo_Plano">[16]Insumos!$B$84:$D$84</definedName>
    <definedName name="M_O_Fraguache" localSheetId="0">[6]Insumos!#REF!</definedName>
    <definedName name="M_O_Fraguache">[6]Insumos!#REF!</definedName>
    <definedName name="M_O_Goteros_Colgantes">[16]Insumos!$B$85:$D$85</definedName>
    <definedName name="M_O_Llenado_de_huecos">[16]Insumos!$B$86:$D$86</definedName>
    <definedName name="M_O_Maestro">[16]Insumos!$B$87:$D$87</definedName>
    <definedName name="M_O_Malla_Eléctro_Soldada" localSheetId="0">[6]Insumos!#REF!</definedName>
    <definedName name="M_O_Malla_Eléctro_Soldada">[6]Insumos!#REF!</definedName>
    <definedName name="M_O_Obrero_Ligado">[16]Insumos!$B$88:$D$88</definedName>
    <definedName name="M_O_Pañete_Maestreado_Exterior">[16]Insumos!$B$91:$D$91</definedName>
    <definedName name="M_O_Pañete_Maestreado_Interior">[16]Insumos!$B$92:$D$92</definedName>
    <definedName name="M_O_Preparación_del_Terreno">[16]Insumos!$B$94:$D$94</definedName>
    <definedName name="M_O_Quintal_Trabajado">[16]Insumos!$B$77:$D$77</definedName>
    <definedName name="M_O_Regado__Compactación__Mojado__Trasl.Mat.__A_M">[16]Insumos!$B$132:$D$132</definedName>
    <definedName name="M_O_Regado_Mojado_y_Apisonado____Material_Granular_y_Arena" localSheetId="0">[6]Insumos!#REF!</definedName>
    <definedName name="M_O_Regado_Mojado_y_Apisonado____Material_Granular_y_Arena">[6]Insumos!#REF!</definedName>
    <definedName name="M_O_Repello" localSheetId="0">[6]Insumos!#REF!</definedName>
    <definedName name="M_O_Repello">[6]Insumos!#REF!</definedName>
    <definedName name="M_O_Subida_de_Acero_para_Losa">[16]Insumos!$B$82:$D$82</definedName>
    <definedName name="M_O_Subida_de_Materiales">[16]Insumos!$B$95:$D$95</definedName>
    <definedName name="M_O_Técnico_Calificado">[16]Insumos!$B$149:$D$149</definedName>
    <definedName name="M_O_Zabaletas">[16]Insumos!$B$98:$D$98</definedName>
    <definedName name="m2ceramica">'[33]Analisis Unit. '!$F$47</definedName>
    <definedName name="m3arena">'[33]Analisis Unit. '!$F$41</definedName>
    <definedName name="m3arepanete">'[33]Analisis Unit. '!$F$44</definedName>
    <definedName name="m3grava">'[33]Analisis Unit. '!$F$42</definedName>
    <definedName name="MA">'[22]Mano de Obra'!$D$10</definedName>
    <definedName name="maaceromalla" localSheetId="0">#REF!</definedName>
    <definedName name="maaceromalla">#REF!</definedName>
    <definedName name="maaceronormal" localSheetId="0">#REF!</definedName>
    <definedName name="maaceronormal">#REF!</definedName>
    <definedName name="MACO">[17]EQUIPOS!$I$21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[12]Ana!$F$4383</definedName>
    <definedName name="mallaelectrosoldada">[18]I.HORMIGON!$G$11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dar" localSheetId="0" hidden="1">'[10]ANALISIS STO DGO'!#REF!</definedName>
    <definedName name="mandar" hidden="1">'[10]ANALISIS STO DGO'!#REF!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'[15]Listado Equipos a utilizar'!#REF!</definedName>
    <definedName name="maquito">'[15]Listado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[6]Insumos!#REF!</definedName>
    <definedName name="Marcos_de_Pino_Americano">[6]Insumos!#REF!</definedName>
    <definedName name="marian" localSheetId="0" hidden="1">'[10]ANALISIS STO DGO'!#REF!</definedName>
    <definedName name="marian" hidden="1">'[10]ANALISIS STO DGO'!#REF!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[6]Insumos!#REF!</definedName>
    <definedName name="Material_Base">[6]Insumos!#REF!</definedName>
    <definedName name="Material_Granular____Cascajo_T_Yubazo" localSheetId="0">[6]Insumos!#REF!</definedName>
    <definedName name="Material_Granular____Cascajo_T_Yubazo">[6]Insumos!#REF!</definedName>
    <definedName name="MBR" localSheetId="0">#REF!</definedName>
    <definedName name="MBR">#REF!</definedName>
    <definedName name="Melina" localSheetId="0" hidden="1">'[10]ANALISIS STO DGO'!#REF!</definedName>
    <definedName name="Melina" hidden="1">'[10]ANALISIS STO DGO'!#REF!</definedName>
    <definedName name="mes.camion.transp">'[14]Analisis Unitarios'!$F$58</definedName>
    <definedName name="mes.camioneta">'[14]Analisis Unitarios'!$F$57</definedName>
    <definedName name="mes.contable">'[14]Analisis Unitarios'!$F$6</definedName>
    <definedName name="mes.equipo.topo">'[14]Analisis Unitarios'!$F$20</definedName>
    <definedName name="mes.guarda.al">'[14]Analisis Unitarios'!$F$8</definedName>
    <definedName name="mes.ing.fre">'[14]Analisis Unitarios'!$F$5</definedName>
    <definedName name="mes.ing.res">'[14]Analisis Unitarios'!$F$4</definedName>
    <definedName name="mes.secretaria">'[14]Analisis Unitarios'!$F$7</definedName>
    <definedName name="mes.sereno">'[14]Analisis Unitarios'!$F$9</definedName>
    <definedName name="meses.proyecto">'[14]Analisis Unitarios'!$K$3</definedName>
    <definedName name="MEZCALAREPMOR">[12]Ana!$F$4415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[12]Ana!$F$4397</definedName>
    <definedName name="mico" localSheetId="0" hidden="1">'[10]ANALISIS STO DGO'!#REF!</definedName>
    <definedName name="mico" hidden="1">'[10]ANALISIS STO DGO'!#REF!</definedName>
    <definedName name="Mion" localSheetId="0" hidden="1">'[10]ANALISIS STO DGO'!#REF!</definedName>
    <definedName name="Mion" hidden="1">'[10]ANALISIS STO DGO'!#REF!</definedName>
    <definedName name="miuo" localSheetId="0" hidden="1">'[10]ANALISIS STO DGO'!#REF!</definedName>
    <definedName name="miuo" hidden="1">'[10]ANALISIS STO DGO'!#REF!</definedName>
    <definedName name="miutop" localSheetId="0" hidden="1">'[10]ANALISIS STO DGO'!#REF!</definedName>
    <definedName name="miutop" hidden="1">'[10]ANALISIS STO DGO'!#REF!</definedName>
    <definedName name="MKLLL" localSheetId="0">#REF!</definedName>
    <definedName name="MKLLL">#REF!</definedName>
    <definedName name="mlzocalo">'[33]Analisis Unit. '!$F$46</definedName>
    <definedName name="mmmmm" hidden="1">{#N/A,#N/A,FALSE,"Planilha";#N/A,#N/A,FALSE,"Resumo";#N/A,#N/A,FALSE,"Fisico";#N/A,#N/A,FALSE,"Financeiro";#N/A,#N/A,FALSE,"Financeiro"}</definedName>
    <definedName name="mo.cer.pared">'[33]Analisis Unit. '!$F$26</definedName>
    <definedName name="MOACERA" localSheetId="0">#REF!</definedName>
    <definedName name="MOACERA">#REF!</definedName>
    <definedName name="moacero">'[33]Analisis Unit. '!$G$9</definedName>
    <definedName name="moaceronormal">[18]I.HORMIGON!$G$19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[6]Insumos!#REF!</definedName>
    <definedName name="Mojado_en_Compactación_con_equipo">[6]Insumos!#REF!</definedName>
    <definedName name="MOJO">[51]MOJornal!$A$7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illa" localSheetId="0" hidden="1">'[10]ANALISIS STO DGO'!#REF!</definedName>
    <definedName name="montilla" hidden="1">'[10]ANALISIS STO DGO'!#REF!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'[33]Analisis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'[33]Analisis Unit. '!$F$96</definedName>
    <definedName name="morpanete">'[33]Analisis Unit. '!$F$85</definedName>
    <definedName name="mortero.1.4.pañete">'[27]Ana. Horm mexc mort'!$D$85</definedName>
    <definedName name="MORTERO110">[12]Ana!$F$4421</definedName>
    <definedName name="MORTERO12">[12]Ana!$F$4410</definedName>
    <definedName name="MORTERO13">[12]Ana!$F$4392</definedName>
    <definedName name="MORTERO14">[12]Ana!$F$4403</definedName>
    <definedName name="Mosaico_Fondo_Blanco_30x30____Corriente" localSheetId="0">[6]Insumos!#REF!</definedName>
    <definedName name="Mosaico_Fondo_Blanco_30x30____Corriente">[6]Insumos!#REF!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[7]A!#REF!</definedName>
    <definedName name="MULTI">[7]A!#REF!</definedName>
    <definedName name="muro" localSheetId="0" hidden="1">'[10]ANALISIS STO DGO'!#REF!</definedName>
    <definedName name="muro" hidden="1">'[10]ANALISIS STO DGO'!#REF!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doscaras">[18]I.HORMIGON!$G$27</definedName>
    <definedName name="muros" localSheetId="0">[7]A!#REF!</definedName>
    <definedName name="muros">[7]A!#REF!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[12]Ana!$F$375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on" localSheetId="0" hidden="1">'[10]ANALISIS STO DGO'!#REF!</definedName>
    <definedName name="nion" hidden="1">'[10]ANALISIS STO DGO'!#REF!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'[15]Listado Equipos a utilizar'!#REF!</definedName>
    <definedName name="nissan">'[15]Listado Equipos a utilizar'!#REF!</definedName>
    <definedName name="nuil" localSheetId="0" hidden="1">'[10]ANALISIS STO DGO'!#REF!</definedName>
    <definedName name="nuil" hidden="1">'[10]ANALISIS STO DGO'!#REF!</definedName>
    <definedName name="num.meses" localSheetId="0">#REF!</definedName>
    <definedName name="num.meses">#REF!</definedName>
    <definedName name="o">[11]analisis!$F$5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[42]INSUMOS!#REF!</definedName>
    <definedName name="OdeMElect">[42]INSUMOS!#REF!</definedName>
    <definedName name="OdeMPlomeria" localSheetId="0">[42]INSUMOS!#REF!</definedName>
    <definedName name="OdeMPlomeria">[42]INSUMOS!#REF!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lga" localSheetId="0" hidden="1">'[10]ANALISIS STO DGO'!#REF!</definedName>
    <definedName name="Olga" hidden="1">'[10]ANALISIS STO DGO'!#REF!</definedName>
    <definedName name="omencofrado" localSheetId="0">'[20]O.M. y Salarios'!#REF!</definedName>
    <definedName name="omencofrado">'[20]O.M. y Salarios'!#REF!</definedName>
    <definedName name="opala">[50]Salarios!$D$16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[12]Ana!$F$4225</definedName>
    <definedName name="ORI12FBCOFLUX">[12]Ana!$F$4243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[12]Ana!$F$4265</definedName>
    <definedName name="ORI1FBCOFLUX">[12]Ana!$F$4283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[12]Ana!$F$4305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[50]Salarios!$D$14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'[14]Analisis Unitarios'!$E$1580</definedName>
    <definedName name="p.acometida.agua.media">'[14]Analisis Unitarios'!$E$1182</definedName>
    <definedName name="p.bord.conten">'[14]Analisis Unitarios'!$E$1564</definedName>
    <definedName name="p.camp">'[14]Analisis Unitarios'!$E$237</definedName>
    <definedName name="p.cap.horm.2.5pulg">'[14]Analisis Unitarios'!$E$1764</definedName>
    <definedName name="p.cap.horm.2pulg">'[14]Analisis Unitarios'!$E$1765</definedName>
    <definedName name="p.demoli.acera">'[14]Analisis Unitarios'!$E$1632</definedName>
    <definedName name="p.demoli.conten">'[14]Analisis Unitarios'!$E$1645</definedName>
    <definedName name="p.demolicion.registro">'[14]Analisis Unitarios'!$E$1659</definedName>
    <definedName name="p.des.mov">'[14]Analisis Unitarios'!$F$222</definedName>
    <definedName name="p.desvio.provi">'[14]Analisis Unitarios'!$E$255</definedName>
    <definedName name="p.esc.superficie">'[14]Analisis Unitarios'!$E$656</definedName>
    <definedName name="p.exc.equipo.3m">'[14]Analisis Unitarios'!$E$534</definedName>
    <definedName name="p.exc.mano.carguio.bote.1erkm">'[14]Analisis Unitarios'!$E$558</definedName>
    <definedName name="p.imbornal.3parrillas">'[14]Analisis Unitarios'!$E$1248</definedName>
    <definedName name="p.ing">'[14]Analisis Unitarios'!$E$195</definedName>
    <definedName name="p.limpieza.ml.alc">'[14]Analisis Unitarios'!$E$570</definedName>
    <definedName name="p.mant.tran">'[14]Analisis Unitarios'!$E$275</definedName>
    <definedName name="p.obra.entrega">'[14]Analisis Unitarios'!$E$1470</definedName>
    <definedName name="p.registro.3.4X3.4">'[14]Analisis Unitarios'!$E$1329</definedName>
    <definedName name="p.registro.de.3.6a3.4X3.0">'[14]Analisis Unitarios'!$E$1548</definedName>
    <definedName name="p.rem.tub.24">'[14]Analisis Unitarios'!$E$1600</definedName>
    <definedName name="p.rem.tub.8">'[14]Analisis Unitarios'!$E$1618</definedName>
    <definedName name="p.riego.adherencia">'[14]Analisis Unitarios'!$E$1750</definedName>
    <definedName name="p.riego.imp">'[14]Analisis Unitarios'!$E$1739</definedName>
    <definedName name="p.sum.coloc.arena">'[14]Analisis Unitarios'!$E$600</definedName>
    <definedName name="p.sum.reg.niv.base">'[14]Analisis Unitarios'!$E$625</definedName>
    <definedName name="p.sum.reg.niv.subbase">'[14]Analisis Unitarios'!$E$636</definedName>
    <definedName name="p.term.sub.rasante">'[14]Analisis Unitarios'!$E$647</definedName>
    <definedName name="P.U." localSheetId="0">#REF!</definedName>
    <definedName name="P.U.">#REF!</definedName>
    <definedName name="P.U.Amercoat_385ASA">[52]Insumos!$E$15</definedName>
    <definedName name="P.U.Amercoat_385ASA_2">#N/A</definedName>
    <definedName name="P.U.Amercoat_385ASA_3">#N/A</definedName>
    <definedName name="P.U.Dimecote9">[52]Insumos!$E$13</definedName>
    <definedName name="P.U.Dimecote9_2">#N/A</definedName>
    <definedName name="P.U.Dimecote9_3">#N/A</definedName>
    <definedName name="P.U.Thinner1000">[52]Insumos!$E$12</definedName>
    <definedName name="P.U.Thinner1000_2">#N/A</definedName>
    <definedName name="P.U.Thinner1000_3">#N/A</definedName>
    <definedName name="P.U.Urethane_Acrilico">[52]Insumos!$E$17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[6]Insumos!#REF!</definedName>
    <definedName name="Pala_Tramotina">[6]Insumos!#REF!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[12]Ana!$F$3511</definedName>
    <definedName name="PANEL16CIR">[12]Ana!$F$3518</definedName>
    <definedName name="PANEL24CIR">[12]Ana!$F$3525</definedName>
    <definedName name="PANEL2CIR">[12]Ana!$F$3483</definedName>
    <definedName name="PANEL4CIR">[12]Ana!$F$3490</definedName>
    <definedName name="PANEL612CONTRA" localSheetId="0">#REF!</definedName>
    <definedName name="PANEL612CONTRA">#REF!</definedName>
    <definedName name="PANEL6CIR">[12]Ana!$F$3497</definedName>
    <definedName name="PANEL8CIR">[12]Ana!$F$3504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rcial" localSheetId="0">Hoja1</definedName>
    <definedName name="parcial">Hoja1</definedName>
    <definedName name="parcial___0">"HOJA1"</definedName>
    <definedName name="parcial___10">"HOJA1"</definedName>
    <definedName name="parcial___11">"HOJA1"</definedName>
    <definedName name="parcial___12">"HOJA1"</definedName>
    <definedName name="parcial___13">"HOJA1"</definedName>
    <definedName name="parcial___14">"HOJA1"</definedName>
    <definedName name="parcial___15">"HOJA1"</definedName>
    <definedName name="parcial___16">"HOJA1"</definedName>
    <definedName name="parcial___17">"HOJA1"</definedName>
    <definedName name="parcial___18">"HOJA1"</definedName>
    <definedName name="parcial___2">"HOJA1"</definedName>
    <definedName name="parcial___21">"HOJA1"</definedName>
    <definedName name="parcial___3">"HOJA1"</definedName>
    <definedName name="parcial___4">"HOJA1"</definedName>
    <definedName name="parcial___6">"HOJA1"</definedName>
    <definedName name="parcial___7">"HOJA1"</definedName>
    <definedName name="parcial___8">"HOJA1"</definedName>
    <definedName name="parcial___9">"HOJA1"</definedName>
    <definedName name="paroi" localSheetId="0" hidden="1">'[10]ANALISIS STO DGO'!#REF!</definedName>
    <definedName name="paroi" hidden="1">'[10]ANALISIS STO DGO'!#REF!</definedName>
    <definedName name="partidasCostos">[24]ListadoPrecios!$B$1:$B$6266</definedName>
    <definedName name="PASBLAMACANOR14X40X6" localSheetId="0">#REF!</definedName>
    <definedName name="PASBLAMACANOR14X40X6">#REF!</definedName>
    <definedName name="paya" localSheetId="0">#REF!</definedName>
    <definedName name="paya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'[43]mov. tierra'!$D$26</definedName>
    <definedName name="PDa">'[44]V.Tierras A'!$D$7</definedName>
    <definedName name="PDUCHA" localSheetId="0">#REF!</definedName>
    <definedName name="PDUCHA">#REF!</definedName>
    <definedName name="PEDRO" localSheetId="0" hidden="1">'[10]ANALISIS STO DGO'!#REF!</definedName>
    <definedName name="PEDRO" hidden="1">'[10]ANALISIS STO DGO'!#REF!</definedName>
    <definedName name="PEON">'[22]Mano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OS" localSheetId="0" hidden="1">'[10]ANALISIS STO DGO'!#REF!</definedName>
    <definedName name="pEOS" hidden="1">'[10]ANALISIS STO DGO'!#REF!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ro" localSheetId="0" hidden="1">'[10]ANALISIS STO DGO'!#REF!</definedName>
    <definedName name="pero" hidden="1">'[10]ANALISIS STO DGO'!#REF!</definedName>
    <definedName name="perot" localSheetId="0" hidden="1">'[10]ANALISIS STO DGO'!#REF!</definedName>
    <definedName name="perot" hidden="1">'[10]ANALISIS STO DGO'!#REF!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[6]Insumos!#REF!</definedName>
    <definedName name="Piedra_de_Río">[6]Insumos!#REF!</definedName>
    <definedName name="PIEDRA_GAVIONE_M3">'[21]MATERIALES LISTADO'!$D$12</definedName>
    <definedName name="Piedra_para_Encache" localSheetId="0">[6]Insumos!#REF!</definedName>
    <definedName name="Piedra_para_Encache">[6]Insumos!#REF!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[16]Insumos!$B$75:$D$75</definedName>
    <definedName name="pino1x10bruto">[53]Ins!$E$807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[17]MATERIALES!$G$33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[12]Ana!$F$4430</definedName>
    <definedName name="PINTACRIEXTAND">[12]Ana!$F$4443</definedName>
    <definedName name="PINTACRIINT">[12]Ana!$F$4436</definedName>
    <definedName name="PINTECO">[12]Ana!$F$4462</definedName>
    <definedName name="PINTEPOX">[12]Ana!$F$4450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[12]Ana!$F$4456</definedName>
    <definedName name="PINTMAN">[12]Ana!$F$4469</definedName>
    <definedName name="PINTMANAND">[12]Ana!$F$4477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[12]Ana!$F$4570</definedName>
    <definedName name="PISO09">[12]Ana!$F$4580</definedName>
    <definedName name="PISOADOCLAGRIS">[12]Ana!$F$4497</definedName>
    <definedName name="PISOADOCLAQUEM">[12]Ana!$F$4515</definedName>
    <definedName name="PISOADOCLAROJO">[12]Ana!$F$4506</definedName>
    <definedName name="PISOADOCOLGRIS">[12]Ana!$F$4524</definedName>
    <definedName name="PISOADOCOLROJO">[12]Ana!$F$4533</definedName>
    <definedName name="PISOADOMEDGRIS">[12]Ana!$F$4542</definedName>
    <definedName name="PISOADOMEDQUEM">[12]Ana!$F$4560</definedName>
    <definedName name="PISOADOMEDROJO">[12]Ana!$F$4551</definedName>
    <definedName name="PISOGRA1233030BCO">[12]Ana!$F$4616</definedName>
    <definedName name="PISOGRA1233030GRIS" localSheetId="0">#REF!</definedName>
    <definedName name="PISOGRA1233030GRIS">#REF!</definedName>
    <definedName name="PISOGRA1234040BCO">[12]Ana!$F$4634</definedName>
    <definedName name="PISOGRABOTI4040BCO">[12]Ana!$F$4589</definedName>
    <definedName name="PISOGRABOTI4040COL">[12]Ana!$F$4598</definedName>
    <definedName name="PISOGRAPROY4040">[12]Ana!$F$4607</definedName>
    <definedName name="PISOHFV10">[12]Ana!$F$4794</definedName>
    <definedName name="PISOLADEXAPEQ">[12]Ana!$F$4811</definedName>
    <definedName name="PISOLADFERIAPEQ">[12]Ana!$F$4819</definedName>
    <definedName name="PISOMOSROJ2525">[12]Ana!$F$4827</definedName>
    <definedName name="PISOPUL10">[12]Ana!$F$4803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[11]analisis!$G$2432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NTASELECT">[26]Ins!$C$982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[12]Ins!$E$584</definedName>
    <definedName name="Plom" localSheetId="0">[42]INSUMOS!#REF!</definedName>
    <definedName name="Plom">[42]INSUMOS!#REF!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iu" localSheetId="0" hidden="1">'[10]ANALISIS STO DGO'!#REF!</definedName>
    <definedName name="poiu" hidden="1">'[10]ANALISIS STO DGO'!#REF!</definedName>
    <definedName name="porcent.herram.equi.asfalto">'[14]Analisis Unitarios'!$K$11</definedName>
    <definedName name="porcent.herram.equi.mov.tier">'[14]Analisis Unitarios'!$K$7</definedName>
    <definedName name="porcent.herram.equi.obra.arte">'[14]Analisis Unitarios'!$K$9</definedName>
    <definedName name="porcent.herram.equi.obra.arte.tub">'[14]Analisis Unitarios'!$K$21</definedName>
    <definedName name="porcent.mat.gastable">'[14]Analisis Unitarios'!$K$13</definedName>
    <definedName name="porcentaje" localSheetId="0">[54]Presupuesto!#REF!</definedName>
    <definedName name="porcentaje">[54]Presupuesto!#REF!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" localSheetId="0" hidden="1">'[10]ANALISIS STO DGO'!#REF!</definedName>
    <definedName name="port" hidden="1">'[10]ANALISIS STO DGO'!#REF!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'[55]med.mov.de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brasadera_1.5pulg">[23]PRE!$F$213</definedName>
    <definedName name="pre_abrasadera_1pulg">[23]PRE!$F$220</definedName>
    <definedName name="pre_abrasadera_2pulg">[23]PRE!$F$206</definedName>
    <definedName name="pre_abrasadera_3pulg">[23]PRE!$F$199</definedName>
    <definedName name="pre_abrasadera_4pulg">[23]PRE!$F$192</definedName>
    <definedName name="pre_asiento_arena" localSheetId="0">#REF!</definedName>
    <definedName name="pre_asiento_arena">#REF!</definedName>
    <definedName name="pre_blocks_6pulg">[23]PRE!$F$112</definedName>
    <definedName name="pre_blocks_8pulg">[23]PRE!$F$122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fino_fondo">[23]PRE!$F$135</definedName>
    <definedName name="pre_hormigon_124" localSheetId="0">#REF!</definedName>
    <definedName name="pre_hormigon_124">#REF!</definedName>
    <definedName name="pre_losa_fondo">[23]PRE!$F$71</definedName>
    <definedName name="pre_losa_techo">[23]PRE!$F$78</definedName>
    <definedName name="pre_mortero_13">[23]PRE!$F$58</definedName>
    <definedName name="pre_mortero_14">[23]PRE!$F$65</definedName>
    <definedName name="pre_muro_ha">[23]PRE!$F$102</definedName>
    <definedName name="pre_pañete">[23]PRE!$F$129</definedName>
    <definedName name="pre_relleno" localSheetId="0">#REF!</definedName>
    <definedName name="pre_relleno">#REF!</definedName>
    <definedName name="pre_sold_pp_0.375pulg">[23]PRE!$F$269</definedName>
    <definedName name="pre_sold_pp_0.5pulg">[23]PRE!$F$263</definedName>
    <definedName name="pre_sold_pp_0.75pulg">[23]PRE!$F$257</definedName>
    <definedName name="pre_sold_pp_1.5pulg">[23]PRE!$F$245</definedName>
    <definedName name="pre_sold_pp_1pulg">[23]PRE!$F$251</definedName>
    <definedName name="pre_sold_pp_2pulg">[23]PRE!$F$239</definedName>
    <definedName name="pre_sold_pp_3pulg">[23]PRE!$F$233</definedName>
    <definedName name="pre_sold_pp_4pulg">[23]PRE!$F$227</definedName>
    <definedName name="pre_viga_ha">[23]PRE!$F$90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CIOS" localSheetId="0">Hoja1</definedName>
    <definedName name="PRECIOS">Hoja1</definedName>
    <definedName name="PRECIOS___0">"HOJA1"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P" localSheetId="0">#REF!</definedName>
    <definedName name="PROP">#REF!</definedName>
    <definedName name="PROY" localSheetId="0">#REF!</definedName>
    <definedName name="PROY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[56]peso!#REF!</definedName>
    <definedName name="prticos">[56]peso!#REF!</definedName>
    <definedName name="prticos_2">#N/A</definedName>
    <definedName name="prticos_3">#N/A</definedName>
    <definedName name="Prueba_en_Compactación_con_equipo" localSheetId="0">[6]Insumos!#REF!</definedName>
    <definedName name="Prueba_en_Compactación_con_equipo">[6]Insumos!#REF!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[12]Ana!$F$4986</definedName>
    <definedName name="PTAFRANCAOBAM2">[12]Ana!$C$4986</definedName>
    <definedName name="PTAFRANROBLE" localSheetId="0">#REF!</definedName>
    <definedName name="PTAFRANROBLE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[12]Ana!$F$4957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[12]Ana!$C$4957</definedName>
    <definedName name="PTAPANCORPINO">[12]Ana!$F$4948</definedName>
    <definedName name="PTAPANCORPINOM2">[12]Ana!$C$4948</definedName>
    <definedName name="PTAPANCORROBLE" localSheetId="0">#REF!</definedName>
    <definedName name="PTAPANCORROBLE">#REF!</definedName>
    <definedName name="PTAPANESPCAOBA">[12]Ana!$F$4966</definedName>
    <definedName name="PTAPANESPCAOBAM2">[12]Ana!$C$4966</definedName>
    <definedName name="PTAPANESPROBLE" localSheetId="0">#REF!</definedName>
    <definedName name="PTAPANESPROBLE">#REF!</definedName>
    <definedName name="PTAPANVAIVENCAOBA">[12]Ana!$F$4974</definedName>
    <definedName name="PTAPANVAIVENCAOBAM2">[12]Ana!$C$4974</definedName>
    <definedName name="PTAPANVAIVENROBLE" localSheetId="0">#REF!</definedName>
    <definedName name="PTAPANVAIVENROBLE">#REF!</definedName>
    <definedName name="PTAPLY">[12]Ana!$F$4939</definedName>
    <definedName name="PTAPLYM2">[12]Ana!$C$4939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'[6]Análisis de Precios'!#REF!</definedName>
    <definedName name="PUCERAMICA15X15PARED">'[6]Análisis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'[6]Análisis de Precios'!#REF!</definedName>
    <definedName name="PUCISTERNA">'[6]Análisis de Precios'!#REF!</definedName>
    <definedName name="PUCOLUMNAS_C1">'[16]Análisis de Precios'!$F$210</definedName>
    <definedName name="PUCOLUMNAS_C10" localSheetId="0">'[6]Análisis de Precios'!#REF!</definedName>
    <definedName name="PUCOLUMNAS_C10">'[6]Análisis de Precios'!#REF!</definedName>
    <definedName name="PUCOLUMNAS_C11" localSheetId="0">'[6]Análisis de Precios'!#REF!</definedName>
    <definedName name="PUCOLUMNAS_C11">'[6]Análisis de Precios'!#REF!</definedName>
    <definedName name="PUCOLUMNAS_C12" localSheetId="0">'[6]Análisis de Precios'!#REF!</definedName>
    <definedName name="PUCOLUMNAS_C12">'[6]Análisis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'[6]Análisis de Precios'!#REF!</definedName>
    <definedName name="PUCOLUMNAS_C9">'[6]Análisis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'[6]Análisis de Precios'!#REF!</definedName>
    <definedName name="PUCONTEN">'[6]Análisis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[6]Insumos!#REF!</definedName>
    <definedName name="Puerta_Corred._Alum__Anod._Bce._Vid._Mart._Nor.">[6]Insumos!#REF!</definedName>
    <definedName name="Puerta_Corred._Alum__Anod._Bce._Vid._Transp." localSheetId="0">[6]Insumos!#REF!</definedName>
    <definedName name="Puerta_Corred._Alum__Anod._Bce._Vid._Transp.">[6]Insumos!#REF!</definedName>
    <definedName name="Puerta_Corred._Alum__Anod._Nor._Vid._Bce._Liso" localSheetId="0">[6]Insumos!#REF!</definedName>
    <definedName name="Puerta_Corred._Alum__Anod._Nor._Vid._Bce._Liso">[6]Insumos!#REF!</definedName>
    <definedName name="Puerta_Corred._Alum__Anod._Nor._Vid._Bce._Mart." localSheetId="0">[6]Insumos!#REF!</definedName>
    <definedName name="Puerta_Corred._Alum__Anod._Nor._Vid._Bce._Mart.">[6]Insumos!#REF!</definedName>
    <definedName name="Puerta_Corred._Alum__Anod._Nor._Vid._Transp." localSheetId="0">[6]Insumos!#REF!</definedName>
    <definedName name="Puerta_Corred._Alum__Anod._Nor._Vid._Transp.">[6]Insumos!#REF!</definedName>
    <definedName name="Puerta_corrediza___BCE._VID._TRANSP." localSheetId="0">[6]Insumos!#REF!</definedName>
    <definedName name="Puerta_corrediza___BCE._VID._TRANSP.">[6]Insumos!#REF!</definedName>
    <definedName name="Puerta_corrediza___BCE._VID._TRANSP._LISO" localSheetId="0">[6]Insumos!#REF!</definedName>
    <definedName name="Puerta_corrediza___BCE._VID._TRANSP._LISO">[6]Insumos!#REF!</definedName>
    <definedName name="Puerta_de_Pino_Apanelada" localSheetId="0">[6]Insumos!#REF!</definedName>
    <definedName name="Puerta_de_Pino_Apanelada">[6]Insumos!#REF!</definedName>
    <definedName name="Puerta_Pino_Americano_Tratado" localSheetId="0">[6]Insumos!#REF!</definedName>
    <definedName name="Puerta_Pino_Americano_Tratado">[6]Insumos!#REF!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[6]Insumos!#REF!</definedName>
    <definedName name="Puertas_de_Pino_T_Francesa">[6]Insumos!#REF!</definedName>
    <definedName name="Puertas_de_Plywood" localSheetId="0">[6]Insumos!#REF!</definedName>
    <definedName name="Puertas_de_Plywood">[6]Insumos!#REF!</definedName>
    <definedName name="Puertas_de_Plywood_3_16" localSheetId="0">[6]Insumos!#REF!</definedName>
    <definedName name="Puertas_de_Plywood_3_16">[6]Insumos!#REF!</definedName>
    <definedName name="Puertas_Pino_Apanelada" localSheetId="0">[6]Insumos!#REF!</definedName>
    <definedName name="Puertas_Pino_Apanelada">[6]Insumos!#REF!</definedName>
    <definedName name="puerto" localSheetId="0" hidden="1">'[10]ANALISIS STO DGO'!#REF!</definedName>
    <definedName name="puerto" hidden="1">'[10]ANALISIS STO DGO'!#REF!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[16]Insumos!$B$241:$D$241</definedName>
    <definedName name="Pulido_y_Brillado_de_Piso" localSheetId="0">[6]Insumos!#REF!</definedName>
    <definedName name="Pulido_y_Brillado_de_Piso">[6]Insumos!#REF!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'[6]Análisis de Precios'!#REF!</definedName>
    <definedName name="PUMORTERO1_1">'[6]Análisis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'[6]Análisis de Precios'!#REF!</definedName>
    <definedName name="PUPAÑETETECHO">'[6]Análisis de Precios'!#REF!</definedName>
    <definedName name="PUPINTURAACRILICAEXTERIOR" localSheetId="0">'[6]Análisis de Precios'!#REF!</definedName>
    <definedName name="PUPINTURAACRILICAEXTERIOR">'[6]Análisis de Precios'!#REF!</definedName>
    <definedName name="PUPINTURAACRILICAINTERIOR" localSheetId="0">'[6]Análisis de Precios'!#REF!</definedName>
    <definedName name="PUPINTURAACRILICAINTERIOR">'[6]Análisis de Precios'!#REF!</definedName>
    <definedName name="PUPINTURACAL" localSheetId="0">'[6]Análisis de Precios'!#REF!</definedName>
    <definedName name="PUPINTURACAL">'[6]Análisis de Precios'!#REF!</definedName>
    <definedName name="PUPINTURAMANTENIMIENTO" localSheetId="0">'[6]Análisis de Precios'!#REF!</definedName>
    <definedName name="PUPINTURAMANTENIMIENTO">'[6]Análisis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'[6]Análisis de Precios'!#REF!</definedName>
    <definedName name="PUPISOCERAMICACRIOLLA20X20">'[6]Análisis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'[6]Análisis de Precios'!#REF!</definedName>
    <definedName name="PUSEPTICO">'[6]Análisis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'[6]Análisis de Precios'!#REF!</definedName>
    <definedName name="PUVIGA">'[6]Análisis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'[6]Análisis de Precios'!#REF!</definedName>
    <definedName name="PUZAPATACOMBINADA_C1_C12">'[6]Análisis de Precios'!#REF!</definedName>
    <definedName name="PUZAPATACOMBINADA_C1_C4" localSheetId="0">'[6]Análisis de Precios'!#REF!</definedName>
    <definedName name="PUZAPATACOMBINADA_C1_C4">'[6]Análisis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'[16]Análisis de Precios'!$F$201</definedName>
    <definedName name="PUZOCALOCERAMICACRIOLLADE20" localSheetId="0">'[6]Análisis de Precios'!#REF!</definedName>
    <definedName name="PUZOCALOCERAMICACRIOLLADE20">'[6]Análisis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[12]Ins!$E$592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">"HOJA1"</definedName>
    <definedName name="qqvarilla">'[33]Analisis Unit. '!$F$36</definedName>
    <definedName name="QUER" localSheetId="0" hidden="1">'[10]ANALISIS STO DGO'!#REF!</definedName>
    <definedName name="QUER" hidden="1">'[10]ANALISIS STO DGO'!#REF!</definedName>
    <definedName name="QUICIOGRA30BCO">[12]Ana!$F$4841</definedName>
    <definedName name="QUICIOGRA40BCO">[12]Ana!$F$4848</definedName>
    <definedName name="QUICIOGRABOTI40COL">[12]Ana!$F$4834</definedName>
    <definedName name="QUICIOLAD">[12]Ana!$F$4862</definedName>
    <definedName name="QUICIOMOS25ROJ">[12]Ana!$F$4855</definedName>
    <definedName name="QUIEBRASOLESVERTCONTRA" localSheetId="0">#REF!</definedName>
    <definedName name="QUIEBRASOLESVERTCONTRA">#REF!</definedName>
    <definedName name="qwer" localSheetId="0" hidden="1">'[10]ANALISIS STO DGO'!#REF!</definedName>
    <definedName name="qwer" hidden="1">'[10]ANALISIS STO DGO'!#REF!</definedName>
    <definedName name="R_" localSheetId="0">[1]Presup.!#REF!</definedName>
    <definedName name="R_">[1]Presup.!#REF!</definedName>
    <definedName name="rastra" localSheetId="0">'[15]Listado Equipos a utilizar'!#REF!</definedName>
    <definedName name="rastra">'[15]Listado Equipos a utilizar'!#REF!</definedName>
    <definedName name="rastrapuas" localSheetId="0">'[15]Listado Equipos a utilizar'!#REF!</definedName>
    <definedName name="rastrapuas">'[15]Listado Equipos a utilizar'!#REF!</definedName>
    <definedName name="rateadohormigon">[57]I.HORMIGON!$J$81</definedName>
    <definedName name="raul" localSheetId="0" hidden="1">'[10]ANALISIS STO DGO'!#REF!</definedName>
    <definedName name="raul" hidden="1">'[10]ANALISIS STO DGO'!#REF!</definedName>
    <definedName name="RE" localSheetId="0">[9]A!#REF!</definedName>
    <definedName name="RE">[9]A!#REF!</definedName>
    <definedName name="Recursos_Metalicos">[58]Recursos!$B$1:$B$76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'[27]Costos Mano de Obra'!$O$13</definedName>
    <definedName name="reg.fro.niv.hormigon">'[14]Analisis Unitarios'!$F$110</definedName>
    <definedName name="reg.niv.hid.mat">'[14]Analisis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'[27]Costos Mano de Obra'!$O$41</definedName>
    <definedName name="Regado_y_Compactación_Tosca___A_M" localSheetId="0">[6]Insumos!#REF!</definedName>
    <definedName name="Regado_y_Compactación_Tosca___A_M">[6]Insumos!#REF!</definedName>
    <definedName name="regi" localSheetId="0">'[59]Pasarela de L=60.00'!#REF!</definedName>
    <definedName name="regi">'[59]Pasarela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[16]Insumos!$B$76:$D$76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'[27]Insumos materiales'!$J$32</definedName>
    <definedName name="RELLENOCAL">[12]Ana!$F$5008</definedName>
    <definedName name="RELLENOCALEQ">[12]Ana!$F$5015</definedName>
    <definedName name="RELLENOCALGRAN">[12]Ana!$F$5022</definedName>
    <definedName name="RELLENOCALGRANEQ">[12]Ana!$F$5030</definedName>
    <definedName name="RELLENOGRAN">[12]Ana!$F$4995</definedName>
    <definedName name="RELLENOGRANEQ">[12]Ana!$F$5002</definedName>
    <definedName name="RELLENOGRANZOTECONTRA" localSheetId="0">#REF!</definedName>
    <definedName name="RELLENOGRANZOTECONTRA">#REF!</definedName>
    <definedName name="RELLENOREP">[12]Ana!$F$5035</definedName>
    <definedName name="RELLENOREPEQ">[12]Ana!$F$5041</definedName>
    <definedName name="Remoción_de_Capa_Vegetal" localSheetId="0">[6]Insumos!#REF!</definedName>
    <definedName name="Remoción_de_Capa_Vegetal">[6]Insumos!#REF!</definedName>
    <definedName name="REMOCIONCVMANO">[12]Ana!$F$5045</definedName>
    <definedName name="REMREINSTTRANSFCONTRA" localSheetId="0">#REF!</definedName>
    <definedName name="REMREINSTTRANSFCONTRA">#REF!</definedName>
    <definedName name="rend.retro.3m">'[14]Analisis Unitarios'!$E$528</definedName>
    <definedName name="RENDBLOQUES">[26]Rndmto!$C$125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[12]Ana!$F$392</definedName>
    <definedName name="REPLANTEO">[12]Ana!$F$5059</definedName>
    <definedName name="REPLANTEOM">[12]Ana!$F$5060</definedName>
    <definedName name="REPLANTEOM2" localSheetId="0">#REF!</definedName>
    <definedName name="REPLANTEOM2">#REF!</definedName>
    <definedName name="RESANE">[12]Ana!$F$380</definedName>
    <definedName name="resumen" localSheetId="0">#REF!</definedName>
    <definedName name="resumen">#REF!</definedName>
    <definedName name="retret" localSheetId="0" hidden="1">'[10]ANALISIS STO DGO'!#REF!</definedName>
    <definedName name="retret" hidden="1">'[10]ANALISIS STO DGO'!#REF!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[12]Ana!$F$5072</definedName>
    <definedName name="REVCER09">[12]Ana!$F$5080</definedName>
    <definedName name="REVLAD248">[12]Ana!$F$5093</definedName>
    <definedName name="REVLADBIS228">[12]Ana!$F$5086</definedName>
    <definedName name="rftyd" localSheetId="0">Hoja1</definedName>
    <definedName name="rftyd">Hoja1</definedName>
    <definedName name="RNCARQSA" localSheetId="0">#REF!</definedName>
    <definedName name="RNCARQSA">#REF!</definedName>
    <definedName name="RNCJAGS" localSheetId="0">#REF!</definedName>
    <definedName name="RNCJAGS">#REF!</definedName>
    <definedName name="ROBLEBRA" localSheetId="0">#REF!</definedName>
    <definedName name="ROBLEBRA">#REF!</definedName>
    <definedName name="rodillo" localSheetId="0">'[15]Listado Equipos a utilizar'!#REF!</definedName>
    <definedName name="rodillo">'[15]Listado Equipos a utilizar'!#REF!</definedName>
    <definedName name="rodneu" localSheetId="0">'[15]Listado Equipos a utilizar'!#REF!</definedName>
    <definedName name="rodneu">'[15]Listado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qwrwe" localSheetId="0" hidden="1">'[10]ANALISIS STO DGO'!#REF!</definedName>
    <definedName name="rqwrwe" hidden="1">'[10]ANALISIS STO DGO'!#REF!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[7]A!#REF!</definedName>
    <definedName name="S">[7]A!#REF!</definedName>
    <definedName name="SALARIO">'[22]Mano de Obra'!$D$4</definedName>
    <definedName name="SALCAL">[12]Ana!$F$3444</definedName>
    <definedName name="SALTEL">[12]Ana!$F$3454</definedName>
    <definedName name="salud" localSheetId="0">[7]A!#REF!</definedName>
    <definedName name="salud">[7]A!#REF!</definedName>
    <definedName name="santos" localSheetId="0" hidden="1">'[10]ANALISIS STO DGO'!#REF!</definedName>
    <definedName name="santos" hidden="1">'[10]ANALISIS STO DGO'!#REF!</definedName>
    <definedName name="SDFSDD" localSheetId="0">#REF!</definedName>
    <definedName name="SDFSDD">#REF!</definedName>
    <definedName name="sdfsdl" localSheetId="0" hidden="1">'[10]ANALISIS STO DGO'!#REF!</definedName>
    <definedName name="sdfsdl" hidden="1">'[10]ANALISIS STO DGO'!#REF!</definedName>
    <definedName name="sdsdf" localSheetId="0" hidden="1">'[10]ANALISIS STO DGO'!#REF!</definedName>
    <definedName name="sdsdf" hidden="1">'[10]ANALISIS STO DGO'!#REF!</definedName>
    <definedName name="Seguetas____Ultra" localSheetId="0">[6]Insumos!#REF!</definedName>
    <definedName name="Seguetas____Ultra">[6]Insumos!#REF!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[12]Ana!$F$3709</definedName>
    <definedName name="SEPTICOROC">[12]Ana!$F$3724</definedName>
    <definedName name="SEPTICOTIE">[12]Ana!$F$3739</definedName>
    <definedName name="Servicio.Vaciado.con.bomba">'[27]Insumos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[12]Ana!$F$3331</definedName>
    <definedName name="sistema" localSheetId="0" hidden="1">'[10]ANALISIS STO DGO'!#REF!</definedName>
    <definedName name="sistema" hidden="1">'[10]ANALISIS STO DGO'!#REF!</definedName>
    <definedName name="solap" localSheetId="0">#REF!</definedName>
    <definedName name="solap">#REF!</definedName>
    <definedName name="solvente" localSheetId="0">#REF!</definedName>
    <definedName name="solvente">#REF!</definedName>
    <definedName name="sor" localSheetId="0" hidden="1">'[10]ANALISIS STO DGO'!#REF!</definedName>
    <definedName name="sor" hidden="1">'[10]ANALISIS STO DGO'!#REF!</definedName>
    <definedName name="sort" localSheetId="0" hidden="1">'[10]ANALISIS STO DGO'!#REF!</definedName>
    <definedName name="sort" hidden="1">'[10]ANALISIS STO DGO'!#REF!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'[27]Costos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'[14]Analisis Unitarios'!$E$614</definedName>
    <definedName name="sum.coloc.tub.18">'[14]Analisis Unitarios'!$E$1116</definedName>
    <definedName name="sum.coloc.tub.21">'[14]Analisis Unitarios'!$E$1068</definedName>
    <definedName name="sum.coloc.tub.24">'[14]Analisis Unitarios'!$E$1021</definedName>
    <definedName name="sum.coloc.tub.42">'[14]Analisis Unitarios'!$E$925</definedName>
    <definedName name="sum.coloc.tub.60">'[14]Analisis Unitarios'!$E$829</definedName>
    <definedName name="sum.coloc.tub.8">'[14]Analisis Unitarios'!$E$1164</definedName>
    <definedName name="Suministro_y_Regado_de_Tierra_Negra" localSheetId="0">[6]Insumos!#REF!</definedName>
    <definedName name="Suministro_y_Regado_de_Tierra_Negra">[6]Insumos!#REF!</definedName>
    <definedName name="SUMINISTROS" localSheetId="0">#REF!</definedName>
    <definedName name="SUMINISTROS">#REF!</definedName>
    <definedName name="super" localSheetId="0" hidden="1">'[10]ANALISIS STO DGO'!#REF!</definedName>
    <definedName name="super" hidden="1">'[10]ANALISIS STO DGO'!#REF!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a1" localSheetId="0">#REF!</definedName>
    <definedName name="tabla1">#REF!</definedName>
    <definedName name="TABLESTACADO" localSheetId="0">'[60]Ana.precios un'!#REF!</definedName>
    <definedName name="TABLESTACADO">'[60]Ana.precios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'[22]Mano de Obra'!$D$14</definedName>
    <definedName name="TECHOASBTIJPIN">[12]Ana!$F$5107</definedName>
    <definedName name="TECHOTEJASFFORROCAO">[12]Ana!$F$5131</definedName>
    <definedName name="TECHOTEJASFFORROCED">[12]Ana!$F$5155</definedName>
    <definedName name="TECHOTEJASFFORROPINTRA">[12]Ana!$F$5179</definedName>
    <definedName name="TECHOTEJASFFORROROBBRA">[12]Ana!$F$5203</definedName>
    <definedName name="TECHOTEJCURVFORROCAO">[12]Ana!$F$5230</definedName>
    <definedName name="TECHOTEJCURVFORROCED">[12]Ana!$F$5257</definedName>
    <definedName name="TECHOTEJCURVFORROPINTRA">[12]Ana!$F$5284</definedName>
    <definedName name="TECHOTEJCURVFORROROBBRA">[12]Ana!$F$5311</definedName>
    <definedName name="TECHOTEJCURVSOBREFINO">[12]Ana!$F$5321</definedName>
    <definedName name="TECHOTEJCURVTIJPIN">[12]Ana!$F$5333</definedName>
    <definedName name="TECHOZIN26TIJPIN">[12]Ana!$F$5344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LJAGS" localSheetId="0">#REF!</definedName>
    <definedName name="TELJAGS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'[14]Analisis Unitarios'!$K$5</definedName>
    <definedName name="tiempo.giro.180grados.retro.exc.4.5m">'[14]Analisis Unitarios'!$E$406</definedName>
    <definedName name="tiempo.giro.90grados.retro.carguio.3m">'[14]Analisis Unitarios'!$E$442</definedName>
    <definedName name="tiempo.sereno">'[14]Analisis Unitarios'!$K$4</definedName>
    <definedName name="TIMBRE">[12]Ana!$F$3465</definedName>
    <definedName name="TINACOS" localSheetId="0">#REF!</definedName>
    <definedName name="TINACOS">#REF!</definedName>
    <definedName name="tiop" localSheetId="0" hidden="1">'[10]ANALISIS STO DGO'!#REF!</definedName>
    <definedName name="tiop" hidden="1">'[10]ANALISIS STO DGO'!#REF!</definedName>
    <definedName name="_xlnm.Print_Titles" localSheetId="0">'L.CIUDAD ESPERANZA A 11-03-19'!$1:$9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[7]A!#REF!</definedName>
    <definedName name="TO">[7]A!#REF!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ldo" localSheetId="0" hidden="1">'[10]ANALISIS STO DGO'!#REF!</definedName>
    <definedName name="toldo" hidden="1">'[10]ANALISIS STO DGO'!#REF!</definedName>
    <definedName name="tony" localSheetId="0">'[59]Pasarela de L=60.00'!#REF!</definedName>
    <definedName name="tony">'[59]Pasarela de L=60.00'!#REF!</definedName>
    <definedName name="Tope_de_Marmolite_C_Normal" localSheetId="0">[6]Insumos!#REF!</definedName>
    <definedName name="Tope_de_Marmolite_C_Normal">[6]Insumos!#REF!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[6]Insumos!#REF!</definedName>
    <definedName name="Tosca">[6]Insumos!#REF!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[34]EQUIPOS!$D$14</definedName>
    <definedName name="tractorm" localSheetId="0">'[15]Listado Equipos a utilizar'!#REF!</definedName>
    <definedName name="tractorm">'[15]Listado Equipos a utilizar'!#REF!</definedName>
    <definedName name="TRAGRACAL">[12]Ana!$F$4314</definedName>
    <definedName name="TRAGRAROC">[12]Ana!$F$4323</definedName>
    <definedName name="TRAGRATIE">[12]Ana!$F$4332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'[15]Listado Equipos a utilizar'!#REF!</definedName>
    <definedName name="transpasf">'[15]Listado Equipos a utilizar'!#REF!</definedName>
    <definedName name="transporte">'[20]Resumen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" localSheetId="0" hidden="1">'[10]ANALISIS STO DGO'!#REF!</definedName>
    <definedName name="tratamiento" hidden="1">'[10]ANALISIS STO DGO'!#REF!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'[12]Ins 2'!$E$51</definedName>
    <definedName name="TRIPLESEAL" localSheetId="0">#REF!</definedName>
    <definedName name="TRIPLESEAL">#REF!</definedName>
    <definedName name="truct" localSheetId="0">[20]Materiales!#REF!</definedName>
    <definedName name="truct">[20]Materiales!#REF!</definedName>
    <definedName name="tub6x14">[11]analisis!$G$2304</definedName>
    <definedName name="tub8x12">[11]analisis!$G$2313</definedName>
    <definedName name="tub8x516">[11]analisis!$G$2322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UERRES" localSheetId="0" hidden="1">'[10]ANALISIS STO DGO'!#REF!</definedName>
    <definedName name="TUERRES" hidden="1">'[10]ANALISIS STO DGO'!#REF!</definedName>
    <definedName name="Turo" localSheetId="0" hidden="1">'[10]ANALISIS STO DGO'!#REF!</definedName>
    <definedName name="Turo" hidden="1">'[10]ANALISIS STO DGO'!#REF!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DOLAR">[26]Ins!$E$424</definedName>
    <definedName name="uso.vibrador">'[27]Costos Mano de Obra'!$O$42</definedName>
    <definedName name="usos" localSheetId="0">#REF!</definedName>
    <definedName name="usos">#REF!</definedName>
    <definedName name="USOSMADERA" localSheetId="0">#REF!</definedName>
    <definedName name="USOSMADERA">#REF!</definedName>
    <definedName name="VACC">[13]Precio!$F$31</definedName>
    <definedName name="vaciado" localSheetId="0">#REF!</definedName>
    <definedName name="vaciado">#REF!</definedName>
    <definedName name="VACIADOAMANO">[12]Ana!$F$3213</definedName>
    <definedName name="vaciadoindustrial">[18]I.HORMIGON!$G$40</definedName>
    <definedName name="VACZ">[13]Precio!$F$30</definedName>
    <definedName name="VAIVEN" localSheetId="0">#REF!</definedName>
    <definedName name="VAIVEN">#REF!</definedName>
    <definedName name="Val" localSheetId="0" hidden="1">'[10]ANALISIS STO DGO'!#REF!</definedName>
    <definedName name="Val" hidden="1">'[10]ANALISIS STO DGO'!#REF!</definedName>
    <definedName name="VALOR" localSheetId="0">#REF!</definedName>
    <definedName name="VALOR">#REF!</definedName>
    <definedName name="valor2" localSheetId="0">[5]Analisis!#REF!</definedName>
    <definedName name="valor2">[5]Analisis!#REF!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lve" localSheetId="0" hidden="1">'[10]ANALISIS STO DGO'!#REF!</definedName>
    <definedName name="Valve" hidden="1">'[10]ANALISIS STO DGO'!#REF!</definedName>
    <definedName name="valvulas" localSheetId="0" hidden="1">'[10]ANALISIS STO DGO'!#REF!</definedName>
    <definedName name="valvulas" hidden="1">'[10]ANALISIS STO DGO'!#REF!</definedName>
    <definedName name="Varias" localSheetId="0">[42]INSUMOS!#REF!</definedName>
    <definedName name="Varias">[42]INSUMOS!#REF!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[6]Insumos!#REF!</definedName>
    <definedName name="Vent._Corred._Alum._Nat._Pint._Polvo_Vid._Transp.">[6]Insumos!#REF!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[12]Ana!$F$4355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[6]Insumos!#REF!</definedName>
    <definedName name="Vibroquín_Color_40_x40">[6]Insumos!#REF!</definedName>
    <definedName name="Vibroquín_Gris_40_x40" localSheetId="0">[6]Insumos!#REF!</definedName>
    <definedName name="Vibroquín_Gris_40_x40">[6]Insumos!#REF!</definedName>
    <definedName name="victo" localSheetId="0">#REF!</definedName>
    <definedName name="victo">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[13]Precio!$F$41</definedName>
    <definedName name="volteobote" localSheetId="0">'[15]Listado Equipos a utilizar'!#REF!</definedName>
    <definedName name="volteobote">'[15]Listado Equipos a utilizar'!#REF!</definedName>
    <definedName name="volteobotela" localSheetId="0">'[15]Listado Equipos a utilizar'!#REF!</definedName>
    <definedName name="volteobotela">'[15]Listado Equipos a utilizar'!#REF!</definedName>
    <definedName name="volteobotelargo" localSheetId="0">'[15]Listado Equipos a utilizar'!#REF!</definedName>
    <definedName name="volteobotelargo">'[15]Listado Equipos a utilizar'!#REF!</definedName>
    <definedName name="VP" localSheetId="0">[61]analisis1!#REF!</definedName>
    <definedName name="VP">[61]analisis1!#REF!</definedName>
    <definedName name="VSALALUMBCOMAN">[12]Ana!$F$5386</definedName>
    <definedName name="VSALALUMBCOPAL">[12]Ana!$F$5410</definedName>
    <definedName name="VSALALUMBROMAN">[12]Ana!$F$5392</definedName>
    <definedName name="VSALALUMBROVBROMAN">[12]Ana!$F$5398</definedName>
    <definedName name="VSALALUMNATVBROPAL">[12]Ana!$F$5416</definedName>
    <definedName name="VSALALUMNATVCMAN">[12]Ana!$F$5380</definedName>
    <definedName name="VSALALUMNATVCPAL">[12]Ana!$F$5404</definedName>
    <definedName name="VUELO10" localSheetId="0">#REF!</definedName>
    <definedName name="VUELO10">#REF!</definedName>
    <definedName name="VVC">[13]Precio!$F$39</definedName>
    <definedName name="VXCSD" localSheetId="0">#REF!</definedName>
    <definedName name="VXCSD">#REF!</definedName>
    <definedName name="vzxcvsdfsf" localSheetId="0" hidden="1">'[10]ANALISIS STO DGO'!#REF!</definedName>
    <definedName name="vzxcvsdfsf" hidden="1">'[10]ANALISIS STO DGO'!#REF!</definedName>
    <definedName name="w" localSheetId="0">Hoja1</definedName>
    <definedName name="w">Hoja1</definedName>
    <definedName name="W10X12">[11]analisis!$G$1534</definedName>
    <definedName name="W14X22">[11]analisis!$G$1637</definedName>
    <definedName name="W16X26">[11]analisis!$G$1814</definedName>
    <definedName name="W18X40">[11]analisis!$G$1872</definedName>
    <definedName name="W27X84">[11]analisis!$G$1977</definedName>
    <definedName name="w6x9">[11]analisis!$G$1453</definedName>
    <definedName name="WARE" localSheetId="0" hidden="1">'[10]ANALISIS STO DGO'!#REF!</definedName>
    <definedName name="WARE" hidden="1">'[10]ANALISIS STO DGO'!#REF!</definedName>
    <definedName name="ware." localSheetId="0" hidden="1">'[10]ANALISIS STO DGO'!#REF!</definedName>
    <definedName name="ware." hidden="1">'[10]ANALISIS STO DGO'!#REF!</definedName>
    <definedName name="ware.1" localSheetId="0" hidden="1">'[10]ANALISIS STO DGO'!#REF!</definedName>
    <definedName name="ware.1" hidden="1">'[10]ANALISIS STO DGO'!#REF!</definedName>
    <definedName name="WAREHOUSE" localSheetId="0" hidden="1">'[10]ANALISIS STO DGO'!#REF!</definedName>
    <definedName name="WAREHOUSE" hidden="1">'[10]ANALISIS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e" localSheetId="0">Hoja1</definedName>
    <definedName name="we">Hoja1</definedName>
    <definedName name="wilson" localSheetId="0" hidden="1">'[10]ANALISIS STO DGO'!#REF!</definedName>
    <definedName name="wilson" hidden="1">'[10]ANALISIS STO DGO'!#REF!</definedName>
    <definedName name="Wimaldy" localSheetId="0" hidden="1">'[10]ANALISIS STO DGO'!#REF!</definedName>
    <definedName name="Wimaldy" hidden="1">'[10]ANALISIS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wrn.Orçamento." hidden="1">{#N/A,#N/A,FALSE,"Planilha";#N/A,#N/A,FALSE,"Resumo";#N/A,#N/A,FALSE,"Fisico";#N/A,#N/A,FALSE,"Financeiro";#N/A,#N/A,FALSE,"Financeiro"}</definedName>
    <definedName name="ww" localSheetId="0">#REF!</definedName>
    <definedName name="ww">#REF!</definedName>
    <definedName name="xoiot" localSheetId="0" hidden="1">'[10]ANALISIS STO DGO'!#REF!</definedName>
    <definedName name="xoiot" hidden="1">'[10]ANALISIS STO DGO'!#REF!</definedName>
    <definedName name="XXXXX" localSheetId="0">#REF!</definedName>
    <definedName name="XXXXX">#REF!</definedName>
    <definedName name="yaguate" localSheetId="0">Hoja1</definedName>
    <definedName name="yaguate">Hoja1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[9]A!#REF!</definedName>
    <definedName name="YO">[9]A!#REF!</definedName>
    <definedName name="Yonu" localSheetId="0" hidden="1">'[10]ANALISIS STO DGO'!#REF!</definedName>
    <definedName name="Yonu" hidden="1">'[10]ANALISIS STO DGO'!#REF!</definedName>
    <definedName name="YOSOY" localSheetId="0" hidden="1">'[10]ANALISIS STO DGO'!#REF!</definedName>
    <definedName name="YOSOY" hidden="1">'[10]ANALISIS STO DGO'!#REF!</definedName>
    <definedName name="yreyrt" localSheetId="0" hidden="1">'[10]ANALISIS STO DGO'!#REF!</definedName>
    <definedName name="yreyrt" hidden="1">'[10]ANALISIS STO DGO'!#REF!</definedName>
    <definedName name="ZABALETAPISO">[12]Ana!$F$4866</definedName>
    <definedName name="ZABALETATECHO">[12]Ana!$F$5372</definedName>
    <definedName name="zap.muro6">'[33]Analisis Unit. '!$D$213</definedName>
    <definedName name="zapata">'[6]caseta de planta'!$C$1:$C$65536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[16]Insumos!$B$42:$D$42</definedName>
    <definedName name="zocalobotichinorojo" localSheetId="0">#REF!</definedName>
    <definedName name="zocalobotichinorojo">#REF!</definedName>
    <definedName name="ZOCESCGRAPROYAL">[12]Ana!$F$4892</definedName>
    <definedName name="ZOCGRA30BCO">[12]Ana!$F$4899</definedName>
    <definedName name="ZOCGRA30GRIS">[12]Ana!$F$4906</definedName>
    <definedName name="ZOCGRA40BCO">[12]Ana!$F$4913</definedName>
    <definedName name="ZOCGRABOTI40BCO">[12]Ana!$F$4873</definedName>
    <definedName name="ZOCGRABOTI40COL">[12]Ana!$F$4880</definedName>
    <definedName name="ZOCGRAPROYAL40">[12]Ana!$F$4887</definedName>
    <definedName name="ZOCLAD28">[12]Ana!$F$4920</definedName>
    <definedName name="ZOCMOSROJ25">[12]Ana!$F$4927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0" i="1" l="1"/>
  <c r="F658" i="1"/>
  <c r="F642" i="1"/>
  <c r="F641" i="1"/>
  <c r="F640" i="1"/>
  <c r="F635" i="1"/>
  <c r="F634" i="1"/>
  <c r="F631" i="1"/>
  <c r="F630" i="1"/>
  <c r="F629" i="1"/>
  <c r="C626" i="1"/>
  <c r="F626" i="1" s="1"/>
  <c r="F625" i="1"/>
  <c r="F624" i="1"/>
  <c r="C623" i="1"/>
  <c r="F623" i="1" s="1"/>
  <c r="G620" i="1"/>
  <c r="F620" i="1"/>
  <c r="F617" i="1"/>
  <c r="F616" i="1"/>
  <c r="F615" i="1"/>
  <c r="F612" i="1"/>
  <c r="C611" i="1"/>
  <c r="F611" i="1" s="1"/>
  <c r="F610" i="1"/>
  <c r="F609" i="1"/>
  <c r="C608" i="1"/>
  <c r="F608" i="1" s="1"/>
  <c r="F605" i="1"/>
  <c r="F604" i="1"/>
  <c r="F603" i="1"/>
  <c r="F600" i="1"/>
  <c r="F599" i="1"/>
  <c r="G600" i="1" s="1"/>
  <c r="F598" i="1"/>
  <c r="F592" i="1"/>
  <c r="F591" i="1"/>
  <c r="F590" i="1"/>
  <c r="F587" i="1"/>
  <c r="F586" i="1"/>
  <c r="F585" i="1"/>
  <c r="F584" i="1"/>
  <c r="F583" i="1"/>
  <c r="F582" i="1"/>
  <c r="F577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1" i="1"/>
  <c r="C561" i="1"/>
  <c r="F560" i="1"/>
  <c r="F559" i="1"/>
  <c r="F558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7" i="1"/>
  <c r="G537" i="1" s="1"/>
  <c r="F534" i="1"/>
  <c r="F533" i="1"/>
  <c r="F532" i="1"/>
  <c r="F531" i="1"/>
  <c r="F528" i="1"/>
  <c r="G528" i="1" s="1"/>
  <c r="F525" i="1"/>
  <c r="F524" i="1"/>
  <c r="F523" i="1"/>
  <c r="F522" i="1"/>
  <c r="F519" i="1"/>
  <c r="C518" i="1"/>
  <c r="F518" i="1" s="1"/>
  <c r="G519" i="1" s="1"/>
  <c r="F517" i="1"/>
  <c r="F514" i="1"/>
  <c r="F513" i="1"/>
  <c r="F512" i="1"/>
  <c r="F509" i="1"/>
  <c r="F508" i="1"/>
  <c r="F507" i="1"/>
  <c r="F506" i="1"/>
  <c r="F505" i="1"/>
  <c r="F502" i="1"/>
  <c r="F501" i="1"/>
  <c r="C500" i="1"/>
  <c r="F500" i="1" s="1"/>
  <c r="F497" i="1"/>
  <c r="F496" i="1"/>
  <c r="F495" i="1"/>
  <c r="F493" i="1"/>
  <c r="F492" i="1"/>
  <c r="F491" i="1"/>
  <c r="C490" i="1"/>
  <c r="F490" i="1" s="1"/>
  <c r="F487" i="1"/>
  <c r="F486" i="1"/>
  <c r="F485" i="1"/>
  <c r="F484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58" i="1"/>
  <c r="G458" i="1" s="1"/>
  <c r="F451" i="1"/>
  <c r="F450" i="1"/>
  <c r="F449" i="1"/>
  <c r="F446" i="1"/>
  <c r="F445" i="1"/>
  <c r="F444" i="1"/>
  <c r="F443" i="1"/>
  <c r="F442" i="1"/>
  <c r="F441" i="1"/>
  <c r="F436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C420" i="1"/>
  <c r="F420" i="1" s="1"/>
  <c r="F419" i="1"/>
  <c r="F418" i="1"/>
  <c r="F417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6" i="1"/>
  <c r="F395" i="1"/>
  <c r="F394" i="1"/>
  <c r="F393" i="1"/>
  <c r="F390" i="1"/>
  <c r="G390" i="1" s="1"/>
  <c r="F387" i="1"/>
  <c r="G387" i="1" s="1"/>
  <c r="F384" i="1"/>
  <c r="F383" i="1"/>
  <c r="F382" i="1"/>
  <c r="F381" i="1"/>
  <c r="F378" i="1"/>
  <c r="C377" i="1"/>
  <c r="F377" i="1" s="1"/>
  <c r="F376" i="1"/>
  <c r="F371" i="1"/>
  <c r="F370" i="1"/>
  <c r="F369" i="1"/>
  <c r="F368" i="1"/>
  <c r="F367" i="1"/>
  <c r="F364" i="1"/>
  <c r="F363" i="1"/>
  <c r="F362" i="1"/>
  <c r="F359" i="1"/>
  <c r="F358" i="1"/>
  <c r="F357" i="1"/>
  <c r="F355" i="1"/>
  <c r="F354" i="1"/>
  <c r="F353" i="1"/>
  <c r="C352" i="1"/>
  <c r="C356" i="1" s="1"/>
  <c r="F356" i="1" s="1"/>
  <c r="F349" i="1"/>
  <c r="F348" i="1"/>
  <c r="F347" i="1"/>
  <c r="F346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4" i="1"/>
  <c r="G324" i="1" s="1"/>
  <c r="F317" i="1"/>
  <c r="F316" i="1"/>
  <c r="F315" i="1"/>
  <c r="F312" i="1"/>
  <c r="F311" i="1"/>
  <c r="F310" i="1"/>
  <c r="F309" i="1"/>
  <c r="F308" i="1"/>
  <c r="F307" i="1"/>
  <c r="F302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C286" i="1"/>
  <c r="F286" i="1" s="1"/>
  <c r="F285" i="1"/>
  <c r="F284" i="1"/>
  <c r="F283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2" i="1"/>
  <c r="G262" i="1" s="1"/>
  <c r="F259" i="1"/>
  <c r="F258" i="1"/>
  <c r="F257" i="1"/>
  <c r="F256" i="1"/>
  <c r="F253" i="1"/>
  <c r="G253" i="1" s="1"/>
  <c r="F250" i="1"/>
  <c r="F249" i="1"/>
  <c r="F248" i="1"/>
  <c r="F247" i="1"/>
  <c r="F244" i="1"/>
  <c r="C243" i="1"/>
  <c r="F243" i="1" s="1"/>
  <c r="F242" i="1"/>
  <c r="F239" i="1"/>
  <c r="F238" i="1"/>
  <c r="F237" i="1"/>
  <c r="F236" i="1"/>
  <c r="F235" i="1"/>
  <c r="F232" i="1"/>
  <c r="F231" i="1"/>
  <c r="F230" i="1"/>
  <c r="F227" i="1"/>
  <c r="F226" i="1"/>
  <c r="F225" i="1"/>
  <c r="F223" i="1"/>
  <c r="F222" i="1"/>
  <c r="F221" i="1"/>
  <c r="C220" i="1"/>
  <c r="C224" i="1" s="1"/>
  <c r="F224" i="1" s="1"/>
  <c r="F217" i="1"/>
  <c r="F216" i="1"/>
  <c r="F215" i="1"/>
  <c r="F214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0" i="1"/>
  <c r="G190" i="1" s="1"/>
  <c r="F183" i="1"/>
  <c r="F182" i="1"/>
  <c r="F181" i="1"/>
  <c r="F180" i="1"/>
  <c r="F177" i="1"/>
  <c r="F176" i="1"/>
  <c r="F175" i="1"/>
  <c r="F174" i="1"/>
  <c r="F173" i="1"/>
  <c r="F172" i="1"/>
  <c r="F167" i="1"/>
  <c r="F164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C143" i="1"/>
  <c r="F143" i="1" s="1"/>
  <c r="F142" i="1"/>
  <c r="F141" i="1"/>
  <c r="F140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6" i="1"/>
  <c r="G106" i="1" s="1"/>
  <c r="F103" i="1"/>
  <c r="F102" i="1"/>
  <c r="F101" i="1"/>
  <c r="F100" i="1"/>
  <c r="F97" i="1"/>
  <c r="G97" i="1" s="1"/>
  <c r="F94" i="1"/>
  <c r="F93" i="1"/>
  <c r="F92" i="1"/>
  <c r="F91" i="1"/>
  <c r="F90" i="1"/>
  <c r="F87" i="1"/>
  <c r="C86" i="1"/>
  <c r="F86" i="1" s="1"/>
  <c r="F85" i="1"/>
  <c r="F80" i="1"/>
  <c r="F79" i="1"/>
  <c r="F78" i="1"/>
  <c r="F77" i="1"/>
  <c r="F76" i="1"/>
  <c r="F73" i="1"/>
  <c r="F72" i="1"/>
  <c r="F71" i="1"/>
  <c r="F68" i="1"/>
  <c r="F67" i="1"/>
  <c r="F66" i="1"/>
  <c r="F64" i="1"/>
  <c r="F63" i="1"/>
  <c r="F62" i="1"/>
  <c r="C61" i="1"/>
  <c r="C65" i="1" s="1"/>
  <c r="F65" i="1" s="1"/>
  <c r="F58" i="1"/>
  <c r="F57" i="1"/>
  <c r="F56" i="1"/>
  <c r="F55" i="1"/>
  <c r="F54" i="1"/>
  <c r="F53" i="1"/>
  <c r="F52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2" i="1"/>
  <c r="F21" i="1"/>
  <c r="F20" i="1"/>
  <c r="C19" i="1"/>
  <c r="F19" i="1" s="1"/>
  <c r="F16" i="1"/>
  <c r="F15" i="1"/>
  <c r="F14" i="1"/>
  <c r="F13" i="1"/>
  <c r="G286" i="1" l="1"/>
  <c r="G87" i="1"/>
  <c r="G211" i="1"/>
  <c r="G319" i="1" s="1"/>
  <c r="G649" i="1" s="1"/>
  <c r="G239" i="1"/>
  <c r="G384" i="1"/>
  <c r="G451" i="1"/>
  <c r="G502" i="1"/>
  <c r="G514" i="1"/>
  <c r="G555" i="1"/>
  <c r="G561" i="1"/>
  <c r="G280" i="1"/>
  <c r="G317" i="1"/>
  <c r="G349" i="1"/>
  <c r="G378" i="1"/>
  <c r="G612" i="1"/>
  <c r="G635" i="1"/>
  <c r="G137" i="1"/>
  <c r="G80" i="1"/>
  <c r="G16" i="1"/>
  <c r="G49" i="1"/>
  <c r="G103" i="1"/>
  <c r="G217" i="1"/>
  <c r="G244" i="1"/>
  <c r="G259" i="1"/>
  <c r="G343" i="1"/>
  <c r="G364" i="1"/>
  <c r="G509" i="1"/>
  <c r="G534" i="1"/>
  <c r="G587" i="1"/>
  <c r="G605" i="1"/>
  <c r="G73" i="1"/>
  <c r="G143" i="1"/>
  <c r="G250" i="1"/>
  <c r="G312" i="1"/>
  <c r="G396" i="1"/>
  <c r="G414" i="1"/>
  <c r="G420" i="1"/>
  <c r="G446" i="1"/>
  <c r="G481" i="1"/>
  <c r="G487" i="1"/>
  <c r="G525" i="1"/>
  <c r="G617" i="1"/>
  <c r="G626" i="1"/>
  <c r="G631" i="1"/>
  <c r="G22" i="1"/>
  <c r="G58" i="1"/>
  <c r="G94" i="1"/>
  <c r="G177" i="1"/>
  <c r="G183" i="1"/>
  <c r="G232" i="1"/>
  <c r="G371" i="1"/>
  <c r="G592" i="1"/>
  <c r="G642" i="1"/>
  <c r="G644" i="1" s="1"/>
  <c r="G653" i="1" s="1"/>
  <c r="G453" i="1"/>
  <c r="G650" i="1" s="1"/>
  <c r="F220" i="1"/>
  <c r="G227" i="1" s="1"/>
  <c r="F61" i="1"/>
  <c r="G68" i="1" s="1"/>
  <c r="F352" i="1"/>
  <c r="G359" i="1" s="1"/>
  <c r="C494" i="1"/>
  <c r="F494" i="1" s="1"/>
  <c r="G497" i="1" s="1"/>
  <c r="G594" i="1" s="1"/>
  <c r="G651" i="1" s="1"/>
  <c r="G637" i="1" l="1"/>
  <c r="G652" i="1" s="1"/>
  <c r="G185" i="1"/>
  <c r="G648" i="1" s="1"/>
  <c r="G655" i="1" s="1"/>
  <c r="G663" i="1" s="1"/>
  <c r="G668" i="1" s="1"/>
  <c r="G673" i="1" l="1"/>
  <c r="G672" i="1"/>
  <c r="G670" i="1"/>
  <c r="G669" i="1"/>
  <c r="G667" i="1"/>
  <c r="G674" i="1" s="1"/>
  <c r="G671" i="1"/>
  <c r="G678" i="1" l="1"/>
  <c r="G681" i="1" s="1"/>
  <c r="G688" i="1" s="1"/>
</calcChain>
</file>

<file path=xl/sharedStrings.xml><?xml version="1.0" encoding="utf-8"?>
<sst xmlns="http://schemas.openxmlformats.org/spreadsheetml/2006/main" count="1588" uniqueCount="323">
  <si>
    <t>MINISTERIO  DE OBRAS PUBLICAS Y COMUNICACIONES</t>
  </si>
  <si>
    <t>MOPC, SANTO DOMINGO, REP. DOM.</t>
  </si>
  <si>
    <t>PRESUPUESTOS DE EDIFICACIONES.</t>
  </si>
  <si>
    <t xml:space="preserve">PRESUP:       No. 18- 2019  EDIFICIO TIPO A PARA LA CONSTRUCCION DEL PROYECTO CIUDAD ESPERANZA ETAPA II   </t>
  </si>
  <si>
    <t xml:space="preserve">                                               CIUDAD ESPERANZA , PROVINCIA  BARAHONA  , REPUBLICA  DOMINICANA  .-</t>
  </si>
  <si>
    <t>No.</t>
  </si>
  <si>
    <t>PARTIDAS</t>
  </si>
  <si>
    <t>CANT.</t>
  </si>
  <si>
    <t>UD</t>
  </si>
  <si>
    <t>P.U.</t>
  </si>
  <si>
    <t>VALOR</t>
  </si>
  <si>
    <t>SUB-TOTAL</t>
  </si>
  <si>
    <t>PRIMER NIVEL</t>
  </si>
  <si>
    <t>1-</t>
  </si>
  <si>
    <t>PRELIMINAR GENERAL</t>
  </si>
  <si>
    <t>a.-</t>
  </si>
  <si>
    <t>Caseta de Materiales</t>
  </si>
  <si>
    <t>ud</t>
  </si>
  <si>
    <t>b.-</t>
  </si>
  <si>
    <t>Replanteo General</t>
  </si>
  <si>
    <t>m2</t>
  </si>
  <si>
    <t>c.-</t>
  </si>
  <si>
    <t>Fumigación</t>
  </si>
  <si>
    <t>d.-</t>
  </si>
  <si>
    <t xml:space="preserve">Letrero en obra </t>
  </si>
  <si>
    <t>pa</t>
  </si>
  <si>
    <t>2-</t>
  </si>
  <si>
    <t>MOVIMIENTO DE TIERRA</t>
  </si>
  <si>
    <t xml:space="preserve">Excavación </t>
  </si>
  <si>
    <t>m3</t>
  </si>
  <si>
    <t xml:space="preserve">Relleno de reposición </t>
  </si>
  <si>
    <t>Relleno compactado caliche (e=0.30 Mts)</t>
  </si>
  <si>
    <t xml:space="preserve">Bote de material (Producto de excavaciones y proceso constructivo) </t>
  </si>
  <si>
    <t>3-</t>
  </si>
  <si>
    <t>HORMIGON ARMADO</t>
  </si>
  <si>
    <t>Hormigón de nivelación ( fc =140 kg / cm2 )</t>
  </si>
  <si>
    <t>Zapata de Columnas Z1 (2.00 x 2.00 x 0.40) (incluye Hormigón 210 Kg/cm² + 10 Ø1/2" en ambas direcciones)</t>
  </si>
  <si>
    <t>Zapata de Columnas Z2 (1.60 x 1.60 x 0.40) (incluye Hormigón 210 Kg/cm² + 13 Ø1/2 en ambas direcciones)</t>
  </si>
  <si>
    <t xml:space="preserve">  </t>
  </si>
  <si>
    <t>Zapata de Columnas Z3 (3.00 x 1.60 x 0.40) (incluye Hormigón 210 Kg/cm² + 25 Ø1/2 en ambas direcciones)</t>
  </si>
  <si>
    <t>e.-</t>
  </si>
  <si>
    <t>Zapata de Escalera (incluye Hormigón 210 Kg/cm²)</t>
  </si>
  <si>
    <t>f.-</t>
  </si>
  <si>
    <t>Platea ( e = 0,20 mt )</t>
  </si>
  <si>
    <t>g.-</t>
  </si>
  <si>
    <t>Columnas C1 (0.30 x 0.30) ; 4 unidades con ( 12 Ø 3/4" G60, estribos de Ø 3/8" G60 @ 0.15, hormigón 210 kg/cm²)</t>
  </si>
  <si>
    <t>h.-</t>
  </si>
  <si>
    <t>Columnas C2 (0.20 x 0.40) ; 5 unidades con ( 8 Ø 1/2" G60, estribos de Ø 3/8" G60 @ 0.20, hormigón 210 kg/cm²)</t>
  </si>
  <si>
    <t>i.-</t>
  </si>
  <si>
    <t>Columnas de Amarre CA (0.20 x 0.20) ; con (4 Ø 1/2" G60, estribos de Ø 3/8" G60 @ 0.20, hormigón 210 kg/cm²)</t>
  </si>
  <si>
    <t>j.-</t>
  </si>
  <si>
    <t>Viga V1 (0.30 x 0.48) ; 4 unidades con ( 6 Ø 3/4" en parte inferior, 3 Ø 3/4" en parte superior y 4 Ø 3/8" laterales para torsión G60, estribos de Ø 3/8" G60 @ 0.10 y 0.20, hormigón 210 kg/cm²)</t>
  </si>
  <si>
    <t>k.-</t>
  </si>
  <si>
    <t xml:space="preserve">Viga V2 (0.30 x 0.48) ; 4 unidades con ( 6 Ø 3/4" en parte inferior y  3 Ø 3/4" en parte superior G60, 4 Ø 3/8" laterales para torsión G60,estribos de Ø 3/8" G60 @ 0.20 y 0.10, hormigón 210 kg/cm²)) </t>
  </si>
  <si>
    <t>l.-</t>
  </si>
  <si>
    <t xml:space="preserve">Viga V3 (0.30 x 0.48) ; ( 6 Ø 3/4" en parte inferior y  4 Ø 3/4" en parte superior G60, estribos de Ø 3/8" G60 @ 0.20 y 0.10, hormigón 210 kg/cm²)) </t>
  </si>
  <si>
    <t>m.-</t>
  </si>
  <si>
    <t>Viga V4 (0.20 x 0.38) ; ( 3 Ø 1/2" en parte inferior, 2 Ø 1/2" en parte superior , estribos de Ø 3/8" G60 @ 0.20, hormigón 210 kg/cm²)</t>
  </si>
  <si>
    <t>n.-</t>
  </si>
  <si>
    <t xml:space="preserve">Viga V5 (0.20 x 0.38) ; ( 4 Ø 1/2" en parte inferior y  3 Ø 3/8" en parte superior G60, estribos de Ø 3/8" G60 @ 0.20, hormigón 210 kg/cm²)) </t>
  </si>
  <si>
    <t>ñ.-</t>
  </si>
  <si>
    <t xml:space="preserve">Viga V6 (0.20 x 0.38) ; n ( 4 Ø 1/2" en parte inferior y  3 Ø 3/8"en parte superior G60, 4 Ø 3/8" laterales a torsión , estribos de Ø 3/8" G60 @ 0.20, hormigón 210 kg/cm²)) </t>
  </si>
  <si>
    <t>o.-</t>
  </si>
  <si>
    <t xml:space="preserve">Viga V7 (0.20 x 0.50) ;  ( 4 Ø 1/2" en parte inferior y  3 Ø 3/8" en parte superior G60, estribos de Ø 3/8" G60 @ 0.20, hormigón 210 kg/cm²)) </t>
  </si>
  <si>
    <t>p.-</t>
  </si>
  <si>
    <t xml:space="preserve">Viga V8 (0.20 x 0.50) ; ( 3Ø 1/2" en parte inferior y  2 Ø 1/2" en parte superior G60, estribos de Ø 3/8" G60 @ 0.20, hormigón 210 kg/cm²)) </t>
  </si>
  <si>
    <t>q.-</t>
  </si>
  <si>
    <t xml:space="preserve">Viga V9 (0.20 x 0.50) ; ( 3Ø 1/2" en parte inferior y  5 Ø 1/2" en parte superior G60, 4 Ø 3/8" laterales para torsión G60,estribos de Ø 3/8" G60 @ 0.20, hormigón 210 kg/cm²)) </t>
  </si>
  <si>
    <t>r.-</t>
  </si>
  <si>
    <t xml:space="preserve">Viga de Amarre  (0.20 x 0.20) ; con (4 Ø 3/8" G60, estribos de Ø 3/8" G60 @ 0.20, hormigón 210 kg/cm²)) </t>
  </si>
  <si>
    <t>s.-</t>
  </si>
  <si>
    <t xml:space="preserve">Viga de Amarre  (0.15 x 0.20) ; con (4 Ø 3/8" G60, estribos de Ø 3/8" G60 @ 0.20, hormigón 210 kg/cm²)) </t>
  </si>
  <si>
    <t>t.-</t>
  </si>
  <si>
    <t>Dinteles (0.15 x 0.20) con ( 3 Ø 3/8" en parte inferior y  2 Ø 3/8" en parte superior G60, estribos de Ø 3/8" G60 @ 0.20)</t>
  </si>
  <si>
    <t>u.-</t>
  </si>
  <si>
    <t>Dinteles (0.20 x 0.20) con ( 3 Ø 3/8" en parte inferior y  2 Ø 3/8" en parte superior G60, estribos de Ø 3/8" G60 @ 0.20)</t>
  </si>
  <si>
    <t>v.-</t>
  </si>
  <si>
    <t>Rampas de Escaleras (incluye acero de 1/2" G60, acero de 3/8" G60,  hormigón 210 kg/cM² )</t>
  </si>
  <si>
    <t>w.-</t>
  </si>
  <si>
    <t>Losas de Techo plano (incluye acero de Ø 3/8" en ambas direcciones @ 0.20 y acero adicional  Ø 3/8" @ 0.50 y 0.12m de espesor, hormigón 210 kg/cm²))</t>
  </si>
  <si>
    <t>x.-</t>
  </si>
  <si>
    <t>Losas de Vuelo en pasillo común (incluye acero adicional  Ø 1/2" @ 0.10 y acero de temperatura Ø 3/8"  @ 0.30 y 0.12m de espesor, hormigón 210 kg/cm²))</t>
  </si>
  <si>
    <t>4-</t>
  </si>
  <si>
    <t>MUROS DE BLOQUES</t>
  </si>
  <si>
    <t>Bloques de 20 cms DNP  (Con bloques de hormigón gris estándar de 40x20x20, colocación de bastones 3/8" G40@0.6m,</t>
  </si>
  <si>
    <t>Bloques de 20 cms SNP  (Con bloques de hormigón gris estándar de 40x20x20, colocación de bastones 3/8" G40@0.60m, )</t>
  </si>
  <si>
    <t>Bloques de 15 cms DNP (Con bloques de hormigón gris estándar de 40x20x15, colocación de bastones 3/8" G40 @0.60m,  )</t>
  </si>
  <si>
    <t>Bloques de 15 cms SNP (Con bloques de hormigón gris estándar de 40x20x15, colocación de bastones 3/8" G40 @0.60m,  )</t>
  </si>
  <si>
    <t>Bloques de 4" con 3/8 a 0,80 mt B.N.P</t>
  </si>
  <si>
    <t>Bloques de 4" con 3/8 a 0,80 mt S.N.P.</t>
  </si>
  <si>
    <t>Bloques Calados 0.20 x 0.20 x 0.20</t>
  </si>
  <si>
    <t>5-</t>
  </si>
  <si>
    <t>TERMINACION DE SUPERFICIES</t>
  </si>
  <si>
    <t xml:space="preserve">Pañete exterior en muros </t>
  </si>
  <si>
    <t>Pañete interior en muros</t>
  </si>
  <si>
    <t>Pañete en Superficie de Hormigón</t>
  </si>
  <si>
    <t>Fraguache en superficie de hormigón</t>
  </si>
  <si>
    <t>Fraguache en muros de bloques</t>
  </si>
  <si>
    <t>Goteros colgantes en balcones y pasillos</t>
  </si>
  <si>
    <t>ml</t>
  </si>
  <si>
    <t>Cantos</t>
  </si>
  <si>
    <t>Suministro y colocación de Violinado Plastico</t>
  </si>
  <si>
    <t>6-</t>
  </si>
  <si>
    <t>TERMINACION DE PISOS</t>
  </si>
  <si>
    <t>Mezcla de nivelación e=0.08</t>
  </si>
  <si>
    <t>Suministro y colocacion de  Piso de Baldosa de Cerámica Pasta roja        ( 0.45 x 0.45 )color Beige, acabado satinado, doble engobe</t>
  </si>
  <si>
    <t>Suministro y colocacion de zócalos con Cerámica Pasta roja ( 0.10 x 0.45 ) Color Beige, acabado brillante doble engobe</t>
  </si>
  <si>
    <t>7-</t>
  </si>
  <si>
    <t>TERMINACION DE ESCALERA</t>
  </si>
  <si>
    <t>Escalones de ceramica pasta roja  ( incl. Huella y contra-huella  )</t>
  </si>
  <si>
    <t>Zócalos  de  ceramica pasta roja</t>
  </si>
  <si>
    <t>Descanso  de  ceramica pasta roja</t>
  </si>
  <si>
    <t>Zócalos  en  descanso de ceramica pasta roja</t>
  </si>
  <si>
    <t>Baranda en escaleras con perfil rectangular en hierro 1 1/2" x 1 1/2" y madera de pino americano de 2" x 4"</t>
  </si>
  <si>
    <t>8-</t>
  </si>
  <si>
    <t xml:space="preserve">REVESTIMIENTOS </t>
  </si>
  <si>
    <t>Revestimiento de Paredes de Baños, con Cerámica Pasta roja 0.30 x 0.60 Color Beige, acabado brillante doble engobe, (Incluye Esquinero Plástico)</t>
  </si>
  <si>
    <t>Revestimiento de Paredes de Cocina con Cerámica Pasta roja 0.30 x 0.60 Color Beige, acabado brillante doble engobe</t>
  </si>
  <si>
    <t>Revestimiento de Paredes de Lavadero con Cerámica Pasta roja 0.30 x 0.60 Color Beige, acabado brillante doble engobe</t>
  </si>
  <si>
    <t>9-</t>
  </si>
  <si>
    <t>PORTAJE</t>
  </si>
  <si>
    <t>Puerta Principal (1.00mt x 2.10 mts) (Polimetal)</t>
  </si>
  <si>
    <t>Puertas Interiores (0.90mt x 2.10 mts) (Polimetal)</t>
  </si>
  <si>
    <t>Puertas Interiores (0.80mt x 2.10 mts) (Polimetal)</t>
  </si>
  <si>
    <t>Puerta vidrio corrediza balcón (1.80 mt x 2.10 mt) 40.68 P2</t>
  </si>
  <si>
    <t>Puerta en hierro entrada primer Nivel (1.60 mt x 2.00 mt)</t>
  </si>
  <si>
    <t>p2</t>
  </si>
  <si>
    <t>10-</t>
  </si>
  <si>
    <t>VENTANAS</t>
  </si>
  <si>
    <t xml:space="preserve">Ventanas salomónicas de aluminio </t>
  </si>
  <si>
    <t>11-</t>
  </si>
  <si>
    <t xml:space="preserve">TERMINACION DE COCINA </t>
  </si>
  <si>
    <t>Gabinetes de pino tratado en piso</t>
  </si>
  <si>
    <t>pl</t>
  </si>
  <si>
    <t>Suministro y colocacion de tope de marmolite sobre soporte de madera en area de desayunador</t>
  </si>
  <si>
    <t>Suministro y colocacion de tope de marmolite sobre gabinete  de piso</t>
  </si>
  <si>
    <t>Tramerías de madera Pino tratado 3/4", barnizado, en closet ropa blanca</t>
  </si>
  <si>
    <t>12-</t>
  </si>
  <si>
    <t xml:space="preserve">PLAFONES </t>
  </si>
  <si>
    <t>De PVC en baños y área lavado</t>
  </si>
  <si>
    <t>13-</t>
  </si>
  <si>
    <t>INSTALACION SANITARIA</t>
  </si>
  <si>
    <t>Inodoros blanco completos</t>
  </si>
  <si>
    <t>Lavamanos de pared con mezcladora</t>
  </si>
  <si>
    <t>Fregadero  simple  de acero inoxidable incluye mezcladora</t>
  </si>
  <si>
    <t>Lavadero de una boca de granito incluye llave de chorro</t>
  </si>
  <si>
    <t>Pileta revestida de cerámica  incluye desagüe de piso y ducha</t>
  </si>
  <si>
    <t>Accesorios de baños</t>
  </si>
  <si>
    <t>juego</t>
  </si>
  <si>
    <t xml:space="preserve">Válvula de paso  Ɵ 3/4'' </t>
  </si>
  <si>
    <t>Llave de chorro de 3/4" para lavadora</t>
  </si>
  <si>
    <t>Cheque horizontal de 3/4"</t>
  </si>
  <si>
    <t>Conexión acometida de 3/4"</t>
  </si>
  <si>
    <t>Conexión acometida de 1/2"</t>
  </si>
  <si>
    <t>Llave de paso de 3/4" para conexión a acometida</t>
  </si>
  <si>
    <t>Llave de paso de 1/2" para conexión a acometida</t>
  </si>
  <si>
    <t xml:space="preserve">Llave de jardinería </t>
  </si>
  <si>
    <t xml:space="preserve">ud </t>
  </si>
  <si>
    <t>Columna de agua fría Ø 1"</t>
  </si>
  <si>
    <t>Ventilación de 3"</t>
  </si>
  <si>
    <t>Bajante de Descarga Ø4"</t>
  </si>
  <si>
    <t>Bajante de Descarga Ø3"</t>
  </si>
  <si>
    <t>Bajante Pluvial Ɵ3"</t>
  </si>
  <si>
    <t>Tubería de agua potable 3/4" PVC SCH-40  Incluye Movimiento de tierra</t>
  </si>
  <si>
    <t>Tubería arrastre de 4" SDR-41 Incluye Movimiento de tierra</t>
  </si>
  <si>
    <t>Tubería arrastre de 6" SDR-41 Incluye Movimiento de tierra</t>
  </si>
  <si>
    <t>Desagüe de Piso de 3"</t>
  </si>
  <si>
    <t>S/C de tubería Gas 1/2" + vaina de 1-1/2" color amarillo</t>
  </si>
  <si>
    <t>Hormigón en columnas tapa y tapa para cubrir bajante pluvial, ventilación y descarga</t>
  </si>
  <si>
    <t>y.-</t>
  </si>
  <si>
    <t>Caja de Inspección (0.60 x 0.60 x 0.75 )</t>
  </si>
  <si>
    <t>z.-</t>
  </si>
  <si>
    <t>Trampa de grasa  (0,80 x 0.80 x 0.75 )</t>
  </si>
  <si>
    <t>a1.-</t>
  </si>
  <si>
    <t>Tuberías y piezas por aparatos</t>
  </si>
  <si>
    <t>b1.-</t>
  </si>
  <si>
    <t>Mano de obra general plomería</t>
  </si>
  <si>
    <t>14-</t>
  </si>
  <si>
    <t xml:space="preserve">PINTURA </t>
  </si>
  <si>
    <t>Pintura base</t>
  </si>
  <si>
    <t>Pintura Acrílica Mate en Interior Color a definir, incl. 2 manos de pintura.</t>
  </si>
  <si>
    <t>Pintura Acrílica Mate en Techo, incl. 2 manos de pintura y retoques.</t>
  </si>
  <si>
    <t>Pintura Acrílica Mate en Exterior Color a definir, incl. 2 manos de pintura.</t>
  </si>
  <si>
    <t>15-</t>
  </si>
  <si>
    <t>INSTALACION  ELECTRICA ( APARTAMENTOS Y AREA COMUN )</t>
  </si>
  <si>
    <t>Salidas de iluminación en techo.</t>
  </si>
  <si>
    <t>Salidas de interruptores sencillos .</t>
  </si>
  <si>
    <t>Salidas de interruptores dobles .</t>
  </si>
  <si>
    <t>Salidas Interruptor 3Way   Leviton</t>
  </si>
  <si>
    <t>Salidas de tomacorrientes 120V doble aterrizado y polarizado .</t>
  </si>
  <si>
    <t>Salidas de tomacorrientes 220V doble aterrizado y polarizado.</t>
  </si>
  <si>
    <t>Salidas de toma coaxial TV/Cable/ Antena.</t>
  </si>
  <si>
    <t>Salidas de teléfonos.</t>
  </si>
  <si>
    <t>Salida de timbre.</t>
  </si>
  <si>
    <t>Fotocelda</t>
  </si>
  <si>
    <t>Lámpara de aplique en entrada de edificio</t>
  </si>
  <si>
    <t>Salida de campana de timbre.</t>
  </si>
  <si>
    <t>Globo de 4" x 6"</t>
  </si>
  <si>
    <t>Lámpara de pared de tipo aplique con bombilla de  bajo consumo. 60w</t>
  </si>
  <si>
    <t>Panel de distribución Area Común. (PAC- TLM-816 ) similar a G.E. de circuitos. Formado por: 11- Bkrs. 15A/1P ; 1- Brks. 30A/2P</t>
  </si>
  <si>
    <t>Alimentador  desde Porta medidor (PPM) a panel (PAC-1N).compuesto por:</t>
  </si>
  <si>
    <t>pies</t>
  </si>
  <si>
    <t>2C- thhn  No. 8 fases ; 1C-thhn   No. 10 neutro.</t>
  </si>
  <si>
    <t>1C-thhn   No. 12 tierra. ,;Tubería pvc de  1 1/2"¢</t>
  </si>
  <si>
    <t>Panel de Apartamento (PAP-(1-2-3-4) TLM-816 ) similar a G.E. de circuitos. Formado por:</t>
  </si>
  <si>
    <t>10- Bkrs. 15A/1P</t>
  </si>
  <si>
    <t>1- Brks. 30A/2P</t>
  </si>
  <si>
    <t>Alimentador  desde Panel Porta-medidor (PBP) a panel (PAP-1-2-3-4). compuesto por:</t>
  </si>
  <si>
    <t>2C- thhn  No. 8 fases.</t>
  </si>
  <si>
    <t>1C-thhn   No. 10 neutro.</t>
  </si>
  <si>
    <t>1C-thhn   No. 12 tierra.</t>
  </si>
  <si>
    <t>Tubería pvc de  1 1/2"¢</t>
  </si>
  <si>
    <t>Registro eléctrico general de 12" x 12" x 6"</t>
  </si>
  <si>
    <t>Registro teléfono y data General .12" x 12" x 6"</t>
  </si>
  <si>
    <t>Registro TV cable/ antena  General.12" x 12" x 6"</t>
  </si>
  <si>
    <t>Registro eléctrico 6"x 6"x 4" (Uno por Apart)</t>
  </si>
  <si>
    <t>Registro teléfono y data .6" x 6" x 4"(Uno por Apart)</t>
  </si>
  <si>
    <t>Registro TV cable/ antena .6" x 6" x 4" (Uno por Apart)</t>
  </si>
  <si>
    <t>16-</t>
  </si>
  <si>
    <t>VARIOS GENERALES</t>
  </si>
  <si>
    <t>Relleno compactado en acera perimetral ( e = 0.30 mt )</t>
  </si>
  <si>
    <t>Acera perimetral  de A = 0.60 mt con malla electrosoldada ( 2.3 x 2.3 ;  150 x 150 )</t>
  </si>
  <si>
    <t>Baranda en muros de bloques en balcones ( incluye : pañete , cantos y pintura )</t>
  </si>
  <si>
    <t>Andamios  exteriores</t>
  </si>
  <si>
    <t>SUB TOTAL  PRIMER NIVEL</t>
  </si>
  <si>
    <t>RD$</t>
  </si>
  <si>
    <t>SEGUNDO  NIVEL</t>
  </si>
  <si>
    <t>PRELIMINARES</t>
  </si>
  <si>
    <t>Replanteo.</t>
  </si>
  <si>
    <t xml:space="preserve">Viga V7 (0.20 x 0.38) ;  ( 4 Ø 1/2" en parte inferior y  3 Ø 3/8" en parte superior G60, estribos de Ø 3/8" G60 @ 0.20, hormigón 210 kg/cm²)) </t>
  </si>
  <si>
    <t xml:space="preserve">Viga V8 (0.20 x 0.38) ; ( 3Ø 1/2" en parte inferior y  2 Ø 1/2" en parte superior G60, estribos de Ø 3/8" G60 @ 0.20, hormigón 210 kg/cm²)) </t>
  </si>
  <si>
    <t xml:space="preserve">Viga V9 (0.20 x 0.38) ; ( 3Ø 1/2" en parte inferior y  5 Ø 1/2" en parte superior G60, 4 Ø 3/8" laterales para torsión G60,estribos de Ø 3/8" G60 @ 0.20, hormigón 210 kg/cm²)) </t>
  </si>
  <si>
    <t>Bloques de 15 cms SNP (Con bloques de hormigón gris estándar de 40x20x15, colocación de bastones 3/8" G40 @0.60m )</t>
  </si>
  <si>
    <t>Bloques Calados 0.20 x 0.20 x 0,20</t>
  </si>
  <si>
    <t>Fraguache  en Superficie de Hormigón</t>
  </si>
  <si>
    <t>Mezcla de nivelación en pisos e=0.04m</t>
  </si>
  <si>
    <t>Puerta vidrio corrediza balcón (1.80 mt x 2.00 )</t>
  </si>
  <si>
    <t>INSTALACION  SANITARIA</t>
  </si>
  <si>
    <t>Lavamanos con mezcladora</t>
  </si>
  <si>
    <t>juegos</t>
  </si>
  <si>
    <t>Pintura Acrílica Mate en Interior Color a definir , incl. 2 manos de pintura y retoques.</t>
  </si>
  <si>
    <t>Pintura Acrílica Mate en Techo , incl. 2 manos de pintura y retoques.</t>
  </si>
  <si>
    <t>Pintura Acrílica Mate en Exterior Color a definir , incl. 2 manos de pintura y retoques.</t>
  </si>
  <si>
    <t>Salidas de tomacorrientes 120V doble aterrizado y polarizado.</t>
  </si>
  <si>
    <t xml:space="preserve">Panel de Apartamento  (PAP-(1-2-3-4)- TLM-816 ) similar a G.E. de circuitos. Formado por: </t>
  </si>
  <si>
    <t>10- Bkrs. 15A/1P ; 1- Brks. 30A/2P</t>
  </si>
  <si>
    <t>Registro eléctrico General 12"x 12"x 6"</t>
  </si>
  <si>
    <t>Impermeabilizante cementicio (en piso de baños y área de lavado)</t>
  </si>
  <si>
    <t>Baranda en muros de bloques en pasillos de atrio central ( incluye : pañete , cantos y pintura )</t>
  </si>
  <si>
    <t>SUB TOTAL SEGUNDO NIVEL</t>
  </si>
  <si>
    <t>TERCER NIVEL</t>
  </si>
  <si>
    <t>Bloques de 15 cms SNP (Con bloques de hormigón gris estándar de 40x20x15, colocación de bastones 3/8" G40 @0.60m, )</t>
  </si>
  <si>
    <t>Bloques Calados 0.20 x 0.20</t>
  </si>
  <si>
    <t>Pañete exterior en muros (incl. Andamios)</t>
  </si>
  <si>
    <t>Puerta Principal (1.00mt x 2.00 mts) (Polimetal)</t>
  </si>
  <si>
    <t>Puerta vidrio corrediza balcón (1.80 mt x 2.00 mt)</t>
  </si>
  <si>
    <t>Panel de Apartamento  (PAP-(1-2-3-4)- TLM-816 ) similar a G.E. de circuitos. Formado por:</t>
  </si>
  <si>
    <t>Alimentador  desde Panel Porta-medidor (PBP) a panel (PAP-1-2-3-4).compuesto por:</t>
  </si>
  <si>
    <t>SUB TOTAL  TERCER  NIVEL</t>
  </si>
  <si>
    <t>CUARTO NIVEL</t>
  </si>
  <si>
    <t xml:space="preserve">Viga V10 (0.20 x 0.50) ; 2 unidades con ( 3Ø 1/2" en parte inferior y  5 Ø 1/2" en parte superior G60, 4 Ø 3/8" laterales para torsión G60,estribos de Ø 3/8" G60 @ 0.20, hormigón 210 kg/cm²)) </t>
  </si>
  <si>
    <t xml:space="preserve">Viga V11 (0.20 x 0.50) ; 1 unidad con ( 4 Ø 3/4" en parte inferior y  3 Ø 1/2" en parte superior G60,estribos de Ø 3/8" G60 @ 0.20, hormigón 210 kg/cm²)) </t>
  </si>
  <si>
    <t xml:space="preserve">Viga de Amarre  (0.30 x 0.20) ; con (4 Ø 3/8" G60, estribos de Ø 3/8" G60 @ 0.20, hormigón 210 kg/cm²)) </t>
  </si>
  <si>
    <t>Bloques Calados 0.20 x 0.20 x 0,15</t>
  </si>
  <si>
    <t>TERMINACIÓN  DE TECHOS</t>
  </si>
  <si>
    <t>Fino de techo en losas planas(con mortero de cemento-arena, e=6 cm promedio en pendientes de techos)</t>
  </si>
  <si>
    <t xml:space="preserve">Zabaleta en techo </t>
  </si>
  <si>
    <t>Antepecho h= 1.00 mts (incl. Bloques, Pañete, Cantos y Pintura)</t>
  </si>
  <si>
    <t>INSTALACIONES SANITARIA</t>
  </si>
  <si>
    <t>SUB TOTAL CUARTO NIVEL</t>
  </si>
  <si>
    <t>QUINTO NIVEL</t>
  </si>
  <si>
    <t>Fino de techo en losas horizontales( con mortero de cemento-arena, e=8 cm promedio en pendientes de techos)</t>
  </si>
  <si>
    <t>Antepecho h= 0.20 mts</t>
  </si>
  <si>
    <t>Puerta salida azotea (0.90mt x 2.10 mts) (Polimetal)</t>
  </si>
  <si>
    <t>INSTALACION ELECTRICA (CAJA DE ESCALERA).:</t>
  </si>
  <si>
    <t>Globo de 4" x 6", en escaleras.</t>
  </si>
  <si>
    <t>Tragaluz Atrio Central</t>
  </si>
  <si>
    <t>Pergolado techo Entrada</t>
  </si>
  <si>
    <t>SUB TOTAL QUINTO NIVEL</t>
  </si>
  <si>
    <t xml:space="preserve">MISCELANEOS </t>
  </si>
  <si>
    <t>Piso de hormigón frotado con malla electrosoldada (2.3 x 2.3 ; 150 x 150) de e = 0.10 mt  en Atrio Central</t>
  </si>
  <si>
    <t>Numero de identificación Edificio en Plycem</t>
  </si>
  <si>
    <t>Retalle en Exterior (0.40 m * 0.02 m)</t>
  </si>
  <si>
    <t>SUB TOTAL  MISCELANEOS</t>
  </si>
  <si>
    <t>RESUMEN</t>
  </si>
  <si>
    <t>SUB-TOTAL PRIMER NIVEL</t>
  </si>
  <si>
    <t>SUB-TOTAL SEGUNDO NIVEL</t>
  </si>
  <si>
    <t>SUB-TOTAL TERCER NIVEL</t>
  </si>
  <si>
    <t>SUB-TOTAL CUARTO NIVEL</t>
  </si>
  <si>
    <t>SUB-TOTAL QUINTO NIVEL</t>
  </si>
  <si>
    <t>SUB-TOTAL GENERAL</t>
  </si>
  <si>
    <t>LIMPIEZA CONTINUA Y  FINAL</t>
  </si>
  <si>
    <t>a-</t>
  </si>
  <si>
    <t>Limpieza continua y  final</t>
  </si>
  <si>
    <t>SUB TOTAL  LIMPIEZA FINAL</t>
  </si>
  <si>
    <t>GASTOS  INDIRECTOS</t>
  </si>
  <si>
    <t>DIRECCION  TECNICA</t>
  </si>
  <si>
    <t>INSPECCION  Y SUPERVISION  DE  OBRAS</t>
  </si>
  <si>
    <t xml:space="preserve">SEGUROS Y FIANZAS </t>
  </si>
  <si>
    <t>GASTOS ADMINISTRATIVOS</t>
  </si>
  <si>
    <t xml:space="preserve">TRANSPORTE </t>
  </si>
  <si>
    <t>LEY -686 (Ley  de Pensiones y Jubilaciones a los Trabajadores 
 Sindicalizados del área de la Construcción y todas sus Ramas Afines)</t>
  </si>
  <si>
    <t xml:space="preserve">CODIA </t>
  </si>
  <si>
    <t>ITBIS ( 18% de la Dirección Técnica )</t>
  </si>
  <si>
    <t>ESTUDIO DE SUELOS</t>
  </si>
  <si>
    <t>PA</t>
  </si>
  <si>
    <t>ROTURA DE PROBETAS</t>
  </si>
  <si>
    <t>SUB-TOTAL GASTOS  INDIRECTOS</t>
  </si>
  <si>
    <t xml:space="preserve">TOTAL GENERAL  </t>
  </si>
  <si>
    <t>NOTAS</t>
  </si>
  <si>
    <t>a)</t>
  </si>
  <si>
    <t>Presupuesto preparado de acuerdo a volante  Ns.  119 -19  d/f  07 / 03 / 19  de la Dirección General de Edificaciones de MOPC.-</t>
  </si>
  <si>
    <t>b)</t>
  </si>
  <si>
    <t>Los volúmenes de este presupuesto serán pagados de acuerdo a levantamiento en obra y a las cubicaciones  realizadas  por la supervisión  y aprobada por MOPC.-</t>
  </si>
  <si>
    <t>c)</t>
  </si>
  <si>
    <t>Los precios alzados (P.A.)  y  todos  los  precios  serán  pagados  en  las  cubicaciones  mediante  desglose de  partidas  previa  autorización  del   MOPC.-</t>
  </si>
  <si>
    <t>d)</t>
  </si>
  <si>
    <t>La partida de Inspección y  Supervisión de Obras  pertenece al MOPC.-</t>
  </si>
  <si>
    <t>e)</t>
  </si>
  <si>
    <t>La partida de Imprevistos solo podrá ser utilizada  previa autorización  del  MOPC.-</t>
  </si>
  <si>
    <t>Santo Domingo, D. N.</t>
  </si>
  <si>
    <t>07 de Marzo del 2019</t>
  </si>
  <si>
    <t>ml/ml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</si>
</sst>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Protection="0">
      <alignment vertical="top" wrapText="1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130">
    <xf numFmtId="0" fontId="0" fillId="0" borderId="0" xfId="0"/>
    <xf numFmtId="4" fontId="2" fillId="0" borderId="0" xfId="1" applyNumberFormat="1" applyFont="1" applyFill="1" applyBorder="1" applyAlignment="1">
      <alignment horizontal="right"/>
    </xf>
    <xf numFmtId="4" fontId="2" fillId="0" borderId="0" xfId="2" applyNumberFormat="1" applyFont="1" applyFill="1" applyAlignment="1">
      <alignment horizontal="right"/>
    </xf>
    <xf numFmtId="0" fontId="5" fillId="0" borderId="0" xfId="3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4" fontId="2" fillId="0" borderId="0" xfId="1" applyNumberFormat="1" applyFont="1" applyFill="1" applyBorder="1" applyAlignment="1">
      <alignment horizontal="center"/>
    </xf>
    <xf numFmtId="49" fontId="6" fillId="0" borderId="0" xfId="0" applyNumberFormat="1" applyFont="1" applyFill="1" applyAlignment="1">
      <alignment horizontal="center" vertical="center"/>
    </xf>
    <xf numFmtId="4" fontId="6" fillId="0" borderId="0" xfId="2" applyNumberFormat="1" applyFont="1" applyFill="1" applyAlignment="1">
      <alignment horizontal="right"/>
    </xf>
    <xf numFmtId="0" fontId="5" fillId="0" borderId="0" xfId="0" applyFont="1" applyFill="1"/>
    <xf numFmtId="49" fontId="2" fillId="0" borderId="0" xfId="0" applyNumberFormat="1" applyFont="1" applyFill="1" applyAlignment="1">
      <alignment horizontal="lef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 wrapText="1"/>
    </xf>
    <xf numFmtId="4" fontId="7" fillId="0" borderId="2" xfId="4" applyNumberFormat="1" applyFont="1" applyFill="1" applyBorder="1" applyAlignment="1">
      <alignment horizontal="center" vertical="center"/>
    </xf>
    <xf numFmtId="4" fontId="7" fillId="0" borderId="2" xfId="3" applyNumberFormat="1" applyFont="1" applyFill="1" applyBorder="1" applyAlignment="1">
      <alignment horizontal="center" vertical="center"/>
    </xf>
    <xf numFmtId="4" fontId="7" fillId="0" borderId="2" xfId="5" applyNumberFormat="1" applyFont="1" applyFill="1" applyBorder="1" applyAlignment="1">
      <alignment horizontal="center" vertical="center"/>
    </xf>
    <xf numFmtId="4" fontId="7" fillId="0" borderId="3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wrapText="1"/>
    </xf>
    <xf numFmtId="4" fontId="5" fillId="0" borderId="0" xfId="0" applyNumberFormat="1" applyFont="1" applyFill="1"/>
    <xf numFmtId="0" fontId="5" fillId="0" borderId="0" xfId="0" applyFont="1" applyFill="1" applyAlignment="1">
      <alignment horizontal="center"/>
    </xf>
    <xf numFmtId="4" fontId="5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7" fillId="0" borderId="0" xfId="6" applyFont="1" applyFill="1" applyBorder="1" applyAlignment="1">
      <alignment horizontal="justify" vertical="center" wrapText="1"/>
    </xf>
    <xf numFmtId="4" fontId="5" fillId="0" borderId="0" xfId="0" applyNumberFormat="1" applyFont="1" applyFill="1" applyAlignment="1"/>
    <xf numFmtId="1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/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top"/>
    </xf>
    <xf numFmtId="164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/>
    <xf numFmtId="4" fontId="7" fillId="0" borderId="0" xfId="0" applyNumberFormat="1" applyFont="1" applyFill="1"/>
    <xf numFmtId="49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vertical="center" wrapText="1"/>
    </xf>
    <xf numFmtId="0" fontId="5" fillId="0" borderId="0" xfId="7" applyFont="1" applyFill="1" applyBorder="1" applyAlignment="1">
      <alignment horizontal="left" vertical="center" wrapText="1"/>
    </xf>
    <xf numFmtId="43" fontId="5" fillId="0" borderId="0" xfId="8" applyFont="1" applyFill="1" applyAlignment="1">
      <alignment horizontal="right" vertical="center"/>
    </xf>
    <xf numFmtId="43" fontId="5" fillId="0" borderId="0" xfId="8" applyFont="1" applyFill="1" applyAlignment="1">
      <alignment horizontal="center" vertical="center"/>
    </xf>
    <xf numFmtId="4" fontId="5" fillId="0" borderId="0" xfId="8" applyNumberFormat="1" applyFont="1" applyFill="1" applyAlignment="1">
      <alignment horizontal="right" vertical="center"/>
    </xf>
    <xf numFmtId="4" fontId="5" fillId="0" borderId="0" xfId="6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Alignment="1">
      <alignment vertical="top"/>
    </xf>
    <xf numFmtId="4" fontId="5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1" fontId="5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right" vertical="center"/>
    </xf>
    <xf numFmtId="4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justify"/>
    </xf>
    <xf numFmtId="4" fontId="5" fillId="0" borderId="0" xfId="2" applyNumberFormat="1" applyFont="1" applyFill="1" applyAlignment="1"/>
    <xf numFmtId="4" fontId="5" fillId="0" borderId="0" xfId="0" applyNumberFormat="1" applyFont="1" applyFill="1" applyAlignment="1">
      <alignment horizontal="center"/>
    </xf>
    <xf numFmtId="4" fontId="5" fillId="0" borderId="0" xfId="2" applyNumberFormat="1" applyFont="1" applyFill="1" applyAlignment="1">
      <alignment horizontal="right"/>
    </xf>
    <xf numFmtId="4" fontId="7" fillId="0" borderId="0" xfId="2" applyNumberFormat="1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/>
    </xf>
    <xf numFmtId="4" fontId="7" fillId="0" borderId="0" xfId="6" applyNumberFormat="1" applyFont="1" applyFill="1" applyBorder="1" applyAlignment="1">
      <alignment horizontal="right"/>
    </xf>
    <xf numFmtId="4" fontId="7" fillId="0" borderId="0" xfId="6" applyNumberFormat="1" applyFont="1" applyFill="1" applyAlignment="1">
      <alignment horizontal="right"/>
    </xf>
    <xf numFmtId="4" fontId="7" fillId="0" borderId="0" xfId="6" applyNumberFormat="1" applyFont="1" applyFill="1" applyAlignment="1">
      <alignment horizontal="right" wrapText="1"/>
    </xf>
    <xf numFmtId="4" fontId="7" fillId="0" borderId="0" xfId="6" applyNumberFormat="1" applyFont="1" applyFill="1" applyAlignment="1">
      <alignment horizontal="center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justify" wrapText="1"/>
    </xf>
    <xf numFmtId="4" fontId="7" fillId="0" borderId="0" xfId="6" applyNumberFormat="1" applyFont="1" applyFill="1" applyBorder="1" applyAlignment="1">
      <alignment horizontal="center"/>
    </xf>
    <xf numFmtId="4" fontId="5" fillId="0" borderId="0" xfId="6" applyNumberFormat="1" applyFont="1" applyFill="1"/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justify" wrapText="1"/>
    </xf>
    <xf numFmtId="4" fontId="5" fillId="0" borderId="0" xfId="6" applyNumberFormat="1" applyFont="1" applyFill="1" applyAlignment="1">
      <alignment horizontal="right"/>
    </xf>
    <xf numFmtId="4" fontId="5" fillId="0" borderId="0" xfId="6" applyNumberFormat="1" applyFont="1" applyFill="1" applyBorder="1" applyAlignment="1">
      <alignment horizontal="center"/>
    </xf>
    <xf numFmtId="0" fontId="5" fillId="0" borderId="0" xfId="6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vertical="top"/>
    </xf>
    <xf numFmtId="2" fontId="5" fillId="0" borderId="0" xfId="9" applyNumberFormat="1" applyFont="1" applyFill="1"/>
    <xf numFmtId="43" fontId="5" fillId="0" borderId="0" xfId="2" applyFont="1" applyFill="1" applyAlignment="1">
      <alignment horizontal="center"/>
    </xf>
    <xf numFmtId="0" fontId="7" fillId="0" borderId="0" xfId="0" applyFont="1" applyFill="1" applyAlignment="1">
      <alignment wrapText="1"/>
    </xf>
    <xf numFmtId="4" fontId="7" fillId="0" borderId="0" xfId="0" applyNumberFormat="1" applyFont="1" applyFill="1" applyAlignment="1">
      <alignment wrapText="1"/>
    </xf>
    <xf numFmtId="4" fontId="7" fillId="0" borderId="0" xfId="6" applyNumberFormat="1" applyFont="1" applyFill="1" applyAlignment="1">
      <alignment horizontal="left" wrapText="1"/>
    </xf>
    <xf numFmtId="0" fontId="7" fillId="0" borderId="0" xfId="0" applyFont="1" applyFill="1" applyBorder="1" applyAlignment="1">
      <alignment horizontal="right"/>
    </xf>
    <xf numFmtId="4" fontId="7" fillId="0" borderId="0" xfId="6" applyNumberFormat="1" applyFont="1" applyFill="1" applyAlignment="1">
      <alignment vertical="center" wrapText="1"/>
    </xf>
    <xf numFmtId="43" fontId="5" fillId="0" borderId="0" xfId="10" applyFont="1" applyFill="1" applyAlignment="1">
      <alignment horizontal="center"/>
    </xf>
    <xf numFmtId="43" fontId="5" fillId="0" borderId="0" xfId="10" applyFont="1" applyFill="1" applyBorder="1" applyAlignment="1">
      <alignment horizontal="right"/>
    </xf>
    <xf numFmtId="43" fontId="7" fillId="0" borderId="0" xfId="10" applyFont="1" applyFill="1" applyAlignment="1">
      <alignment horizontal="right"/>
    </xf>
    <xf numFmtId="4" fontId="9" fillId="0" borderId="0" xfId="6" applyNumberFormat="1" applyFont="1" applyFill="1"/>
    <xf numFmtId="4" fontId="5" fillId="0" borderId="0" xfId="6" applyNumberFormat="1" applyFont="1" applyFill="1" applyAlignment="1">
      <alignment vertical="center" wrapText="1"/>
    </xf>
    <xf numFmtId="43" fontId="5" fillId="0" borderId="0" xfId="1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0" fontId="9" fillId="0" borderId="0" xfId="0" applyFont="1" applyFill="1"/>
    <xf numFmtId="43" fontId="7" fillId="0" borderId="0" xfId="10" applyFont="1" applyFill="1" applyBorder="1" applyAlignment="1">
      <alignment horizontal="right"/>
    </xf>
    <xf numFmtId="43" fontId="7" fillId="0" borderId="0" xfId="10" applyFont="1" applyFill="1" applyAlignment="1">
      <alignment horizontal="center" wrapText="1"/>
    </xf>
    <xf numFmtId="43" fontId="5" fillId="0" borderId="0" xfId="10" applyFont="1" applyFill="1" applyAlignment="1">
      <alignment horizontal="right"/>
    </xf>
    <xf numFmtId="0" fontId="7" fillId="0" borderId="0" xfId="6" applyFont="1" applyFill="1" applyAlignment="1">
      <alignment horizontal="center" vertical="center"/>
    </xf>
    <xf numFmtId="4" fontId="10" fillId="0" borderId="0" xfId="6" applyNumberFormat="1" applyFont="1" applyFill="1"/>
    <xf numFmtId="0" fontId="7" fillId="0" borderId="0" xfId="0" applyFont="1" applyFill="1" applyAlignment="1">
      <alignment vertical="center" wrapText="1"/>
    </xf>
    <xf numFmtId="0" fontId="5" fillId="0" borderId="0" xfId="11" applyFont="1" applyFill="1" applyAlignment="1"/>
    <xf numFmtId="10" fontId="5" fillId="0" borderId="0" xfId="2" applyNumberFormat="1" applyFont="1" applyFill="1" applyAlignment="1">
      <alignment horizontal="right"/>
    </xf>
    <xf numFmtId="0" fontId="5" fillId="0" borderId="0" xfId="0" applyFont="1" applyFill="1" applyAlignment="1">
      <alignment vertical="justify" wrapText="1"/>
    </xf>
    <xf numFmtId="0" fontId="5" fillId="0" borderId="0" xfId="0" applyFont="1" applyFill="1" applyAlignment="1">
      <alignment horizontal="left" vertical="center" wrapText="1"/>
    </xf>
    <xf numFmtId="4" fontId="5" fillId="0" borderId="0" xfId="0" applyNumberFormat="1" applyFont="1" applyFill="1" applyAlignment="1">
      <alignment horizontal="left" vertical="justify" wrapText="1"/>
    </xf>
    <xf numFmtId="0" fontId="5" fillId="0" borderId="0" xfId="0" applyFont="1" applyFill="1" applyAlignment="1">
      <alignment horizontal="center" wrapText="1"/>
    </xf>
    <xf numFmtId="4" fontId="5" fillId="0" borderId="0" xfId="0" applyNumberFormat="1" applyFont="1" applyFill="1" applyAlignment="1">
      <alignment horizontal="right" wrapText="1"/>
    </xf>
    <xf numFmtId="4" fontId="5" fillId="0" borderId="0" xfId="6" applyNumberFormat="1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5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/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right"/>
    </xf>
    <xf numFmtId="0" fontId="5" fillId="0" borderId="0" xfId="0" applyFont="1" applyFill="1" applyAlignment="1">
      <alignment horizontal="left" vertical="top" wrapText="1"/>
    </xf>
    <xf numFmtId="4" fontId="7" fillId="0" borderId="0" xfId="6" applyNumberFormat="1" applyFont="1" applyFill="1" applyAlignment="1">
      <alignment horizontal="right" wrapText="1"/>
    </xf>
    <xf numFmtId="4" fontId="7" fillId="0" borderId="0" xfId="6" applyNumberFormat="1" applyFont="1" applyFill="1" applyAlignment="1">
      <alignment horizontal="left" wrapText="1"/>
    </xf>
    <xf numFmtId="0" fontId="7" fillId="0" borderId="0" xfId="0" applyFont="1" applyFill="1" applyBorder="1" applyAlignment="1">
      <alignment horizontal="right"/>
    </xf>
    <xf numFmtId="43" fontId="7" fillId="0" borderId="0" xfId="10" applyFont="1" applyFill="1" applyAlignment="1">
      <alignment horizontal="right"/>
    </xf>
    <xf numFmtId="49" fontId="7" fillId="0" borderId="0" xfId="0" applyNumberFormat="1" applyFont="1" applyFill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left" vertical="center"/>
    </xf>
  </cellXfs>
  <cellStyles count="12">
    <cellStyle name="Millares [0] 5" xfId="4"/>
    <cellStyle name="Millares 10 2" xfId="8"/>
    <cellStyle name="Millares 2" xfId="1"/>
    <cellStyle name="Millares 3" xfId="10"/>
    <cellStyle name="Millares 3 2 2" xfId="2"/>
    <cellStyle name="Millares 4 2" xfId="9"/>
    <cellStyle name="Millares 9" xfId="5"/>
    <cellStyle name="Normal" xfId="0" builtinId="0"/>
    <cellStyle name="Normal 11" xfId="7"/>
    <cellStyle name="Normal 2 2" xfId="3"/>
    <cellStyle name="Normal 2 2 2 2" xfId="11"/>
    <cellStyle name="Normal 8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9525</xdr:rowOff>
    </xdr:from>
    <xdr:to>
      <xdr:col>6</xdr:col>
      <xdr:colOff>404811</xdr:colOff>
      <xdr:row>2</xdr:row>
      <xdr:rowOff>116679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209550"/>
          <a:ext cx="1109661" cy="307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8\Users\Users\supervision\AppData\Local\Microsoft\Windows\Temporary%20Internet%20Files\Low\Content.IE5\ALDN6VTN\CARPETA%20GENERAL\San%20Francisco%20de%20Macoris\Analisis%20de%20Precios%20Unitari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gomez/Desktop/MOPC/192.168.1.3/Documents%20and%20Settings/USER/Mis%20documentos/Dickson/TORIBIO%20&amp;%20CASTRO/ATABEY%20II/Presupuesto/PRESUPUESTO%20HORMIGON%20PROYECTO%20ATABEY%20II%20DEF%20REFORM%20MIGUEL%20Y%20MILT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Administrador%20de%20Obras%2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efs01\kfwpresupuesto\Documents%20and%20Settings\Soraya%20%20Mora\My%20Documents\SEE-KFW\BAHORUCO%20(NEIBA)\Documentos%20Soraya\SEE-2003\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gomez/Desktop/MOPC/192.168.1.106/Documents/Documents%20and%20Settings/Ruddy%20%20Gil/My%20Documents/Raul/Aqua%20Blue/Documents%20and%20Settings/PC%20User/My%20Documents/PROYECTOS/04%20-%20TORRE%20ATIEMAR%20SUR/PRESUPUESTO/PRESUPUESTO/ATIEMAR%20SUR%20(%20ORIGINAL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gonzales/Desktop/911%20Santiago/Copia%20de%20911%20Santiago%20-%20Ascensor%209%201%201%20-%20Estructura%20Metalica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gomez/Desktop/MOPC/A:/Documents%20and%20Settings/pablo%20smester/Escritorio/documentos/mantisa/clientes/Nueva%20carpeta/F.max%20Smester/Alianza%202004%20(D)/Alianza%20Francesa%20MC3%20incluye%20biblioteca%20marzo%20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gomez/Desktop/MOPC/E:/Users/DavidGerardo/Dropbox/GUIA%20DE%20COSTOS/GUIA%20DE%20COSTOS%20JULIO%20201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gomez/Desktop/MOPC/A:/Documents%20and%20Settings/pablo%20smester/Escritorio/documentos/mantisa/clientes/Nueva%20carpeta/Banco%20Central/escuela,centro,iglesia/Presupuesto%20y%20analisis%20contrato%20-%20Escuelaepsalabco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a/Desktop/ING.%20MARIA%20ELENA%20CONTRERAS/macm/ESTACION%20NICOLAS%20DE%20OVANDO/PRESUPUESTO%20EST.%20OVANDO/PRESU%20ESTACION%20NICOLAS%20DE%20OVANDO%20Central%20Mov.%20Tierr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LIN%20NAVE%20PTA%20CAN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net-17/E/LICITACION%20VILLAS%20TIPO%20PRESIDENCIAL%20BISONO/Villa%20%20Presidencial4,5,6%20BISONO-ultimo%20DEFINITIV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a/Desktop/ING.%20MARIA%20ELENA%20CONTRERAS/macm/CONDUCTO%20VOZ,%20DATA%20Y%20VIDEO%20ASOCIADO%20A%20LA%20TERMINAL%20MAX.%20GOMEZ/Cond(1)(1).Subt.Av.Independencia(AsociadoEstaci&#243;nMETROCORREAYCIDRON)(V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Partidas%20Electricas%20Terminaci&#243;n%20Construcci&#243;n%20Albergue%20Ni&#241;os%20Huerfanos%20de%20Moc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gomez/Desktop/MOPC/A:/EXCEL/FOLLETOS/2012/2012%20Nueva%20Edicion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Pres.%20Cubierta%20Altar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gomez/Desktop/MOPC/A:/Users/patriciacuevas/Downloads/Domrep-fs1/transit/Documents%20and%20Settings/hidaom/My%20Documents/BASE%20DE%20PRECIOS%20PROY%20GUAJIMIA/2007%2002%20Feb%20txt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antony's/SANCHEZ%20CURIEL/DSD%20(tanques%20falconbridge+varios)/nave%20fadoc%20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gomez/Desktop/MOPC/192.168.1.3/Users/Arquitecto/Documents/traslado%202%20nueva%20pc/PRESUPUESTO%20TORRE%20AZAR%20MILTO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-03/Almacen%20(D)/LP/Mis%20doc.%20of/OZORIA%202006/LAS%20AMERICAS/PRESUPUESTO/PRES.%20TUNEL%20CHARLE%20REV%20ABRIL%2007/TUNEL%20CHARLES%20ABRIL%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Hoja2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  <sheetName val="LISTADO INSUMOS DEL 2000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HORMIGON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materiales"/>
      <sheetName val="Mano Obra"/>
      <sheetName val="Análisis costo SEE- KfW"/>
      <sheetName val="Lista P.U."/>
      <sheetName val="Sheet1"/>
      <sheetName val="Sheet2"/>
      <sheetName val="Sheet3"/>
    </sheetNames>
    <sheetDataSet>
      <sheetData sheetId="0"/>
      <sheetData sheetId="1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>
        <row r="13">
          <cell r="I13">
            <v>5208.2</v>
          </cell>
        </row>
      </sheetData>
      <sheetData sheetId="1">
        <row r="39">
          <cell r="G39">
            <v>37.200000000000003</v>
          </cell>
        </row>
      </sheetData>
      <sheetData sheetId="2"/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/>
      <sheetData sheetId="12"/>
      <sheetData sheetId="13">
        <row r="39">
          <cell r="G39">
            <v>37.200000000000003</v>
          </cell>
        </row>
      </sheetData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INS"/>
      <sheetName val="PR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 Metalica de Escalones"/>
      <sheetName val="PNEE"/>
      <sheetName val="Proyectos Especiales"/>
      <sheetName val="M. O. Ministerio de Trabajos"/>
      <sheetName val="Preferencias"/>
      <sheetName val="Divisas"/>
      <sheetName val="Ficha Tecnica"/>
      <sheetName val="Personal"/>
      <sheetName val="AISC 13th Ed Properties Viewer"/>
      <sheetName val="Proveedores"/>
      <sheetName val="Precios-provincias"/>
      <sheetName val="Acta de Precios"/>
      <sheetName val="Presupuesto 911 stgo"/>
      <sheetName val="Presupuesto 911 stgo (2)"/>
      <sheetName val="Presupuesto 911 stgo (3)"/>
      <sheetName val="Pres. 911 stgo Esc. Metálica"/>
      <sheetName val="Pres.  911 stgo Marco Ascensor"/>
      <sheetName val="Presupuesto 911 stgo (5)"/>
      <sheetName val="Escalera"/>
      <sheetName val="marco"/>
      <sheetName val="m. o. Marco"/>
      <sheetName val="ListadoPrecios"/>
      <sheetName val="Barandas de Escaleras Metalicas"/>
      <sheetName val="Cotizaciones"/>
      <sheetName val="Eléctricas"/>
      <sheetName val="Presupuesto Muros Contención"/>
      <sheetName val="Cuantia Muros"/>
      <sheetName val="Quintales"/>
      <sheetName val="Puerta&amp;Ventana"/>
      <sheetName val="Muros"/>
      <sheetName val="Presupuesto IPL"/>
      <sheetName val="Observaciones de Proyect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A1" t="str">
            <v>ID</v>
          </cell>
          <cell r="B1" t="str">
            <v>Partida</v>
          </cell>
          <cell r="C1" t="str">
            <v>Vol</v>
          </cell>
          <cell r="D1" t="str">
            <v>Desp.</v>
          </cell>
          <cell r="E1" t="str">
            <v>Ud</v>
          </cell>
          <cell r="F1" t="str">
            <v>Costo Unitario Sin ITBIS</v>
          </cell>
          <cell r="G1" t="str">
            <v>Itbis</v>
          </cell>
          <cell r="H1" t="str">
            <v>Importe</v>
          </cell>
          <cell r="I1" t="str">
            <v>Precio Unitario</v>
          </cell>
        </row>
        <row r="2">
          <cell r="A2" t="str">
            <v/>
          </cell>
          <cell r="B2" t="str">
            <v>Trabajos Pre-Partida</v>
          </cell>
          <cell r="E2">
            <v>0</v>
          </cell>
        </row>
        <row r="3">
          <cell r="A3">
            <v>1</v>
          </cell>
          <cell r="B3" t="str">
            <v>Análisis de Precio Unitario de 1.00 m3 de Mortero Pañete pulido [1:3:0]:</v>
          </cell>
          <cell r="I3" t="str">
            <v>Santiago - Tercer Sorteo</v>
          </cell>
        </row>
        <row r="4">
          <cell r="B4" t="str">
            <v>Material</v>
          </cell>
        </row>
        <row r="5">
          <cell r="B5" t="str">
            <v>Agua Potable</v>
          </cell>
          <cell r="C5">
            <v>66.840277777777786</v>
          </cell>
          <cell r="D5">
            <v>5.194805194804013E-4</v>
          </cell>
          <cell r="E5" t="str">
            <v>Gls</v>
          </cell>
          <cell r="F5">
            <v>0.5</v>
          </cell>
          <cell r="G5">
            <v>0.09</v>
          </cell>
          <cell r="H5">
            <v>39.46</v>
          </cell>
        </row>
        <row r="6">
          <cell r="B6" t="str">
            <v>Arena Itabo</v>
          </cell>
          <cell r="C6">
            <v>1.0323850320000001</v>
          </cell>
          <cell r="D6">
            <v>8.9709715977362117E-2</v>
          </cell>
          <cell r="E6" t="str">
            <v>m3</v>
          </cell>
          <cell r="F6">
            <v>850</v>
          </cell>
          <cell r="G6">
            <v>153</v>
          </cell>
          <cell r="H6">
            <v>1128.3800000000001</v>
          </cell>
        </row>
        <row r="7">
          <cell r="B7" t="str">
            <v>Cemento Portland Tipo I</v>
          </cell>
          <cell r="C7">
            <v>12.152777777777779</v>
          </cell>
          <cell r="D7">
            <v>7.9999999999999342E-3</v>
          </cell>
          <cell r="E7" t="str">
            <v>Fdas</v>
          </cell>
          <cell r="F7">
            <v>190</v>
          </cell>
          <cell r="G7">
            <v>34.200000000000003</v>
          </cell>
          <cell r="H7">
            <v>2746.45</v>
          </cell>
        </row>
        <row r="8">
          <cell r="B8" t="str">
            <v>Servicios, Herramientas y Equipos</v>
          </cell>
        </row>
        <row r="9">
          <cell r="B9" t="str">
            <v>Herramientas Menores Albañileria</v>
          </cell>
          <cell r="C9">
            <v>3914.29</v>
          </cell>
          <cell r="D9">
            <v>1.8138666271534209E-4</v>
          </cell>
          <cell r="E9" t="str">
            <v>%</v>
          </cell>
          <cell r="F9">
            <v>1.6E-2</v>
          </cell>
          <cell r="G9">
            <v>0</v>
          </cell>
          <cell r="H9">
            <v>62.64</v>
          </cell>
        </row>
        <row r="10">
          <cell r="A10">
            <v>1</v>
          </cell>
          <cell r="B10" t="str">
            <v>Mortero Pañete pulido [1:3:0]</v>
          </cell>
          <cell r="C10">
            <v>1</v>
          </cell>
          <cell r="E10" t="str">
            <v>m3</v>
          </cell>
          <cell r="G10">
            <v>597.09375</v>
          </cell>
          <cell r="I10">
            <v>3976.93</v>
          </cell>
        </row>
        <row r="12">
          <cell r="A12">
            <v>2</v>
          </cell>
          <cell r="B12" t="str">
            <v>Análisis de Precio Unitario de 1.00 m3 de Mortero Col. Bloques [1:4:0]:</v>
          </cell>
          <cell r="I12" t="str">
            <v>Santiago - Tercer Sorteo</v>
          </cell>
        </row>
        <row r="13">
          <cell r="B13" t="str">
            <v>Material</v>
          </cell>
        </row>
        <row r="14">
          <cell r="B14" t="str">
            <v>Agua Potable</v>
          </cell>
          <cell r="C14">
            <v>56.966145833333336</v>
          </cell>
          <cell r="D14">
            <v>5.9428571428567266E-4</v>
          </cell>
          <cell r="E14" t="str">
            <v>Gls</v>
          </cell>
          <cell r="F14">
            <v>0.5</v>
          </cell>
          <cell r="G14">
            <v>0.09</v>
          </cell>
          <cell r="H14">
            <v>33.630000000000003</v>
          </cell>
        </row>
        <row r="15">
          <cell r="B15" t="str">
            <v>Arena Itabo</v>
          </cell>
          <cell r="C15">
            <v>1.0323850320000001</v>
          </cell>
          <cell r="D15">
            <v>8.9709715977362117E-2</v>
          </cell>
          <cell r="E15" t="str">
            <v>m3</v>
          </cell>
          <cell r="F15">
            <v>850</v>
          </cell>
          <cell r="G15">
            <v>153</v>
          </cell>
          <cell r="H15">
            <v>1128.3800000000001</v>
          </cell>
        </row>
        <row r="16">
          <cell r="B16" t="str">
            <v>Cemento Portland Tipo I</v>
          </cell>
          <cell r="C16">
            <v>9.1145833333333339</v>
          </cell>
          <cell r="D16">
            <v>1.1428571428570779E-3</v>
          </cell>
          <cell r="E16" t="str">
            <v>Fdas</v>
          </cell>
          <cell r="F16">
            <v>190</v>
          </cell>
          <cell r="G16">
            <v>34.200000000000003</v>
          </cell>
          <cell r="H16">
            <v>2045.83</v>
          </cell>
        </row>
        <row r="17">
          <cell r="B17" t="str">
            <v>Servicios, Herramientas y Equipos</v>
          </cell>
        </row>
        <row r="18">
          <cell r="B18" t="str">
            <v>Herramientas Menores Albañileria</v>
          </cell>
          <cell r="C18">
            <v>3207.84</v>
          </cell>
          <cell r="D18">
            <v>4.9877799391445485E-5</v>
          </cell>
          <cell r="E18" t="str">
            <v>%</v>
          </cell>
          <cell r="F18">
            <v>1.6E-2</v>
          </cell>
          <cell r="G18">
            <v>0</v>
          </cell>
          <cell r="H18">
            <v>51.33</v>
          </cell>
        </row>
        <row r="19">
          <cell r="A19">
            <v>2</v>
          </cell>
          <cell r="B19" t="str">
            <v>Mortero Col. Bloques [1:4:0]</v>
          </cell>
          <cell r="C19">
            <v>1</v>
          </cell>
          <cell r="E19" t="str">
            <v>m3</v>
          </cell>
          <cell r="G19">
            <v>489.33000000000004</v>
          </cell>
          <cell r="I19">
            <v>3259.17</v>
          </cell>
        </row>
        <row r="21">
          <cell r="A21">
            <v>3</v>
          </cell>
          <cell r="B21" t="str">
            <v>Análisis de Precio Unitario de 1.00 m3 de Mortero Col. Bloques [1:4:0]:</v>
          </cell>
          <cell r="I21" t="str">
            <v>Santiago - Tercer Sorteo</v>
          </cell>
        </row>
        <row r="22">
          <cell r="B22" t="str">
            <v>Material</v>
          </cell>
        </row>
        <row r="23">
          <cell r="B23" t="str">
            <v>Agua Potable</v>
          </cell>
          <cell r="C23">
            <v>56.966145833333336</v>
          </cell>
          <cell r="D23">
            <v>5.9428571428567266E-4</v>
          </cell>
          <cell r="E23" t="str">
            <v>Gls</v>
          </cell>
          <cell r="F23">
            <v>0.5</v>
          </cell>
          <cell r="G23">
            <v>0.09</v>
          </cell>
          <cell r="H23">
            <v>33.630000000000003</v>
          </cell>
        </row>
        <row r="24">
          <cell r="B24" t="str">
            <v>Arena Itabo</v>
          </cell>
          <cell r="C24">
            <v>1.0323850320000001</v>
          </cell>
          <cell r="D24">
            <v>8.9709715977362117E-2</v>
          </cell>
          <cell r="E24" t="str">
            <v>m3</v>
          </cell>
          <cell r="F24">
            <v>850</v>
          </cell>
          <cell r="G24">
            <v>153</v>
          </cell>
          <cell r="H24">
            <v>1128.3800000000001</v>
          </cell>
        </row>
        <row r="25">
          <cell r="B25" t="str">
            <v>Cemento Portland Tipo I</v>
          </cell>
          <cell r="C25">
            <v>9.1145833333333339</v>
          </cell>
          <cell r="D25">
            <v>1.1428571428570779E-3</v>
          </cell>
          <cell r="E25" t="str">
            <v>Fdas</v>
          </cell>
          <cell r="F25">
            <v>190</v>
          </cell>
          <cell r="G25">
            <v>34.200000000000003</v>
          </cell>
          <cell r="H25">
            <v>2045.83</v>
          </cell>
        </row>
        <row r="26">
          <cell r="B26" t="str">
            <v>Servicios, Herramientas y Equipos</v>
          </cell>
        </row>
        <row r="27">
          <cell r="B27" t="str">
            <v>Herramientas Menores Albañileria</v>
          </cell>
          <cell r="C27">
            <v>3207.84</v>
          </cell>
          <cell r="D27">
            <v>4.9877799391445485E-5</v>
          </cell>
          <cell r="E27" t="str">
            <v>%</v>
          </cell>
          <cell r="F27">
            <v>1.6E-2</v>
          </cell>
          <cell r="G27">
            <v>0</v>
          </cell>
          <cell r="H27">
            <v>51.33</v>
          </cell>
        </row>
        <row r="28">
          <cell r="A28">
            <v>3</v>
          </cell>
          <cell r="B28" t="str">
            <v>Mortero Col. Bloques [1:4:0]</v>
          </cell>
          <cell r="C28">
            <v>1</v>
          </cell>
          <cell r="E28" t="str">
            <v>m3</v>
          </cell>
          <cell r="G28">
            <v>489.33000000000004</v>
          </cell>
          <cell r="I28">
            <v>3259.17</v>
          </cell>
        </row>
        <row r="30">
          <cell r="A30">
            <v>4</v>
          </cell>
          <cell r="B30" t="str">
            <v>Análisis de Precio Unitario de 1.00 m3 de Mortero Col. Bloques [1:4:0] en 2do Nivel:</v>
          </cell>
          <cell r="I30" t="str">
            <v>Santiago - Tercer Sorteo</v>
          </cell>
        </row>
        <row r="31">
          <cell r="B31" t="str">
            <v>Material</v>
          </cell>
        </row>
        <row r="32">
          <cell r="B32" t="str">
            <v>Agua Potable</v>
          </cell>
          <cell r="C32">
            <v>56.966145833333336</v>
          </cell>
          <cell r="D32">
            <v>5.9428571428567266E-4</v>
          </cell>
          <cell r="E32" t="str">
            <v>Gls</v>
          </cell>
          <cell r="F32">
            <v>0.5</v>
          </cell>
          <cell r="G32">
            <v>0.09</v>
          </cell>
          <cell r="H32">
            <v>33.630000000000003</v>
          </cell>
        </row>
        <row r="33">
          <cell r="B33" t="str">
            <v>Arena Itabo</v>
          </cell>
          <cell r="C33">
            <v>1.0323850320000001</v>
          </cell>
          <cell r="D33">
            <v>8.9709715977362117E-2</v>
          </cell>
          <cell r="E33" t="str">
            <v>m3</v>
          </cell>
          <cell r="F33">
            <v>850</v>
          </cell>
          <cell r="G33">
            <v>153</v>
          </cell>
          <cell r="H33">
            <v>1128.3800000000001</v>
          </cell>
        </row>
        <row r="34">
          <cell r="B34" t="str">
            <v>Cemento Portland Tipo I</v>
          </cell>
          <cell r="C34">
            <v>9.1145833333333339</v>
          </cell>
          <cell r="D34">
            <v>1.1428571428570779E-3</v>
          </cell>
          <cell r="E34" t="str">
            <v>Fdas</v>
          </cell>
          <cell r="F34">
            <v>190</v>
          </cell>
          <cell r="G34">
            <v>34.200000000000003</v>
          </cell>
          <cell r="H34">
            <v>2045.83</v>
          </cell>
        </row>
        <row r="35">
          <cell r="B35" t="str">
            <v>Mano de Obra</v>
          </cell>
        </row>
        <row r="36">
          <cell r="B36" t="str">
            <v>M. O.1015-2 [2] Subir arena por polea 2do nivel</v>
          </cell>
          <cell r="C36">
            <v>1.0323850320000001</v>
          </cell>
          <cell r="D36">
            <v>8.9709715977362117E-2</v>
          </cell>
          <cell r="E36" t="str">
            <v>m³</v>
          </cell>
          <cell r="F36">
            <v>163.53000000000014</v>
          </cell>
          <cell r="G36">
            <v>0</v>
          </cell>
          <cell r="H36">
            <v>183.97</v>
          </cell>
        </row>
        <row r="37">
          <cell r="B37" t="str">
            <v>M. O.1015-57 [57] Subir fundas tipo cem. por polea 2do nivel</v>
          </cell>
          <cell r="C37">
            <v>9.1145833333333339</v>
          </cell>
          <cell r="D37">
            <v>1.1428571428570779E-3</v>
          </cell>
          <cell r="E37" t="str">
            <v>M³</v>
          </cell>
          <cell r="F37">
            <v>6.8137500000000069</v>
          </cell>
          <cell r="G37">
            <v>0</v>
          </cell>
          <cell r="H37">
            <v>62.18</v>
          </cell>
        </row>
        <row r="38">
          <cell r="B38" t="str">
            <v>Servicios, Herramientas y Equipos</v>
          </cell>
        </row>
        <row r="39">
          <cell r="B39" t="str">
            <v>Herramientas Menores Albañileria</v>
          </cell>
          <cell r="C39">
            <v>3453.99</v>
          </cell>
          <cell r="D39">
            <v>2.8952023602321602E-6</v>
          </cell>
          <cell r="E39" t="str">
            <v>%</v>
          </cell>
          <cell r="F39">
            <v>1.6E-2</v>
          </cell>
          <cell r="G39">
            <v>0</v>
          </cell>
          <cell r="H39">
            <v>55.26</v>
          </cell>
        </row>
        <row r="40">
          <cell r="A40">
            <v>4</v>
          </cell>
          <cell r="B40" t="str">
            <v>Mortero Col. Bloques [1:4:0] en 2do Nivel</v>
          </cell>
          <cell r="C40">
            <v>1</v>
          </cell>
          <cell r="D40">
            <v>4.7194744319999999E-4</v>
          </cell>
          <cell r="E40" t="str">
            <v>m3</v>
          </cell>
          <cell r="G40">
            <v>489.33000000000004</v>
          </cell>
          <cell r="I40">
            <v>3509.25</v>
          </cell>
        </row>
        <row r="42">
          <cell r="A42">
            <v>5</v>
          </cell>
          <cell r="B42" t="str">
            <v>Análisis de Precio Unitario de 1.00 m3 de Mortero Col. Bloques [1:4:0] en 3er Nivel:</v>
          </cell>
          <cell r="I42" t="str">
            <v>Santiago - Tercer Sorteo</v>
          </cell>
        </row>
        <row r="43">
          <cell r="B43" t="str">
            <v>Material</v>
          </cell>
        </row>
        <row r="44">
          <cell r="B44" t="str">
            <v>Agua Potable</v>
          </cell>
          <cell r="C44">
            <v>56.966145833333336</v>
          </cell>
          <cell r="D44">
            <v>5.9428571428567266E-4</v>
          </cell>
          <cell r="E44" t="str">
            <v>Gls</v>
          </cell>
          <cell r="F44">
            <v>0.5</v>
          </cell>
          <cell r="G44">
            <v>0.09</v>
          </cell>
          <cell r="H44">
            <v>33.630000000000003</v>
          </cell>
        </row>
        <row r="45">
          <cell r="B45" t="str">
            <v>Arena Itabo</v>
          </cell>
          <cell r="C45">
            <v>1.0323850320000001</v>
          </cell>
          <cell r="D45">
            <v>8.9709715977362117E-2</v>
          </cell>
          <cell r="E45" t="str">
            <v>m3</v>
          </cell>
          <cell r="F45">
            <v>850</v>
          </cell>
          <cell r="G45">
            <v>153</v>
          </cell>
          <cell r="H45">
            <v>1128.3800000000001</v>
          </cell>
        </row>
        <row r="46">
          <cell r="B46" t="str">
            <v>Cemento Portland Tipo I</v>
          </cell>
          <cell r="C46">
            <v>9.1145833333333339</v>
          </cell>
          <cell r="D46">
            <v>1.1428571428570779E-3</v>
          </cell>
          <cell r="E46" t="str">
            <v>Fdas</v>
          </cell>
          <cell r="F46">
            <v>190</v>
          </cell>
          <cell r="G46">
            <v>34.200000000000003</v>
          </cell>
          <cell r="H46">
            <v>2045.83</v>
          </cell>
        </row>
        <row r="47">
          <cell r="B47" t="str">
            <v>Mano de Obra</v>
          </cell>
        </row>
        <row r="48">
          <cell r="B48" t="str">
            <v>M. O.1015-3 [3] Subir arena por polea 3er nivel</v>
          </cell>
          <cell r="C48">
            <v>1.0323850320000001</v>
          </cell>
          <cell r="D48">
            <v>8.9709715977362117E-2</v>
          </cell>
          <cell r="E48" t="str">
            <v>m³</v>
          </cell>
          <cell r="F48">
            <v>233.61428571428593</v>
          </cell>
          <cell r="G48">
            <v>0</v>
          </cell>
          <cell r="H48">
            <v>262.82</v>
          </cell>
        </row>
        <row r="49">
          <cell r="B49" t="str">
            <v>M. O.1015-58 [58] Subir fundas tipo cem. por polea 3er nivel</v>
          </cell>
          <cell r="C49">
            <v>9.1145833333333339</v>
          </cell>
          <cell r="D49">
            <v>1.1428571428570779E-3</v>
          </cell>
          <cell r="E49" t="str">
            <v>M²</v>
          </cell>
          <cell r="F49">
            <v>10.90200000000001</v>
          </cell>
          <cell r="G49">
            <v>0</v>
          </cell>
          <cell r="H49">
            <v>99.48</v>
          </cell>
        </row>
        <row r="50">
          <cell r="B50" t="str">
            <v>Servicios, Herramientas y Equipos</v>
          </cell>
        </row>
        <row r="51">
          <cell r="B51" t="str">
            <v>Herramientas Menores Albañileria</v>
          </cell>
          <cell r="C51">
            <v>3570.1400000000003</v>
          </cell>
          <cell r="D51">
            <v>2.408869119977571E-4</v>
          </cell>
          <cell r="E51" t="str">
            <v>%</v>
          </cell>
          <cell r="F51">
            <v>1.6E-2</v>
          </cell>
          <cell r="G51">
            <v>0</v>
          </cell>
          <cell r="H51">
            <v>57.14</v>
          </cell>
        </row>
        <row r="52">
          <cell r="A52">
            <v>5</v>
          </cell>
          <cell r="B52" t="str">
            <v>Mortero Col. Bloques [1:4:0] en 3er Nivel</v>
          </cell>
          <cell r="C52">
            <v>1</v>
          </cell>
          <cell r="D52">
            <v>7.5511590911999998E-4</v>
          </cell>
          <cell r="E52" t="str">
            <v>m3</v>
          </cell>
          <cell r="G52">
            <v>489.33000000000004</v>
          </cell>
          <cell r="I52">
            <v>3627.28</v>
          </cell>
        </row>
        <row r="54">
          <cell r="A54">
            <v>6</v>
          </cell>
          <cell r="B54" t="str">
            <v>Análisis de Precio Unitario de 1.00 m3 de Mortero Col. Pisos [1:5:0]:</v>
          </cell>
          <cell r="I54" t="str">
            <v>Santiago - Tercer Sorteo</v>
          </cell>
        </row>
        <row r="55">
          <cell r="B55" t="str">
            <v>Material</v>
          </cell>
        </row>
        <row r="56">
          <cell r="B56" t="str">
            <v>Agua Potable</v>
          </cell>
          <cell r="C56">
            <v>51.041666666666671</v>
          </cell>
          <cell r="D56">
            <v>1.6326530612243968E-3</v>
          </cell>
          <cell r="E56" t="str">
            <v>Gls</v>
          </cell>
          <cell r="F56">
            <v>0.5</v>
          </cell>
          <cell r="G56">
            <v>0.09</v>
          </cell>
          <cell r="H56">
            <v>30.16</v>
          </cell>
        </row>
        <row r="57">
          <cell r="B57" t="str">
            <v>Arena Itabo</v>
          </cell>
          <cell r="C57">
            <v>1.0323850320000001</v>
          </cell>
          <cell r="D57">
            <v>8.9709715977362117E-2</v>
          </cell>
          <cell r="E57" t="str">
            <v>m3</v>
          </cell>
          <cell r="F57">
            <v>850</v>
          </cell>
          <cell r="G57">
            <v>153</v>
          </cell>
          <cell r="H57">
            <v>1128.3800000000001</v>
          </cell>
        </row>
        <row r="58">
          <cell r="B58" t="str">
            <v>Cemento Portland Tipo I</v>
          </cell>
          <cell r="C58">
            <v>7.2916666666666679</v>
          </cell>
          <cell r="D58">
            <v>1.1428571428571264E-2</v>
          </cell>
          <cell r="E58" t="str">
            <v>Fdas</v>
          </cell>
          <cell r="F58">
            <v>190</v>
          </cell>
          <cell r="G58">
            <v>34.200000000000003</v>
          </cell>
          <cell r="H58">
            <v>1653.48</v>
          </cell>
        </row>
        <row r="59">
          <cell r="B59" t="str">
            <v>Servicios, Herramientas y Equipos</v>
          </cell>
        </row>
        <row r="60">
          <cell r="B60" t="str">
            <v>Herramientas Menores Albañileria</v>
          </cell>
          <cell r="C60">
            <v>2812.0200000000004</v>
          </cell>
          <cell r="D60">
            <v>3.4850392244705348E-4</v>
          </cell>
          <cell r="E60" t="str">
            <v>%</v>
          </cell>
          <cell r="F60">
            <v>1.6E-2</v>
          </cell>
          <cell r="G60">
            <v>0</v>
          </cell>
          <cell r="H60">
            <v>45.01</v>
          </cell>
        </row>
        <row r="61">
          <cell r="A61">
            <v>6</v>
          </cell>
          <cell r="B61" t="str">
            <v>Mortero Col. Pisos [1:5:0]</v>
          </cell>
          <cell r="C61">
            <v>1</v>
          </cell>
          <cell r="E61" t="str">
            <v>m3</v>
          </cell>
          <cell r="G61">
            <v>428.95125000000007</v>
          </cell>
          <cell r="I61">
            <v>2857.03</v>
          </cell>
        </row>
        <row r="63">
          <cell r="A63">
            <v>7</v>
          </cell>
          <cell r="B63" t="str">
            <v>Análisis de Precio Unitario de 1.00 m3 de Mortero Col. Pisos [1:5:0] en 2do Nivel:</v>
          </cell>
          <cell r="I63" t="str">
            <v>Santiago - Tercer Sorteo</v>
          </cell>
        </row>
        <row r="64">
          <cell r="B64" t="str">
            <v>Material</v>
          </cell>
        </row>
        <row r="65">
          <cell r="B65" t="str">
            <v>Agua Potable</v>
          </cell>
          <cell r="C65">
            <v>51.041666666666671</v>
          </cell>
          <cell r="D65">
            <v>1.6326530612243968E-3</v>
          </cell>
          <cell r="E65" t="str">
            <v>Gls</v>
          </cell>
          <cell r="F65">
            <v>0.5</v>
          </cell>
          <cell r="G65">
            <v>0.09</v>
          </cell>
          <cell r="H65">
            <v>30.16</v>
          </cell>
        </row>
        <row r="66">
          <cell r="B66" t="str">
            <v>Arena Itabo</v>
          </cell>
          <cell r="C66">
            <v>1.0323850320000001</v>
          </cell>
          <cell r="D66">
            <v>8.9709715977362117E-2</v>
          </cell>
          <cell r="E66" t="str">
            <v>m3</v>
          </cell>
          <cell r="F66">
            <v>850</v>
          </cell>
          <cell r="G66">
            <v>153</v>
          </cell>
          <cell r="H66">
            <v>1128.3800000000001</v>
          </cell>
        </row>
        <row r="67">
          <cell r="B67" t="str">
            <v>Cemento Portland Tipo I</v>
          </cell>
          <cell r="C67">
            <v>7.2916666666666679</v>
          </cell>
          <cell r="D67">
            <v>1.1428571428571264E-2</v>
          </cell>
          <cell r="E67" t="str">
            <v>Fdas</v>
          </cell>
          <cell r="F67">
            <v>190</v>
          </cell>
          <cell r="G67">
            <v>34.200000000000003</v>
          </cell>
          <cell r="H67">
            <v>1653.48</v>
          </cell>
        </row>
        <row r="68">
          <cell r="B68" t="str">
            <v>Mano de Obra</v>
          </cell>
        </row>
        <row r="69">
          <cell r="B69" t="str">
            <v>M. O.1015-2 [2] Subir arena por polea 2do nivel</v>
          </cell>
          <cell r="C69">
            <v>1.0323850320000001</v>
          </cell>
          <cell r="D69">
            <v>8.9709715977362117E-2</v>
          </cell>
          <cell r="E69" t="str">
            <v>m³</v>
          </cell>
          <cell r="F69">
            <v>163.53000000000014</v>
          </cell>
          <cell r="G69">
            <v>0</v>
          </cell>
          <cell r="H69">
            <v>183.97</v>
          </cell>
        </row>
        <row r="70">
          <cell r="B70" t="str">
            <v>M. O.1015-57 [57] Subir fundas tipo cem. por polea 2do nivel</v>
          </cell>
          <cell r="C70">
            <v>7.2916666666666679</v>
          </cell>
          <cell r="D70">
            <v>1.1428571428571264E-2</v>
          </cell>
          <cell r="E70" t="str">
            <v>M³</v>
          </cell>
          <cell r="F70">
            <v>6.8137500000000069</v>
          </cell>
          <cell r="G70">
            <v>0</v>
          </cell>
          <cell r="H70">
            <v>50.25</v>
          </cell>
        </row>
        <row r="71">
          <cell r="B71" t="str">
            <v>Servicios, Herramientas y Equipos</v>
          </cell>
        </row>
        <row r="72">
          <cell r="B72" t="str">
            <v>Herramientas Menores Albañileria</v>
          </cell>
          <cell r="C72">
            <v>3046.2400000000002</v>
          </cell>
          <cell r="D72">
            <v>2.4948789327162779E-4</v>
          </cell>
          <cell r="E72" t="str">
            <v>%</v>
          </cell>
          <cell r="F72">
            <v>1.6E-2</v>
          </cell>
          <cell r="G72">
            <v>0</v>
          </cell>
          <cell r="H72">
            <v>48.75</v>
          </cell>
        </row>
        <row r="73">
          <cell r="A73">
            <v>7</v>
          </cell>
          <cell r="B73" t="str">
            <v>Mortero Col. Pisos [1:5:0] en 2do Nivel</v>
          </cell>
          <cell r="C73">
            <v>1</v>
          </cell>
          <cell r="E73" t="str">
            <v>m3</v>
          </cell>
          <cell r="G73">
            <v>428.95125000000007</v>
          </cell>
          <cell r="I73">
            <v>3094.99</v>
          </cell>
        </row>
        <row r="75">
          <cell r="A75">
            <v>8</v>
          </cell>
          <cell r="B75" t="str">
            <v>Análisis de Precio Unitario de 1.00 m3 de Mortero Col. Pisos [1:5:0] en 3er Nivel:</v>
          </cell>
          <cell r="I75" t="str">
            <v>Santiago - Tercer Sorteo</v>
          </cell>
        </row>
        <row r="76">
          <cell r="B76" t="str">
            <v>Material</v>
          </cell>
        </row>
        <row r="77">
          <cell r="B77" t="str">
            <v>Agua Potable</v>
          </cell>
          <cell r="C77">
            <v>51.041666666666671</v>
          </cell>
          <cell r="D77">
            <v>1.6326530612243968E-3</v>
          </cell>
          <cell r="E77" t="str">
            <v>Gls</v>
          </cell>
          <cell r="F77">
            <v>0.5</v>
          </cell>
          <cell r="G77">
            <v>0.09</v>
          </cell>
          <cell r="H77">
            <v>30.16</v>
          </cell>
        </row>
        <row r="78">
          <cell r="B78" t="str">
            <v>Arena Itabo</v>
          </cell>
          <cell r="C78">
            <v>1.0323850320000001</v>
          </cell>
          <cell r="D78">
            <v>8.9709715977362117E-2</v>
          </cell>
          <cell r="E78" t="str">
            <v>m3</v>
          </cell>
          <cell r="F78">
            <v>850</v>
          </cell>
          <cell r="G78">
            <v>153</v>
          </cell>
          <cell r="H78">
            <v>1128.3800000000001</v>
          </cell>
        </row>
        <row r="79">
          <cell r="B79" t="str">
            <v>Cemento Portland Tipo I</v>
          </cell>
          <cell r="C79">
            <v>7.2916666666666679</v>
          </cell>
          <cell r="D79">
            <v>1.1428571428571264E-2</v>
          </cell>
          <cell r="E79" t="str">
            <v>Fdas</v>
          </cell>
          <cell r="F79">
            <v>190</v>
          </cell>
          <cell r="G79">
            <v>34.200000000000003</v>
          </cell>
          <cell r="H79">
            <v>1653.48</v>
          </cell>
        </row>
        <row r="80">
          <cell r="B80" t="str">
            <v>Mano de Obra</v>
          </cell>
        </row>
        <row r="81">
          <cell r="B81" t="str">
            <v>M. O.1015-3 [3] Subir arena por polea 3er nivel</v>
          </cell>
          <cell r="C81">
            <v>1.0323850320000001</v>
          </cell>
          <cell r="D81">
            <v>8.9709715977362117E-2</v>
          </cell>
          <cell r="E81" t="str">
            <v>m³</v>
          </cell>
          <cell r="F81">
            <v>233.61428571428593</v>
          </cell>
          <cell r="G81">
            <v>0</v>
          </cell>
          <cell r="H81">
            <v>262.82</v>
          </cell>
        </row>
        <row r="82">
          <cell r="B82" t="str">
            <v>M. O.1015-58 [58] Subir fundas tipo cem. por polea 3er nivel</v>
          </cell>
          <cell r="C82">
            <v>7.2916666666666679</v>
          </cell>
          <cell r="D82">
            <v>1.1428571428571264E-2</v>
          </cell>
          <cell r="E82" t="str">
            <v>M²</v>
          </cell>
          <cell r="F82">
            <v>10.90200000000001</v>
          </cell>
          <cell r="G82">
            <v>0</v>
          </cell>
          <cell r="H82">
            <v>80.400000000000006</v>
          </cell>
        </row>
        <row r="83">
          <cell r="B83" t="str">
            <v>Servicios, Herramientas y Equipos</v>
          </cell>
        </row>
        <row r="84">
          <cell r="B84" t="str">
            <v>Herramientas Menores Albañileria</v>
          </cell>
          <cell r="C84">
            <v>3155.2400000000007</v>
          </cell>
          <cell r="D84">
            <v>2.4086915733804992E-4</v>
          </cell>
          <cell r="E84" t="str">
            <v>%</v>
          </cell>
          <cell r="F84">
            <v>1.6E-2</v>
          </cell>
          <cell r="G84">
            <v>0</v>
          </cell>
          <cell r="H84">
            <v>50.5</v>
          </cell>
        </row>
        <row r="85">
          <cell r="A85">
            <v>8</v>
          </cell>
          <cell r="B85" t="str">
            <v>Mortero Col. Pisos [1:5:0] en 3er Nivel</v>
          </cell>
          <cell r="C85">
            <v>1</v>
          </cell>
          <cell r="E85" t="str">
            <v>m3</v>
          </cell>
          <cell r="G85">
            <v>428.95125000000007</v>
          </cell>
          <cell r="I85">
            <v>3205.74</v>
          </cell>
        </row>
        <row r="87">
          <cell r="A87">
            <v>7</v>
          </cell>
          <cell r="B87" t="str">
            <v>Análisis de Precio Unitario de 1.00 m3 de Mortero Pañete [1:6:2]:</v>
          </cell>
          <cell r="I87" t="str">
            <v>Santiago - Tercer Sorteo</v>
          </cell>
        </row>
        <row r="88">
          <cell r="B88" t="str">
            <v>Material</v>
          </cell>
        </row>
        <row r="89">
          <cell r="B89" t="str">
            <v>Agua Potable</v>
          </cell>
          <cell r="C89">
            <v>47.092013888888893</v>
          </cell>
          <cell r="D89">
            <v>7.0046082949300366E-4</v>
          </cell>
          <cell r="E89" t="str">
            <v>Gls</v>
          </cell>
          <cell r="F89">
            <v>0.5</v>
          </cell>
          <cell r="G89">
            <v>0.09</v>
          </cell>
          <cell r="H89">
            <v>27.8</v>
          </cell>
        </row>
        <row r="90">
          <cell r="B90" t="str">
            <v>Arena Itabo</v>
          </cell>
          <cell r="C90">
            <v>1.0323850320000001</v>
          </cell>
          <cell r="D90">
            <v>8.9709715977362117E-2</v>
          </cell>
          <cell r="E90" t="str">
            <v>m3</v>
          </cell>
          <cell r="F90">
            <v>850</v>
          </cell>
          <cell r="G90">
            <v>153</v>
          </cell>
          <cell r="H90">
            <v>1128.3800000000001</v>
          </cell>
        </row>
        <row r="91">
          <cell r="B91" t="str">
            <v>Cemento Portland Tipo I</v>
          </cell>
          <cell r="C91">
            <v>6.0763888888888893</v>
          </cell>
          <cell r="D91">
            <v>7.9999999999999342E-3</v>
          </cell>
          <cell r="E91" t="str">
            <v>Fdas</v>
          </cell>
          <cell r="F91">
            <v>190</v>
          </cell>
          <cell r="G91">
            <v>34.200000000000003</v>
          </cell>
          <cell r="H91">
            <v>1373.23</v>
          </cell>
        </row>
        <row r="92">
          <cell r="B92" t="str">
            <v>Cal Hidratada Perla</v>
          </cell>
          <cell r="C92">
            <v>12.152777777777779</v>
          </cell>
          <cell r="D92">
            <v>7.9999999999999342E-3</v>
          </cell>
          <cell r="E92" t="str">
            <v>Fdas</v>
          </cell>
          <cell r="F92">
            <v>178.46</v>
          </cell>
          <cell r="G92">
            <v>32.119999999999997</v>
          </cell>
          <cell r="H92">
            <v>2579.61</v>
          </cell>
        </row>
        <row r="93">
          <cell r="B93" t="str">
            <v>Servicios, Herramientas y Equipos</v>
          </cell>
        </row>
        <row r="94">
          <cell r="B94" t="str">
            <v>Herramientas Menores Albañileria</v>
          </cell>
          <cell r="C94">
            <v>5109.0200000000004</v>
          </cell>
          <cell r="D94">
            <v>1.9181760885640756E-4</v>
          </cell>
          <cell r="E94" t="str">
            <v>%</v>
          </cell>
          <cell r="F94">
            <v>1.6E-2</v>
          </cell>
          <cell r="G94">
            <v>0</v>
          </cell>
          <cell r="H94">
            <v>81.760000000000005</v>
          </cell>
        </row>
        <row r="95">
          <cell r="A95">
            <v>7</v>
          </cell>
          <cell r="B95" t="str">
            <v>Mortero Pañete [1:6:2]</v>
          </cell>
          <cell r="C95">
            <v>1</v>
          </cell>
          <cell r="E95" t="str">
            <v>m3</v>
          </cell>
          <cell r="G95">
            <v>779.31124999999997</v>
          </cell>
          <cell r="I95">
            <v>5190.78</v>
          </cell>
        </row>
        <row r="97">
          <cell r="A97">
            <v>9</v>
          </cell>
          <cell r="B97" t="str">
            <v>Análisis de Precio Unitario de 1.00 m3 de Mortero Pañete [1:6:2] en 2do Nivel:</v>
          </cell>
          <cell r="I97" t="str">
            <v>Santiago - Tercer Sorteo</v>
          </cell>
        </row>
        <row r="98">
          <cell r="B98" t="str">
            <v>Material</v>
          </cell>
        </row>
        <row r="99">
          <cell r="B99" t="str">
            <v>Agua Potable</v>
          </cell>
          <cell r="C99">
            <v>47.092013888888893</v>
          </cell>
          <cell r="D99">
            <v>7.0046082949300366E-4</v>
          </cell>
          <cell r="E99" t="str">
            <v>Gls</v>
          </cell>
          <cell r="F99">
            <v>0.5</v>
          </cell>
          <cell r="G99">
            <v>0.09</v>
          </cell>
          <cell r="H99">
            <v>27.8</v>
          </cell>
        </row>
        <row r="100">
          <cell r="B100" t="str">
            <v>Arena Itabo</v>
          </cell>
          <cell r="C100">
            <v>1.0323850320000001</v>
          </cell>
          <cell r="D100">
            <v>8.9709715977362117E-2</v>
          </cell>
          <cell r="E100" t="str">
            <v>m3</v>
          </cell>
          <cell r="F100">
            <v>850</v>
          </cell>
          <cell r="G100">
            <v>153</v>
          </cell>
          <cell r="H100">
            <v>1128.3800000000001</v>
          </cell>
        </row>
        <row r="101">
          <cell r="B101" t="str">
            <v>Cemento Portland Tipo I</v>
          </cell>
          <cell r="C101">
            <v>6.0763888888888893</v>
          </cell>
          <cell r="D101">
            <v>7.9999999999999342E-3</v>
          </cell>
          <cell r="E101" t="str">
            <v>Fdas</v>
          </cell>
          <cell r="F101">
            <v>190</v>
          </cell>
          <cell r="G101">
            <v>34.200000000000003</v>
          </cell>
          <cell r="H101">
            <v>1373.23</v>
          </cell>
        </row>
        <row r="102">
          <cell r="B102" t="str">
            <v>Cal Hidratada Perla</v>
          </cell>
          <cell r="C102">
            <v>12.152777777777779</v>
          </cell>
          <cell r="D102">
            <v>7.9999999999999342E-3</v>
          </cell>
          <cell r="E102" t="str">
            <v>Fdas</v>
          </cell>
          <cell r="F102">
            <v>178.46</v>
          </cell>
          <cell r="G102">
            <v>32.119999999999997</v>
          </cell>
          <cell r="H102">
            <v>2579.61</v>
          </cell>
        </row>
        <row r="103">
          <cell r="B103" t="str">
            <v>Mano de Obra</v>
          </cell>
        </row>
        <row r="104">
          <cell r="B104" t="str">
            <v>M. O.1015-2 [2] Subir arena por polea 2do nivel</v>
          </cell>
          <cell r="C104">
            <v>1.0323850320000001</v>
          </cell>
          <cell r="D104">
            <v>8.9709715977362117E-2</v>
          </cell>
          <cell r="E104" t="str">
            <v>m³</v>
          </cell>
          <cell r="F104">
            <v>163.53000000000014</v>
          </cell>
          <cell r="G104">
            <v>0</v>
          </cell>
          <cell r="H104">
            <v>183.97</v>
          </cell>
        </row>
        <row r="105">
          <cell r="B105" t="str">
            <v>M. O.1015-57 [57] Subir fundas tipo cem. por polea 2do nivel</v>
          </cell>
          <cell r="C105">
            <v>18.229166666666668</v>
          </cell>
          <cell r="D105">
            <v>1.1428571428570779E-3</v>
          </cell>
          <cell r="E105" t="str">
            <v>M³</v>
          </cell>
          <cell r="F105">
            <v>6.8137500000000069</v>
          </cell>
          <cell r="G105">
            <v>0</v>
          </cell>
          <cell r="H105">
            <v>124.35</v>
          </cell>
        </row>
        <row r="106">
          <cell r="B106" t="str">
            <v>Servicios, Herramientas y Equipos</v>
          </cell>
        </row>
        <row r="107">
          <cell r="B107" t="str">
            <v>Herramientas Menores Albañileria</v>
          </cell>
          <cell r="C107">
            <v>5417.3400000000011</v>
          </cell>
          <cell r="D107">
            <v>1.2183100931433967E-4</v>
          </cell>
          <cell r="E107" t="str">
            <v>%</v>
          </cell>
          <cell r="F107">
            <v>1.6E-2</v>
          </cell>
          <cell r="G107">
            <v>0</v>
          </cell>
          <cell r="H107">
            <v>86.69</v>
          </cell>
        </row>
        <row r="108">
          <cell r="A108">
            <v>9</v>
          </cell>
          <cell r="B108" t="str">
            <v>Mortero Pañete [1:6:2] en 2do Nivel</v>
          </cell>
          <cell r="C108">
            <v>1</v>
          </cell>
          <cell r="D108">
            <v>0.1</v>
          </cell>
          <cell r="E108" t="str">
            <v>m3</v>
          </cell>
          <cell r="G108">
            <v>779.31124999999997</v>
          </cell>
          <cell r="I108">
            <v>5504.03</v>
          </cell>
        </row>
        <row r="110">
          <cell r="A110">
            <v>10</v>
          </cell>
          <cell r="B110" t="str">
            <v>Análisis de Precio Unitario de 1.00 m3 de Mortero Pañete [1:6:2] en 3er Nivel:</v>
          </cell>
          <cell r="I110" t="str">
            <v>Santiago - Tercer Sorteo</v>
          </cell>
        </row>
        <row r="111">
          <cell r="B111" t="str">
            <v>Material</v>
          </cell>
        </row>
        <row r="112">
          <cell r="B112" t="str">
            <v>Agua Potable</v>
          </cell>
          <cell r="C112">
            <v>47.092013888888893</v>
          </cell>
          <cell r="D112">
            <v>7.0046082949300366E-4</v>
          </cell>
          <cell r="E112" t="str">
            <v>Gls</v>
          </cell>
          <cell r="F112">
            <v>0.5</v>
          </cell>
          <cell r="G112">
            <v>0.09</v>
          </cell>
          <cell r="H112">
            <v>27.8</v>
          </cell>
        </row>
        <row r="113">
          <cell r="B113" t="str">
            <v>Arena Itabo</v>
          </cell>
          <cell r="C113">
            <v>1.0323850320000001</v>
          </cell>
          <cell r="D113">
            <v>8.9709715977362117E-2</v>
          </cell>
          <cell r="E113" t="str">
            <v>m3</v>
          </cell>
          <cell r="F113">
            <v>850</v>
          </cell>
          <cell r="G113">
            <v>153</v>
          </cell>
          <cell r="H113">
            <v>1128.3800000000001</v>
          </cell>
        </row>
        <row r="114">
          <cell r="B114" t="str">
            <v>Cemento Portland Tipo I</v>
          </cell>
          <cell r="C114">
            <v>6.0763888888888893</v>
          </cell>
          <cell r="D114">
            <v>7.9999999999999342E-3</v>
          </cell>
          <cell r="E114" t="str">
            <v>Fdas</v>
          </cell>
          <cell r="F114">
            <v>190</v>
          </cell>
          <cell r="G114">
            <v>34.200000000000003</v>
          </cell>
          <cell r="H114">
            <v>1373.23</v>
          </cell>
        </row>
        <row r="115">
          <cell r="B115" t="str">
            <v>Cal Hidratada Perla</v>
          </cell>
          <cell r="C115">
            <v>12.152777777777779</v>
          </cell>
          <cell r="D115">
            <v>7.9999999999999342E-3</v>
          </cell>
          <cell r="E115" t="str">
            <v>Fdas</v>
          </cell>
          <cell r="F115">
            <v>178.46</v>
          </cell>
          <cell r="G115">
            <v>32.119999999999997</v>
          </cell>
          <cell r="H115">
            <v>2579.61</v>
          </cell>
        </row>
        <row r="116">
          <cell r="B116" t="str">
            <v>Mano de Obra</v>
          </cell>
        </row>
        <row r="117">
          <cell r="B117" t="str">
            <v>M. O.1015-3 [3] Subir arena por polea 3er nivel</v>
          </cell>
          <cell r="C117">
            <v>1.0323850320000001</v>
          </cell>
          <cell r="D117">
            <v>8.9709715977362117E-2</v>
          </cell>
          <cell r="E117" t="str">
            <v>m³</v>
          </cell>
          <cell r="F117">
            <v>233.61428571428593</v>
          </cell>
          <cell r="G117">
            <v>0</v>
          </cell>
          <cell r="H117">
            <v>262.82</v>
          </cell>
        </row>
        <row r="118">
          <cell r="B118" t="str">
            <v>M. O.1015-58 [58] Subir fundas tipo cem. por polea 3er nivel</v>
          </cell>
          <cell r="C118">
            <v>18.229166666666668</v>
          </cell>
          <cell r="D118">
            <v>1.1428571428570779E-3</v>
          </cell>
          <cell r="E118" t="str">
            <v>M²</v>
          </cell>
          <cell r="F118">
            <v>10.90200000000001</v>
          </cell>
          <cell r="G118">
            <v>0</v>
          </cell>
          <cell r="H118">
            <v>198.96</v>
          </cell>
        </row>
        <row r="119">
          <cell r="B119" t="str">
            <v>Servicios, Herramientas y Equipos</v>
          </cell>
        </row>
        <row r="120">
          <cell r="B120" t="str">
            <v>Herramientas Menores Albañileria</v>
          </cell>
          <cell r="C120">
            <v>5570.8</v>
          </cell>
          <cell r="D120">
            <v>3.5901486321501055E-5</v>
          </cell>
          <cell r="E120" t="str">
            <v>%</v>
          </cell>
          <cell r="F120">
            <v>1.6E-2</v>
          </cell>
          <cell r="G120">
            <v>0</v>
          </cell>
          <cell r="H120">
            <v>89.14</v>
          </cell>
        </row>
        <row r="121">
          <cell r="A121">
            <v>10</v>
          </cell>
          <cell r="B121" t="str">
            <v>Mortero Pañete [1:6:2] en 3er Nivel</v>
          </cell>
          <cell r="C121">
            <v>1</v>
          </cell>
          <cell r="D121">
            <v>0.14285714285714285</v>
          </cell>
          <cell r="E121" t="str">
            <v>m3</v>
          </cell>
          <cell r="G121">
            <v>779.31124999999997</v>
          </cell>
          <cell r="I121">
            <v>5659.94</v>
          </cell>
        </row>
        <row r="123">
          <cell r="A123">
            <v>9</v>
          </cell>
          <cell r="B123" t="str">
            <v>Análisis de Precio Unitario de 1.00 m3 de Hormigón f'c 100 kg./cm2 @ 28d {Grava de 1''} [1:3:5]:</v>
          </cell>
          <cell r="I123" t="str">
            <v>Santiago - Tercer Sorteo</v>
          </cell>
        </row>
        <row r="124">
          <cell r="B124" t="str">
            <v>Material</v>
          </cell>
        </row>
        <row r="125">
          <cell r="B125" t="str">
            <v>Agua Potable</v>
          </cell>
          <cell r="C125">
            <v>45.286637547111162</v>
          </cell>
          <cell r="D125">
            <v>1.9511815774998786E-3</v>
          </cell>
          <cell r="E125" t="str">
            <v>Gls</v>
          </cell>
          <cell r="F125">
            <v>0.5</v>
          </cell>
          <cell r="G125">
            <v>0.09</v>
          </cell>
          <cell r="H125">
            <v>26.77</v>
          </cell>
        </row>
        <row r="126">
          <cell r="B126" t="str">
            <v>Arena Itabo</v>
          </cell>
          <cell r="C126">
            <v>0.48543165586285719</v>
          </cell>
          <cell r="D126">
            <v>3.0011112710083779E-2</v>
          </cell>
          <cell r="E126" t="str">
            <v>m3</v>
          </cell>
          <cell r="F126">
            <v>850</v>
          </cell>
          <cell r="G126">
            <v>153</v>
          </cell>
          <cell r="H126">
            <v>501.5</v>
          </cell>
        </row>
        <row r="127">
          <cell r="B127" t="str">
            <v>Cemento Portland Tipo I</v>
          </cell>
          <cell r="C127">
            <v>5.7142857142857144</v>
          </cell>
          <cell r="D127">
            <v>6.2499999999999778E-3</v>
          </cell>
          <cell r="E127" t="str">
            <v>Fdas</v>
          </cell>
          <cell r="F127">
            <v>190</v>
          </cell>
          <cell r="G127">
            <v>34.200000000000003</v>
          </cell>
          <cell r="H127">
            <v>1289.1500000000001</v>
          </cell>
        </row>
        <row r="128">
          <cell r="B128" t="str">
            <v>Grava</v>
          </cell>
          <cell r="C128">
            <v>0.80905275977142865</v>
          </cell>
          <cell r="D128">
            <v>8.151166834558797E-2</v>
          </cell>
          <cell r="E128" t="str">
            <v>m3</v>
          </cell>
          <cell r="F128">
            <v>850</v>
          </cell>
          <cell r="G128">
            <v>153</v>
          </cell>
          <cell r="H128">
            <v>877.63</v>
          </cell>
        </row>
        <row r="129">
          <cell r="B129" t="str">
            <v>Servicios, Herramientas y Equipos</v>
          </cell>
        </row>
        <row r="130">
          <cell r="B130" t="str">
            <v>Herramientas Menores Albañileria</v>
          </cell>
          <cell r="C130">
            <v>2695.05</v>
          </cell>
          <cell r="D130">
            <v>3.5249809836545448E-4</v>
          </cell>
          <cell r="E130" t="str">
            <v>%</v>
          </cell>
          <cell r="F130">
            <v>1.6E-2</v>
          </cell>
          <cell r="G130">
            <v>0</v>
          </cell>
          <cell r="H130">
            <v>43.14</v>
          </cell>
        </row>
        <row r="131">
          <cell r="A131">
            <v>9</v>
          </cell>
          <cell r="B131" t="str">
            <v>Hormigón f'c 100 kg./cm2 @ 28d {Grava de 1''} [1:3:5]</v>
          </cell>
          <cell r="C131">
            <v>1</v>
          </cell>
          <cell r="E131" t="str">
            <v>m3</v>
          </cell>
          <cell r="G131">
            <v>411.10874999999999</v>
          </cell>
          <cell r="I131">
            <v>2738.19</v>
          </cell>
        </row>
        <row r="133">
          <cell r="A133">
            <v>11</v>
          </cell>
          <cell r="B133" t="str">
            <v>Análisis de Precio Unitario de 1.00 m3 de Hormigón f'c 140 kg./cm2 @ 28d {Grava de 1''} [1:2:4]:</v>
          </cell>
          <cell r="I133" t="str">
            <v>Santiago - Tercer Sorteo</v>
          </cell>
        </row>
        <row r="134">
          <cell r="B134" t="str">
            <v>Material</v>
          </cell>
        </row>
        <row r="135">
          <cell r="B135" t="str">
            <v>Agua Potable</v>
          </cell>
          <cell r="C135">
            <v>51.953836963769191</v>
          </cell>
          <cell r="D135">
            <v>8.8853949830502478E-4</v>
          </cell>
          <cell r="E135" t="str">
            <v>Gls</v>
          </cell>
          <cell r="F135">
            <v>0.5</v>
          </cell>
          <cell r="G135">
            <v>0.09</v>
          </cell>
          <cell r="H135">
            <v>30.68</v>
          </cell>
        </row>
        <row r="136">
          <cell r="B136" t="str">
            <v>Arena Itabo</v>
          </cell>
          <cell r="C136">
            <v>0.37755795456000002</v>
          </cell>
          <cell r="D136">
            <v>0.32430000205582205</v>
          </cell>
          <cell r="E136" t="str">
            <v>m3</v>
          </cell>
          <cell r="F136">
            <v>850</v>
          </cell>
          <cell r="G136">
            <v>153</v>
          </cell>
          <cell r="H136">
            <v>501.5</v>
          </cell>
        </row>
        <row r="137">
          <cell r="B137" t="str">
            <v>Cemento Portland Tipo I</v>
          </cell>
          <cell r="C137">
            <v>6.666666666666667</v>
          </cell>
          <cell r="D137">
            <v>1.2499999999999956E-2</v>
          </cell>
          <cell r="E137" t="str">
            <v>Fdas</v>
          </cell>
          <cell r="F137">
            <v>190</v>
          </cell>
          <cell r="G137">
            <v>34.200000000000003</v>
          </cell>
          <cell r="H137">
            <v>1513.35</v>
          </cell>
        </row>
        <row r="138">
          <cell r="B138" t="str">
            <v>Grava</v>
          </cell>
          <cell r="C138">
            <v>0.75511590912000004</v>
          </cell>
          <cell r="D138">
            <v>0.1587625017988443</v>
          </cell>
          <cell r="E138" t="str">
            <v>m3</v>
          </cell>
          <cell r="F138">
            <v>850</v>
          </cell>
          <cell r="G138">
            <v>153</v>
          </cell>
          <cell r="H138">
            <v>877.63</v>
          </cell>
        </row>
        <row r="139">
          <cell r="B139" t="str">
            <v>Servicios, Herramientas y Equipos</v>
          </cell>
        </row>
        <row r="140">
          <cell r="B140" t="str">
            <v>Herramientas Menores Albañileria</v>
          </cell>
          <cell r="C140">
            <v>2923.16</v>
          </cell>
          <cell r="D140">
            <v>2.87360253971779E-4</v>
          </cell>
          <cell r="E140" t="str">
            <v>%</v>
          </cell>
          <cell r="F140">
            <v>1.6E-2</v>
          </cell>
          <cell r="G140">
            <v>0</v>
          </cell>
          <cell r="H140">
            <v>46.78</v>
          </cell>
        </row>
        <row r="141">
          <cell r="A141">
            <v>11</v>
          </cell>
          <cell r="B141" t="str">
            <v>Hormigón f'c 140 kg./cm2 @ 28d {Grava de 1''} [1:2:4]</v>
          </cell>
          <cell r="C141">
            <v>1</v>
          </cell>
          <cell r="E141" t="str">
            <v>m3</v>
          </cell>
          <cell r="G141">
            <v>445.90499999999997</v>
          </cell>
          <cell r="I141">
            <v>2969.94</v>
          </cell>
        </row>
        <row r="143">
          <cell r="A143">
            <v>12</v>
          </cell>
          <cell r="B143" t="str">
            <v>Análisis de Precio Unitario de 1.00 m3 de Hormigón f'c 140 kg./cm2 @ 28d {Grava de 1''} [1:2:4] en 2do. Nivel:</v>
          </cell>
          <cell r="I143" t="str">
            <v>Santiago - Tercer Sorteo</v>
          </cell>
        </row>
        <row r="144">
          <cell r="B144" t="str">
            <v>Material</v>
          </cell>
        </row>
        <row r="145">
          <cell r="B145" t="str">
            <v>Agua Potable</v>
          </cell>
          <cell r="C145">
            <v>51.953836963769191</v>
          </cell>
          <cell r="D145">
            <v>8.8853949830502478E-4</v>
          </cell>
          <cell r="E145" t="str">
            <v>Gls</v>
          </cell>
          <cell r="F145">
            <v>0.5</v>
          </cell>
          <cell r="G145">
            <v>0.09</v>
          </cell>
          <cell r="H145">
            <v>30.68</v>
          </cell>
        </row>
        <row r="146">
          <cell r="B146" t="str">
            <v>Arena Itabo</v>
          </cell>
          <cell r="C146">
            <v>0.37755795456000002</v>
          </cell>
          <cell r="D146">
            <v>0.32430000205582205</v>
          </cell>
          <cell r="E146" t="str">
            <v>m3</v>
          </cell>
          <cell r="F146">
            <v>850</v>
          </cell>
          <cell r="G146">
            <v>153</v>
          </cell>
          <cell r="H146">
            <v>501.5</v>
          </cell>
        </row>
        <row r="147">
          <cell r="B147" t="str">
            <v>Cemento Portland Tipo I</v>
          </cell>
          <cell r="C147">
            <v>6.666666666666667</v>
          </cell>
          <cell r="D147">
            <v>1.2499999999999956E-2</v>
          </cell>
          <cell r="E147" t="str">
            <v>Fdas</v>
          </cell>
          <cell r="F147">
            <v>190</v>
          </cell>
          <cell r="G147">
            <v>34.200000000000003</v>
          </cell>
          <cell r="H147">
            <v>1513.35</v>
          </cell>
        </row>
        <row r="148">
          <cell r="B148" t="str">
            <v>Grava</v>
          </cell>
          <cell r="C148">
            <v>0.75511590912000004</v>
          </cell>
          <cell r="D148">
            <v>0.1587625017988443</v>
          </cell>
          <cell r="E148" t="str">
            <v>m3</v>
          </cell>
          <cell r="F148">
            <v>850</v>
          </cell>
          <cell r="G148">
            <v>153</v>
          </cell>
          <cell r="H148">
            <v>877.63</v>
          </cell>
        </row>
        <row r="149">
          <cell r="B149" t="str">
            <v>Servicios, Herramientas y Equipos</v>
          </cell>
        </row>
        <row r="150">
          <cell r="B150" t="str">
            <v>M. O.1015-2 [2] Subir arena por polea 2do nivel</v>
          </cell>
          <cell r="C150">
            <v>0.37755795456000002</v>
          </cell>
          <cell r="D150">
            <v>0.32430000205582205</v>
          </cell>
          <cell r="E150" t="str">
            <v>m³</v>
          </cell>
          <cell r="F150">
            <v>163.53000000000014</v>
          </cell>
          <cell r="G150">
            <v>0</v>
          </cell>
          <cell r="H150">
            <v>81.77</v>
          </cell>
        </row>
        <row r="151">
          <cell r="B151" t="str">
            <v>M. O.1015-57 [57] Subir fundas tipo cem. por polea 2do nivel</v>
          </cell>
          <cell r="C151">
            <v>6.666666666666667</v>
          </cell>
          <cell r="D151">
            <v>1.2499999999999956E-2</v>
          </cell>
          <cell r="E151" t="str">
            <v>M³</v>
          </cell>
          <cell r="F151">
            <v>6.8137500000000069</v>
          </cell>
          <cell r="G151">
            <v>0</v>
          </cell>
          <cell r="H151">
            <v>45.99</v>
          </cell>
        </row>
        <row r="152">
          <cell r="B152" t="str">
            <v>M. O.1015-63 [63] Subir grava por polea 2do nivel</v>
          </cell>
          <cell r="C152">
            <v>0.75511590912000004</v>
          </cell>
          <cell r="D152">
            <v>0.1587625017988443</v>
          </cell>
          <cell r="E152" t="str">
            <v>M³</v>
          </cell>
          <cell r="F152">
            <v>204.41250000000019</v>
          </cell>
          <cell r="G152">
            <v>0</v>
          </cell>
          <cell r="H152">
            <v>178.86</v>
          </cell>
        </row>
        <row r="153">
          <cell r="B153" t="str">
            <v>Herramientas Menores Albañileria</v>
          </cell>
          <cell r="C153">
            <v>2923.16</v>
          </cell>
          <cell r="D153">
            <v>2.87360253971779E-4</v>
          </cell>
          <cell r="E153" t="str">
            <v>%</v>
          </cell>
          <cell r="F153">
            <v>1.6E-2</v>
          </cell>
          <cell r="G153">
            <v>0</v>
          </cell>
          <cell r="H153">
            <v>46.78</v>
          </cell>
        </row>
        <row r="154">
          <cell r="A154">
            <v>12</v>
          </cell>
          <cell r="B154" t="str">
            <v>Hormigón f'c 140 kg./cm2 @ 28d {Grava de 1''} [1:2:4] en 2do. Nivel</v>
          </cell>
          <cell r="C154">
            <v>1</v>
          </cell>
          <cell r="E154" t="str">
            <v>m3</v>
          </cell>
          <cell r="G154">
            <v>445.90499999999997</v>
          </cell>
          <cell r="I154">
            <v>3276.56</v>
          </cell>
        </row>
        <row r="156">
          <cell r="A156">
            <v>12</v>
          </cell>
          <cell r="B156" t="str">
            <v>Análisis de Precio Unitario de 1.00 m3 de Hormigón f'c 180 kg./cm2 @ 28d {Grava de 1''} [1:2.5:3.5]:</v>
          </cell>
          <cell r="I156" t="str">
            <v>Santiago - Tercer Sorteo</v>
          </cell>
        </row>
        <row r="157">
          <cell r="B157" t="str">
            <v>Material</v>
          </cell>
        </row>
        <row r="158">
          <cell r="B158" t="str">
            <v>Agua Potable</v>
          </cell>
          <cell r="C158">
            <v>54.214413730217025</v>
          </cell>
          <cell r="D158">
            <v>6.5639868320000946E-4</v>
          </cell>
          <cell r="E158" t="str">
            <v>Gls</v>
          </cell>
          <cell r="F158">
            <v>0.5</v>
          </cell>
          <cell r="G158">
            <v>0.09</v>
          </cell>
          <cell r="H158">
            <v>32.01</v>
          </cell>
        </row>
        <row r="159">
          <cell r="B159" t="str">
            <v>Arena Itabo</v>
          </cell>
          <cell r="C159">
            <v>0.52829937671641791</v>
          </cell>
          <cell r="D159">
            <v>0.18304133516986776</v>
          </cell>
          <cell r="E159" t="str">
            <v>m3</v>
          </cell>
          <cell r="F159">
            <v>850</v>
          </cell>
          <cell r="G159">
            <v>153</v>
          </cell>
          <cell r="H159">
            <v>626.88</v>
          </cell>
        </row>
        <row r="160">
          <cell r="B160" t="str">
            <v>Cemento Portland Tipo I</v>
          </cell>
          <cell r="C160">
            <v>7.4626865671641784</v>
          </cell>
          <cell r="D160">
            <v>5.0000000000000894E-3</v>
          </cell>
          <cell r="E160" t="str">
            <v>Fdas</v>
          </cell>
          <cell r="F160">
            <v>190</v>
          </cell>
          <cell r="G160">
            <v>34.200000000000003</v>
          </cell>
          <cell r="H160">
            <v>1681.5</v>
          </cell>
        </row>
        <row r="161">
          <cell r="B161" t="str">
            <v>Grava</v>
          </cell>
          <cell r="C161">
            <v>0.73961912740298508</v>
          </cell>
          <cell r="D161">
            <v>1.4035430145600946E-2</v>
          </cell>
          <cell r="E161" t="str">
            <v>m3</v>
          </cell>
          <cell r="F161">
            <v>850</v>
          </cell>
          <cell r="G161">
            <v>153</v>
          </cell>
          <cell r="H161">
            <v>752.25</v>
          </cell>
        </row>
        <row r="162">
          <cell r="B162" t="str">
            <v>Servicios, Herramientas y Equipos</v>
          </cell>
        </row>
        <row r="163">
          <cell r="B163" t="str">
            <v>Herramientas Menores Albañileria</v>
          </cell>
          <cell r="C163">
            <v>3092.64</v>
          </cell>
          <cell r="D163">
            <v>1.1640540121065734E-4</v>
          </cell>
          <cell r="E163" t="str">
            <v>%</v>
          </cell>
          <cell r="F163">
            <v>1.6E-2</v>
          </cell>
          <cell r="G163">
            <v>0</v>
          </cell>
          <cell r="H163">
            <v>49.49</v>
          </cell>
        </row>
        <row r="164">
          <cell r="A164">
            <v>12</v>
          </cell>
          <cell r="B164" t="str">
            <v>Hormigón f'c 180 kg./cm2 @ 28d {Grava de 1''} [1:2.5:3.5]</v>
          </cell>
          <cell r="C164">
            <v>1</v>
          </cell>
          <cell r="E164" t="str">
            <v>m3</v>
          </cell>
          <cell r="G164">
            <v>471.75749999999999</v>
          </cell>
          <cell r="I164">
            <v>3142.13</v>
          </cell>
        </row>
        <row r="166">
          <cell r="A166">
            <v>13</v>
          </cell>
          <cell r="B166" t="str">
            <v>Análisis de Precio Unitario de 1.00 m3 de Hormigón f'c 210 kg./cm2 @ 28d {Grava de 1''} [1:2:3]:</v>
          </cell>
          <cell r="I166" t="str">
            <v>Santiago - Tercer Sorteo</v>
          </cell>
        </row>
        <row r="167">
          <cell r="B167" t="str">
            <v>Material</v>
          </cell>
        </row>
        <row r="168">
          <cell r="B168" t="str">
            <v>Agua Potable</v>
          </cell>
          <cell r="C168">
            <v>60.782950100104948</v>
          </cell>
          <cell r="D168">
            <v>1.5144032947307232E-3</v>
          </cell>
          <cell r="E168" t="str">
            <v>Gls</v>
          </cell>
          <cell r="F168">
            <v>0.5</v>
          </cell>
          <cell r="G168">
            <v>0.09</v>
          </cell>
          <cell r="H168">
            <v>35.92</v>
          </cell>
        </row>
        <row r="169">
          <cell r="B169" t="str">
            <v>Arena Itabo</v>
          </cell>
          <cell r="C169">
            <v>0.50118312552212385</v>
          </cell>
          <cell r="D169">
            <v>0.24704916860256596</v>
          </cell>
          <cell r="E169" t="str">
            <v>m3</v>
          </cell>
          <cell r="F169">
            <v>850</v>
          </cell>
          <cell r="G169">
            <v>153</v>
          </cell>
          <cell r="H169">
            <v>626.88</v>
          </cell>
        </row>
        <row r="170">
          <cell r="B170" t="str">
            <v>Cemento Portland Tipo I</v>
          </cell>
          <cell r="C170">
            <v>8.8495575221238933</v>
          </cell>
          <cell r="D170">
            <v>2.8750000000000516E-3</v>
          </cell>
          <cell r="E170" t="str">
            <v>Fdas</v>
          </cell>
          <cell r="F170">
            <v>190</v>
          </cell>
          <cell r="G170">
            <v>34.200000000000003</v>
          </cell>
          <cell r="H170">
            <v>1989.78</v>
          </cell>
        </row>
        <row r="171">
          <cell r="B171" t="str">
            <v>Grava</v>
          </cell>
          <cell r="C171">
            <v>0.75177468828318583</v>
          </cell>
          <cell r="D171">
            <v>0.1639125573623948</v>
          </cell>
          <cell r="E171" t="str">
            <v>m3</v>
          </cell>
          <cell r="F171">
            <v>850</v>
          </cell>
          <cell r="G171">
            <v>153</v>
          </cell>
          <cell r="H171">
            <v>877.63</v>
          </cell>
        </row>
        <row r="172">
          <cell r="B172" t="str">
            <v>Servicios, Herramientas y Equipos</v>
          </cell>
        </row>
        <row r="173">
          <cell r="B173" t="str">
            <v>Herramientas Menores Albañileria</v>
          </cell>
          <cell r="C173">
            <v>3530.21</v>
          </cell>
          <cell r="D173">
            <v>2.2378272114122492E-4</v>
          </cell>
          <cell r="E173" t="str">
            <v>%</v>
          </cell>
          <cell r="F173">
            <v>1.6E-2</v>
          </cell>
          <cell r="G173">
            <v>0</v>
          </cell>
          <cell r="H173">
            <v>56.5</v>
          </cell>
        </row>
        <row r="174">
          <cell r="A174">
            <v>13</v>
          </cell>
          <cell r="B174" t="str">
            <v>Hormigón f'c 210 kg./cm2 @ 28d {Grava de 1''} [1:2:3]</v>
          </cell>
          <cell r="C174">
            <v>1</v>
          </cell>
          <cell r="E174" t="str">
            <v>m3</v>
          </cell>
          <cell r="G174">
            <v>538.50375000000008</v>
          </cell>
          <cell r="I174">
            <v>3586.71</v>
          </cell>
        </row>
        <row r="176">
          <cell r="A176">
            <v>14</v>
          </cell>
          <cell r="B176" t="str">
            <v>Análisis de Precio Unitario de 1.00 m3 de Hormigón f'c 280 kg./cm2 @ 28d {Grava de 1''} [1:1.5:2]:</v>
          </cell>
          <cell r="I176" t="str">
            <v>Santiago - Tercer Sorteo</v>
          </cell>
        </row>
        <row r="177">
          <cell r="B177" t="str">
            <v>Material</v>
          </cell>
        </row>
        <row r="178">
          <cell r="B178" t="str">
            <v>Agua Potable</v>
          </cell>
          <cell r="C178">
            <v>59.163532559376989</v>
          </cell>
          <cell r="D178">
            <v>1.4614989484651108E-3</v>
          </cell>
          <cell r="E178" t="str">
            <v>Gls</v>
          </cell>
          <cell r="F178">
            <v>0.5</v>
          </cell>
          <cell r="G178">
            <v>0.09</v>
          </cell>
          <cell r="H178">
            <v>34.96</v>
          </cell>
        </row>
        <row r="179">
          <cell r="B179" t="str">
            <v>Arena Itabo</v>
          </cell>
          <cell r="C179">
            <v>0.44245072800000002</v>
          </cell>
          <cell r="D179">
            <v>0.13006933508763485</v>
          </cell>
          <cell r="E179" t="str">
            <v>m3</v>
          </cell>
          <cell r="F179">
            <v>850</v>
          </cell>
          <cell r="G179">
            <v>153</v>
          </cell>
          <cell r="H179">
            <v>501.5</v>
          </cell>
        </row>
        <row r="180">
          <cell r="B180" t="str">
            <v>Cemento Portland Tipo I</v>
          </cell>
          <cell r="C180">
            <v>10.416666666666666</v>
          </cell>
          <cell r="D180">
            <v>8.0000000000000574E-3</v>
          </cell>
          <cell r="E180" t="str">
            <v>Fdas</v>
          </cell>
          <cell r="F180">
            <v>190</v>
          </cell>
          <cell r="G180">
            <v>34.200000000000003</v>
          </cell>
          <cell r="H180">
            <v>2354.1</v>
          </cell>
        </row>
        <row r="181">
          <cell r="B181" t="str">
            <v>Grava</v>
          </cell>
          <cell r="C181">
            <v>0.58993430400000002</v>
          </cell>
          <cell r="D181">
            <v>5.9440001644657674E-2</v>
          </cell>
          <cell r="E181" t="str">
            <v>m3</v>
          </cell>
          <cell r="F181">
            <v>850</v>
          </cell>
          <cell r="G181">
            <v>153</v>
          </cell>
          <cell r="H181">
            <v>626.88</v>
          </cell>
        </row>
        <row r="182">
          <cell r="B182" t="str">
            <v>Servicios, Herramientas y Equipos</v>
          </cell>
        </row>
        <row r="183">
          <cell r="B183" t="str">
            <v>Herramientas Menores Albañileria</v>
          </cell>
          <cell r="C183">
            <v>3517.44</v>
          </cell>
          <cell r="D183">
            <v>1.5920669577873268E-4</v>
          </cell>
          <cell r="E183" t="str">
            <v>%</v>
          </cell>
          <cell r="F183">
            <v>1.6E-2</v>
          </cell>
          <cell r="G183">
            <v>0</v>
          </cell>
          <cell r="H183">
            <v>56.29</v>
          </cell>
        </row>
        <row r="184">
          <cell r="A184">
            <v>14</v>
          </cell>
          <cell r="B184" t="str">
            <v>Hormigón f'c 280 kg./cm2 @ 28d {Grava de 1''} [1:1.5:2]</v>
          </cell>
          <cell r="C184">
            <v>1</v>
          </cell>
          <cell r="E184" t="str">
            <v>m3</v>
          </cell>
          <cell r="G184">
            <v>536.5575</v>
          </cell>
          <cell r="I184">
            <v>3573.73</v>
          </cell>
        </row>
        <row r="186">
          <cell r="A186">
            <v>15</v>
          </cell>
          <cell r="B186" t="str">
            <v>Análisis de Precio Unitario de 1.00 m3 de Hormigón f'c 180 kg./cm2 @ 28d {Grava de 3/4''} [1:2.5:3.5]:</v>
          </cell>
          <cell r="I186" t="str">
            <v>Santiago - Tercer Sorteo</v>
          </cell>
        </row>
        <row r="187">
          <cell r="B187" t="str">
            <v>Material</v>
          </cell>
        </row>
        <row r="188">
          <cell r="B188" t="str">
            <v>Agua Potable</v>
          </cell>
          <cell r="C188">
            <v>55.455965189687646</v>
          </cell>
          <cell r="D188">
            <v>7.9405002079997223E-4</v>
          </cell>
          <cell r="E188" t="str">
            <v>Gls</v>
          </cell>
          <cell r="F188">
            <v>0.5</v>
          </cell>
          <cell r="G188">
            <v>0.09</v>
          </cell>
          <cell r="H188">
            <v>32.75</v>
          </cell>
        </row>
        <row r="189">
          <cell r="B189" t="str">
            <v>Arena Itabo</v>
          </cell>
          <cell r="C189">
            <v>0.54039783572519084</v>
          </cell>
          <cell r="D189">
            <v>0.15655533512875133</v>
          </cell>
          <cell r="E189" t="str">
            <v>m3</v>
          </cell>
          <cell r="F189">
            <v>850</v>
          </cell>
          <cell r="G189">
            <v>153</v>
          </cell>
          <cell r="H189">
            <v>626.88</v>
          </cell>
        </row>
        <row r="190">
          <cell r="B190" t="str">
            <v>Cemento Portland Tipo I</v>
          </cell>
          <cell r="C190">
            <v>7.6335877862595414</v>
          </cell>
          <cell r="D190">
            <v>1.5250000000000081E-2</v>
          </cell>
          <cell r="E190" t="str">
            <v>Fdas</v>
          </cell>
          <cell r="F190">
            <v>190</v>
          </cell>
          <cell r="G190">
            <v>34.200000000000003</v>
          </cell>
          <cell r="H190">
            <v>1737.55</v>
          </cell>
        </row>
        <row r="191">
          <cell r="B191" t="str">
            <v>Grava</v>
          </cell>
          <cell r="C191">
            <v>0.75655697001526723</v>
          </cell>
          <cell r="D191">
            <v>0.15655533512875125</v>
          </cell>
          <cell r="E191" t="str">
            <v>m3</v>
          </cell>
          <cell r="F191">
            <v>850</v>
          </cell>
          <cell r="G191">
            <v>153</v>
          </cell>
          <cell r="H191">
            <v>877.63</v>
          </cell>
        </row>
        <row r="192">
          <cell r="B192" t="str">
            <v>Servicios, Herramientas y Equipos</v>
          </cell>
        </row>
        <row r="193">
          <cell r="B193" t="str">
            <v>Herramientas Menores Albañileria</v>
          </cell>
          <cell r="C193">
            <v>3274.81</v>
          </cell>
          <cell r="D193">
            <v>5.8018633142092085E-5</v>
          </cell>
          <cell r="E193" t="str">
            <v>%</v>
          </cell>
          <cell r="F193">
            <v>1.6E-2</v>
          </cell>
          <cell r="G193">
            <v>0</v>
          </cell>
          <cell r="H193">
            <v>52.4</v>
          </cell>
        </row>
        <row r="194">
          <cell r="A194">
            <v>15</v>
          </cell>
          <cell r="B194" t="str">
            <v>Hormigón f'c 180 kg./cm2 @ 28d {Grava de 3/4''} [1:2.5:3.5]</v>
          </cell>
          <cell r="C194">
            <v>1</v>
          </cell>
          <cell r="E194" t="str">
            <v>m3</v>
          </cell>
          <cell r="G194">
            <v>499.54500000000002</v>
          </cell>
          <cell r="I194">
            <v>3327.21</v>
          </cell>
        </row>
        <row r="196">
          <cell r="A196">
            <v>16</v>
          </cell>
          <cell r="B196" t="str">
            <v>Análisis de Precio Unitario de 1.00 m3 de Hormigón f'c 210 kg./cm2 @ 28d {Grava de 3/4''} [1:2:3]:</v>
          </cell>
          <cell r="I196" t="str">
            <v>Santiago - Tercer Sorteo</v>
          </cell>
        </row>
        <row r="197">
          <cell r="B197" t="str">
            <v>Material</v>
          </cell>
        </row>
        <row r="198">
          <cell r="B198" t="str">
            <v>Agua Potable</v>
          </cell>
          <cell r="C198">
            <v>62.440666921016906</v>
          </cell>
          <cell r="D198">
            <v>9.5023134615372673E-4</v>
          </cell>
          <cell r="E198" t="str">
            <v>Gls</v>
          </cell>
          <cell r="F198">
            <v>0.5</v>
          </cell>
          <cell r="G198">
            <v>0.09</v>
          </cell>
          <cell r="H198">
            <v>36.880000000000003</v>
          </cell>
        </row>
        <row r="199">
          <cell r="B199" t="str">
            <v>Arena Itabo</v>
          </cell>
          <cell r="C199">
            <v>0.5148517562181818</v>
          </cell>
          <cell r="D199">
            <v>0.21394166855117033</v>
          </cell>
          <cell r="E199" t="str">
            <v>m3</v>
          </cell>
          <cell r="F199">
            <v>850</v>
          </cell>
          <cell r="G199">
            <v>153</v>
          </cell>
          <cell r="H199">
            <v>626.88</v>
          </cell>
        </row>
        <row r="200">
          <cell r="B200" t="str">
            <v>Cemento Portland Tipo I</v>
          </cell>
          <cell r="C200">
            <v>9.0909090909090917</v>
          </cell>
          <cell r="D200">
            <v>3.749999999999911E-3</v>
          </cell>
          <cell r="E200" t="str">
            <v>Fdas</v>
          </cell>
          <cell r="F200">
            <v>190</v>
          </cell>
          <cell r="G200">
            <v>34.200000000000003</v>
          </cell>
          <cell r="H200">
            <v>2045.83</v>
          </cell>
        </row>
        <row r="201">
          <cell r="B201" t="str">
            <v>Grava</v>
          </cell>
          <cell r="C201">
            <v>0.77227763432727281</v>
          </cell>
          <cell r="D201">
            <v>0.13301222398109214</v>
          </cell>
          <cell r="E201" t="str">
            <v>m3</v>
          </cell>
          <cell r="F201">
            <v>850</v>
          </cell>
          <cell r="G201">
            <v>153</v>
          </cell>
          <cell r="H201">
            <v>877.63</v>
          </cell>
        </row>
        <row r="202">
          <cell r="B202" t="str">
            <v>Servicios, Herramientas y Equipos</v>
          </cell>
        </row>
        <row r="203">
          <cell r="B203" t="str">
            <v>Herramientas Menores Albañileria</v>
          </cell>
          <cell r="C203">
            <v>3587.2200000000003</v>
          </cell>
          <cell r="D203">
            <v>2.1743857360288616E-4</v>
          </cell>
          <cell r="E203" t="str">
            <v>%</v>
          </cell>
          <cell r="F203">
            <v>1.6E-2</v>
          </cell>
          <cell r="G203">
            <v>0</v>
          </cell>
          <cell r="H203">
            <v>57.41</v>
          </cell>
        </row>
        <row r="204">
          <cell r="A204">
            <v>16</v>
          </cell>
          <cell r="B204" t="str">
            <v>Hormigón f'c 210 kg./cm2 @ 28d {Grava de 3/4''} [1:2:3]</v>
          </cell>
          <cell r="C204">
            <v>1</v>
          </cell>
          <cell r="E204" t="str">
            <v>m3</v>
          </cell>
          <cell r="G204">
            <v>547.20000000000005</v>
          </cell>
          <cell r="I204">
            <v>3644.63</v>
          </cell>
        </row>
        <row r="206">
          <cell r="A206">
            <v>17</v>
          </cell>
          <cell r="B206" t="str">
            <v>Análisis de Precio Unitario de 1.00 m3 de Hormigón f'c 280 kg./cm2 @ 28d {Grava de 3/4''} [1:1.5:2]:</v>
          </cell>
          <cell r="I206" t="str">
            <v>Santiago - Tercer Sorteo</v>
          </cell>
        </row>
        <row r="207">
          <cell r="B207" t="str">
            <v>Material</v>
          </cell>
        </row>
        <row r="208">
          <cell r="B208" t="str">
            <v>Agua Potable</v>
          </cell>
          <cell r="C208">
            <v>61.072033609679472</v>
          </cell>
          <cell r="D208">
            <v>8.6727733120930061E-4</v>
          </cell>
          <cell r="E208" t="str">
            <v>Gls</v>
          </cell>
          <cell r="F208">
            <v>0.5</v>
          </cell>
          <cell r="G208">
            <v>0.09</v>
          </cell>
          <cell r="H208">
            <v>36.06</v>
          </cell>
        </row>
        <row r="209">
          <cell r="B209" t="str">
            <v>Arena Itabo</v>
          </cell>
          <cell r="C209">
            <v>0.45672333212903227</v>
          </cell>
          <cell r="D209">
            <v>9.475466836614628E-2</v>
          </cell>
          <cell r="E209" t="str">
            <v>m3</v>
          </cell>
          <cell r="F209">
            <v>850</v>
          </cell>
          <cell r="G209">
            <v>153</v>
          </cell>
          <cell r="H209">
            <v>501.5</v>
          </cell>
        </row>
        <row r="210">
          <cell r="B210" t="str">
            <v>Cemento Portland Tipo I</v>
          </cell>
          <cell r="C210">
            <v>10.75268817204301</v>
          </cell>
          <cell r="D210">
            <v>1.1375000000000062E-2</v>
          </cell>
          <cell r="E210" t="str">
            <v>Fdas</v>
          </cell>
          <cell r="F210">
            <v>190</v>
          </cell>
          <cell r="G210">
            <v>34.200000000000003</v>
          </cell>
          <cell r="H210">
            <v>2438.1799999999998</v>
          </cell>
        </row>
        <row r="211">
          <cell r="B211" t="str">
            <v>Grava</v>
          </cell>
          <cell r="C211">
            <v>0.60896444283870965</v>
          </cell>
          <cell r="D211">
            <v>2.6332501593262198E-2</v>
          </cell>
          <cell r="E211" t="str">
            <v>m3</v>
          </cell>
          <cell r="F211">
            <v>850</v>
          </cell>
          <cell r="G211">
            <v>153</v>
          </cell>
          <cell r="H211">
            <v>626.88</v>
          </cell>
        </row>
        <row r="212">
          <cell r="B212" t="str">
            <v>Servicios, Herramientas y Equipos</v>
          </cell>
        </row>
        <row r="213">
          <cell r="B213" t="str">
            <v>Herramientas Menores Albañileria</v>
          </cell>
          <cell r="C213">
            <v>3602.62</v>
          </cell>
          <cell r="D213">
            <v>1.0547879043587976E-4</v>
          </cell>
          <cell r="E213" t="str">
            <v>%</v>
          </cell>
          <cell r="F213">
            <v>1.6E-2</v>
          </cell>
          <cell r="G213">
            <v>0</v>
          </cell>
          <cell r="H213">
            <v>57.65</v>
          </cell>
        </row>
        <row r="214">
          <cell r="A214">
            <v>17</v>
          </cell>
          <cell r="B214" t="str">
            <v>Hormigón f'c 280 kg./cm2 @ 28d {Grava de 3/4''} [1:1.5:2]</v>
          </cell>
          <cell r="C214">
            <v>1</v>
          </cell>
          <cell r="E214" t="str">
            <v>m3</v>
          </cell>
          <cell r="G214">
            <v>549.55124999999998</v>
          </cell>
          <cell r="I214">
            <v>3660.27</v>
          </cell>
        </row>
        <row r="216">
          <cell r="A216">
            <v>18</v>
          </cell>
          <cell r="B216" t="str">
            <v>Análisis de Precio Unitario de 1.00 m3 de Hormigón f'c 210 kg./cm2 @ 28d {Grava de 1/2''} [1:2:3]:</v>
          </cell>
          <cell r="I216" t="str">
            <v>Santiago - Tercer Sorteo</v>
          </cell>
        </row>
        <row r="217">
          <cell r="B217" t="str">
            <v>Material</v>
          </cell>
        </row>
        <row r="218">
          <cell r="B218" t="str">
            <v>Agua Potable</v>
          </cell>
          <cell r="C218">
            <v>63.013517076255589</v>
          </cell>
          <cell r="D218">
            <v>1.7691906263460997E-3</v>
          </cell>
          <cell r="E218" t="str">
            <v>Gls</v>
          </cell>
          <cell r="F218">
            <v>0.5</v>
          </cell>
          <cell r="G218">
            <v>0.09</v>
          </cell>
          <cell r="H218">
            <v>37.24</v>
          </cell>
        </row>
        <row r="219">
          <cell r="B219" t="str">
            <v>Arena Itabo</v>
          </cell>
          <cell r="C219">
            <v>0.51957516682568805</v>
          </cell>
          <cell r="D219">
            <v>0.20290583520070515</v>
          </cell>
          <cell r="E219" t="str">
            <v>m3</v>
          </cell>
          <cell r="F219">
            <v>850</v>
          </cell>
          <cell r="G219">
            <v>153</v>
          </cell>
          <cell r="H219">
            <v>626.88</v>
          </cell>
        </row>
        <row r="220">
          <cell r="B220" t="str">
            <v>Cemento Portland Tipo I</v>
          </cell>
          <cell r="C220">
            <v>9.1743119266055047</v>
          </cell>
          <cell r="D220">
            <v>8.2499999999999934E-3</v>
          </cell>
          <cell r="E220" t="str">
            <v>Fdas</v>
          </cell>
          <cell r="F220">
            <v>190</v>
          </cell>
          <cell r="G220">
            <v>34.200000000000003</v>
          </cell>
          <cell r="H220">
            <v>2073.85</v>
          </cell>
        </row>
        <row r="221">
          <cell r="B221" t="str">
            <v>Grava</v>
          </cell>
          <cell r="C221">
            <v>0.77936275023853219</v>
          </cell>
          <cell r="D221">
            <v>0.12271211285399132</v>
          </cell>
          <cell r="E221" t="str">
            <v>m3</v>
          </cell>
          <cell r="F221">
            <v>850</v>
          </cell>
          <cell r="G221">
            <v>153</v>
          </cell>
          <cell r="H221">
            <v>877.63</v>
          </cell>
        </row>
        <row r="222">
          <cell r="B222" t="str">
            <v>Servicios, Herramientas y Equipos</v>
          </cell>
        </row>
        <row r="223">
          <cell r="B223" t="str">
            <v>Herramientas Menores Albañileria</v>
          </cell>
          <cell r="C223">
            <v>3615.6</v>
          </cell>
          <cell r="D223">
            <v>1.106317070472649E-4</v>
          </cell>
          <cell r="E223" t="str">
            <v>%</v>
          </cell>
          <cell r="F223">
            <v>1.6E-2</v>
          </cell>
          <cell r="G223">
            <v>0</v>
          </cell>
          <cell r="H223">
            <v>57.86</v>
          </cell>
        </row>
        <row r="224">
          <cell r="A224">
            <v>18</v>
          </cell>
          <cell r="B224" t="str">
            <v>Hormigón f'c 210 kg./cm2 @ 28d {Grava de 1/2''} [1:2:3]</v>
          </cell>
          <cell r="C224">
            <v>1</v>
          </cell>
          <cell r="E224" t="str">
            <v>m3</v>
          </cell>
          <cell r="G224">
            <v>551.53125000000011</v>
          </cell>
          <cell r="I224">
            <v>3673.46</v>
          </cell>
        </row>
        <row r="226">
          <cell r="A226">
            <v>19</v>
          </cell>
          <cell r="B226" t="str">
            <v>Análisis de Precio Unitario de 1.00 m3 de Hormigón f'c 280 kg./cm2 @ 28d {Grava de 1/2''} [1:1.5:2]:</v>
          </cell>
          <cell r="I226" t="str">
            <v>Santiago - Tercer Sorteo</v>
          </cell>
        </row>
        <row r="227">
          <cell r="B227" t="str">
            <v>Material</v>
          </cell>
        </row>
        <row r="228">
          <cell r="B228" t="str">
            <v>Agua Potable</v>
          </cell>
          <cell r="C228">
            <v>61.735860061958597</v>
          </cell>
          <cell r="D228">
            <v>2.2903929786046467E-4</v>
          </cell>
          <cell r="E228" t="str">
            <v>Gls</v>
          </cell>
          <cell r="F228">
            <v>0.5</v>
          </cell>
          <cell r="G228">
            <v>0.09</v>
          </cell>
          <cell r="H228">
            <v>36.43</v>
          </cell>
        </row>
        <row r="229">
          <cell r="B229" t="str">
            <v>Arena Itabo</v>
          </cell>
          <cell r="C229">
            <v>0.46168771617391308</v>
          </cell>
          <cell r="D229">
            <v>8.2983112792316696E-2</v>
          </cell>
          <cell r="E229" t="str">
            <v>m3</v>
          </cell>
          <cell r="F229">
            <v>850</v>
          </cell>
          <cell r="G229">
            <v>153</v>
          </cell>
          <cell r="H229">
            <v>501.5</v>
          </cell>
        </row>
        <row r="230">
          <cell r="B230" t="str">
            <v>Cemento Portland Tipo I</v>
          </cell>
          <cell r="C230">
            <v>10.869565217391305</v>
          </cell>
          <cell r="D230">
            <v>4.999999999999716E-4</v>
          </cell>
          <cell r="E230" t="str">
            <v>Fdas</v>
          </cell>
          <cell r="F230">
            <v>190</v>
          </cell>
          <cell r="G230">
            <v>34.200000000000003</v>
          </cell>
          <cell r="H230">
            <v>2438.1799999999998</v>
          </cell>
        </row>
        <row r="231">
          <cell r="B231" t="str">
            <v>Grava</v>
          </cell>
          <cell r="C231">
            <v>0.6155836215652174</v>
          </cell>
          <cell r="D231">
            <v>1.5296668242796959E-2</v>
          </cell>
          <cell r="E231" t="str">
            <v>m3</v>
          </cell>
          <cell r="F231">
            <v>850</v>
          </cell>
          <cell r="G231">
            <v>153</v>
          </cell>
          <cell r="H231">
            <v>626.88</v>
          </cell>
        </row>
        <row r="232">
          <cell r="B232" t="str">
            <v>Servicios, Herramientas y Equipos</v>
          </cell>
        </row>
        <row r="233">
          <cell r="B233" t="str">
            <v>Herramientas Menores Albañileria</v>
          </cell>
          <cell r="C233">
            <v>3602.99</v>
          </cell>
          <cell r="D233">
            <v>2.7754725936564573E-6</v>
          </cell>
          <cell r="E233" t="str">
            <v>%</v>
          </cell>
          <cell r="F233">
            <v>1.6E-2</v>
          </cell>
          <cell r="G233">
            <v>0</v>
          </cell>
          <cell r="H233">
            <v>57.65</v>
          </cell>
        </row>
        <row r="234">
          <cell r="A234">
            <v>19</v>
          </cell>
          <cell r="B234" t="str">
            <v>Hormigón f'c 280 kg./cm2 @ 28d {Grava de 1/2''} [1:1.5:2]</v>
          </cell>
          <cell r="C234">
            <v>1</v>
          </cell>
          <cell r="E234" t="str">
            <v>m3</v>
          </cell>
          <cell r="G234">
            <v>549.60749999999996</v>
          </cell>
          <cell r="I234">
            <v>3660.64</v>
          </cell>
        </row>
        <row r="236">
          <cell r="A236" t="str">
            <v>I</v>
          </cell>
          <cell r="B236" t="str">
            <v>Lloraderos Muros de Contención</v>
          </cell>
          <cell r="E236">
            <v>1</v>
          </cell>
        </row>
        <row r="237">
          <cell r="A237">
            <v>20</v>
          </cell>
          <cell r="B237" t="str">
            <v>Análisis de Precio Unitario de 1.00 Ud de Lloradero Ø 3" en Muro [ t= 300 mm]:</v>
          </cell>
          <cell r="I237" t="str">
            <v>Santiago - Tercer Sorteo</v>
          </cell>
        </row>
        <row r="238">
          <cell r="B238" t="str">
            <v>Material</v>
          </cell>
        </row>
        <row r="239">
          <cell r="B239" t="str">
            <v>Geodrenaje Macdrain FP 2L 20.1 (2 x 30 Mts.)</v>
          </cell>
          <cell r="C239">
            <v>0.36</v>
          </cell>
          <cell r="D239">
            <v>4.1666666666666706E-2</v>
          </cell>
          <cell r="E239" t="str">
            <v>m2</v>
          </cell>
          <cell r="F239">
            <v>315</v>
          </cell>
          <cell r="G239">
            <v>56.7</v>
          </cell>
          <cell r="H239">
            <v>139.38999999999999</v>
          </cell>
        </row>
        <row r="240">
          <cell r="B240" t="str">
            <v>Grava</v>
          </cell>
          <cell r="C240">
            <v>0.28799999999999998</v>
          </cell>
          <cell r="D240">
            <v>0.30208333333333343</v>
          </cell>
          <cell r="E240" t="str">
            <v>m3</v>
          </cell>
          <cell r="F240">
            <v>850</v>
          </cell>
          <cell r="G240">
            <v>153</v>
          </cell>
          <cell r="H240">
            <v>376.13</v>
          </cell>
        </row>
        <row r="241">
          <cell r="B241" t="str">
            <v>Tubo pvc 3''x19' sdr-41</v>
          </cell>
          <cell r="C241">
            <v>5.1802735184417741E-2</v>
          </cell>
          <cell r="D241">
            <v>1.5999999999999879E-2</v>
          </cell>
          <cell r="E241" t="str">
            <v>Ud</v>
          </cell>
          <cell r="F241">
            <v>550.85</v>
          </cell>
          <cell r="G241">
            <v>99.15</v>
          </cell>
          <cell r="H241">
            <v>34.21</v>
          </cell>
        </row>
        <row r="242">
          <cell r="B242" t="str">
            <v>Mano de Obra</v>
          </cell>
        </row>
        <row r="243">
          <cell r="B243" t="str">
            <v>M. O.1075-5 [5] Tub. 3" pvc</v>
          </cell>
          <cell r="C243">
            <v>1</v>
          </cell>
          <cell r="D243">
            <v>0</v>
          </cell>
          <cell r="E243" t="str">
            <v>ml</v>
          </cell>
          <cell r="F243">
            <v>21.31754646124217</v>
          </cell>
          <cell r="G243">
            <v>0</v>
          </cell>
          <cell r="H243">
            <v>21.32</v>
          </cell>
        </row>
        <row r="244">
          <cell r="B244" t="str">
            <v>Servicios, Herramientas y Equipos</v>
          </cell>
        </row>
        <row r="245">
          <cell r="B245" t="str">
            <v>Herramientas Menores Albañileria</v>
          </cell>
          <cell r="C245">
            <v>0</v>
          </cell>
          <cell r="D245">
            <v>0</v>
          </cell>
          <cell r="E245" t="str">
            <v>%</v>
          </cell>
          <cell r="F245">
            <v>1.6E-2</v>
          </cell>
          <cell r="G245">
            <v>0</v>
          </cell>
          <cell r="H245">
            <v>0</v>
          </cell>
        </row>
        <row r="246">
          <cell r="A246">
            <v>20</v>
          </cell>
          <cell r="B246" t="str">
            <v>Lloradero Ø 3" en Muro [ t= 300 mm]</v>
          </cell>
          <cell r="C246">
            <v>1</v>
          </cell>
          <cell r="D246">
            <v>1</v>
          </cell>
          <cell r="E246" t="str">
            <v>Ud</v>
          </cell>
          <cell r="G246">
            <v>83.855921052631587</v>
          </cell>
          <cell r="I246">
            <v>571.04999999999995</v>
          </cell>
        </row>
        <row r="248">
          <cell r="A248">
            <v>21</v>
          </cell>
          <cell r="B248" t="str">
            <v>Análisis de Precio Unitario de 1.00 Ud de Lloradero Ø 4" en Muro [ t= 400 mm]:</v>
          </cell>
          <cell r="I248" t="str">
            <v>Santiago - Tercer Sorteo</v>
          </cell>
        </row>
        <row r="249">
          <cell r="B249" t="str">
            <v>Material</v>
          </cell>
        </row>
        <row r="250">
          <cell r="B250" t="str">
            <v>Geodrenaje Macdrain FP 2L 20.1 (2 x 30 Mts.)</v>
          </cell>
          <cell r="C250">
            <v>0.36</v>
          </cell>
          <cell r="D250">
            <v>4.1666666666666706E-2</v>
          </cell>
          <cell r="E250" t="str">
            <v>m2</v>
          </cell>
          <cell r="F250">
            <v>315</v>
          </cell>
          <cell r="G250">
            <v>56.7</v>
          </cell>
          <cell r="H250">
            <v>139.38999999999999</v>
          </cell>
        </row>
        <row r="251">
          <cell r="B251" t="str">
            <v>Grava</v>
          </cell>
          <cell r="C251">
            <v>0.28799999999999998</v>
          </cell>
          <cell r="D251">
            <v>0.30208333333333343</v>
          </cell>
          <cell r="E251" t="str">
            <v>m3</v>
          </cell>
          <cell r="F251">
            <v>850</v>
          </cell>
          <cell r="G251">
            <v>153</v>
          </cell>
          <cell r="H251">
            <v>376.13</v>
          </cell>
        </row>
        <row r="252">
          <cell r="B252" t="str">
            <v>Tubo pvc 4''x19' sdr-41</v>
          </cell>
          <cell r="C252">
            <v>6.9070313579223649E-2</v>
          </cell>
          <cell r="D252">
            <v>0.52399999999999991</v>
          </cell>
          <cell r="E252" t="str">
            <v>Ud</v>
          </cell>
          <cell r="F252">
            <v>847.46</v>
          </cell>
          <cell r="G252">
            <v>152.54</v>
          </cell>
          <cell r="H252">
            <v>105.26</v>
          </cell>
        </row>
        <row r="253">
          <cell r="B253" t="str">
            <v>Mano de Obra</v>
          </cell>
        </row>
        <row r="254">
          <cell r="B254" t="str">
            <v>M. O.1075-6 [6] Tub. 4" pvc</v>
          </cell>
          <cell r="C254">
            <v>1</v>
          </cell>
          <cell r="D254">
            <v>0</v>
          </cell>
          <cell r="E254" t="str">
            <v>ml</v>
          </cell>
          <cell r="F254">
            <v>24.598079999999992</v>
          </cell>
          <cell r="G254">
            <v>0</v>
          </cell>
          <cell r="H254">
            <v>24.6</v>
          </cell>
        </row>
        <row r="255">
          <cell r="B255" t="str">
            <v>Servicios, Herramientas y Equipos</v>
          </cell>
        </row>
        <row r="256">
          <cell r="B256" t="str">
            <v>Herramientas Menores Albañileria</v>
          </cell>
          <cell r="C256">
            <v>0</v>
          </cell>
          <cell r="D256">
            <v>0</v>
          </cell>
          <cell r="E256" t="str">
            <v>%</v>
          </cell>
          <cell r="F256">
            <v>1.6E-2</v>
          </cell>
          <cell r="G256">
            <v>0</v>
          </cell>
          <cell r="H256">
            <v>0</v>
          </cell>
        </row>
        <row r="257">
          <cell r="A257">
            <v>21</v>
          </cell>
          <cell r="B257" t="str">
            <v>Lloradero Ø 4" en Muro [ t= 400 mm]</v>
          </cell>
          <cell r="C257">
            <v>1</v>
          </cell>
          <cell r="D257">
            <v>1</v>
          </cell>
          <cell r="E257" t="str">
            <v>Ud</v>
          </cell>
          <cell r="G257">
            <v>94.694342105263161</v>
          </cell>
          <cell r="I257">
            <v>645.38</v>
          </cell>
        </row>
        <row r="259">
          <cell r="A259">
            <v>22</v>
          </cell>
          <cell r="B259" t="str">
            <v>Análisis de Precio Unitario de 1.00 Ud de Lloradero Ø 4" en Muro [ t= 600 mm]:</v>
          </cell>
          <cell r="I259" t="str">
            <v>Santiago - Tercer Sorteo</v>
          </cell>
        </row>
        <row r="260">
          <cell r="B260" t="str">
            <v>Material</v>
          </cell>
        </row>
        <row r="261">
          <cell r="B261" t="str">
            <v>Geodrenaje Macdrain FP 2L 20.1 (2 x 30 Mts.)</v>
          </cell>
          <cell r="C261">
            <v>0.36</v>
          </cell>
          <cell r="D261">
            <v>4.1666666666666706E-2</v>
          </cell>
          <cell r="E261" t="str">
            <v>m2</v>
          </cell>
          <cell r="F261">
            <v>315</v>
          </cell>
          <cell r="G261">
            <v>56.7</v>
          </cell>
          <cell r="H261">
            <v>139.38999999999999</v>
          </cell>
        </row>
        <row r="262">
          <cell r="B262" t="str">
            <v>Grava</v>
          </cell>
          <cell r="C262">
            <v>0.28799999999999998</v>
          </cell>
          <cell r="D262">
            <v>0.30208333333333343</v>
          </cell>
          <cell r="E262" t="str">
            <v>m3</v>
          </cell>
          <cell r="F262">
            <v>850</v>
          </cell>
          <cell r="G262">
            <v>153</v>
          </cell>
          <cell r="H262">
            <v>376.13</v>
          </cell>
        </row>
        <row r="263">
          <cell r="B263" t="str">
            <v>Tubo pvc 4''x19' sdr-41</v>
          </cell>
          <cell r="C263">
            <v>0.10360547036883548</v>
          </cell>
          <cell r="D263">
            <v>1.5999999999999879E-2</v>
          </cell>
          <cell r="E263" t="str">
            <v>Ud</v>
          </cell>
          <cell r="F263">
            <v>847.46</v>
          </cell>
          <cell r="G263">
            <v>152.54</v>
          </cell>
          <cell r="H263">
            <v>105.26</v>
          </cell>
        </row>
        <row r="264">
          <cell r="B264" t="str">
            <v>Mano de Obra</v>
          </cell>
        </row>
        <row r="265">
          <cell r="B265" t="str">
            <v>M. O.1075-6 [6] Tub. 4" pvc</v>
          </cell>
          <cell r="C265">
            <v>1</v>
          </cell>
          <cell r="D265">
            <v>0</v>
          </cell>
          <cell r="E265" t="str">
            <v>ml</v>
          </cell>
          <cell r="F265">
            <v>24.598079999999992</v>
          </cell>
          <cell r="G265">
            <v>0</v>
          </cell>
          <cell r="H265">
            <v>24.6</v>
          </cell>
        </row>
        <row r="266">
          <cell r="B266" t="str">
            <v>Servicios, Herramientas y Equipos</v>
          </cell>
        </row>
        <row r="267">
          <cell r="B267" t="str">
            <v>Herramientas Menores Albañileria</v>
          </cell>
          <cell r="C267">
            <v>0</v>
          </cell>
          <cell r="D267">
            <v>0</v>
          </cell>
          <cell r="E267" t="str">
            <v>%</v>
          </cell>
          <cell r="F267">
            <v>1.6E-2</v>
          </cell>
          <cell r="G267">
            <v>0</v>
          </cell>
          <cell r="H267">
            <v>0</v>
          </cell>
        </row>
        <row r="268">
          <cell r="A268">
            <v>22</v>
          </cell>
          <cell r="B268" t="str">
            <v>Lloradero Ø 4" en Muro [ t= 600 mm]</v>
          </cell>
          <cell r="C268">
            <v>1</v>
          </cell>
          <cell r="D268">
            <v>1</v>
          </cell>
          <cell r="E268" t="str">
            <v>Ud</v>
          </cell>
          <cell r="G268">
            <v>94.694342105263161</v>
          </cell>
          <cell r="I268">
            <v>645.38</v>
          </cell>
        </row>
        <row r="270">
          <cell r="A270">
            <v>23</v>
          </cell>
          <cell r="B270" t="str">
            <v>Análisis de Precio Unitario de 1.00 Ud de Lloradero Ø 4" en Muro [ t= 800 mm]:</v>
          </cell>
          <cell r="I270" t="str">
            <v>Santiago - Tercer Sorteo</v>
          </cell>
        </row>
        <row r="271">
          <cell r="B271" t="str">
            <v>Material</v>
          </cell>
        </row>
        <row r="272">
          <cell r="B272" t="str">
            <v>Geodrenaje Macdrain FP 2L 20.1 (2 x 30 Mts.)</v>
          </cell>
          <cell r="C272">
            <v>0.36</v>
          </cell>
          <cell r="D272">
            <v>4.1666666666666706E-2</v>
          </cell>
          <cell r="E272" t="str">
            <v>m2</v>
          </cell>
          <cell r="F272">
            <v>315</v>
          </cell>
          <cell r="G272">
            <v>56.7</v>
          </cell>
          <cell r="H272">
            <v>139.38999999999999</v>
          </cell>
        </row>
        <row r="273">
          <cell r="B273" t="str">
            <v>Grava</v>
          </cell>
          <cell r="C273">
            <v>0.28799999999999998</v>
          </cell>
          <cell r="D273">
            <v>0.30208333333333343</v>
          </cell>
          <cell r="E273" t="str">
            <v>m3</v>
          </cell>
          <cell r="F273">
            <v>850</v>
          </cell>
          <cell r="G273">
            <v>153</v>
          </cell>
          <cell r="H273">
            <v>376.13</v>
          </cell>
        </row>
        <row r="274">
          <cell r="B274" t="str">
            <v>Tubo pvc 4''x19' sdr-41</v>
          </cell>
          <cell r="C274">
            <v>0.1381406271584473</v>
          </cell>
          <cell r="D274">
            <v>0.14299999999999993</v>
          </cell>
          <cell r="E274" t="str">
            <v>Ud</v>
          </cell>
          <cell r="F274">
            <v>847.46</v>
          </cell>
          <cell r="G274">
            <v>152.54</v>
          </cell>
          <cell r="H274">
            <v>157.88999999999999</v>
          </cell>
        </row>
        <row r="275">
          <cell r="B275" t="str">
            <v>Mano de Obra</v>
          </cell>
        </row>
        <row r="276">
          <cell r="B276" t="str">
            <v>M. O.1075-6 [6] Tub. 4" pvc</v>
          </cell>
          <cell r="C276">
            <v>1</v>
          </cell>
          <cell r="D276">
            <v>0</v>
          </cell>
          <cell r="E276" t="str">
            <v>ml</v>
          </cell>
          <cell r="F276">
            <v>24.598079999999992</v>
          </cell>
          <cell r="G276">
            <v>0</v>
          </cell>
          <cell r="H276">
            <v>24.6</v>
          </cell>
        </row>
        <row r="277">
          <cell r="B277" t="str">
            <v>Servicios, Herramientas y Equipos</v>
          </cell>
        </row>
        <row r="278">
          <cell r="B278" t="str">
            <v>Herramientas Menores Albañileria</v>
          </cell>
          <cell r="C278">
            <v>0</v>
          </cell>
          <cell r="D278">
            <v>0</v>
          </cell>
          <cell r="E278" t="str">
            <v>%</v>
          </cell>
          <cell r="F278">
            <v>1.6E-2</v>
          </cell>
          <cell r="G278">
            <v>0</v>
          </cell>
          <cell r="H278">
            <v>0</v>
          </cell>
        </row>
        <row r="279">
          <cell r="A279">
            <v>23</v>
          </cell>
          <cell r="B279" t="str">
            <v>Lloradero Ø 4" en Muro [ t= 800 mm]</v>
          </cell>
          <cell r="C279">
            <v>1</v>
          </cell>
          <cell r="D279">
            <v>1</v>
          </cell>
          <cell r="E279" t="str">
            <v>Ud</v>
          </cell>
          <cell r="G279">
            <v>102.72276315789473</v>
          </cell>
          <cell r="I279">
            <v>698.01</v>
          </cell>
        </row>
        <row r="281">
          <cell r="A281">
            <v>24</v>
          </cell>
          <cell r="B281" t="str">
            <v>Análisis de Precio Unitario de 1.00 Ud de Lloradero Ø 4" en Muro [ t= 1200 mm]:</v>
          </cell>
          <cell r="I281" t="str">
            <v>Santiago - Tercer Sorteo</v>
          </cell>
        </row>
        <row r="282">
          <cell r="B282" t="str">
            <v>Material</v>
          </cell>
        </row>
        <row r="283">
          <cell r="B283" t="str">
            <v>Geodrenaje Macdrain FP 2L 20.1 (2 x 30 Mts.)</v>
          </cell>
          <cell r="C283">
            <v>0.36</v>
          </cell>
          <cell r="D283">
            <v>4.1666666666666706E-2</v>
          </cell>
          <cell r="E283" t="str">
            <v>m2</v>
          </cell>
          <cell r="F283">
            <v>315</v>
          </cell>
          <cell r="G283">
            <v>56.7</v>
          </cell>
          <cell r="H283">
            <v>139.38999999999999</v>
          </cell>
        </row>
        <row r="284">
          <cell r="B284" t="str">
            <v>Grava</v>
          </cell>
          <cell r="C284">
            <v>0.28799999999999998</v>
          </cell>
          <cell r="D284">
            <v>0.30208333333333343</v>
          </cell>
          <cell r="E284" t="str">
            <v>m3</v>
          </cell>
          <cell r="F284">
            <v>850</v>
          </cell>
          <cell r="G284">
            <v>153</v>
          </cell>
          <cell r="H284">
            <v>376.13</v>
          </cell>
        </row>
        <row r="285">
          <cell r="B285" t="str">
            <v>Tubo pvc 4''x19' sdr-41</v>
          </cell>
          <cell r="C285">
            <v>2.0721094073767096E-2</v>
          </cell>
          <cell r="D285">
            <v>1.5399999999999996</v>
          </cell>
          <cell r="E285" t="str">
            <v>Ud</v>
          </cell>
          <cell r="F285">
            <v>847.46</v>
          </cell>
          <cell r="G285">
            <v>152.54</v>
          </cell>
          <cell r="H285">
            <v>52.63</v>
          </cell>
        </row>
        <row r="286">
          <cell r="B286" t="str">
            <v>Mano de Obra</v>
          </cell>
        </row>
        <row r="287">
          <cell r="B287" t="str">
            <v>M. O.1075-6 [6] Tub. 4" pvc</v>
          </cell>
          <cell r="C287">
            <v>1</v>
          </cell>
          <cell r="D287">
            <v>0</v>
          </cell>
          <cell r="E287" t="str">
            <v>ml</v>
          </cell>
          <cell r="F287">
            <v>24.598079999999992</v>
          </cell>
          <cell r="G287">
            <v>0</v>
          </cell>
          <cell r="H287">
            <v>24.6</v>
          </cell>
        </row>
        <row r="288">
          <cell r="B288" t="str">
            <v>Servicios, Herramientas y Equipos</v>
          </cell>
        </row>
        <row r="289">
          <cell r="B289" t="str">
            <v>Herramientas Menores Albañileria</v>
          </cell>
          <cell r="C289">
            <v>0</v>
          </cell>
          <cell r="D289">
            <v>0</v>
          </cell>
          <cell r="E289" t="str">
            <v>%</v>
          </cell>
          <cell r="F289">
            <v>1.6E-2</v>
          </cell>
          <cell r="G289">
            <v>0</v>
          </cell>
          <cell r="H289">
            <v>0</v>
          </cell>
        </row>
        <row r="290">
          <cell r="A290">
            <v>24</v>
          </cell>
          <cell r="B290" t="str">
            <v>Lloradero Ø 4" en Muro [ t= 1200 mm]</v>
          </cell>
          <cell r="C290">
            <v>1</v>
          </cell>
          <cell r="D290">
            <v>1</v>
          </cell>
          <cell r="E290" t="str">
            <v>Ud</v>
          </cell>
          <cell r="G290">
            <v>86.665921052631575</v>
          </cell>
          <cell r="I290">
            <v>592.75</v>
          </cell>
        </row>
        <row r="292">
          <cell r="A292" t="str">
            <v>II</v>
          </cell>
          <cell r="B292" t="str">
            <v>Protección de Taludes</v>
          </cell>
          <cell r="E292">
            <v>2</v>
          </cell>
        </row>
        <row r="294">
          <cell r="A294">
            <v>25</v>
          </cell>
          <cell r="B294" t="str">
            <v>Análisis de Precio Unitario de 1.00 m2 de Encache de Piedra 200 ≤ t ≤ 300 mm:</v>
          </cell>
          <cell r="I294" t="str">
            <v>Santiago - Tercer Sorteo</v>
          </cell>
        </row>
        <row r="295">
          <cell r="B295" t="str">
            <v>Material</v>
          </cell>
        </row>
        <row r="296">
          <cell r="B296" t="str">
            <v>Mortero Col. Bloques [1:4:0]</v>
          </cell>
          <cell r="C296">
            <v>4.4999999999999998E-2</v>
          </cell>
          <cell r="D296">
            <v>0.11111111111111122</v>
          </cell>
          <cell r="E296" t="str">
            <v>m3</v>
          </cell>
          <cell r="F296">
            <v>2769.84</v>
          </cell>
          <cell r="G296">
            <v>498.57</v>
          </cell>
          <cell r="H296">
            <v>163.41999999999999</v>
          </cell>
        </row>
        <row r="297">
          <cell r="B297" t="str">
            <v>Piedras para Encache</v>
          </cell>
          <cell r="C297">
            <v>0.3</v>
          </cell>
          <cell r="D297">
            <v>1.8503717077085943E-16</v>
          </cell>
          <cell r="E297" t="str">
            <v>m3</v>
          </cell>
          <cell r="F297">
            <v>423.72881355932208</v>
          </cell>
          <cell r="G297">
            <v>76.27</v>
          </cell>
          <cell r="H297">
            <v>150</v>
          </cell>
        </row>
        <row r="298">
          <cell r="B298" t="str">
            <v>Mano de Obra</v>
          </cell>
        </row>
        <row r="299">
          <cell r="B299" t="str">
            <v>M. O.1010-5 [144] Colocación de piedra de roca o cantos rodados, tipo encache de 0.20 a 0.30M espesor en revestimiento de terraplenes, canales y cunetas.</v>
          </cell>
          <cell r="C299">
            <v>1</v>
          </cell>
          <cell r="D299">
            <v>0</v>
          </cell>
          <cell r="E299" t="str">
            <v>M²</v>
          </cell>
          <cell r="F299">
            <v>152.78011363636372</v>
          </cell>
          <cell r="G299">
            <v>0</v>
          </cell>
          <cell r="H299">
            <v>152.78</v>
          </cell>
        </row>
        <row r="300">
          <cell r="B300" t="str">
            <v>M. O.1014A-2 [2] Vaciado de Hormigón Equipos Menores</v>
          </cell>
          <cell r="C300">
            <v>4.4999999999999998E-2</v>
          </cell>
          <cell r="D300">
            <v>0.11111111111111122</v>
          </cell>
          <cell r="E300" t="str">
            <v>m³</v>
          </cell>
          <cell r="F300">
            <v>711.37583917107645</v>
          </cell>
          <cell r="G300">
            <v>0</v>
          </cell>
          <cell r="H300">
            <v>35.57</v>
          </cell>
        </row>
        <row r="301">
          <cell r="B301" t="str">
            <v>Servicios, Herramientas y Equipos</v>
          </cell>
        </row>
        <row r="302">
          <cell r="B302" t="str">
            <v>Herramientas Menores Albañileria</v>
          </cell>
          <cell r="C302">
            <v>501.76999999999992</v>
          </cell>
          <cell r="D302">
            <v>4.5837734420167621E-4</v>
          </cell>
          <cell r="E302" t="str">
            <v>%</v>
          </cell>
          <cell r="F302">
            <v>1.6E-2</v>
          </cell>
          <cell r="G302">
            <v>0</v>
          </cell>
          <cell r="H302">
            <v>8.0299999999999994</v>
          </cell>
        </row>
        <row r="303">
          <cell r="A303">
            <v>25</v>
          </cell>
          <cell r="B303" t="str">
            <v>Encache de Piedra 200 ≤ t ≤ 300 mm</v>
          </cell>
          <cell r="C303">
            <v>1</v>
          </cell>
          <cell r="D303">
            <v>1</v>
          </cell>
          <cell r="E303" t="str">
            <v>m2</v>
          </cell>
          <cell r="G303">
            <v>47.8095</v>
          </cell>
          <cell r="I303">
            <v>509.8</v>
          </cell>
        </row>
        <row r="305">
          <cell r="A305" t="str">
            <v>III</v>
          </cell>
          <cell r="B305" t="str">
            <v>Trabajos Preliminares</v>
          </cell>
          <cell r="E305">
            <v>3</v>
          </cell>
        </row>
        <row r="307">
          <cell r="A307">
            <v>26</v>
          </cell>
          <cell r="B307" t="str">
            <v>Análisis de Precio Unitario de 1.00 Ud de Valla Informativa:</v>
          </cell>
          <cell r="I307" t="str">
            <v>Santiago - Tercer Sorteo</v>
          </cell>
        </row>
        <row r="308">
          <cell r="B308" t="str">
            <v>Servicios, Herramientas y Equipos</v>
          </cell>
        </row>
        <row r="309">
          <cell r="B309" t="str">
            <v>Letrero de ID Obra</v>
          </cell>
          <cell r="C309">
            <v>1</v>
          </cell>
          <cell r="D309">
            <v>0</v>
          </cell>
          <cell r="E309" t="str">
            <v>Ud</v>
          </cell>
          <cell r="F309">
            <v>10500</v>
          </cell>
          <cell r="G309">
            <v>1890</v>
          </cell>
          <cell r="H309">
            <v>12390</v>
          </cell>
        </row>
        <row r="310">
          <cell r="B310" t="str">
            <v>Herramientas Menores Albañileria</v>
          </cell>
          <cell r="C310">
            <v>0</v>
          </cell>
          <cell r="D310">
            <v>0</v>
          </cell>
          <cell r="E310" t="str">
            <v>%</v>
          </cell>
          <cell r="F310">
            <v>1.6E-2</v>
          </cell>
          <cell r="G310">
            <v>0</v>
          </cell>
          <cell r="H310">
            <v>0</v>
          </cell>
        </row>
        <row r="311">
          <cell r="A311">
            <v>26</v>
          </cell>
          <cell r="B311" t="str">
            <v>Valla Informativa</v>
          </cell>
          <cell r="C311">
            <v>1</v>
          </cell>
          <cell r="D311">
            <v>1</v>
          </cell>
          <cell r="E311" t="str">
            <v>Ud</v>
          </cell>
          <cell r="G311">
            <v>1890</v>
          </cell>
          <cell r="I311">
            <v>12390</v>
          </cell>
        </row>
        <row r="313">
          <cell r="A313">
            <v>27</v>
          </cell>
          <cell r="B313" t="str">
            <v>Análisis de Precio Unitario de 1.00 ml de Barrera de Zinc:</v>
          </cell>
          <cell r="I313" t="str">
            <v>Santiago - Tercer Sorteo</v>
          </cell>
        </row>
        <row r="314">
          <cell r="B314" t="str">
            <v>Materiales</v>
          </cell>
          <cell r="C314">
            <v>4</v>
          </cell>
          <cell r="E314" t="str">
            <v>Usos</v>
          </cell>
        </row>
        <row r="315">
          <cell r="B315" t="str">
            <v>Madera 1'' x 4'' x 12''</v>
          </cell>
          <cell r="C315">
            <v>7.1084864391951008</v>
          </cell>
          <cell r="D315">
            <v>0.1254153846153846</v>
          </cell>
          <cell r="E315" t="str">
            <v>Ud</v>
          </cell>
          <cell r="F315">
            <v>160</v>
          </cell>
          <cell r="G315">
            <v>28.8</v>
          </cell>
          <cell r="H315">
            <v>1510.4</v>
          </cell>
        </row>
        <row r="316">
          <cell r="B316" t="str">
            <v>Madera 2'' x 4'' x 12''</v>
          </cell>
          <cell r="C316">
            <v>6.5</v>
          </cell>
          <cell r="D316">
            <v>7.6923076923076927E-2</v>
          </cell>
          <cell r="E316" t="str">
            <v>Ud</v>
          </cell>
          <cell r="F316">
            <v>320</v>
          </cell>
          <cell r="G316">
            <v>57.6</v>
          </cell>
          <cell r="H316">
            <v>2643.2</v>
          </cell>
        </row>
        <row r="317">
          <cell r="B317" t="str">
            <v>Clavo Acero 2 1/2''</v>
          </cell>
          <cell r="C317">
            <v>10</v>
          </cell>
          <cell r="D317">
            <v>0</v>
          </cell>
          <cell r="E317" t="str">
            <v>Lbs</v>
          </cell>
          <cell r="F317">
            <v>44</v>
          </cell>
          <cell r="G317">
            <v>7.92</v>
          </cell>
          <cell r="H317">
            <v>519.20000000000005</v>
          </cell>
        </row>
        <row r="318">
          <cell r="B318" t="str">
            <v>Zinc 28'' x 6'</v>
          </cell>
          <cell r="C318">
            <v>1</v>
          </cell>
          <cell r="D318">
            <v>0</v>
          </cell>
          <cell r="E318" t="str">
            <v>Plancha</v>
          </cell>
          <cell r="F318">
            <v>275</v>
          </cell>
          <cell r="G318">
            <v>49.5</v>
          </cell>
          <cell r="H318">
            <v>324.5</v>
          </cell>
        </row>
        <row r="319">
          <cell r="B319" t="str">
            <v>Mano de Obra</v>
          </cell>
        </row>
        <row r="320">
          <cell r="B320" t="str">
            <v>M. O.1001-2 [BT] Brigada topográfica, Estación Total (BT)</v>
          </cell>
          <cell r="C320">
            <v>0.5</v>
          </cell>
          <cell r="D320">
            <v>0</v>
          </cell>
          <cell r="E320" t="str">
            <v>Día</v>
          </cell>
          <cell r="F320">
            <v>8347.65</v>
          </cell>
          <cell r="G320">
            <v>0</v>
          </cell>
          <cell r="H320">
            <v>4173.83</v>
          </cell>
        </row>
        <row r="321">
          <cell r="B321" t="str">
            <v>M. O.1001-5 [OP2] Operario Segunda categoría (OP2)</v>
          </cell>
          <cell r="C321">
            <v>1</v>
          </cell>
          <cell r="D321">
            <v>0</v>
          </cell>
          <cell r="E321" t="str">
            <v>Día</v>
          </cell>
          <cell r="F321">
            <v>948.75000000000045</v>
          </cell>
          <cell r="G321">
            <v>0</v>
          </cell>
          <cell r="H321">
            <v>948.75</v>
          </cell>
        </row>
        <row r="322">
          <cell r="B322" t="str">
            <v>Servicios, Herramientas y Equipos</v>
          </cell>
        </row>
        <row r="323">
          <cell r="B323" t="str">
            <v>Estacion Total</v>
          </cell>
          <cell r="C323">
            <v>4</v>
          </cell>
          <cell r="D323">
            <v>0</v>
          </cell>
          <cell r="E323" t="str">
            <v>Hr</v>
          </cell>
          <cell r="F323">
            <v>825</v>
          </cell>
          <cell r="G323">
            <v>148.5</v>
          </cell>
          <cell r="H323">
            <v>3894</v>
          </cell>
        </row>
        <row r="324">
          <cell r="B324" t="str">
            <v>Herramientas Menores Albañileria</v>
          </cell>
          <cell r="C324">
            <v>14013.880000000001</v>
          </cell>
          <cell r="D324">
            <v>8.5629390289471128E-6</v>
          </cell>
          <cell r="E324" t="str">
            <v>%</v>
          </cell>
          <cell r="F324">
            <v>1.6E-2</v>
          </cell>
          <cell r="G324">
            <v>0</v>
          </cell>
          <cell r="H324">
            <v>224.22</v>
          </cell>
        </row>
        <row r="325">
          <cell r="A325">
            <v>27</v>
          </cell>
          <cell r="B325" t="str">
            <v>Barrera de Zinc</v>
          </cell>
          <cell r="C325">
            <v>1</v>
          </cell>
          <cell r="D325">
            <v>1</v>
          </cell>
          <cell r="E325" t="str">
            <v>ml</v>
          </cell>
          <cell r="G325">
            <v>1356.3000000000002</v>
          </cell>
          <cell r="I325">
            <v>14238.1</v>
          </cell>
        </row>
        <row r="327">
          <cell r="A327">
            <v>28</v>
          </cell>
          <cell r="B327" t="str">
            <v>Análisis de Precio Unitario de 136.00 Ud de Perforación Ø 3/4'' en HA:</v>
          </cell>
          <cell r="I327" t="str">
            <v>Santiago - Tercer Sorteo</v>
          </cell>
        </row>
        <row r="328">
          <cell r="B328" t="str">
            <v>Materiales</v>
          </cell>
        </row>
        <row r="329">
          <cell r="B329" t="str">
            <v>Barrena TE-YX 7/8'' x 21''</v>
          </cell>
          <cell r="C329">
            <v>1.8133333333333335</v>
          </cell>
          <cell r="D329">
            <v>3.6764705882352563E-3</v>
          </cell>
          <cell r="E329" t="str">
            <v>ud</v>
          </cell>
          <cell r="F329">
            <v>6732.2</v>
          </cell>
          <cell r="G329">
            <v>1211.8</v>
          </cell>
          <cell r="H329">
            <v>14458.08</v>
          </cell>
        </row>
        <row r="330">
          <cell r="B330" t="str">
            <v>Taladro TE60-ATC</v>
          </cell>
          <cell r="C330">
            <v>5.4399999999999997E-2</v>
          </cell>
          <cell r="D330">
            <v>0.10294117647058826</v>
          </cell>
          <cell r="E330" t="str">
            <v>ud</v>
          </cell>
          <cell r="F330">
            <v>103362.71</v>
          </cell>
          <cell r="G330">
            <v>18605.29</v>
          </cell>
          <cell r="H330">
            <v>7318.08</v>
          </cell>
        </row>
        <row r="331">
          <cell r="B331" t="str">
            <v>Servicios, Herramientas y Equipos</v>
          </cell>
        </row>
        <row r="332">
          <cell r="B332" t="str">
            <v>Herramientas Menores Albañileria</v>
          </cell>
          <cell r="C332">
            <v>21776.16</v>
          </cell>
          <cell r="D332">
            <v>3.8574294090424831E-5</v>
          </cell>
          <cell r="E332" t="str">
            <v>%</v>
          </cell>
          <cell r="F332">
            <v>1.6E-2</v>
          </cell>
          <cell r="G332">
            <v>0</v>
          </cell>
          <cell r="H332">
            <v>348.43</v>
          </cell>
        </row>
        <row r="333">
          <cell r="A333">
            <v>28</v>
          </cell>
          <cell r="B333" t="str">
            <v>Perforación Ø 3/4'' en HA</v>
          </cell>
          <cell r="C333">
            <v>136</v>
          </cell>
          <cell r="D333">
            <v>1</v>
          </cell>
          <cell r="E333" t="str">
            <v>Ud</v>
          </cell>
          <cell r="G333">
            <v>24.424951470588237</v>
          </cell>
          <cell r="I333">
            <v>162.68</v>
          </cell>
        </row>
        <row r="335">
          <cell r="A335">
            <v>29</v>
          </cell>
          <cell r="B335" t="str">
            <v>Análisis de Precio Unitario de 136.00 Ud de Perforación Ø 1'' en HA:</v>
          </cell>
          <cell r="I335" t="str">
            <v>Santiago - Tercer Sorteo</v>
          </cell>
        </row>
        <row r="336">
          <cell r="B336" t="str">
            <v>Materiales</v>
          </cell>
        </row>
        <row r="337">
          <cell r="B337" t="str">
            <v>Barrena TE-YX 7/8'' x 21''</v>
          </cell>
          <cell r="C337">
            <v>1.8133333333333335</v>
          </cell>
          <cell r="D337">
            <v>3.6764705882352563E-3</v>
          </cell>
          <cell r="E337" t="str">
            <v>ud</v>
          </cell>
          <cell r="F337">
            <v>6732.2</v>
          </cell>
          <cell r="G337">
            <v>1211.8</v>
          </cell>
          <cell r="H337">
            <v>14458.08</v>
          </cell>
        </row>
        <row r="338">
          <cell r="B338" t="str">
            <v>Taladro TE60-ATC</v>
          </cell>
          <cell r="C338">
            <v>5.4399999999999997E-2</v>
          </cell>
          <cell r="D338">
            <v>0.10294117647058826</v>
          </cell>
          <cell r="E338" t="str">
            <v>ud</v>
          </cell>
          <cell r="F338">
            <v>103362.71</v>
          </cell>
          <cell r="G338">
            <v>18605.29</v>
          </cell>
          <cell r="H338">
            <v>7318.08</v>
          </cell>
        </row>
        <row r="339">
          <cell r="B339" t="str">
            <v>Servicios, Herramientas y Equipos</v>
          </cell>
        </row>
        <row r="340">
          <cell r="B340" t="str">
            <v>Herramientas Menores Albañileria</v>
          </cell>
          <cell r="C340">
            <v>21776.16</v>
          </cell>
          <cell r="D340">
            <v>3.8574294090424831E-5</v>
          </cell>
          <cell r="E340" t="str">
            <v>%</v>
          </cell>
          <cell r="F340">
            <v>1.6E-2</v>
          </cell>
          <cell r="G340">
            <v>0</v>
          </cell>
          <cell r="H340">
            <v>348.43</v>
          </cell>
        </row>
        <row r="341">
          <cell r="A341">
            <v>29</v>
          </cell>
          <cell r="B341" t="str">
            <v>Perforación Ø 1'' en HA</v>
          </cell>
          <cell r="C341">
            <v>136</v>
          </cell>
          <cell r="D341">
            <v>1</v>
          </cell>
          <cell r="E341" t="str">
            <v>Ud</v>
          </cell>
          <cell r="G341">
            <v>24.424951470588237</v>
          </cell>
          <cell r="I341">
            <v>162.68</v>
          </cell>
        </row>
        <row r="343">
          <cell r="A343" t="str">
            <v>IV</v>
          </cell>
          <cell r="B343" t="str">
            <v>Ubicación y Replanteo</v>
          </cell>
          <cell r="E343">
            <v>4</v>
          </cell>
        </row>
        <row r="345">
          <cell r="A345">
            <v>30</v>
          </cell>
          <cell r="B345" t="str">
            <v>Análisis de Precio Unitario de 1184.00 m2 de Replanteo:</v>
          </cell>
          <cell r="I345" t="str">
            <v>Santiago - Tercer Sorteo</v>
          </cell>
        </row>
        <row r="346">
          <cell r="B346" t="str">
            <v>Materiales</v>
          </cell>
          <cell r="C346">
            <v>4</v>
          </cell>
          <cell r="E346" t="str">
            <v>Usos</v>
          </cell>
        </row>
        <row r="347">
          <cell r="B347" t="str">
            <v>Madera 1'' x 4'' x 12''</v>
          </cell>
          <cell r="C347">
            <v>9.1590113735783021</v>
          </cell>
          <cell r="D347">
            <v>9.1820895522388132E-2</v>
          </cell>
          <cell r="E347" t="str">
            <v>Ud</v>
          </cell>
          <cell r="F347">
            <v>160</v>
          </cell>
          <cell r="G347">
            <v>28.8</v>
          </cell>
          <cell r="H347">
            <v>1888</v>
          </cell>
        </row>
        <row r="348">
          <cell r="B348" t="str">
            <v>Madera 2'' x 4'' x 12''</v>
          </cell>
          <cell r="C348">
            <v>5.583333333333333</v>
          </cell>
          <cell r="D348">
            <v>7.4626865671641854E-2</v>
          </cell>
          <cell r="E348" t="str">
            <v>Ud</v>
          </cell>
          <cell r="F348">
            <v>320</v>
          </cell>
          <cell r="G348">
            <v>57.6</v>
          </cell>
          <cell r="H348">
            <v>2265.6</v>
          </cell>
        </row>
        <row r="349">
          <cell r="B349" t="str">
            <v>Clavo Acero 2 1/2''</v>
          </cell>
          <cell r="C349">
            <v>19.626452943382077</v>
          </cell>
          <cell r="D349">
            <v>1.903283582089554E-2</v>
          </cell>
          <cell r="E349" t="str">
            <v>Lbs</v>
          </cell>
          <cell r="F349">
            <v>44</v>
          </cell>
          <cell r="G349">
            <v>7.92</v>
          </cell>
          <cell r="H349">
            <v>1038.4000000000001</v>
          </cell>
        </row>
        <row r="350">
          <cell r="B350" t="str">
            <v>Mano de Obra</v>
          </cell>
        </row>
        <row r="351">
          <cell r="B351" t="str">
            <v>M. O.1001-2 [BT] Brigada topográfica, Estación Total (BT)</v>
          </cell>
          <cell r="C351">
            <v>2</v>
          </cell>
          <cell r="D351">
            <v>0</v>
          </cell>
          <cell r="E351" t="str">
            <v>Día</v>
          </cell>
          <cell r="F351">
            <v>8347.65</v>
          </cell>
          <cell r="G351">
            <v>0</v>
          </cell>
          <cell r="H351">
            <v>16695.3</v>
          </cell>
        </row>
        <row r="352">
          <cell r="B352" t="str">
            <v>Servicios, Herramientas y Equipos</v>
          </cell>
        </row>
        <row r="353">
          <cell r="B353" t="str">
            <v>Estacion Total</v>
          </cell>
          <cell r="C353">
            <v>16</v>
          </cell>
          <cell r="D353">
            <v>0</v>
          </cell>
          <cell r="E353" t="str">
            <v>Hr</v>
          </cell>
          <cell r="F353">
            <v>825</v>
          </cell>
          <cell r="G353">
            <v>148.5</v>
          </cell>
          <cell r="H353">
            <v>15576</v>
          </cell>
        </row>
        <row r="354">
          <cell r="B354" t="str">
            <v>Herramientas Menores Albañileria</v>
          </cell>
          <cell r="C354">
            <v>37463.300000000003</v>
          </cell>
          <cell r="D354">
            <v>1.8684953007265499E-5</v>
          </cell>
          <cell r="E354" t="str">
            <v>%</v>
          </cell>
          <cell r="F354">
            <v>1.6E-2</v>
          </cell>
          <cell r="G354">
            <v>0</v>
          </cell>
          <cell r="H354">
            <v>599.41999999999996</v>
          </cell>
        </row>
        <row r="355">
          <cell r="A355">
            <v>30</v>
          </cell>
          <cell r="B355" t="str">
            <v>Replanteo</v>
          </cell>
          <cell r="C355">
            <v>1184</v>
          </cell>
          <cell r="D355">
            <v>0.5</v>
          </cell>
          <cell r="E355" t="str">
            <v>m2</v>
          </cell>
          <cell r="G355">
            <v>2.6756756756756759</v>
          </cell>
          <cell r="I355">
            <v>32.15</v>
          </cell>
        </row>
        <row r="357">
          <cell r="A357">
            <v>31</v>
          </cell>
          <cell r="B357" t="str">
            <v>Análisis de Precio Unitario de 1.00 P. A. de Replanteo Estructuras Metálica:</v>
          </cell>
          <cell r="I357" t="str">
            <v>Santiago - Tercer Sorteo</v>
          </cell>
        </row>
        <row r="358">
          <cell r="B358" t="str">
            <v>Materiales</v>
          </cell>
          <cell r="C358">
            <v>4</v>
          </cell>
          <cell r="E358" t="str">
            <v>Usos</v>
          </cell>
        </row>
        <row r="359">
          <cell r="B359" t="str">
            <v>Madera 1'' x 4'' x 12''</v>
          </cell>
          <cell r="C359">
            <v>9.1590113735783021</v>
          </cell>
          <cell r="D359">
            <v>9.1820895522388132E-2</v>
          </cell>
          <cell r="E359" t="str">
            <v>Ud</v>
          </cell>
          <cell r="F359">
            <v>160</v>
          </cell>
          <cell r="G359">
            <v>28.8</v>
          </cell>
          <cell r="H359">
            <v>1888</v>
          </cell>
        </row>
        <row r="360">
          <cell r="B360" t="str">
            <v>Madera 2'' x 4'' x 12''</v>
          </cell>
          <cell r="C360">
            <v>5.583333333333333</v>
          </cell>
          <cell r="D360">
            <v>7.4626865671641854E-2</v>
          </cell>
          <cell r="E360" t="str">
            <v>Ud</v>
          </cell>
          <cell r="F360">
            <v>320</v>
          </cell>
          <cell r="G360">
            <v>57.6</v>
          </cell>
          <cell r="H360">
            <v>2265.6</v>
          </cell>
        </row>
        <row r="361">
          <cell r="B361" t="str">
            <v>Clavo Acero 2 1/2''</v>
          </cell>
          <cell r="C361">
            <v>19.626452943382077</v>
          </cell>
          <cell r="D361">
            <v>1.903283582089554E-2</v>
          </cell>
          <cell r="E361" t="str">
            <v>Lbs</v>
          </cell>
          <cell r="F361">
            <v>44</v>
          </cell>
          <cell r="G361">
            <v>7.92</v>
          </cell>
          <cell r="H361">
            <v>1038.4000000000001</v>
          </cell>
        </row>
        <row r="362">
          <cell r="B362" t="str">
            <v>Mano de Obra</v>
          </cell>
        </row>
        <row r="363">
          <cell r="B363" t="str">
            <v>M. O.1001-2 [BT] Brigada topográfica, Estación Total (BT)</v>
          </cell>
          <cell r="C363">
            <v>1</v>
          </cell>
          <cell r="D363">
            <v>0</v>
          </cell>
          <cell r="E363" t="str">
            <v>Día</v>
          </cell>
          <cell r="F363">
            <v>8347.65</v>
          </cell>
          <cell r="G363">
            <v>0</v>
          </cell>
          <cell r="H363">
            <v>8347.65</v>
          </cell>
        </row>
        <row r="364">
          <cell r="B364" t="str">
            <v>Servicios, Herramientas y Equipos</v>
          </cell>
        </row>
        <row r="365">
          <cell r="B365" t="str">
            <v>Estacion Total</v>
          </cell>
          <cell r="C365">
            <v>8</v>
          </cell>
          <cell r="D365">
            <v>0</v>
          </cell>
          <cell r="E365" t="str">
            <v>Hr</v>
          </cell>
          <cell r="F365">
            <v>825</v>
          </cell>
          <cell r="G365">
            <v>148.5</v>
          </cell>
          <cell r="H365">
            <v>7788</v>
          </cell>
        </row>
        <row r="366">
          <cell r="B366" t="str">
            <v>Herramientas Menores Albañileria</v>
          </cell>
          <cell r="C366">
            <v>21327.65</v>
          </cell>
          <cell r="D366">
            <v>1.6410621892170248E-5</v>
          </cell>
          <cell r="E366" t="str">
            <v>%</v>
          </cell>
          <cell r="F366">
            <v>1.6E-2</v>
          </cell>
          <cell r="G366">
            <v>0</v>
          </cell>
          <cell r="H366">
            <v>341.25</v>
          </cell>
        </row>
        <row r="367">
          <cell r="A367">
            <v>31</v>
          </cell>
          <cell r="B367" t="str">
            <v>Replanteo Estructuras Metálica</v>
          </cell>
          <cell r="C367">
            <v>1</v>
          </cell>
          <cell r="D367">
            <v>1</v>
          </cell>
          <cell r="E367" t="str">
            <v>P. A.</v>
          </cell>
          <cell r="G367">
            <v>1980</v>
          </cell>
          <cell r="I367">
            <v>21668.9</v>
          </cell>
        </row>
        <row r="369">
          <cell r="A369">
            <v>32</v>
          </cell>
          <cell r="B369" t="str">
            <v>Análisis de Precio Unitario de 1.02 P. A. de Replanteo Muros de Contención:</v>
          </cell>
          <cell r="I369" t="str">
            <v>Santiago - Tercer Sorteo</v>
          </cell>
        </row>
        <row r="370">
          <cell r="B370" t="str">
            <v>Materiales</v>
          </cell>
          <cell r="C370">
            <v>4</v>
          </cell>
          <cell r="E370" t="str">
            <v>Usos</v>
          </cell>
        </row>
        <row r="371">
          <cell r="B371" t="str">
            <v>Madera 2'' x 4'' x 12''</v>
          </cell>
          <cell r="C371">
            <v>3.8902406959500437</v>
          </cell>
          <cell r="D371">
            <v>2.5086632968793297E-3</v>
          </cell>
          <cell r="E371" t="str">
            <v>Ud</v>
          </cell>
          <cell r="F371">
            <v>320</v>
          </cell>
          <cell r="G371">
            <v>57.6</v>
          </cell>
          <cell r="H371">
            <v>1472.64</v>
          </cell>
        </row>
        <row r="372">
          <cell r="B372" t="str">
            <v>Clavo Acero 2 1/2''</v>
          </cell>
          <cell r="C372">
            <v>1.9451203479750219E-2</v>
          </cell>
          <cell r="D372">
            <v>2.8214013637824983E-2</v>
          </cell>
          <cell r="E372" t="str">
            <v>Lbs</v>
          </cell>
          <cell r="F372">
            <v>44</v>
          </cell>
          <cell r="G372">
            <v>7.92</v>
          </cell>
          <cell r="H372">
            <v>1.04</v>
          </cell>
        </row>
        <row r="373">
          <cell r="B373" t="str">
            <v>Mano de Obra</v>
          </cell>
        </row>
        <row r="374">
          <cell r="B374" t="str">
            <v>M. O.1001-2 [BT] Brigada topográfica, Estación Total (BT)</v>
          </cell>
          <cell r="C374">
            <v>0.124</v>
          </cell>
          <cell r="D374">
            <v>8.8709677419354913E-2</v>
          </cell>
          <cell r="E374" t="str">
            <v>Día</v>
          </cell>
          <cell r="F374">
            <v>8347.65</v>
          </cell>
          <cell r="G374">
            <v>0</v>
          </cell>
          <cell r="H374">
            <v>1126.93</v>
          </cell>
        </row>
        <row r="375">
          <cell r="B375" t="str">
            <v>Servicios, Herramientas y Equipos</v>
          </cell>
        </row>
        <row r="376">
          <cell r="B376" t="str">
            <v>Estacion Total</v>
          </cell>
          <cell r="C376">
            <v>4</v>
          </cell>
          <cell r="D376">
            <v>0</v>
          </cell>
          <cell r="E376" t="str">
            <v>Hr</v>
          </cell>
          <cell r="F376">
            <v>825</v>
          </cell>
          <cell r="G376">
            <v>148.5</v>
          </cell>
          <cell r="H376">
            <v>3894</v>
          </cell>
        </row>
        <row r="377">
          <cell r="B377" t="str">
            <v>Herramientas Menores Albañileria</v>
          </cell>
          <cell r="C377">
            <v>6494.6100000000006</v>
          </cell>
          <cell r="D377">
            <v>6.0049795137724652E-5</v>
          </cell>
          <cell r="E377" t="str">
            <v>%</v>
          </cell>
          <cell r="F377">
            <v>1.6E-2</v>
          </cell>
          <cell r="G377">
            <v>0</v>
          </cell>
          <cell r="H377">
            <v>103.92</v>
          </cell>
        </row>
        <row r="378">
          <cell r="A378">
            <v>32</v>
          </cell>
          <cell r="B378" t="str">
            <v>Replanteo Muros de Contención</v>
          </cell>
          <cell r="C378">
            <v>1.0151580193269425</v>
          </cell>
          <cell r="D378">
            <v>8.064516129032258</v>
          </cell>
          <cell r="E378" t="str">
            <v>P. A.</v>
          </cell>
          <cell r="G378">
            <v>806.57236056990382</v>
          </cell>
          <cell r="I378">
            <v>6500</v>
          </cell>
        </row>
        <row r="380">
          <cell r="A380">
            <v>33</v>
          </cell>
          <cell r="B380" t="str">
            <v>Análisis de Precio Unitario de 1.02 P. A. de Replanteo Taludes:</v>
          </cell>
          <cell r="I380" t="str">
            <v>Santiago - Tercer Sorteo</v>
          </cell>
        </row>
        <row r="381">
          <cell r="B381" t="str">
            <v>Materiales</v>
          </cell>
          <cell r="C381">
            <v>4</v>
          </cell>
          <cell r="E381" t="str">
            <v>Usos</v>
          </cell>
        </row>
        <row r="382">
          <cell r="B382" t="str">
            <v>Madera 2'' x 4'' x 12''</v>
          </cell>
          <cell r="C382">
            <v>3.8902406959500437</v>
          </cell>
          <cell r="D382">
            <v>2.5086632968793297E-3</v>
          </cell>
          <cell r="E382" t="str">
            <v>Ud</v>
          </cell>
          <cell r="F382">
            <v>320</v>
          </cell>
          <cell r="G382">
            <v>57.6</v>
          </cell>
          <cell r="H382">
            <v>1472.64</v>
          </cell>
        </row>
        <row r="383">
          <cell r="B383" t="str">
            <v>Clavo Acero 2 1/2''</v>
          </cell>
          <cell r="C383">
            <v>1.9451203479750219E-2</v>
          </cell>
          <cell r="D383">
            <v>2.8214013637824983E-2</v>
          </cell>
          <cell r="E383" t="str">
            <v>Lbs</v>
          </cell>
          <cell r="F383">
            <v>44</v>
          </cell>
          <cell r="G383">
            <v>7.92</v>
          </cell>
          <cell r="H383">
            <v>1.04</v>
          </cell>
        </row>
        <row r="384">
          <cell r="B384" t="str">
            <v>Mano de Obra</v>
          </cell>
        </row>
        <row r="385">
          <cell r="B385" t="str">
            <v>M. O.1001-2 [BT] Brigada topográfica, Estación Total (BT)</v>
          </cell>
          <cell r="C385">
            <v>0.124</v>
          </cell>
          <cell r="D385">
            <v>8.8709677419354913E-2</v>
          </cell>
          <cell r="E385" t="str">
            <v>Día</v>
          </cell>
          <cell r="F385">
            <v>8347.65</v>
          </cell>
          <cell r="G385">
            <v>0</v>
          </cell>
          <cell r="H385">
            <v>1126.93</v>
          </cell>
        </row>
        <row r="386">
          <cell r="B386" t="str">
            <v>Servicios, Herramientas y Equipos</v>
          </cell>
        </row>
        <row r="387">
          <cell r="B387" t="str">
            <v>Estacion Total</v>
          </cell>
          <cell r="C387">
            <v>4</v>
          </cell>
          <cell r="D387">
            <v>0</v>
          </cell>
          <cell r="E387" t="str">
            <v>Hr</v>
          </cell>
          <cell r="F387">
            <v>825</v>
          </cell>
          <cell r="G387">
            <v>148.5</v>
          </cell>
          <cell r="H387">
            <v>3894</v>
          </cell>
        </row>
        <row r="388">
          <cell r="B388" t="str">
            <v>Herramientas Menores Albañileria</v>
          </cell>
          <cell r="C388">
            <v>6494.6100000000006</v>
          </cell>
          <cell r="D388">
            <v>6.0049795137724652E-5</v>
          </cell>
          <cell r="E388" t="str">
            <v>%</v>
          </cell>
          <cell r="F388">
            <v>1.6E-2</v>
          </cell>
          <cell r="G388">
            <v>0</v>
          </cell>
          <cell r="H388">
            <v>103.92</v>
          </cell>
        </row>
        <row r="389">
          <cell r="A389">
            <v>33</v>
          </cell>
          <cell r="B389" t="str">
            <v>Replanteo Taludes</v>
          </cell>
          <cell r="C389">
            <v>1.0151580193269425</v>
          </cell>
          <cell r="D389">
            <v>8.064516129032258</v>
          </cell>
          <cell r="E389" t="str">
            <v>P. A.</v>
          </cell>
          <cell r="G389">
            <v>806.57236056990382</v>
          </cell>
          <cell r="I389">
            <v>6500</v>
          </cell>
        </row>
        <row r="391">
          <cell r="A391">
            <v>34</v>
          </cell>
          <cell r="B391" t="str">
            <v>Análisis de Precio Unitario de 1.00 P. A. de Tala y bote de Framboyan:</v>
          </cell>
          <cell r="I391" t="str">
            <v>Santiago - Tercer Sorteo</v>
          </cell>
        </row>
        <row r="392">
          <cell r="B392" t="str">
            <v>Materiales</v>
          </cell>
        </row>
        <row r="393">
          <cell r="B393" t="str">
            <v>Gasolina</v>
          </cell>
          <cell r="C393">
            <v>4</v>
          </cell>
          <cell r="D393">
            <v>0</v>
          </cell>
          <cell r="E393" t="str">
            <v>Gls</v>
          </cell>
          <cell r="F393">
            <v>200</v>
          </cell>
          <cell r="G393">
            <v>36</v>
          </cell>
          <cell r="H393">
            <v>944</v>
          </cell>
        </row>
        <row r="394">
          <cell r="B394" t="str">
            <v>Aceite de Motor</v>
          </cell>
          <cell r="C394">
            <v>1</v>
          </cell>
          <cell r="D394">
            <v>0</v>
          </cell>
          <cell r="E394" t="str">
            <v>Gls</v>
          </cell>
          <cell r="F394">
            <v>1200</v>
          </cell>
          <cell r="G394">
            <v>216</v>
          </cell>
          <cell r="H394">
            <v>1416</v>
          </cell>
        </row>
        <row r="395">
          <cell r="B395" t="str">
            <v>Mano de Obra</v>
          </cell>
        </row>
        <row r="396">
          <cell r="B396" t="str">
            <v>M. O.1001-7 [TC] Técnico calificado (TC)</v>
          </cell>
          <cell r="C396">
            <v>1</v>
          </cell>
          <cell r="D396">
            <v>0</v>
          </cell>
          <cell r="E396" t="str">
            <v>Día</v>
          </cell>
          <cell r="F396">
            <v>545.10000000000048</v>
          </cell>
          <cell r="G396">
            <v>0</v>
          </cell>
          <cell r="H396">
            <v>545.1</v>
          </cell>
        </row>
        <row r="397">
          <cell r="B397" t="str">
            <v>M. O.1001-8 [TNC] Técnico no calificado o PEON (TNC)</v>
          </cell>
          <cell r="C397">
            <v>3</v>
          </cell>
          <cell r="D397">
            <v>0</v>
          </cell>
          <cell r="E397" t="str">
            <v>Día</v>
          </cell>
          <cell r="F397">
            <v>497.94999999999982</v>
          </cell>
          <cell r="G397">
            <v>0</v>
          </cell>
          <cell r="H397">
            <v>1493.85</v>
          </cell>
        </row>
        <row r="398">
          <cell r="B398" t="str">
            <v>Servicios, Herramientas y Equipos</v>
          </cell>
        </row>
        <row r="399">
          <cell r="B399" t="str">
            <v>Permiso de Corte de Arbol</v>
          </cell>
          <cell r="C399">
            <v>1</v>
          </cell>
          <cell r="D399">
            <v>0</v>
          </cell>
          <cell r="E399" t="str">
            <v>Ud</v>
          </cell>
          <cell r="F399">
            <v>4300</v>
          </cell>
          <cell r="G399">
            <v>774</v>
          </cell>
          <cell r="H399">
            <v>5074</v>
          </cell>
        </row>
        <row r="400">
          <cell r="B400" t="str">
            <v>MotoSierra de Corte y Poda</v>
          </cell>
          <cell r="C400">
            <v>4</v>
          </cell>
          <cell r="D400">
            <v>0</v>
          </cell>
          <cell r="E400" t="str">
            <v>Hr</v>
          </cell>
          <cell r="F400">
            <v>350</v>
          </cell>
          <cell r="G400">
            <v>63</v>
          </cell>
          <cell r="H400">
            <v>1652</v>
          </cell>
        </row>
        <row r="401">
          <cell r="B401" t="str">
            <v>Acarreo de Materiales</v>
          </cell>
          <cell r="C401">
            <v>1</v>
          </cell>
          <cell r="D401">
            <v>0</v>
          </cell>
          <cell r="E401" t="str">
            <v>m3-Km</v>
          </cell>
          <cell r="F401">
            <v>8219.85</v>
          </cell>
          <cell r="G401">
            <v>0</v>
          </cell>
          <cell r="H401">
            <v>8219.85</v>
          </cell>
        </row>
        <row r="402">
          <cell r="B402" t="str">
            <v>Herramientas Menores Albañileria</v>
          </cell>
          <cell r="C402">
            <v>11124.95</v>
          </cell>
          <cell r="D402">
            <v>4.4944022219670558E-6</v>
          </cell>
          <cell r="E402" t="str">
            <v>%</v>
          </cell>
          <cell r="F402">
            <v>1.6E-2</v>
          </cell>
          <cell r="G402">
            <v>0</v>
          </cell>
          <cell r="H402">
            <v>178</v>
          </cell>
        </row>
        <row r="403">
          <cell r="A403">
            <v>34</v>
          </cell>
          <cell r="B403" t="str">
            <v>Tala y bote de Framboyan</v>
          </cell>
          <cell r="C403">
            <v>1</v>
          </cell>
          <cell r="D403">
            <v>1</v>
          </cell>
          <cell r="E403" t="str">
            <v>P. A.</v>
          </cell>
          <cell r="G403">
            <v>1386</v>
          </cell>
          <cell r="I403">
            <v>19522.8</v>
          </cell>
        </row>
        <row r="405">
          <cell r="A405">
            <v>35</v>
          </cell>
          <cell r="B405" t="str">
            <v>Análisis de Precio Unitario de 1.00 P. A. de Desmonte de Poste de Lampara Exterior:</v>
          </cell>
          <cell r="I405" t="str">
            <v>Santiago - Tercer Sorteo</v>
          </cell>
        </row>
        <row r="406">
          <cell r="B406" t="str">
            <v>Mano de Obra</v>
          </cell>
        </row>
        <row r="407">
          <cell r="B407" t="str">
            <v>M. O.1001-7 [TC] Técnico calificado (TC)</v>
          </cell>
          <cell r="C407">
            <v>0.5</v>
          </cell>
          <cell r="D407">
            <v>0</v>
          </cell>
          <cell r="E407" t="str">
            <v>Día</v>
          </cell>
          <cell r="F407">
            <v>545.10000000000048</v>
          </cell>
          <cell r="G407">
            <v>0</v>
          </cell>
          <cell r="H407">
            <v>272.55</v>
          </cell>
        </row>
        <row r="408">
          <cell r="B408" t="str">
            <v>M. O.1001-8 [TNC] Técnico no calificado o PEON (TNC)</v>
          </cell>
          <cell r="C408">
            <v>1</v>
          </cell>
          <cell r="D408">
            <v>0</v>
          </cell>
          <cell r="E408" t="str">
            <v>Día</v>
          </cell>
          <cell r="F408">
            <v>497.94999999999982</v>
          </cell>
          <cell r="G408">
            <v>0</v>
          </cell>
          <cell r="H408">
            <v>497.95</v>
          </cell>
        </row>
        <row r="409">
          <cell r="B409" t="str">
            <v>Servicios, Herramientas y Equipos</v>
          </cell>
        </row>
        <row r="410">
          <cell r="B410" t="str">
            <v>Herramientas Menores Albañileria</v>
          </cell>
          <cell r="C410">
            <v>770.5</v>
          </cell>
          <cell r="D410">
            <v>6.4892926670992858E-4</v>
          </cell>
          <cell r="E410" t="str">
            <v>%</v>
          </cell>
          <cell r="F410">
            <v>1.6E-2</v>
          </cell>
          <cell r="G410">
            <v>0</v>
          </cell>
          <cell r="H410">
            <v>12.34</v>
          </cell>
        </row>
        <row r="411">
          <cell r="A411">
            <v>35</v>
          </cell>
          <cell r="B411" t="str">
            <v>Desmonte de Poste de Lampara Exterior</v>
          </cell>
          <cell r="C411">
            <v>1</v>
          </cell>
          <cell r="D411">
            <v>2</v>
          </cell>
          <cell r="E411" t="str">
            <v>P. A.</v>
          </cell>
          <cell r="G411">
            <v>0</v>
          </cell>
          <cell r="I411">
            <v>782.84</v>
          </cell>
        </row>
        <row r="413">
          <cell r="A413">
            <v>36</v>
          </cell>
          <cell r="B413" t="str">
            <v>Análisis de Precio Unitario de 1.00 P. A. de Desmonte de Bancos Metalicos:</v>
          </cell>
          <cell r="I413" t="str">
            <v>Santiago - Tercer Sorteo</v>
          </cell>
        </row>
        <row r="414">
          <cell r="B414" t="str">
            <v>Mano de Obra</v>
          </cell>
        </row>
        <row r="415">
          <cell r="B415" t="str">
            <v>M. O.1001-7 [TC] Técnico calificado (TC)</v>
          </cell>
          <cell r="C415">
            <v>1</v>
          </cell>
          <cell r="D415">
            <v>0</v>
          </cell>
          <cell r="E415" t="str">
            <v>Día</v>
          </cell>
          <cell r="F415">
            <v>545.10000000000048</v>
          </cell>
          <cell r="G415">
            <v>0</v>
          </cell>
          <cell r="H415">
            <v>545.1</v>
          </cell>
        </row>
        <row r="416">
          <cell r="B416" t="str">
            <v>M. O.1001-8 [TNC] Técnico no calificado o PEON (TNC)</v>
          </cell>
          <cell r="C416">
            <v>2</v>
          </cell>
          <cell r="D416">
            <v>0</v>
          </cell>
          <cell r="E416" t="str">
            <v>Día</v>
          </cell>
          <cell r="F416">
            <v>497.94999999999982</v>
          </cell>
          <cell r="G416">
            <v>0</v>
          </cell>
          <cell r="H416">
            <v>995.9</v>
          </cell>
        </row>
        <row r="417">
          <cell r="B417" t="str">
            <v>Servicios, Herramientas y Equipos</v>
          </cell>
        </row>
        <row r="418">
          <cell r="B418" t="str">
            <v>Herramientas Menores Albañileria</v>
          </cell>
          <cell r="C418">
            <v>1541</v>
          </cell>
          <cell r="D418">
            <v>0</v>
          </cell>
          <cell r="E418" t="str">
            <v>%</v>
          </cell>
          <cell r="F418">
            <v>1.6E-2</v>
          </cell>
          <cell r="G418">
            <v>0</v>
          </cell>
          <cell r="H418">
            <v>24.66</v>
          </cell>
        </row>
        <row r="419">
          <cell r="A419">
            <v>36</v>
          </cell>
          <cell r="B419" t="str">
            <v>Desmonte de Bancos Metalicos</v>
          </cell>
          <cell r="C419">
            <v>1</v>
          </cell>
          <cell r="D419">
            <v>1</v>
          </cell>
          <cell r="E419" t="str">
            <v>P. A.</v>
          </cell>
          <cell r="G419">
            <v>0</v>
          </cell>
          <cell r="I419">
            <v>1565.66</v>
          </cell>
        </row>
        <row r="421">
          <cell r="A421">
            <v>37</v>
          </cell>
          <cell r="B421" t="str">
            <v>Análisis de Precio Unitario de 1.00 Ud de Corte de Losa Hollow Core:</v>
          </cell>
          <cell r="I421" t="str">
            <v>Santiago - Tercer Sorteo</v>
          </cell>
        </row>
        <row r="422">
          <cell r="B422" t="str">
            <v>Mano de Obra</v>
          </cell>
        </row>
        <row r="423">
          <cell r="B423" t="str">
            <v>M. O.1001-1 [AY] Ayudante (AY)</v>
          </cell>
          <cell r="C423">
            <v>1.6892882181211015</v>
          </cell>
          <cell r="D423">
            <v>6.9744634291017135E-6</v>
          </cell>
          <cell r="E423" t="str">
            <v>Día</v>
          </cell>
          <cell r="F423">
            <v>640.54999999999927</v>
          </cell>
          <cell r="G423">
            <v>0</v>
          </cell>
          <cell r="H423">
            <v>1082.08</v>
          </cell>
        </row>
        <row r="424">
          <cell r="B424" t="str">
            <v>M. O.1001-3 [MA] Maestro de área (MA)</v>
          </cell>
          <cell r="C424">
            <v>0.56309607270703388</v>
          </cell>
          <cell r="D424">
            <v>6.9744634291017135E-6</v>
          </cell>
          <cell r="E424" t="str">
            <v>Día</v>
          </cell>
          <cell r="F424">
            <v>1494.9999999999998</v>
          </cell>
          <cell r="G424">
            <v>0</v>
          </cell>
          <cell r="H424">
            <v>841.83</v>
          </cell>
        </row>
        <row r="425">
          <cell r="B425" t="str">
            <v>Servicios, Herramientas y Equipos</v>
          </cell>
        </row>
        <row r="426">
          <cell r="B426" t="str">
            <v>Chipping Hammer</v>
          </cell>
          <cell r="C426">
            <v>13.514305744968812</v>
          </cell>
          <cell r="D426">
            <v>6.9744634291017135E-6</v>
          </cell>
          <cell r="E426" t="str">
            <v>hr</v>
          </cell>
          <cell r="F426">
            <v>187.5</v>
          </cell>
          <cell r="G426">
            <v>33.75</v>
          </cell>
          <cell r="H426">
            <v>2990.06</v>
          </cell>
        </row>
        <row r="427">
          <cell r="A427">
            <v>37</v>
          </cell>
          <cell r="B427" t="str">
            <v>Corte de Losa Hollow Core</v>
          </cell>
          <cell r="C427">
            <v>1</v>
          </cell>
          <cell r="D427">
            <v>7.3995661994866888E-2</v>
          </cell>
          <cell r="E427" t="str">
            <v>Ud</v>
          </cell>
          <cell r="G427">
            <v>456.11099999999993</v>
          </cell>
          <cell r="I427">
            <v>4913.97</v>
          </cell>
        </row>
        <row r="429">
          <cell r="A429">
            <v>38</v>
          </cell>
          <cell r="B429" t="str">
            <v>Análisis de Precio Unitario de 1.00 Ud de Corte de viga Metálica en extremo:</v>
          </cell>
          <cell r="I429" t="str">
            <v>Santiago - Tercer Sorteo</v>
          </cell>
        </row>
        <row r="430">
          <cell r="B430" t="str">
            <v>Materiales</v>
          </cell>
        </row>
        <row r="431">
          <cell r="B431" t="str">
            <v>Acetileno 390</v>
          </cell>
          <cell r="C431">
            <v>1</v>
          </cell>
          <cell r="D431">
            <v>0</v>
          </cell>
          <cell r="E431" t="str">
            <v>p3</v>
          </cell>
          <cell r="F431">
            <v>9.6525423728813564</v>
          </cell>
          <cell r="G431">
            <v>1.74</v>
          </cell>
          <cell r="H431">
            <v>11.39</v>
          </cell>
        </row>
        <row r="432">
          <cell r="B432" t="str">
            <v>Oxigeno Industrial 220</v>
          </cell>
          <cell r="C432">
            <v>2</v>
          </cell>
          <cell r="D432">
            <v>0</v>
          </cell>
          <cell r="E432" t="str">
            <v>p3</v>
          </cell>
          <cell r="F432">
            <v>2.6864406779661016</v>
          </cell>
          <cell r="G432">
            <v>0.48</v>
          </cell>
          <cell r="H432">
            <v>6.33</v>
          </cell>
        </row>
        <row r="433">
          <cell r="B433" t="str">
            <v>Mano de Obra</v>
          </cell>
        </row>
        <row r="434">
          <cell r="B434" t="str">
            <v>MO-1001-9 [MAM] Maestro de Carpinteria Metalica</v>
          </cell>
          <cell r="C434">
            <v>0.4712852204272529</v>
          </cell>
          <cell r="D434">
            <v>0</v>
          </cell>
          <cell r="E434" t="str">
            <v>Dia</v>
          </cell>
          <cell r="F434">
            <v>1758.8235294117644</v>
          </cell>
          <cell r="G434">
            <v>316.58999999999997</v>
          </cell>
          <cell r="H434">
            <v>978.11</v>
          </cell>
        </row>
        <row r="435">
          <cell r="B435" t="str">
            <v>MO-1001-14 [AyEM] Ayudante Estructuras Metalica</v>
          </cell>
          <cell r="C435">
            <v>0.94257044085450581</v>
          </cell>
          <cell r="D435">
            <v>0</v>
          </cell>
          <cell r="E435" t="str">
            <v>Dia</v>
          </cell>
          <cell r="F435">
            <v>753.58823529411677</v>
          </cell>
          <cell r="G435">
            <v>135.65</v>
          </cell>
          <cell r="H435">
            <v>838.17</v>
          </cell>
        </row>
        <row r="436">
          <cell r="B436" t="str">
            <v>Servicios, Herramientas y Equipos</v>
          </cell>
        </row>
        <row r="437">
          <cell r="B437" t="str">
            <v>Corte con Equipo de OXI-Acetileno</v>
          </cell>
          <cell r="C437">
            <v>3.7702817634180232</v>
          </cell>
          <cell r="D437">
            <v>6.0928665547192729E-2</v>
          </cell>
          <cell r="E437" t="str">
            <v>ud</v>
          </cell>
          <cell r="F437">
            <v>300</v>
          </cell>
          <cell r="G437">
            <v>54</v>
          </cell>
          <cell r="H437">
            <v>1416</v>
          </cell>
        </row>
        <row r="438">
          <cell r="A438">
            <v>38</v>
          </cell>
          <cell r="B438" t="str">
            <v>Corte de viga Metálica en extremo</v>
          </cell>
          <cell r="C438">
            <v>1</v>
          </cell>
          <cell r="D438">
            <v>0.31203784280799785</v>
          </cell>
          <cell r="E438" t="str">
            <v>Ud</v>
          </cell>
          <cell r="G438">
            <v>495.76386823697771</v>
          </cell>
          <cell r="I438">
            <v>3250</v>
          </cell>
        </row>
        <row r="440">
          <cell r="A440">
            <v>39</v>
          </cell>
          <cell r="B440" t="str">
            <v>Análisis de Precio Unitario de 1.00 Ud de Corte de Columna Metalica en extremo:</v>
          </cell>
          <cell r="I440" t="str">
            <v>Santiago - Tercer Sorteo</v>
          </cell>
        </row>
        <row r="441">
          <cell r="B441" t="str">
            <v>Materiales</v>
          </cell>
        </row>
        <row r="442">
          <cell r="B442" t="str">
            <v>Acetileno 390</v>
          </cell>
          <cell r="C442">
            <v>1</v>
          </cell>
          <cell r="D442">
            <v>0</v>
          </cell>
          <cell r="E442" t="str">
            <v>p3</v>
          </cell>
          <cell r="F442">
            <v>9.6525423728813564</v>
          </cell>
          <cell r="G442">
            <v>1.74</v>
          </cell>
          <cell r="H442">
            <v>11.39</v>
          </cell>
        </row>
        <row r="443">
          <cell r="B443" t="str">
            <v>Oxigeno Industrial 220</v>
          </cell>
          <cell r="C443">
            <v>2</v>
          </cell>
          <cell r="D443">
            <v>0</v>
          </cell>
          <cell r="E443" t="str">
            <v>p3</v>
          </cell>
          <cell r="F443">
            <v>2.6864406779661016</v>
          </cell>
          <cell r="G443">
            <v>0.48</v>
          </cell>
          <cell r="H443">
            <v>6.33</v>
          </cell>
        </row>
        <row r="444">
          <cell r="B444" t="str">
            <v>Mano de Obra</v>
          </cell>
        </row>
        <row r="445">
          <cell r="B445" t="str">
            <v>MO-1001-9 [MAM] Maestro de Carpinteria Metalica</v>
          </cell>
          <cell r="C445">
            <v>0.50916424068802124</v>
          </cell>
          <cell r="D445">
            <v>0</v>
          </cell>
          <cell r="E445" t="str">
            <v>Dia</v>
          </cell>
          <cell r="F445">
            <v>1758.8235294117644</v>
          </cell>
          <cell r="G445">
            <v>316.58999999999997</v>
          </cell>
          <cell r="H445">
            <v>1056.73</v>
          </cell>
        </row>
        <row r="446">
          <cell r="B446" t="str">
            <v>MO-1001-14 [AyEM] Ayudante Estructuras Metalica</v>
          </cell>
          <cell r="C446">
            <v>1.0183284813760425</v>
          </cell>
          <cell r="D446">
            <v>0</v>
          </cell>
          <cell r="E446" t="str">
            <v>Dia</v>
          </cell>
          <cell r="F446">
            <v>753.58823529411677</v>
          </cell>
          <cell r="G446">
            <v>135.65</v>
          </cell>
          <cell r="H446">
            <v>905.54</v>
          </cell>
        </row>
        <row r="447">
          <cell r="B447" t="str">
            <v>Servicios, Herramientas y Equipos</v>
          </cell>
        </row>
        <row r="448">
          <cell r="B448" t="str">
            <v>Corte con Equipo de OXI-Acetileno</v>
          </cell>
          <cell r="C448">
            <v>4.0733139255041699</v>
          </cell>
          <cell r="D448">
            <v>0.22750175690942614</v>
          </cell>
          <cell r="E448" t="str">
            <v>ud</v>
          </cell>
          <cell r="F448">
            <v>300</v>
          </cell>
          <cell r="G448">
            <v>54</v>
          </cell>
          <cell r="H448">
            <v>1770</v>
          </cell>
        </row>
        <row r="449">
          <cell r="A449">
            <v>39</v>
          </cell>
          <cell r="B449" t="str">
            <v>Corte de Columna Metalica en extremo</v>
          </cell>
          <cell r="C449">
            <v>0.99999736008447726</v>
          </cell>
          <cell r="D449">
            <v>0.2888239428022179</v>
          </cell>
          <cell r="E449" t="str">
            <v>Ud</v>
          </cell>
          <cell r="G449">
            <v>572.0340755797165</v>
          </cell>
          <cell r="I449">
            <v>3750</v>
          </cell>
        </row>
        <row r="451">
          <cell r="A451">
            <v>40</v>
          </cell>
          <cell r="B451" t="str">
            <v>Análisis de Precio Unitario de 1.00 P. A. de Desmonte de Losas Hollow Core, Vigas y Columnas Metalicas con Grúa:</v>
          </cell>
          <cell r="I451" t="str">
            <v>Santiago - Tercer Sorteo</v>
          </cell>
        </row>
        <row r="452">
          <cell r="B452" t="str">
            <v>Servicios, Herramientas y Equipos</v>
          </cell>
        </row>
        <row r="453">
          <cell r="B453" t="str">
            <v>Corte de Losa Hollow Core</v>
          </cell>
          <cell r="C453">
            <v>2</v>
          </cell>
          <cell r="D453">
            <v>-6.5830244419005243E-2</v>
          </cell>
          <cell r="E453" t="str">
            <v>Ud</v>
          </cell>
          <cell r="F453">
            <v>4457.8590000000004</v>
          </cell>
          <cell r="G453">
            <v>802.41</v>
          </cell>
          <cell r="H453">
            <v>9827.9699999999993</v>
          </cell>
        </row>
        <row r="454">
          <cell r="B454" t="str">
            <v>Grúa de 80 Tonelada</v>
          </cell>
          <cell r="C454">
            <v>8</v>
          </cell>
          <cell r="D454">
            <v>8.4745762711864403E-2</v>
          </cell>
          <cell r="E454" t="str">
            <v>hr</v>
          </cell>
          <cell r="F454">
            <v>7500</v>
          </cell>
          <cell r="G454">
            <v>1350</v>
          </cell>
          <cell r="H454">
            <v>76800</v>
          </cell>
        </row>
        <row r="455">
          <cell r="B455" t="str">
            <v>Corte de viga Metálica en extremo</v>
          </cell>
          <cell r="C455">
            <v>4</v>
          </cell>
          <cell r="D455">
            <v>0</v>
          </cell>
          <cell r="E455" t="str">
            <v>Ud</v>
          </cell>
          <cell r="F455">
            <v>2754.2361317630221</v>
          </cell>
          <cell r="G455">
            <v>495.76</v>
          </cell>
          <cell r="H455">
            <v>12999.98</v>
          </cell>
        </row>
        <row r="456">
          <cell r="B456" t="str">
            <v>Corte de Columna Metalica en extremo</v>
          </cell>
          <cell r="C456">
            <v>4</v>
          </cell>
          <cell r="D456">
            <v>0</v>
          </cell>
          <cell r="E456" t="str">
            <v>Ud</v>
          </cell>
          <cell r="F456">
            <v>3177.9659244202835</v>
          </cell>
          <cell r="G456">
            <v>572.03</v>
          </cell>
          <cell r="H456">
            <v>14999.98</v>
          </cell>
        </row>
        <row r="457">
          <cell r="A457">
            <v>40</v>
          </cell>
          <cell r="B457" t="str">
            <v>Desmonte de Losas Hollow Core, Vigas y Columnas Metalicas con Grúa</v>
          </cell>
          <cell r="C457">
            <v>1</v>
          </cell>
          <cell r="E457" t="str">
            <v>P. A.</v>
          </cell>
          <cell r="G457">
            <v>17485.588544439626</v>
          </cell>
          <cell r="I457">
            <v>114627.93</v>
          </cell>
        </row>
        <row r="459">
          <cell r="A459">
            <v>41</v>
          </cell>
          <cell r="B459" t="str">
            <v>Análisis de Precio Unitario de 1.00 P. A. de Traslado a MOPC de Losas Hollow Core, Vigas y Columnas Metalicas descarga con Grúa:</v>
          </cell>
          <cell r="I459" t="str">
            <v>Santiago - Tercer Sorteo</v>
          </cell>
        </row>
        <row r="460">
          <cell r="B460" t="str">
            <v>Mano de Obra</v>
          </cell>
        </row>
        <row r="461">
          <cell r="B461" t="str">
            <v>MO-1001-9 [MAM] Maestro de Carpinteria Metalica</v>
          </cell>
          <cell r="C461">
            <v>1</v>
          </cell>
          <cell r="D461">
            <v>5.2511132100931265E-2</v>
          </cell>
          <cell r="E461" t="str">
            <v>Dia</v>
          </cell>
          <cell r="F461">
            <v>1758.8235294117644</v>
          </cell>
          <cell r="G461">
            <v>316.58999999999997</v>
          </cell>
          <cell r="H461">
            <v>2184.4</v>
          </cell>
        </row>
        <row r="462">
          <cell r="B462" t="str">
            <v>MO-1001-14 [AyEM] Ayudante Estructuras Metalica</v>
          </cell>
          <cell r="C462">
            <v>6</v>
          </cell>
          <cell r="D462">
            <v>5.2511132100931265E-2</v>
          </cell>
          <cell r="E462" t="str">
            <v>Dia</v>
          </cell>
          <cell r="F462">
            <v>753.58823529411677</v>
          </cell>
          <cell r="G462">
            <v>135.65</v>
          </cell>
          <cell r="H462">
            <v>5615.6</v>
          </cell>
        </row>
        <row r="463">
          <cell r="B463" t="str">
            <v>Servicios, Herramientas y Equipos</v>
          </cell>
        </row>
        <row r="464">
          <cell r="B464" t="str">
            <v>Grúa de 80 Tonelada</v>
          </cell>
          <cell r="C464">
            <v>2.5988649718878922</v>
          </cell>
          <cell r="D464">
            <v>1.9347338789806411E-6</v>
          </cell>
          <cell r="E464" t="str">
            <v>hr</v>
          </cell>
          <cell r="F464">
            <v>7500</v>
          </cell>
          <cell r="G464">
            <v>1350</v>
          </cell>
          <cell r="H464">
            <v>23000</v>
          </cell>
        </row>
        <row r="465">
          <cell r="B465" t="str">
            <v>Transporte de Losas Hollow Core</v>
          </cell>
          <cell r="C465">
            <v>1.0385995046736438</v>
          </cell>
          <cell r="D465">
            <v>4.7691757423980175E-7</v>
          </cell>
          <cell r="E465" t="str">
            <v>Ud</v>
          </cell>
          <cell r="F465">
            <v>21215</v>
          </cell>
          <cell r="G465">
            <v>3818.7</v>
          </cell>
          <cell r="H465">
            <v>26000</v>
          </cell>
        </row>
        <row r="466">
          <cell r="B466" t="str">
            <v>Transporte de Estructuas Metalica</v>
          </cell>
          <cell r="C466">
            <v>0.25964047414087921</v>
          </cell>
          <cell r="D466">
            <v>3.6688652462064078E-5</v>
          </cell>
          <cell r="E466" t="str">
            <v>Ud</v>
          </cell>
          <cell r="F466">
            <v>21215</v>
          </cell>
          <cell r="G466">
            <v>3818.7</v>
          </cell>
          <cell r="H466">
            <v>6500</v>
          </cell>
        </row>
        <row r="467">
          <cell r="A467">
            <v>41</v>
          </cell>
          <cell r="B467" t="str">
            <v>Traslado a MOPC de Losas Hollow Core, Vigas y Columnas Metalicas descarga con Grúa</v>
          </cell>
          <cell r="C467">
            <v>1</v>
          </cell>
          <cell r="D467">
            <v>1.1764705882352942</v>
          </cell>
          <cell r="E467" t="str">
            <v>P. A.</v>
          </cell>
          <cell r="G467">
            <v>9655.9550847287828</v>
          </cell>
          <cell r="I467">
            <v>63300</v>
          </cell>
        </row>
        <row r="469">
          <cell r="A469">
            <v>42</v>
          </cell>
          <cell r="B469" t="str">
            <v>Análisis de Precio Unitario de 8.00 Ud de Corte de viga Metalica en extremo y al pie de Columnas con acetileno:</v>
          </cell>
          <cell r="I469" t="str">
            <v>Santiago - Tercer Sorteo</v>
          </cell>
        </row>
        <row r="470">
          <cell r="B470" t="str">
            <v>Materiales</v>
          </cell>
        </row>
        <row r="471">
          <cell r="B471" t="str">
            <v>Acetileno 390</v>
          </cell>
          <cell r="C471">
            <v>5</v>
          </cell>
          <cell r="D471">
            <v>0</v>
          </cell>
          <cell r="E471" t="str">
            <v>p3</v>
          </cell>
          <cell r="F471">
            <v>9.6525423728813564</v>
          </cell>
          <cell r="G471">
            <v>1.74</v>
          </cell>
          <cell r="H471">
            <v>56.96</v>
          </cell>
        </row>
        <row r="472">
          <cell r="B472" t="str">
            <v>Oxigeno Industrial 220</v>
          </cell>
          <cell r="C472">
            <v>10</v>
          </cell>
          <cell r="D472">
            <v>0</v>
          </cell>
          <cell r="E472" t="str">
            <v>p3</v>
          </cell>
          <cell r="F472">
            <v>2.6864406779661016</v>
          </cell>
          <cell r="G472">
            <v>0.48</v>
          </cell>
          <cell r="H472">
            <v>31.66</v>
          </cell>
        </row>
        <row r="473">
          <cell r="B473" t="str">
            <v>Mano de Obra</v>
          </cell>
        </row>
        <row r="474">
          <cell r="B474" t="str">
            <v>MO-1001-9 [MAM] Maestro de Carpinteria Metalica</v>
          </cell>
          <cell r="C474">
            <v>0.5</v>
          </cell>
          <cell r="D474">
            <v>0</v>
          </cell>
          <cell r="E474" t="str">
            <v>Dia</v>
          </cell>
          <cell r="F474">
            <v>1758.8235294117644</v>
          </cell>
          <cell r="G474">
            <v>316.58999999999997</v>
          </cell>
          <cell r="H474">
            <v>1037.71</v>
          </cell>
        </row>
        <row r="475">
          <cell r="B475" t="str">
            <v>MO-1001-14 [AyEM] Ayudante Estructuras Metalica</v>
          </cell>
          <cell r="C475">
            <v>1</v>
          </cell>
          <cell r="D475">
            <v>0</v>
          </cell>
          <cell r="E475" t="str">
            <v>Dia</v>
          </cell>
          <cell r="F475">
            <v>753.58823529411677</v>
          </cell>
          <cell r="G475">
            <v>135.65</v>
          </cell>
          <cell r="H475">
            <v>889.24</v>
          </cell>
        </row>
        <row r="476">
          <cell r="B476" t="str">
            <v>Servicios, Herramientas y Equipos</v>
          </cell>
        </row>
        <row r="477">
          <cell r="B477" t="str">
            <v>Corte con Equipo de OXI-Acetileno</v>
          </cell>
          <cell r="C477">
            <v>8</v>
          </cell>
          <cell r="D477">
            <v>0</v>
          </cell>
          <cell r="E477" t="str">
            <v>ud</v>
          </cell>
          <cell r="F477">
            <v>300</v>
          </cell>
          <cell r="G477">
            <v>54</v>
          </cell>
          <cell r="H477">
            <v>2832</v>
          </cell>
        </row>
        <row r="478">
          <cell r="A478">
            <v>42</v>
          </cell>
          <cell r="B478" t="str">
            <v>Corte de viga Metalica en extremo y al pie de Columnas con acetileno</v>
          </cell>
          <cell r="C478">
            <v>8</v>
          </cell>
          <cell r="D478">
            <v>0.14705882352941177</v>
          </cell>
          <cell r="E478" t="str">
            <v>Ud</v>
          </cell>
          <cell r="G478">
            <v>92.430624999999992</v>
          </cell>
          <cell r="I478">
            <v>605.95000000000005</v>
          </cell>
        </row>
        <row r="480">
          <cell r="A480">
            <v>0</v>
          </cell>
          <cell r="B480" t="str">
            <v>Columna W14x74 + Placa 22'' x 13'' x 3/4'' x 1'' + 8 pernos Ø1'' x 24''</v>
          </cell>
          <cell r="C480">
            <v>10</v>
          </cell>
          <cell r="E480" t="str">
            <v>Ud</v>
          </cell>
          <cell r="G480">
            <v>158.76319117647057</v>
          </cell>
          <cell r="I480">
            <v>79641.570000000007</v>
          </cell>
        </row>
        <row r="482">
          <cell r="A482" t="str">
            <v>V</v>
          </cell>
          <cell r="B482" t="str">
            <v>Estructuras Auxiliares</v>
          </cell>
          <cell r="E482">
            <v>5</v>
          </cell>
        </row>
        <row r="484">
          <cell r="A484">
            <v>43</v>
          </cell>
          <cell r="B484" t="str">
            <v>Análisis de Precio Unitario de 1.00 m2 de Piso H.S. Pulido (H=0.10mt) :</v>
          </cell>
          <cell r="I484" t="str">
            <v>Santiago - Tercer Sorteo</v>
          </cell>
        </row>
        <row r="485">
          <cell r="A485" t="str">
            <v>a)</v>
          </cell>
          <cell r="B485" t="str">
            <v>Materiales</v>
          </cell>
        </row>
        <row r="486">
          <cell r="B486" t="str">
            <v>Hormigón f'c 140 kg./cm2 @ 28d {Grava de 1''} [1:2:4]</v>
          </cell>
          <cell r="C486">
            <v>0.1</v>
          </cell>
          <cell r="D486">
            <v>0.15516116027531934</v>
          </cell>
          <cell r="E486" t="str">
            <v>m3</v>
          </cell>
          <cell r="F486">
            <v>2524.0349999999999</v>
          </cell>
          <cell r="G486">
            <v>454.33</v>
          </cell>
          <cell r="H486">
            <v>344.05</v>
          </cell>
        </row>
        <row r="487">
          <cell r="B487" t="str">
            <v>Madera 1" x  12" x 8'</v>
          </cell>
          <cell r="C487">
            <v>0.125</v>
          </cell>
          <cell r="D487">
            <v>0</v>
          </cell>
          <cell r="E487" t="str">
            <v>Ud</v>
          </cell>
          <cell r="F487">
            <v>284.74576271186442</v>
          </cell>
          <cell r="G487">
            <v>51.25</v>
          </cell>
          <cell r="H487">
            <v>42</v>
          </cell>
        </row>
        <row r="488">
          <cell r="A488" t="str">
            <v>b)</v>
          </cell>
          <cell r="B488" t="str">
            <v>Mano de Obra</v>
          </cell>
        </row>
        <row r="489">
          <cell r="B489" t="str">
            <v>M. O.1005-4 [54] Piso de hormigón frotado con espesor de 10cms.</v>
          </cell>
          <cell r="C489">
            <v>1</v>
          </cell>
          <cell r="D489">
            <v>0</v>
          </cell>
          <cell r="E489" t="str">
            <v>M²</v>
          </cell>
          <cell r="F489">
            <v>98.713124999999991</v>
          </cell>
          <cell r="G489">
            <v>0</v>
          </cell>
          <cell r="H489">
            <v>98.71</v>
          </cell>
        </row>
        <row r="490">
          <cell r="A490" t="str">
            <v>c)</v>
          </cell>
          <cell r="B490" t="str">
            <v>Servicios, Herramientas y Equipos</v>
          </cell>
        </row>
        <row r="491">
          <cell r="B491" t="str">
            <v>Herramientas Menores Albañileria</v>
          </cell>
          <cell r="C491">
            <v>484.76</v>
          </cell>
          <cell r="D491">
            <v>4.9509035398962191E-4</v>
          </cell>
          <cell r="E491" t="str">
            <v>%</v>
          </cell>
          <cell r="F491">
            <v>1.6E-2</v>
          </cell>
          <cell r="G491">
            <v>0</v>
          </cell>
          <cell r="H491">
            <v>7.76</v>
          </cell>
        </row>
        <row r="492">
          <cell r="A492">
            <v>43</v>
          </cell>
          <cell r="B492" t="str">
            <v xml:space="preserve">Piso H.S. Pulido (H=0.10mt) </v>
          </cell>
          <cell r="C492">
            <v>1</v>
          </cell>
          <cell r="D492">
            <v>4.1666666666666664E-2</v>
          </cell>
          <cell r="E492" t="str">
            <v>m2</v>
          </cell>
          <cell r="G492">
            <v>58.888686994788586</v>
          </cell>
          <cell r="I492">
            <v>492.52</v>
          </cell>
        </row>
        <row r="494">
          <cell r="A494">
            <v>44</v>
          </cell>
          <cell r="B494" t="str">
            <v>Análisis de Precio Unitario de 24.00 m2 de Techo de Zínc 1 Agua :</v>
          </cell>
          <cell r="I494" t="str">
            <v>Santiago - Tercer Sorteo</v>
          </cell>
        </row>
        <row r="495">
          <cell r="A495" t="str">
            <v>a)</v>
          </cell>
          <cell r="B495" t="str">
            <v>Materiales</v>
          </cell>
        </row>
        <row r="496">
          <cell r="B496" t="str">
            <v>Zinc 28'' x 6'</v>
          </cell>
          <cell r="C496">
            <v>18.452417857216666</v>
          </cell>
          <cell r="D496">
            <v>2.9675360000000036E-2</v>
          </cell>
          <cell r="E496" t="str">
            <v>Plancha</v>
          </cell>
          <cell r="F496">
            <v>275</v>
          </cell>
          <cell r="G496">
            <v>49.5</v>
          </cell>
          <cell r="H496">
            <v>6165.5</v>
          </cell>
        </row>
        <row r="497">
          <cell r="B497" t="str">
            <v>Caballete de Zinc cal 28</v>
          </cell>
          <cell r="C497">
            <v>6</v>
          </cell>
          <cell r="D497">
            <v>0</v>
          </cell>
          <cell r="E497" t="str">
            <v>Ud</v>
          </cell>
          <cell r="F497">
            <v>180</v>
          </cell>
          <cell r="G497">
            <v>32.4</v>
          </cell>
          <cell r="H497">
            <v>1274.4000000000001</v>
          </cell>
        </row>
        <row r="498">
          <cell r="A498" t="str">
            <v>b)</v>
          </cell>
          <cell r="B498" t="str">
            <v>Mano de Obra</v>
          </cell>
        </row>
        <row r="499">
          <cell r="B499" t="str">
            <v>M. O.1021-2 [2] Caballete zinc, inst. alto 4 m.</v>
          </cell>
          <cell r="C499">
            <v>6</v>
          </cell>
          <cell r="D499">
            <v>0</v>
          </cell>
          <cell r="E499" t="str">
            <v>Ud</v>
          </cell>
          <cell r="F499">
            <v>43.189553297092864</v>
          </cell>
          <cell r="G499">
            <v>0</v>
          </cell>
          <cell r="H499">
            <v>259.14</v>
          </cell>
        </row>
        <row r="500">
          <cell r="B500" t="str">
            <v>M. O.1021-9 [9] Plancha zinc, sin enlatado, inst. alto 4 m.</v>
          </cell>
          <cell r="C500">
            <v>18.452417857216666</v>
          </cell>
          <cell r="D500">
            <v>2.5786400000000352E-3</v>
          </cell>
          <cell r="E500" t="str">
            <v>Ud</v>
          </cell>
          <cell r="F500">
            <v>32.905333333333317</v>
          </cell>
          <cell r="G500">
            <v>0</v>
          </cell>
          <cell r="H500">
            <v>608.75</v>
          </cell>
        </row>
        <row r="501">
          <cell r="A501" t="str">
            <v>c)</v>
          </cell>
          <cell r="B501" t="str">
            <v>Servicios, Herramientas y Equipos</v>
          </cell>
        </row>
        <row r="502">
          <cell r="B502" t="str">
            <v>Herramientas Menores Albañileria</v>
          </cell>
          <cell r="C502">
            <v>8307.7900000000009</v>
          </cell>
          <cell r="D502">
            <v>2.5277480533225667E-5</v>
          </cell>
          <cell r="E502" t="str">
            <v>%</v>
          </cell>
          <cell r="F502">
            <v>1.6E-2</v>
          </cell>
          <cell r="G502">
            <v>0</v>
          </cell>
          <cell r="H502">
            <v>132.93</v>
          </cell>
        </row>
        <row r="503">
          <cell r="A503">
            <v>44</v>
          </cell>
          <cell r="B503" t="str">
            <v xml:space="preserve">Techo de Zínc 1 Agua </v>
          </cell>
          <cell r="C503">
            <v>24</v>
          </cell>
          <cell r="D503">
            <v>7.2257920000000006E-4</v>
          </cell>
          <cell r="E503" t="str">
            <v>m2</v>
          </cell>
          <cell r="G503">
            <v>47.287499999999987</v>
          </cell>
          <cell r="I503">
            <v>351.7</v>
          </cell>
        </row>
        <row r="505">
          <cell r="A505">
            <v>45</v>
          </cell>
          <cell r="B505" t="str">
            <v>Análisis de Precio Unitario de 1.00 P. A. de Caseta de Materiales:</v>
          </cell>
          <cell r="I505" t="str">
            <v>Santiago - Tercer Sorteo</v>
          </cell>
        </row>
        <row r="506">
          <cell r="A506" t="str">
            <v>a)</v>
          </cell>
          <cell r="B506" t="str">
            <v>Materiales</v>
          </cell>
        </row>
        <row r="507">
          <cell r="B507" t="str">
            <v>Hormigón f'c 100 kg./cm2 @ 28d {Grava de 1''} [1:3:5]</v>
          </cell>
          <cell r="C507">
            <v>0.19</v>
          </cell>
          <cell r="D507">
            <v>0</v>
          </cell>
          <cell r="E507" t="str">
            <v>m3</v>
          </cell>
          <cell r="F507">
            <v>2327.0812500000002</v>
          </cell>
          <cell r="G507">
            <v>418.87</v>
          </cell>
          <cell r="H507">
            <v>521.73</v>
          </cell>
        </row>
        <row r="508">
          <cell r="B508" t="str">
            <v>Madera 4" x  4" x 12'</v>
          </cell>
          <cell r="C508">
            <v>4</v>
          </cell>
          <cell r="D508">
            <v>0</v>
          </cell>
          <cell r="E508" t="str">
            <v>Ud</v>
          </cell>
          <cell r="F508">
            <v>569.49152542372883</v>
          </cell>
          <cell r="G508">
            <v>102.51</v>
          </cell>
          <cell r="H508">
            <v>2688.01</v>
          </cell>
        </row>
        <row r="509">
          <cell r="B509" t="str">
            <v>Madera 2" x  4" x 12'</v>
          </cell>
          <cell r="C509">
            <v>11</v>
          </cell>
          <cell r="D509">
            <v>0</v>
          </cell>
          <cell r="E509" t="str">
            <v>Ud</v>
          </cell>
          <cell r="F509">
            <v>284.74576271186442</v>
          </cell>
          <cell r="G509">
            <v>51.25</v>
          </cell>
          <cell r="H509">
            <v>3695.95</v>
          </cell>
        </row>
        <row r="510">
          <cell r="B510" t="str">
            <v>Madera 2" x  4" x 10'</v>
          </cell>
          <cell r="C510">
            <v>4</v>
          </cell>
          <cell r="D510">
            <v>0</v>
          </cell>
          <cell r="E510" t="str">
            <v>Ud</v>
          </cell>
          <cell r="F510">
            <v>237.28813559322035</v>
          </cell>
          <cell r="G510">
            <v>42.71</v>
          </cell>
          <cell r="H510">
            <v>1119.99</v>
          </cell>
        </row>
        <row r="511">
          <cell r="B511" t="str">
            <v>Madera 2" x  4" x 8'</v>
          </cell>
          <cell r="C511">
            <v>19</v>
          </cell>
          <cell r="D511">
            <v>0</v>
          </cell>
          <cell r="E511" t="str">
            <v>Ud</v>
          </cell>
          <cell r="F511">
            <v>189.83050847457628</v>
          </cell>
          <cell r="G511">
            <v>34.17</v>
          </cell>
          <cell r="H511">
            <v>4256.01</v>
          </cell>
        </row>
        <row r="512">
          <cell r="B512" t="str">
            <v>Plywood 4' x 8' x 3/4''</v>
          </cell>
          <cell r="C512">
            <v>19</v>
          </cell>
          <cell r="D512">
            <v>0</v>
          </cell>
          <cell r="E512" t="str">
            <v>Ud</v>
          </cell>
          <cell r="F512">
            <v>1038.1355900000001</v>
          </cell>
          <cell r="G512">
            <v>186.86</v>
          </cell>
          <cell r="H512">
            <v>23274.92</v>
          </cell>
        </row>
        <row r="513">
          <cell r="B513" t="str">
            <v xml:space="preserve">Puerta Plywood </v>
          </cell>
          <cell r="C513">
            <v>2.1</v>
          </cell>
          <cell r="D513">
            <v>0</v>
          </cell>
          <cell r="E513" t="str">
            <v>m2</v>
          </cell>
          <cell r="F513">
            <v>582.90677966101703</v>
          </cell>
          <cell r="G513">
            <v>104.92</v>
          </cell>
          <cell r="H513">
            <v>1444.44</v>
          </cell>
        </row>
        <row r="514">
          <cell r="B514" t="str">
            <v>Perno Ø  - A325   5/8'' x 2    ''</v>
          </cell>
          <cell r="C514">
            <v>15</v>
          </cell>
          <cell r="D514">
            <v>0</v>
          </cell>
          <cell r="E514" t="str">
            <v>Ud</v>
          </cell>
          <cell r="F514">
            <v>26.228813559322035</v>
          </cell>
          <cell r="G514">
            <v>4.72</v>
          </cell>
          <cell r="H514">
            <v>464.23</v>
          </cell>
        </row>
        <row r="515">
          <cell r="B515" t="str">
            <v xml:space="preserve">Clavos c/cabeza 2" </v>
          </cell>
          <cell r="C515">
            <v>15</v>
          </cell>
          <cell r="D515">
            <v>0</v>
          </cell>
          <cell r="E515" t="str">
            <v>Lbs</v>
          </cell>
          <cell r="F515">
            <v>21.58</v>
          </cell>
          <cell r="G515">
            <v>3.88</v>
          </cell>
          <cell r="H515">
            <v>381.9</v>
          </cell>
        </row>
        <row r="516">
          <cell r="B516" t="str">
            <v xml:space="preserve">Piso H.S. Pulido (H=0.10mt) </v>
          </cell>
          <cell r="C516">
            <v>16</v>
          </cell>
          <cell r="D516">
            <v>0</v>
          </cell>
          <cell r="E516" t="str">
            <v>m2</v>
          </cell>
          <cell r="F516">
            <v>433.63131300521138</v>
          </cell>
          <cell r="G516">
            <v>78.05</v>
          </cell>
          <cell r="H516">
            <v>8186.9</v>
          </cell>
        </row>
        <row r="517">
          <cell r="B517" t="str">
            <v xml:space="preserve">Techo de Zínc 1 Agua </v>
          </cell>
          <cell r="C517">
            <v>23.05</v>
          </cell>
          <cell r="D517">
            <v>4.1214750542299318E-2</v>
          </cell>
          <cell r="E517" t="str">
            <v>m2</v>
          </cell>
          <cell r="F517">
            <v>304.41250000000002</v>
          </cell>
          <cell r="G517">
            <v>54.79</v>
          </cell>
          <cell r="H517">
            <v>8620.86</v>
          </cell>
        </row>
        <row r="518">
          <cell r="A518" t="str">
            <v>b)</v>
          </cell>
          <cell r="B518" t="str">
            <v>Mano de Obra</v>
          </cell>
        </row>
        <row r="519">
          <cell r="B519" t="str">
            <v>M. O.1029-2 [2] Exc. Caliche a mano  3.00 m. prof.</v>
          </cell>
          <cell r="C519">
            <v>0.38</v>
          </cell>
          <cell r="D519">
            <v>0</v>
          </cell>
          <cell r="E519" t="str">
            <v>m³</v>
          </cell>
          <cell r="F519">
            <v>508.11224489795899</v>
          </cell>
          <cell r="G519">
            <v>0</v>
          </cell>
          <cell r="H519">
            <v>193.08</v>
          </cell>
        </row>
        <row r="520">
          <cell r="B520" t="str">
            <v>M. O.1016-0 [0] Instalación de Caseta de Materiales</v>
          </cell>
          <cell r="C520">
            <v>608.6</v>
          </cell>
          <cell r="D520">
            <v>6.572461386788979E-4</v>
          </cell>
          <cell r="E520" t="str">
            <v>p2</v>
          </cell>
          <cell r="F520">
            <v>5.7500486092520173</v>
          </cell>
          <cell r="G520">
            <v>0</v>
          </cell>
          <cell r="H520">
            <v>3501.78</v>
          </cell>
        </row>
        <row r="521">
          <cell r="A521" t="str">
            <v>c)</v>
          </cell>
          <cell r="B521" t="str">
            <v>Servicios, Herramientas y Equipos</v>
          </cell>
        </row>
        <row r="522">
          <cell r="B522" t="str">
            <v>Herramientas Menores Albañileria</v>
          </cell>
          <cell r="C522">
            <v>58349.80000000001</v>
          </cell>
          <cell r="D522">
            <v>3.4276038647915439E-6</v>
          </cell>
          <cell r="E522" t="str">
            <v>%</v>
          </cell>
          <cell r="F522">
            <v>1.6E-2</v>
          </cell>
          <cell r="G522">
            <v>0</v>
          </cell>
          <cell r="H522">
            <v>933.6</v>
          </cell>
        </row>
        <row r="523">
          <cell r="A523">
            <v>45</v>
          </cell>
          <cell r="B523" t="str">
            <v>Caseta de Materiales</v>
          </cell>
          <cell r="C523">
            <v>1</v>
          </cell>
          <cell r="D523">
            <v>1</v>
          </cell>
          <cell r="E523" t="str">
            <v>P. A.</v>
          </cell>
          <cell r="G523">
            <v>8336.8773000000001</v>
          </cell>
          <cell r="I523">
            <v>59283.4</v>
          </cell>
        </row>
        <row r="525">
          <cell r="A525" t="str">
            <v>VI</v>
          </cell>
          <cell r="B525" t="str">
            <v>Movimientos de Tierras</v>
          </cell>
          <cell r="E525">
            <v>6</v>
          </cell>
        </row>
        <row r="527">
          <cell r="A527">
            <v>46</v>
          </cell>
          <cell r="B527" t="str">
            <v>Análisis de Precio Unitario de 1399.80 m3 de Corte con Equipo:</v>
          </cell>
          <cell r="I527" t="str">
            <v>Santiago - Tercer Sorteo</v>
          </cell>
        </row>
        <row r="528">
          <cell r="B528" t="str">
            <v>Materiales</v>
          </cell>
        </row>
        <row r="529">
          <cell r="B529" t="str">
            <v>Diesel</v>
          </cell>
          <cell r="C529">
            <v>38</v>
          </cell>
          <cell r="D529">
            <v>0</v>
          </cell>
          <cell r="E529" t="str">
            <v>Gls</v>
          </cell>
          <cell r="F529">
            <v>200</v>
          </cell>
          <cell r="G529">
            <v>36</v>
          </cell>
          <cell r="H529">
            <v>8968</v>
          </cell>
        </row>
        <row r="530">
          <cell r="B530" t="str">
            <v>Aceite de Motor</v>
          </cell>
          <cell r="C530">
            <v>2</v>
          </cell>
          <cell r="D530">
            <v>0</v>
          </cell>
          <cell r="E530" t="str">
            <v>Gls</v>
          </cell>
          <cell r="F530">
            <v>1200</v>
          </cell>
          <cell r="G530">
            <v>216</v>
          </cell>
          <cell r="H530">
            <v>2832</v>
          </cell>
        </row>
        <row r="531">
          <cell r="B531" t="str">
            <v>Servicios, Herramientas y Equipos</v>
          </cell>
        </row>
        <row r="532">
          <cell r="B532" t="str">
            <v>Buldócer D8</v>
          </cell>
          <cell r="C532">
            <v>76</v>
          </cell>
          <cell r="D532">
            <v>0</v>
          </cell>
          <cell r="E532" t="str">
            <v>hr</v>
          </cell>
          <cell r="F532">
            <v>2000</v>
          </cell>
          <cell r="G532">
            <v>360</v>
          </cell>
          <cell r="H532">
            <v>179360</v>
          </cell>
        </row>
        <row r="533">
          <cell r="B533" t="str">
            <v>Herramientas Menores Albañileria</v>
          </cell>
          <cell r="C533">
            <v>11800</v>
          </cell>
          <cell r="D533">
            <v>0</v>
          </cell>
          <cell r="E533" t="str">
            <v>%</v>
          </cell>
          <cell r="F533">
            <v>1.6E-2</v>
          </cell>
          <cell r="G533">
            <v>0</v>
          </cell>
          <cell r="H533">
            <v>188.8</v>
          </cell>
        </row>
        <row r="534">
          <cell r="A534">
            <v>46</v>
          </cell>
          <cell r="B534" t="str">
            <v>Corte con Equipo</v>
          </cell>
          <cell r="C534">
            <v>1399.8039778514569</v>
          </cell>
          <cell r="D534">
            <v>1</v>
          </cell>
          <cell r="E534" t="str">
            <v>m3</v>
          </cell>
          <cell r="G534">
            <v>20.831488166476959</v>
          </cell>
          <cell r="I534">
            <v>136.69999999999999</v>
          </cell>
        </row>
        <row r="536">
          <cell r="A536">
            <v>47</v>
          </cell>
          <cell r="B536" t="str">
            <v>Análisis de Precio Unitario de 53.65 m3 de Corte de Tosca con Equipo (solo donde está la peña de acuerdo a Estudio de Suelo y Foto):</v>
          </cell>
          <cell r="I536" t="str">
            <v>Santiago - Tercer Sorteo</v>
          </cell>
        </row>
        <row r="537">
          <cell r="B537" t="str">
            <v>Materiales</v>
          </cell>
        </row>
        <row r="538">
          <cell r="B538" t="str">
            <v>Diesel</v>
          </cell>
          <cell r="C538">
            <v>2</v>
          </cell>
          <cell r="D538">
            <v>0</v>
          </cell>
          <cell r="E538" t="str">
            <v>Gls</v>
          </cell>
          <cell r="F538">
            <v>200</v>
          </cell>
          <cell r="G538">
            <v>36</v>
          </cell>
          <cell r="H538">
            <v>472</v>
          </cell>
        </row>
        <row r="539">
          <cell r="B539" t="str">
            <v>Aceite de Motor</v>
          </cell>
          <cell r="C539">
            <v>2</v>
          </cell>
          <cell r="D539">
            <v>0</v>
          </cell>
          <cell r="E539" t="str">
            <v>Gls</v>
          </cell>
          <cell r="F539">
            <v>1200</v>
          </cell>
          <cell r="G539">
            <v>216</v>
          </cell>
          <cell r="H539">
            <v>2832</v>
          </cell>
        </row>
        <row r="540">
          <cell r="B540" t="str">
            <v>Servicios, Herramientas y Equipos</v>
          </cell>
        </row>
        <row r="541">
          <cell r="B541" t="str">
            <v>Buldócer D8</v>
          </cell>
          <cell r="C541">
            <v>4</v>
          </cell>
          <cell r="D541">
            <v>0</v>
          </cell>
          <cell r="E541" t="str">
            <v>hr</v>
          </cell>
          <cell r="F541">
            <v>2000</v>
          </cell>
          <cell r="G541">
            <v>360</v>
          </cell>
          <cell r="H541">
            <v>9440</v>
          </cell>
        </row>
        <row r="542">
          <cell r="B542" t="str">
            <v>Herramientas Menores Albañileria</v>
          </cell>
          <cell r="C542">
            <v>3304</v>
          </cell>
          <cell r="D542">
            <v>0</v>
          </cell>
          <cell r="E542" t="str">
            <v>%</v>
          </cell>
          <cell r="F542">
            <v>1.6E-2</v>
          </cell>
          <cell r="G542">
            <v>0</v>
          </cell>
          <cell r="H542">
            <v>52.86</v>
          </cell>
        </row>
        <row r="543">
          <cell r="A543">
            <v>47</v>
          </cell>
          <cell r="B543" t="str">
            <v>Corte de Tosca con Equipo (solo donde está la peña de acuerdo a Estudio de Suelo y Foto)</v>
          </cell>
          <cell r="C543">
            <v>53.645342710353503</v>
          </cell>
          <cell r="D543">
            <v>1</v>
          </cell>
          <cell r="E543" t="str">
            <v>m3</v>
          </cell>
          <cell r="G543">
            <v>36.238001320938707</v>
          </cell>
          <cell r="I543">
            <v>238.55</v>
          </cell>
        </row>
        <row r="545">
          <cell r="A545">
            <v>48</v>
          </cell>
          <cell r="B545" t="str">
            <v>Análisis de Precio Unitario de 14.82 m3 de Corte de Capa Vegetal:</v>
          </cell>
          <cell r="I545" t="str">
            <v>Santiago - Tercer Sorteo</v>
          </cell>
        </row>
        <row r="546">
          <cell r="B546" t="str">
            <v>Materiales</v>
          </cell>
        </row>
        <row r="547">
          <cell r="B547" t="str">
            <v>Diesel</v>
          </cell>
          <cell r="C547">
            <v>2</v>
          </cell>
          <cell r="D547">
            <v>0</v>
          </cell>
          <cell r="E547" t="str">
            <v>Gls</v>
          </cell>
          <cell r="F547">
            <v>200</v>
          </cell>
          <cell r="G547">
            <v>36</v>
          </cell>
          <cell r="H547">
            <v>472</v>
          </cell>
        </row>
        <row r="548">
          <cell r="B548" t="str">
            <v>Aceite de Motor</v>
          </cell>
          <cell r="C548">
            <v>2</v>
          </cell>
          <cell r="D548">
            <v>0</v>
          </cell>
          <cell r="E548" t="str">
            <v>Gls</v>
          </cell>
          <cell r="F548">
            <v>1200</v>
          </cell>
          <cell r="G548">
            <v>216</v>
          </cell>
          <cell r="H548">
            <v>2832</v>
          </cell>
        </row>
        <row r="549">
          <cell r="B549" t="str">
            <v>Servicios, Herramientas y Equipos</v>
          </cell>
        </row>
        <row r="550">
          <cell r="B550" t="str">
            <v>Buldócer D8</v>
          </cell>
          <cell r="C550">
            <v>4</v>
          </cell>
          <cell r="D550">
            <v>0</v>
          </cell>
          <cell r="E550" t="str">
            <v>hr</v>
          </cell>
          <cell r="F550">
            <v>2000</v>
          </cell>
          <cell r="G550">
            <v>360</v>
          </cell>
          <cell r="H550">
            <v>9440</v>
          </cell>
        </row>
        <row r="551">
          <cell r="B551" t="str">
            <v>Herramientas Menores Albañileria</v>
          </cell>
          <cell r="C551">
            <v>3304</v>
          </cell>
          <cell r="D551">
            <v>0</v>
          </cell>
          <cell r="E551" t="str">
            <v>%</v>
          </cell>
          <cell r="F551">
            <v>1.6E-2</v>
          </cell>
          <cell r="G551">
            <v>0</v>
          </cell>
          <cell r="H551">
            <v>52.86</v>
          </cell>
        </row>
        <row r="552">
          <cell r="A552">
            <v>48</v>
          </cell>
          <cell r="B552" t="str">
            <v>Corte de Capa Vegetal</v>
          </cell>
          <cell r="C552">
            <v>14.821499999999999</v>
          </cell>
          <cell r="D552">
            <v>1</v>
          </cell>
          <cell r="E552" t="str">
            <v>m3</v>
          </cell>
          <cell r="G552">
            <v>131.16081368282565</v>
          </cell>
          <cell r="I552">
            <v>863.4</v>
          </cell>
        </row>
        <row r="554">
          <cell r="A554">
            <v>49</v>
          </cell>
          <cell r="B554" t="str">
            <v>Análisis de Precio Unitario de 625.53 m3 de Corte de Capa Vegetal:</v>
          </cell>
          <cell r="I554" t="str">
            <v>Santiago - Tercer Sorteo</v>
          </cell>
        </row>
        <row r="555">
          <cell r="B555" t="str">
            <v>Materiales</v>
          </cell>
        </row>
        <row r="556">
          <cell r="B556" t="str">
            <v>Diesel</v>
          </cell>
          <cell r="C556">
            <v>18</v>
          </cell>
          <cell r="D556">
            <v>0</v>
          </cell>
          <cell r="E556" t="str">
            <v>Gls</v>
          </cell>
          <cell r="F556">
            <v>200</v>
          </cell>
          <cell r="G556">
            <v>36</v>
          </cell>
          <cell r="H556">
            <v>4248</v>
          </cell>
        </row>
        <row r="557">
          <cell r="B557" t="str">
            <v>Aceite de Motor</v>
          </cell>
          <cell r="C557">
            <v>2</v>
          </cell>
          <cell r="D557">
            <v>0</v>
          </cell>
          <cell r="E557" t="str">
            <v>Gls</v>
          </cell>
          <cell r="F557">
            <v>1200</v>
          </cell>
          <cell r="G557">
            <v>216</v>
          </cell>
          <cell r="H557">
            <v>2832</v>
          </cell>
        </row>
        <row r="558">
          <cell r="B558" t="str">
            <v>Servicios, Herramientas y Equipos</v>
          </cell>
        </row>
        <row r="559">
          <cell r="B559" t="str">
            <v>Buldócer D8</v>
          </cell>
          <cell r="C559">
            <v>36</v>
          </cell>
          <cell r="D559">
            <v>0</v>
          </cell>
          <cell r="E559" t="str">
            <v>hr</v>
          </cell>
          <cell r="F559">
            <v>2000</v>
          </cell>
          <cell r="G559">
            <v>360</v>
          </cell>
          <cell r="H559">
            <v>84960</v>
          </cell>
        </row>
        <row r="560">
          <cell r="B560" t="str">
            <v>Herramientas Menores Albañileria</v>
          </cell>
          <cell r="C560">
            <v>7080</v>
          </cell>
          <cell r="D560">
            <v>0</v>
          </cell>
          <cell r="E560" t="str">
            <v>%</v>
          </cell>
          <cell r="F560">
            <v>1.6E-2</v>
          </cell>
          <cell r="G560">
            <v>0</v>
          </cell>
          <cell r="H560">
            <v>113.28</v>
          </cell>
        </row>
        <row r="561">
          <cell r="A561">
            <v>49</v>
          </cell>
          <cell r="B561" t="str">
            <v>Corte de Capa Vegetal</v>
          </cell>
          <cell r="C561">
            <v>625.52891886352643</v>
          </cell>
          <cell r="D561">
            <v>1</v>
          </cell>
          <cell r="E561" t="str">
            <v>m3</v>
          </cell>
          <cell r="G561">
            <v>22.445005461151428</v>
          </cell>
          <cell r="I561">
            <v>147.32</v>
          </cell>
        </row>
        <row r="563">
          <cell r="A563">
            <v>50</v>
          </cell>
          <cell r="B563" t="str">
            <v>Análisis de Precio Unitario de 625.53 m3 de Excavacion de Lodos:</v>
          </cell>
          <cell r="I563" t="str">
            <v>Santiago - Tercer Sorteo</v>
          </cell>
        </row>
        <row r="564">
          <cell r="B564" t="str">
            <v>Materiales</v>
          </cell>
        </row>
        <row r="565">
          <cell r="B565" t="str">
            <v>Diesel</v>
          </cell>
          <cell r="C565">
            <v>18</v>
          </cell>
          <cell r="D565">
            <v>0</v>
          </cell>
          <cell r="E565" t="str">
            <v>Gls</v>
          </cell>
          <cell r="F565">
            <v>200</v>
          </cell>
          <cell r="G565">
            <v>36</v>
          </cell>
          <cell r="H565">
            <v>4248</v>
          </cell>
        </row>
        <row r="566">
          <cell r="B566" t="str">
            <v>Aceite de Motor</v>
          </cell>
          <cell r="C566">
            <v>2</v>
          </cell>
          <cell r="D566">
            <v>0</v>
          </cell>
          <cell r="E566" t="str">
            <v>Gls</v>
          </cell>
          <cell r="F566">
            <v>1200</v>
          </cell>
          <cell r="G566">
            <v>216</v>
          </cell>
          <cell r="H566">
            <v>2832</v>
          </cell>
        </row>
        <row r="567">
          <cell r="B567" t="str">
            <v>Servicios, Herramientas y Equipos</v>
          </cell>
        </row>
        <row r="568">
          <cell r="B568" t="str">
            <v>Buldócer D8</v>
          </cell>
          <cell r="C568">
            <v>36</v>
          </cell>
          <cell r="D568">
            <v>0</v>
          </cell>
          <cell r="E568" t="str">
            <v>hr</v>
          </cell>
          <cell r="F568">
            <v>2000</v>
          </cell>
          <cell r="G568">
            <v>360</v>
          </cell>
          <cell r="H568">
            <v>84960</v>
          </cell>
        </row>
        <row r="569">
          <cell r="B569" t="str">
            <v>Herramientas Menores Albañileria</v>
          </cell>
          <cell r="C569">
            <v>7080</v>
          </cell>
          <cell r="D569">
            <v>0</v>
          </cell>
          <cell r="E569" t="str">
            <v>%</v>
          </cell>
          <cell r="F569">
            <v>1.6E-2</v>
          </cell>
          <cell r="G569">
            <v>0</v>
          </cell>
          <cell r="H569">
            <v>113.28</v>
          </cell>
        </row>
        <row r="570">
          <cell r="A570">
            <v>50</v>
          </cell>
          <cell r="B570" t="str">
            <v>Excavacion de Lodos</v>
          </cell>
          <cell r="C570">
            <v>625.52891886352643</v>
          </cell>
          <cell r="D570">
            <v>1</v>
          </cell>
          <cell r="E570" t="str">
            <v>m3</v>
          </cell>
          <cell r="G570">
            <v>22.445005461151428</v>
          </cell>
          <cell r="I570">
            <v>147.32</v>
          </cell>
        </row>
        <row r="572">
          <cell r="A572">
            <v>51</v>
          </cell>
          <cell r="B572" t="str">
            <v>Análisis de Precio Unitario de 24.03 m3 de Corte de Capa Vegetal en Talud:</v>
          </cell>
          <cell r="I572" t="str">
            <v>Santiago - Tercer Sorteo</v>
          </cell>
        </row>
        <row r="573">
          <cell r="B573" t="str">
            <v>Materiales</v>
          </cell>
        </row>
        <row r="574">
          <cell r="B574" t="str">
            <v>Diesel</v>
          </cell>
          <cell r="C574">
            <v>2</v>
          </cell>
          <cell r="D574">
            <v>0</v>
          </cell>
          <cell r="E574" t="str">
            <v>Gls</v>
          </cell>
          <cell r="F574">
            <v>200</v>
          </cell>
          <cell r="G574">
            <v>36</v>
          </cell>
          <cell r="H574">
            <v>472</v>
          </cell>
        </row>
        <row r="575">
          <cell r="B575" t="str">
            <v>Aceite de Motor</v>
          </cell>
          <cell r="C575">
            <v>2</v>
          </cell>
          <cell r="D575">
            <v>0</v>
          </cell>
          <cell r="E575" t="str">
            <v>Gls</v>
          </cell>
          <cell r="F575">
            <v>1200</v>
          </cell>
          <cell r="G575">
            <v>216</v>
          </cell>
          <cell r="H575">
            <v>2832</v>
          </cell>
        </row>
        <row r="576">
          <cell r="B576" t="str">
            <v>Servicios, Herramientas y Equipos</v>
          </cell>
        </row>
        <row r="577">
          <cell r="B577" t="str">
            <v>Buldócer D8</v>
          </cell>
          <cell r="C577">
            <v>4</v>
          </cell>
          <cell r="D577">
            <v>0</v>
          </cell>
          <cell r="E577" t="str">
            <v>hr</v>
          </cell>
          <cell r="F577">
            <v>2000</v>
          </cell>
          <cell r="G577">
            <v>360</v>
          </cell>
          <cell r="H577">
            <v>9440</v>
          </cell>
        </row>
        <row r="578">
          <cell r="B578" t="str">
            <v>Herramientas Menores Albañileria</v>
          </cell>
          <cell r="C578">
            <v>3304</v>
          </cell>
          <cell r="D578">
            <v>0</v>
          </cell>
          <cell r="E578" t="str">
            <v>%</v>
          </cell>
          <cell r="F578">
            <v>1.6E-2</v>
          </cell>
          <cell r="G578">
            <v>0</v>
          </cell>
          <cell r="H578">
            <v>52.86</v>
          </cell>
        </row>
        <row r="579">
          <cell r="A579">
            <v>51</v>
          </cell>
          <cell r="B579" t="str">
            <v>Corte de Capa Vegetal en Talud</v>
          </cell>
          <cell r="C579">
            <v>24.025000000000002</v>
          </cell>
          <cell r="D579">
            <v>1</v>
          </cell>
          <cell r="E579" t="str">
            <v>m3</v>
          </cell>
          <cell r="G579">
            <v>80.915712799167522</v>
          </cell>
          <cell r="I579">
            <v>532.65</v>
          </cell>
        </row>
        <row r="581">
          <cell r="A581">
            <v>52</v>
          </cell>
          <cell r="B581" t="str">
            <v>Análisis de Precio Unitario de 1.00 m3 de Excavacion con Compresor:</v>
          </cell>
          <cell r="I581" t="str">
            <v>Santiago - Tercer Sorteo</v>
          </cell>
        </row>
        <row r="582">
          <cell r="B582" t="str">
            <v>Materiales</v>
          </cell>
          <cell r="E582" t="str">
            <v>Usos</v>
          </cell>
        </row>
        <row r="583">
          <cell r="B583" t="str">
            <v>Diesel</v>
          </cell>
          <cell r="C583">
            <v>2</v>
          </cell>
          <cell r="D583">
            <v>0</v>
          </cell>
          <cell r="E583" t="str">
            <v>Gls</v>
          </cell>
          <cell r="F583">
            <v>200</v>
          </cell>
          <cell r="G583">
            <v>36</v>
          </cell>
          <cell r="H583">
            <v>472</v>
          </cell>
        </row>
        <row r="584">
          <cell r="B584" t="str">
            <v>Aceite de Motor</v>
          </cell>
          <cell r="C584">
            <v>2</v>
          </cell>
          <cell r="D584">
            <v>0</v>
          </cell>
          <cell r="E584" t="str">
            <v>Gls</v>
          </cell>
          <cell r="F584">
            <v>1200</v>
          </cell>
          <cell r="G584">
            <v>216</v>
          </cell>
          <cell r="H584">
            <v>2832</v>
          </cell>
        </row>
        <row r="585">
          <cell r="B585" t="str">
            <v>Mano de Obra</v>
          </cell>
        </row>
        <row r="586">
          <cell r="B586" t="str">
            <v>M. O.1029-2 [2] Exc. Caliche a mano  3.00 m. prof.</v>
          </cell>
          <cell r="C586">
            <v>0.5</v>
          </cell>
          <cell r="D586">
            <v>0</v>
          </cell>
          <cell r="E586" t="str">
            <v>m³</v>
          </cell>
          <cell r="F586">
            <v>508.11224489795899</v>
          </cell>
          <cell r="G586">
            <v>0</v>
          </cell>
          <cell r="H586">
            <v>254.06</v>
          </cell>
        </row>
        <row r="587">
          <cell r="B587" t="str">
            <v>M. O.1001-8 [TNC] Técnico no calificado o PEON (TNC)</v>
          </cell>
          <cell r="C587">
            <v>1.5</v>
          </cell>
          <cell r="D587">
            <v>0</v>
          </cell>
          <cell r="E587" t="str">
            <v>Día</v>
          </cell>
          <cell r="F587">
            <v>497.94999999999982</v>
          </cell>
          <cell r="G587">
            <v>0</v>
          </cell>
          <cell r="H587">
            <v>746.93</v>
          </cell>
        </row>
        <row r="588">
          <cell r="B588" t="str">
            <v>Servicios, Herramientas y Equipos</v>
          </cell>
        </row>
        <row r="589">
          <cell r="B589" t="str">
            <v>Compresor de 5.6 HP - 2 Pistolas</v>
          </cell>
          <cell r="C589">
            <v>4</v>
          </cell>
          <cell r="D589">
            <v>0</v>
          </cell>
          <cell r="E589" t="str">
            <v>Hr</v>
          </cell>
          <cell r="F589">
            <v>1500</v>
          </cell>
          <cell r="G589">
            <v>270</v>
          </cell>
          <cell r="H589">
            <v>7080</v>
          </cell>
        </row>
        <row r="590">
          <cell r="B590" t="str">
            <v>Herramientas Menores Albañileria</v>
          </cell>
          <cell r="C590">
            <v>4304.99</v>
          </cell>
          <cell r="D590">
            <v>2.322885767497318E-6</v>
          </cell>
          <cell r="E590" t="str">
            <v>%</v>
          </cell>
          <cell r="F590">
            <v>1.6E-2</v>
          </cell>
          <cell r="G590">
            <v>0</v>
          </cell>
          <cell r="H590">
            <v>68.88</v>
          </cell>
        </row>
        <row r="591">
          <cell r="A591">
            <v>52</v>
          </cell>
          <cell r="B591" t="str">
            <v>Excavacion con Compresor</v>
          </cell>
          <cell r="C591">
            <v>1</v>
          </cell>
          <cell r="D591">
            <v>2.0408163265306123</v>
          </cell>
          <cell r="E591" t="str">
            <v>m3</v>
          </cell>
          <cell r="G591">
            <v>1584</v>
          </cell>
          <cell r="I591">
            <v>11453.87</v>
          </cell>
        </row>
        <row r="593">
          <cell r="A593">
            <v>53</v>
          </cell>
          <cell r="B593" t="str">
            <v>Análisis de Precio Unitario de 33.72 m3 de Excavación en Zapatas para Muros y Columnas:</v>
          </cell>
          <cell r="I593" t="str">
            <v>Santiago - Tercer Sorteo</v>
          </cell>
        </row>
        <row r="594">
          <cell r="B594" t="str">
            <v>Materiales</v>
          </cell>
          <cell r="E594" t="str">
            <v>Usos</v>
          </cell>
        </row>
        <row r="595">
          <cell r="B595" t="str">
            <v>Diesel</v>
          </cell>
          <cell r="C595">
            <v>2</v>
          </cell>
          <cell r="D595">
            <v>0</v>
          </cell>
          <cell r="E595" t="str">
            <v>Gls</v>
          </cell>
          <cell r="F595">
            <v>200</v>
          </cell>
          <cell r="G595">
            <v>36</v>
          </cell>
          <cell r="H595">
            <v>472</v>
          </cell>
        </row>
        <row r="596">
          <cell r="B596" t="str">
            <v>Aceite de Motor</v>
          </cell>
          <cell r="C596">
            <v>0.1</v>
          </cell>
          <cell r="D596">
            <v>9</v>
          </cell>
          <cell r="E596" t="str">
            <v>Gls</v>
          </cell>
          <cell r="F596">
            <v>1200</v>
          </cell>
          <cell r="G596">
            <v>216</v>
          </cell>
          <cell r="H596">
            <v>1416</v>
          </cell>
        </row>
        <row r="597">
          <cell r="B597" t="str">
            <v>Mano de Obra</v>
          </cell>
        </row>
        <row r="598">
          <cell r="B598" t="str">
            <v>M. O.1029-2 [2] Exc. Caliche a mano  3.00 m. prof.</v>
          </cell>
          <cell r="C598">
            <v>0.25</v>
          </cell>
          <cell r="D598">
            <v>0</v>
          </cell>
          <cell r="E598" t="str">
            <v>m³</v>
          </cell>
          <cell r="F598">
            <v>508.11224489795899</v>
          </cell>
          <cell r="G598">
            <v>0</v>
          </cell>
          <cell r="H598">
            <v>127.03</v>
          </cell>
        </row>
        <row r="599">
          <cell r="B599" t="str">
            <v>M. O.1001-8 [TNC] Técnico no calificado o PEON (TNC)</v>
          </cell>
          <cell r="C599">
            <v>0.5</v>
          </cell>
          <cell r="D599">
            <v>0</v>
          </cell>
          <cell r="E599" t="str">
            <v>Día</v>
          </cell>
          <cell r="F599">
            <v>497.94999999999982</v>
          </cell>
          <cell r="G599">
            <v>0</v>
          </cell>
          <cell r="H599">
            <v>248.98</v>
          </cell>
        </row>
        <row r="600">
          <cell r="B600" t="str">
            <v>Servicios, Herramientas y Equipos</v>
          </cell>
        </row>
        <row r="601">
          <cell r="B601" t="str">
            <v>Compresor de 5.6 HP - 2 Pistolas</v>
          </cell>
          <cell r="C601">
            <v>4</v>
          </cell>
          <cell r="D601">
            <v>0</v>
          </cell>
          <cell r="E601" t="str">
            <v>Hr</v>
          </cell>
          <cell r="F601">
            <v>1500</v>
          </cell>
          <cell r="G601">
            <v>270</v>
          </cell>
          <cell r="H601">
            <v>7080</v>
          </cell>
        </row>
        <row r="602">
          <cell r="B602" t="str">
            <v>Herramientas Menores Albañileria</v>
          </cell>
          <cell r="C602">
            <v>2264.0099999999998</v>
          </cell>
          <cell r="D602">
            <v>4.3727722050708104E-4</v>
          </cell>
          <cell r="E602" t="str">
            <v>%</v>
          </cell>
          <cell r="F602">
            <v>1.6E-2</v>
          </cell>
          <cell r="G602">
            <v>0</v>
          </cell>
          <cell r="H602">
            <v>36.24</v>
          </cell>
        </row>
        <row r="603">
          <cell r="A603">
            <v>53</v>
          </cell>
          <cell r="B603" t="str">
            <v>Excavación en Zapatas para Muros y Columnas</v>
          </cell>
          <cell r="C603">
            <v>33.721814628681081</v>
          </cell>
          <cell r="D603">
            <v>137.64005970890238</v>
          </cell>
          <cell r="E603" t="str">
            <v>m3</v>
          </cell>
          <cell r="G603">
            <v>40.567211909067566</v>
          </cell>
          <cell r="I603">
            <v>278.17</v>
          </cell>
        </row>
        <row r="605">
          <cell r="A605">
            <v>54</v>
          </cell>
          <cell r="B605" t="str">
            <v>Análisis de Precio Unitario de 33.72 m3 de Excavación para Tuberias &lt; Ø 8":</v>
          </cell>
          <cell r="I605" t="str">
            <v>Santiago - Tercer Sorteo</v>
          </cell>
        </row>
        <row r="606">
          <cell r="B606" t="str">
            <v>Materiales</v>
          </cell>
          <cell r="E606" t="str">
            <v>Usos</v>
          </cell>
        </row>
        <row r="607">
          <cell r="B607" t="str">
            <v>Diesel</v>
          </cell>
          <cell r="C607">
            <v>2</v>
          </cell>
          <cell r="D607">
            <v>0</v>
          </cell>
          <cell r="E607" t="str">
            <v>Gls</v>
          </cell>
          <cell r="F607">
            <v>200</v>
          </cell>
          <cell r="G607">
            <v>36</v>
          </cell>
          <cell r="H607">
            <v>472</v>
          </cell>
        </row>
        <row r="608">
          <cell r="B608" t="str">
            <v>Aceite de Motor</v>
          </cell>
          <cell r="C608">
            <v>0.1</v>
          </cell>
          <cell r="D608">
            <v>5</v>
          </cell>
          <cell r="E608" t="str">
            <v>Gls</v>
          </cell>
          <cell r="F608">
            <v>1200</v>
          </cell>
          <cell r="G608">
            <v>216</v>
          </cell>
          <cell r="H608">
            <v>849.6</v>
          </cell>
        </row>
        <row r="609">
          <cell r="B609" t="str">
            <v>Mano de Obra</v>
          </cell>
        </row>
        <row r="610">
          <cell r="B610" t="str">
            <v>M. O.1029-2 [2] Exc. Caliche a mano  3.00 m. prof.</v>
          </cell>
          <cell r="C610">
            <v>0.25</v>
          </cell>
          <cell r="D610">
            <v>0</v>
          </cell>
          <cell r="E610" t="str">
            <v>m³</v>
          </cell>
          <cell r="F610">
            <v>508.11224489795899</v>
          </cell>
          <cell r="G610">
            <v>0</v>
          </cell>
          <cell r="H610">
            <v>127.03</v>
          </cell>
        </row>
        <row r="611">
          <cell r="B611" t="str">
            <v>M. O.1001-8 [TNC] Técnico no calificado o PEON (TNC)</v>
          </cell>
          <cell r="C611">
            <v>0.5</v>
          </cell>
          <cell r="D611">
            <v>0</v>
          </cell>
          <cell r="E611" t="str">
            <v>Día</v>
          </cell>
          <cell r="F611">
            <v>497.94999999999982</v>
          </cell>
          <cell r="G611">
            <v>0</v>
          </cell>
          <cell r="H611">
            <v>248.98</v>
          </cell>
        </row>
        <row r="612">
          <cell r="B612" t="str">
            <v>Servicios, Herramientas y Equipos</v>
          </cell>
        </row>
        <row r="613">
          <cell r="B613" t="str">
            <v>Compresor de 5.6 HP - 2 Pistolas</v>
          </cell>
          <cell r="C613">
            <v>4</v>
          </cell>
          <cell r="D613">
            <v>0</v>
          </cell>
          <cell r="E613" t="str">
            <v>Hr</v>
          </cell>
          <cell r="F613">
            <v>1500</v>
          </cell>
          <cell r="G613">
            <v>270</v>
          </cell>
          <cell r="H613">
            <v>7080</v>
          </cell>
        </row>
        <row r="614">
          <cell r="B614" t="str">
            <v>Herramientas Menores Albañileria</v>
          </cell>
          <cell r="C614">
            <v>1697.61</v>
          </cell>
          <cell r="D614">
            <v>2.2973474472941374E-4</v>
          </cell>
          <cell r="E614" t="str">
            <v>%</v>
          </cell>
          <cell r="F614">
            <v>1.6E-2</v>
          </cell>
          <cell r="G614">
            <v>0</v>
          </cell>
          <cell r="H614">
            <v>27.17</v>
          </cell>
        </row>
        <row r="615">
          <cell r="A615">
            <v>54</v>
          </cell>
          <cell r="B615" t="str">
            <v>Excavación para Tuberias &lt; Ø 8"</v>
          </cell>
          <cell r="C615">
            <v>33.721814628681081</v>
          </cell>
          <cell r="D615">
            <v>137.64005970890238</v>
          </cell>
          <cell r="E615" t="str">
            <v>m3</v>
          </cell>
          <cell r="G615">
            <v>38.005072209547507</v>
          </cell>
          <cell r="I615">
            <v>261.10000000000002</v>
          </cell>
        </row>
        <row r="617">
          <cell r="A617">
            <v>55</v>
          </cell>
          <cell r="B617" t="str">
            <v>Análisis de Precio Unitario de 4.09 m3 de Relleno de Reposición (Manual):</v>
          </cell>
          <cell r="I617" t="str">
            <v>Santiago - Tercer Sorteo</v>
          </cell>
        </row>
        <row r="618">
          <cell r="B618" t="str">
            <v>Mano de Obra</v>
          </cell>
        </row>
        <row r="619">
          <cell r="B619" t="str">
            <v>M. O.1001-7 [TC] Técnico calificado (TC)</v>
          </cell>
          <cell r="C619">
            <v>6.8105946558615071E-2</v>
          </cell>
          <cell r="D619">
            <v>0.83537570970281316</v>
          </cell>
          <cell r="E619" t="str">
            <v>Día</v>
          </cell>
          <cell r="F619">
            <v>545.10000000000048</v>
          </cell>
          <cell r="G619">
            <v>0</v>
          </cell>
          <cell r="H619">
            <v>68.14</v>
          </cell>
        </row>
        <row r="620">
          <cell r="B620" t="str">
            <v>M. O.1001-8 [TNC] Técnico no calificado o PEON (TNC)</v>
          </cell>
          <cell r="C620">
            <v>0.20431783967584521</v>
          </cell>
          <cell r="D620">
            <v>1.4471676129370841</v>
          </cell>
          <cell r="E620" t="str">
            <v>Día</v>
          </cell>
          <cell r="F620">
            <v>497.94999999999982</v>
          </cell>
          <cell r="G620">
            <v>0</v>
          </cell>
          <cell r="H620">
            <v>248.98</v>
          </cell>
        </row>
        <row r="621">
          <cell r="B621" t="str">
            <v>Servicios, Herramientas y Equipos</v>
          </cell>
        </row>
        <row r="622">
          <cell r="B622" t="str">
            <v>Herramientas Menores Albañileria</v>
          </cell>
          <cell r="C622">
            <v>317.12</v>
          </cell>
          <cell r="D622">
            <v>2.7749747729565949E-3</v>
          </cell>
          <cell r="E622" t="str">
            <v>%</v>
          </cell>
          <cell r="F622">
            <v>1.6E-2</v>
          </cell>
          <cell r="G622">
            <v>0</v>
          </cell>
          <cell r="H622">
            <v>5.09</v>
          </cell>
        </row>
        <row r="623">
          <cell r="A623">
            <v>55</v>
          </cell>
          <cell r="B623" t="str">
            <v>Relleno de Reposición (Manual)</v>
          </cell>
          <cell r="C623">
            <v>4.0863567935169041</v>
          </cell>
          <cell r="D623">
            <v>14.683005677622505</v>
          </cell>
          <cell r="E623" t="str">
            <v>m3</v>
          </cell>
          <cell r="G623">
            <v>0</v>
          </cell>
          <cell r="I623">
            <v>78.849999999999994</v>
          </cell>
        </row>
        <row r="625">
          <cell r="A625">
            <v>56</v>
          </cell>
          <cell r="B625" t="str">
            <v>Análisis de Precio Unitario de 6.00 m3 de Asiento de Arena para Tuberias Ø &lt; 8":</v>
          </cell>
          <cell r="I625" t="str">
            <v>Santiago - Tercer Sorteo</v>
          </cell>
        </row>
        <row r="626">
          <cell r="B626" t="str">
            <v>Materiales</v>
          </cell>
          <cell r="E626" t="str">
            <v>Usos</v>
          </cell>
        </row>
        <row r="627">
          <cell r="B627" t="str">
            <v>Arena Itabo</v>
          </cell>
          <cell r="C627">
            <v>6</v>
          </cell>
          <cell r="D627">
            <v>0.05</v>
          </cell>
          <cell r="E627" t="str">
            <v>m3</v>
          </cell>
          <cell r="F627">
            <v>850</v>
          </cell>
          <cell r="G627">
            <v>153</v>
          </cell>
          <cell r="H627">
            <v>6318.9</v>
          </cell>
        </row>
        <row r="628">
          <cell r="B628" t="str">
            <v>Mano de Obra</v>
          </cell>
        </row>
        <row r="629">
          <cell r="B629" t="str">
            <v>M. O.1001-8 [TNC] Técnico no calificado o PEON (TNC)</v>
          </cell>
          <cell r="C629">
            <v>1</v>
          </cell>
          <cell r="D629">
            <v>0</v>
          </cell>
          <cell r="E629" t="str">
            <v>Día</v>
          </cell>
          <cell r="F629">
            <v>497.94999999999982</v>
          </cell>
          <cell r="G629">
            <v>0</v>
          </cell>
          <cell r="H629">
            <v>497.95</v>
          </cell>
        </row>
        <row r="630">
          <cell r="B630" t="str">
            <v>Servicios, Herramientas y Equipos</v>
          </cell>
        </row>
        <row r="631">
          <cell r="B631" t="str">
            <v>Herramientas Menores Albañileria</v>
          </cell>
          <cell r="C631">
            <v>6816.8499999999995</v>
          </cell>
          <cell r="D631">
            <v>2.2004298172989827E-5</v>
          </cell>
          <cell r="E631" t="str">
            <v>%</v>
          </cell>
          <cell r="F631">
            <v>1.6E-2</v>
          </cell>
          <cell r="G631">
            <v>0</v>
          </cell>
          <cell r="H631">
            <v>109.07</v>
          </cell>
        </row>
        <row r="632">
          <cell r="A632">
            <v>56</v>
          </cell>
          <cell r="B632" t="str">
            <v>Asiento de Arena para Tuberias Ø &lt; 8"</v>
          </cell>
          <cell r="C632">
            <v>6</v>
          </cell>
          <cell r="D632">
            <v>0.16666666666666666</v>
          </cell>
          <cell r="E632" t="str">
            <v>m3</v>
          </cell>
          <cell r="G632">
            <v>160.65</v>
          </cell>
          <cell r="I632">
            <v>1154.32</v>
          </cell>
        </row>
        <row r="634">
          <cell r="A634">
            <v>57</v>
          </cell>
          <cell r="B634" t="str">
            <v>Análisis de Precio Unitario de 625.00 m3 de Relleno de Compactado en Muro Suelo Reforzado:</v>
          </cell>
          <cell r="I634" t="str">
            <v>Santiago - Tercer Sorteo</v>
          </cell>
        </row>
        <row r="635">
          <cell r="B635" t="str">
            <v>Materiales</v>
          </cell>
        </row>
        <row r="636">
          <cell r="B636" t="str">
            <v>Material de Relleno</v>
          </cell>
          <cell r="C636">
            <v>625</v>
          </cell>
          <cell r="D636">
            <v>0.12</v>
          </cell>
          <cell r="E636" t="str">
            <v>m3</v>
          </cell>
          <cell r="F636">
            <v>850</v>
          </cell>
          <cell r="G636">
            <v>153</v>
          </cell>
          <cell r="H636">
            <v>702100</v>
          </cell>
        </row>
        <row r="637">
          <cell r="B637" t="str">
            <v>Diesel</v>
          </cell>
          <cell r="C637">
            <v>97.5</v>
          </cell>
          <cell r="D637">
            <v>0</v>
          </cell>
          <cell r="E637" t="str">
            <v>Gls</v>
          </cell>
          <cell r="F637">
            <v>200</v>
          </cell>
          <cell r="G637">
            <v>36</v>
          </cell>
          <cell r="H637">
            <v>23010</v>
          </cell>
        </row>
        <row r="638">
          <cell r="B638" t="str">
            <v>Aceite de Motor</v>
          </cell>
          <cell r="C638">
            <v>4.875</v>
          </cell>
          <cell r="D638">
            <v>0</v>
          </cell>
          <cell r="E638" t="str">
            <v>Gls</v>
          </cell>
          <cell r="F638">
            <v>1200</v>
          </cell>
          <cell r="G638">
            <v>216</v>
          </cell>
          <cell r="H638">
            <v>6903</v>
          </cell>
        </row>
        <row r="639">
          <cell r="B639" t="str">
            <v>Mano de Obra</v>
          </cell>
        </row>
        <row r="640">
          <cell r="B640" t="str">
            <v>M. O.1001-7 [TC] Técnico calificado (TC)</v>
          </cell>
          <cell r="C640">
            <v>3.8461538461538464E-3</v>
          </cell>
          <cell r="D640">
            <v>2.25</v>
          </cell>
          <cell r="E640" t="str">
            <v>Día</v>
          </cell>
          <cell r="F640">
            <v>545.10000000000048</v>
          </cell>
          <cell r="G640">
            <v>0</v>
          </cell>
          <cell r="H640">
            <v>6.81</v>
          </cell>
        </row>
        <row r="641">
          <cell r="B641" t="str">
            <v>M. O.1001-8 [TNC] Técnico no calificado o PEON (TNC)</v>
          </cell>
          <cell r="C641">
            <v>7.6923076923076927E-3</v>
          </cell>
          <cell r="D641">
            <v>0.625</v>
          </cell>
          <cell r="E641" t="str">
            <v>Día</v>
          </cell>
          <cell r="F641">
            <v>497.94999999999982</v>
          </cell>
          <cell r="G641">
            <v>0</v>
          </cell>
          <cell r="H641">
            <v>6.22</v>
          </cell>
        </row>
        <row r="642">
          <cell r="B642" t="str">
            <v>Servicios, Herramientas y Equipos</v>
          </cell>
        </row>
        <row r="643">
          <cell r="B643" t="str">
            <v>Compactador Mecánico</v>
          </cell>
          <cell r="C643">
            <v>260</v>
          </cell>
          <cell r="D643">
            <v>0</v>
          </cell>
          <cell r="E643" t="str">
            <v>hr</v>
          </cell>
          <cell r="F643">
            <v>162.5</v>
          </cell>
          <cell r="G643">
            <v>29.25</v>
          </cell>
          <cell r="H643">
            <v>49855</v>
          </cell>
        </row>
        <row r="644">
          <cell r="B644" t="str">
            <v>Herramientas Menores Albañileria</v>
          </cell>
          <cell r="C644">
            <v>732026.03</v>
          </cell>
          <cell r="D644">
            <v>1.325089491656547E-6</v>
          </cell>
          <cell r="E644" t="str">
            <v>%</v>
          </cell>
          <cell r="F644">
            <v>1.6E-2</v>
          </cell>
          <cell r="G644">
            <v>0</v>
          </cell>
          <cell r="H644">
            <v>11712.43</v>
          </cell>
        </row>
        <row r="645">
          <cell r="A645">
            <v>57</v>
          </cell>
          <cell r="B645" t="str">
            <v>Relleno de Compactado en Muro Suelo Reforzado</v>
          </cell>
          <cell r="C645">
            <v>625</v>
          </cell>
          <cell r="D645">
            <v>2</v>
          </cell>
          <cell r="E645" t="str">
            <v>m3</v>
          </cell>
          <cell r="G645">
            <v>190.82880000000003</v>
          </cell>
          <cell r="I645">
            <v>1269.75</v>
          </cell>
        </row>
        <row r="647">
          <cell r="A647">
            <v>58</v>
          </cell>
          <cell r="B647" t="str">
            <v>Análisis de Precio Unitario de 20.97 m3 de Bote de Material Sobrante (e=1+30%):</v>
          </cell>
          <cell r="I647" t="str">
            <v>Santiago - Tercer Sorteo</v>
          </cell>
        </row>
        <row r="648">
          <cell r="B648" t="str">
            <v>Servicios, Herramientas y Equipos</v>
          </cell>
        </row>
        <row r="649">
          <cell r="B649" t="str">
            <v xml:space="preserve">Tarifa de Viaje de </v>
          </cell>
          <cell r="C649">
            <v>17.631379190747396</v>
          </cell>
          <cell r="E649" t="str">
            <v>Km</v>
          </cell>
        </row>
        <row r="650">
          <cell r="B650" t="str">
            <v>Tarifa Viajes 0 - 5 Km</v>
          </cell>
          <cell r="C650">
            <v>5</v>
          </cell>
          <cell r="D650">
            <v>0</v>
          </cell>
          <cell r="E650" t="str">
            <v>km-m3</v>
          </cell>
          <cell r="F650">
            <v>21.57</v>
          </cell>
          <cell r="G650">
            <v>0</v>
          </cell>
          <cell r="H650">
            <v>107.85</v>
          </cell>
        </row>
        <row r="651">
          <cell r="B651" t="str">
            <v>Tarifa Viajes 5.01 - 10 Km</v>
          </cell>
          <cell r="C651">
            <v>5</v>
          </cell>
          <cell r="D651">
            <v>0</v>
          </cell>
          <cell r="E651" t="str">
            <v>km-m3</v>
          </cell>
          <cell r="F651">
            <v>15.78</v>
          </cell>
          <cell r="G651">
            <v>0</v>
          </cell>
          <cell r="H651">
            <v>78.900000000000006</v>
          </cell>
        </row>
        <row r="652">
          <cell r="B652" t="str">
            <v>Tarifa Viajes 10.01 - 20 Km</v>
          </cell>
          <cell r="C652">
            <v>7.6313791907473956</v>
          </cell>
          <cell r="D652">
            <v>8.1349548631745052E-5</v>
          </cell>
          <cell r="E652" t="str">
            <v>km-m3</v>
          </cell>
          <cell r="F652">
            <v>14.68</v>
          </cell>
          <cell r="G652">
            <v>0</v>
          </cell>
          <cell r="H652">
            <v>112.04</v>
          </cell>
        </row>
        <row r="653">
          <cell r="B653" t="str">
            <v>Tarifa Viajes &gt;20  Km</v>
          </cell>
          <cell r="C653">
            <v>0</v>
          </cell>
          <cell r="D653">
            <v>0</v>
          </cell>
          <cell r="E653" t="str">
            <v>km-m3</v>
          </cell>
          <cell r="F653">
            <v>12.71</v>
          </cell>
          <cell r="G653">
            <v>0</v>
          </cell>
          <cell r="H653">
            <v>0</v>
          </cell>
        </row>
        <row r="654">
          <cell r="B654" t="str">
            <v>Acarreo de Materiales</v>
          </cell>
          <cell r="C654">
            <v>16.631379190747396</v>
          </cell>
          <cell r="D654">
            <v>2.2164175623972351E-2</v>
          </cell>
          <cell r="E654" t="str">
            <v>m3-Km</v>
          </cell>
          <cell r="F654">
            <v>298.79000000000002</v>
          </cell>
          <cell r="G654">
            <v>0</v>
          </cell>
          <cell r="H654">
            <v>5079.43</v>
          </cell>
        </row>
        <row r="655">
          <cell r="A655">
            <v>58</v>
          </cell>
          <cell r="B655" t="str">
            <v>Bote de Material Sobrante (e=1+30%)</v>
          </cell>
          <cell r="C655">
            <v>20.974138177247454</v>
          </cell>
          <cell r="D655">
            <v>1</v>
          </cell>
          <cell r="E655" t="str">
            <v>m3</v>
          </cell>
          <cell r="G655">
            <v>0</v>
          </cell>
          <cell r="I655">
            <v>256.42</v>
          </cell>
        </row>
        <row r="657">
          <cell r="A657">
            <v>59</v>
          </cell>
          <cell r="B657" t="str">
            <v>Análisis de Precio Unitario de 20.97 m3 de Bote de Material Sobrante (e=1+30%) Dist. 13  Km:</v>
          </cell>
          <cell r="I657" t="str">
            <v>Santiago - Tercer Sorteo</v>
          </cell>
        </row>
        <row r="658">
          <cell r="B658" t="str">
            <v>Mano de Obra</v>
          </cell>
        </row>
        <row r="659">
          <cell r="B659" t="str">
            <v>M. O.1001-8 [TNC] Técnico no calificado o PEON (TNC)</v>
          </cell>
          <cell r="C659">
            <v>2.6</v>
          </cell>
          <cell r="D659">
            <v>0.1538461538461538</v>
          </cell>
          <cell r="E659" t="str">
            <v>Día</v>
          </cell>
          <cell r="F659">
            <v>497.94999999999982</v>
          </cell>
          <cell r="G659">
            <v>0</v>
          </cell>
          <cell r="H659">
            <v>1493.85</v>
          </cell>
        </row>
        <row r="660">
          <cell r="B660" t="str">
            <v>Servicios, Herramientas y Equipos</v>
          </cell>
        </row>
        <row r="661">
          <cell r="B661" t="str">
            <v xml:space="preserve">Tarifa de Viaje de </v>
          </cell>
          <cell r="C661">
            <v>13</v>
          </cell>
          <cell r="E661" t="str">
            <v>Km</v>
          </cell>
        </row>
        <row r="662">
          <cell r="B662" t="str">
            <v>Tarifa Viajes 0 - 5 Km</v>
          </cell>
          <cell r="C662">
            <v>5</v>
          </cell>
          <cell r="D662">
            <v>0</v>
          </cell>
          <cell r="E662" t="str">
            <v>km-m3</v>
          </cell>
          <cell r="F662">
            <v>21.57</v>
          </cell>
          <cell r="G662">
            <v>0</v>
          </cell>
          <cell r="H662">
            <v>107.85</v>
          </cell>
        </row>
        <row r="663">
          <cell r="B663" t="str">
            <v>Tarifa Viajes 5.01 - 10 Km</v>
          </cell>
          <cell r="C663">
            <v>5</v>
          </cell>
          <cell r="D663">
            <v>0</v>
          </cell>
          <cell r="E663" t="str">
            <v>km-m3</v>
          </cell>
          <cell r="F663">
            <v>15.78</v>
          </cell>
          <cell r="G663">
            <v>0</v>
          </cell>
          <cell r="H663">
            <v>78.900000000000006</v>
          </cell>
        </row>
        <row r="664">
          <cell r="B664" t="str">
            <v>Tarifa Viajes 10.01 - 20 Km</v>
          </cell>
          <cell r="C664">
            <v>3</v>
          </cell>
          <cell r="D664">
            <v>0</v>
          </cell>
          <cell r="E664" t="str">
            <v>km-m3</v>
          </cell>
          <cell r="F664">
            <v>14.68</v>
          </cell>
          <cell r="G664">
            <v>0</v>
          </cell>
          <cell r="H664">
            <v>44.04</v>
          </cell>
        </row>
        <row r="665">
          <cell r="B665" t="str">
            <v>Tarifa Viajes &gt;20  Km</v>
          </cell>
          <cell r="C665">
            <v>0</v>
          </cell>
          <cell r="D665">
            <v>0</v>
          </cell>
          <cell r="E665" t="str">
            <v>km-m3</v>
          </cell>
          <cell r="F665">
            <v>12.71</v>
          </cell>
          <cell r="G665">
            <v>0</v>
          </cell>
          <cell r="H665">
            <v>0</v>
          </cell>
        </row>
        <row r="666">
          <cell r="B666" t="str">
            <v>Acarreo de Materiales</v>
          </cell>
          <cell r="C666">
            <v>12</v>
          </cell>
          <cell r="D666">
            <v>0</v>
          </cell>
          <cell r="E666" t="str">
            <v>m3-Km</v>
          </cell>
          <cell r="F666">
            <v>230.79</v>
          </cell>
          <cell r="G666">
            <v>0</v>
          </cell>
          <cell r="H666">
            <v>2769.48</v>
          </cell>
        </row>
        <row r="667">
          <cell r="B667" t="str">
            <v>Herramientas Menores Albañileria</v>
          </cell>
          <cell r="C667">
            <v>1493.85</v>
          </cell>
          <cell r="D667">
            <v>1.0041168792053484E-4</v>
          </cell>
          <cell r="E667" t="str">
            <v>%</v>
          </cell>
          <cell r="F667">
            <v>1.6E-2</v>
          </cell>
          <cell r="G667">
            <v>0</v>
          </cell>
          <cell r="H667">
            <v>23.9</v>
          </cell>
        </row>
        <row r="668">
          <cell r="A668">
            <v>59</v>
          </cell>
          <cell r="B668" t="str">
            <v>Bote de Material Sobrante (e=1+30%) Dist. 13  Km</v>
          </cell>
          <cell r="C668">
            <v>20.974138177247454</v>
          </cell>
          <cell r="D668">
            <v>1</v>
          </cell>
          <cell r="E668" t="str">
            <v>m3</v>
          </cell>
          <cell r="G668">
            <v>0</v>
          </cell>
          <cell r="I668">
            <v>215.41</v>
          </cell>
        </row>
        <row r="670">
          <cell r="A670">
            <v>60</v>
          </cell>
          <cell r="B670" t="str">
            <v>Análisis de Precio Unitario de 8.37 m3 de Bote de Escombro (e=1+50%) Dist. 5  Km:</v>
          </cell>
          <cell r="I670" t="str">
            <v>Santiago - Tercer Sorteo</v>
          </cell>
        </row>
        <row r="671">
          <cell r="B671" t="str">
            <v>Mano de Obra</v>
          </cell>
        </row>
        <row r="672">
          <cell r="B672" t="str">
            <v>M. O.1001-8 [TNC] Técnico no calificado o PEON (TNC)</v>
          </cell>
          <cell r="C672">
            <v>1</v>
          </cell>
          <cell r="D672">
            <v>0.05</v>
          </cell>
          <cell r="E672" t="str">
            <v>Día</v>
          </cell>
          <cell r="F672">
            <v>497.94999999999982</v>
          </cell>
          <cell r="G672">
            <v>0</v>
          </cell>
          <cell r="H672">
            <v>522.85</v>
          </cell>
        </row>
        <row r="673">
          <cell r="B673" t="str">
            <v>Servicios, Herramientas y Equipos</v>
          </cell>
        </row>
        <row r="674">
          <cell r="B674" t="str">
            <v xml:space="preserve">Tarifa de Viaje de </v>
          </cell>
          <cell r="C674">
            <v>5</v>
          </cell>
          <cell r="E674" t="str">
            <v>Km</v>
          </cell>
        </row>
        <row r="675">
          <cell r="B675" t="str">
            <v>Tarifa Viajes 0 - 5 Km</v>
          </cell>
          <cell r="C675">
            <v>5</v>
          </cell>
          <cell r="D675">
            <v>0</v>
          </cell>
          <cell r="E675" t="str">
            <v>km-m3</v>
          </cell>
          <cell r="F675">
            <v>21.57</v>
          </cell>
          <cell r="G675">
            <v>0</v>
          </cell>
          <cell r="H675">
            <v>107.85</v>
          </cell>
        </row>
        <row r="676">
          <cell r="B676" t="str">
            <v>Tarifa Viajes 5.01 - 10 Km</v>
          </cell>
          <cell r="C676">
            <v>0</v>
          </cell>
          <cell r="D676">
            <v>0</v>
          </cell>
          <cell r="E676" t="str">
            <v>km-m3</v>
          </cell>
          <cell r="F676">
            <v>15.78</v>
          </cell>
          <cell r="G676">
            <v>0</v>
          </cell>
          <cell r="H676">
            <v>0</v>
          </cell>
        </row>
        <row r="677">
          <cell r="B677" t="str">
            <v>Tarifa Viajes 10.01 - 20 Km</v>
          </cell>
          <cell r="C677">
            <v>0</v>
          </cell>
          <cell r="D677">
            <v>0</v>
          </cell>
          <cell r="E677" t="str">
            <v>km-m3</v>
          </cell>
          <cell r="F677">
            <v>14.68</v>
          </cell>
          <cell r="G677">
            <v>0</v>
          </cell>
          <cell r="H677">
            <v>0</v>
          </cell>
        </row>
        <row r="678">
          <cell r="B678" t="str">
            <v>Tarifa Viajes &gt;20  Km</v>
          </cell>
          <cell r="C678">
            <v>0</v>
          </cell>
          <cell r="D678">
            <v>0</v>
          </cell>
          <cell r="E678" t="str">
            <v>km-m3</v>
          </cell>
          <cell r="F678">
            <v>12.71</v>
          </cell>
          <cell r="G678">
            <v>0</v>
          </cell>
          <cell r="H678">
            <v>0</v>
          </cell>
        </row>
        <row r="679">
          <cell r="B679" t="str">
            <v>Acarreo de Materiales</v>
          </cell>
          <cell r="C679">
            <v>4</v>
          </cell>
          <cell r="D679">
            <v>0</v>
          </cell>
          <cell r="E679" t="str">
            <v>m3-Km</v>
          </cell>
          <cell r="F679">
            <v>107.85</v>
          </cell>
          <cell r="G679">
            <v>0</v>
          </cell>
          <cell r="H679">
            <v>431.4</v>
          </cell>
        </row>
        <row r="680">
          <cell r="B680" t="str">
            <v>Herramientas Menores Albañileria</v>
          </cell>
          <cell r="C680">
            <v>522.85</v>
          </cell>
          <cell r="D680">
            <v>2.868891651524859E-4</v>
          </cell>
          <cell r="E680" t="str">
            <v>%</v>
          </cell>
          <cell r="F680">
            <v>1.6E-2</v>
          </cell>
          <cell r="G680">
            <v>0</v>
          </cell>
          <cell r="H680">
            <v>8.3699999999999992</v>
          </cell>
        </row>
        <row r="681">
          <cell r="A681">
            <v>60</v>
          </cell>
          <cell r="B681" t="str">
            <v>Bote de Escombro (e=1+50%) Dist. 5  Km</v>
          </cell>
          <cell r="C681">
            <v>8.374284763133188</v>
          </cell>
          <cell r="D681">
            <v>1</v>
          </cell>
          <cell r="E681" t="str">
            <v>m3</v>
          </cell>
          <cell r="G681">
            <v>0</v>
          </cell>
          <cell r="I681">
            <v>127.83</v>
          </cell>
        </row>
        <row r="683">
          <cell r="A683">
            <v>61</v>
          </cell>
          <cell r="B683" t="str">
            <v>Análisis de Precio Unitario de 1.00 m3 de Relleno de Material de Relleno de Base (asb) Compactado Dist. 70 Km:</v>
          </cell>
          <cell r="I683" t="str">
            <v>Santiago - Tercer Sorteo</v>
          </cell>
        </row>
        <row r="684">
          <cell r="B684" t="str">
            <v>Material de Relleno</v>
          </cell>
        </row>
        <row r="685">
          <cell r="B685" t="str">
            <v>Material de Relleno de Base (asb)</v>
          </cell>
          <cell r="C685">
            <v>1</v>
          </cell>
          <cell r="D685">
            <v>1.306E-2</v>
          </cell>
          <cell r="E685" t="str">
            <v>m3</v>
          </cell>
          <cell r="F685">
            <v>381.35593220338984</v>
          </cell>
          <cell r="G685">
            <v>68.64</v>
          </cell>
          <cell r="H685">
            <v>455.87</v>
          </cell>
        </row>
        <row r="686">
          <cell r="B686" t="str">
            <v>Servicios, Herramientas y Equipos</v>
          </cell>
        </row>
        <row r="687">
          <cell r="B687" t="str">
            <v xml:space="preserve">Tarifa de Viaje de </v>
          </cell>
          <cell r="C687">
            <v>70</v>
          </cell>
          <cell r="E687" t="str">
            <v>Km</v>
          </cell>
        </row>
        <row r="688">
          <cell r="B688" t="str">
            <v>Tarifa Viajes 0 - 5 Km</v>
          </cell>
          <cell r="C688">
            <v>5</v>
          </cell>
          <cell r="D688">
            <v>0</v>
          </cell>
          <cell r="E688" t="str">
            <v>km-m3</v>
          </cell>
          <cell r="F688">
            <v>21.57</v>
          </cell>
          <cell r="G688">
            <v>0</v>
          </cell>
          <cell r="H688">
            <v>107.85</v>
          </cell>
        </row>
        <row r="689">
          <cell r="B689" t="str">
            <v>Tarifa Viajes 5.01 - 10 Km</v>
          </cell>
          <cell r="C689">
            <v>5</v>
          </cell>
          <cell r="D689">
            <v>0</v>
          </cell>
          <cell r="E689" t="str">
            <v>km-m3</v>
          </cell>
          <cell r="F689">
            <v>15.78</v>
          </cell>
          <cell r="G689">
            <v>0</v>
          </cell>
          <cell r="H689">
            <v>78.900000000000006</v>
          </cell>
        </row>
        <row r="690">
          <cell r="B690" t="str">
            <v>Tarifa Viajes 10.01 - 20 Km</v>
          </cell>
          <cell r="C690">
            <v>10</v>
          </cell>
          <cell r="D690">
            <v>0</v>
          </cell>
          <cell r="E690" t="str">
            <v>km-m3</v>
          </cell>
          <cell r="F690">
            <v>14.68</v>
          </cell>
          <cell r="G690">
            <v>0</v>
          </cell>
          <cell r="H690">
            <v>146.80000000000001</v>
          </cell>
        </row>
        <row r="691">
          <cell r="B691" t="str">
            <v>Tarifa Viajes &gt;20  Km</v>
          </cell>
          <cell r="C691">
            <v>50</v>
          </cell>
          <cell r="D691">
            <v>0</v>
          </cell>
          <cell r="E691" t="str">
            <v>km-m3</v>
          </cell>
          <cell r="F691">
            <v>12.71</v>
          </cell>
          <cell r="G691">
            <v>0</v>
          </cell>
          <cell r="H691">
            <v>635.5</v>
          </cell>
        </row>
        <row r="692">
          <cell r="B692" t="str">
            <v>Acarreo de Materiales</v>
          </cell>
          <cell r="C692">
            <v>0</v>
          </cell>
          <cell r="D692">
            <v>0</v>
          </cell>
          <cell r="E692" t="str">
            <v>m3-Km</v>
          </cell>
          <cell r="F692">
            <v>969.05</v>
          </cell>
          <cell r="G692">
            <v>0</v>
          </cell>
          <cell r="H692">
            <v>0</v>
          </cell>
        </row>
        <row r="693">
          <cell r="B693" t="str">
            <v>Compactacion con Rodillo</v>
          </cell>
        </row>
        <row r="694">
          <cell r="B694" t="str">
            <v>Rodillo</v>
          </cell>
          <cell r="C694">
            <v>3.7853107344632757E-2</v>
          </cell>
          <cell r="D694">
            <v>0</v>
          </cell>
          <cell r="E694" t="str">
            <v>hr</v>
          </cell>
          <cell r="F694">
            <v>1800</v>
          </cell>
          <cell r="G694">
            <v>324</v>
          </cell>
          <cell r="H694">
            <v>80.400000000000006</v>
          </cell>
        </row>
        <row r="695">
          <cell r="A695">
            <v>61</v>
          </cell>
          <cell r="B695" t="str">
            <v>Relleno de Material de Relleno de Base (asb) Compactado Dist. 70 Km</v>
          </cell>
          <cell r="C695">
            <v>1</v>
          </cell>
          <cell r="E695" t="str">
            <v>m3</v>
          </cell>
          <cell r="G695">
            <v>81.800845179661025</v>
          </cell>
          <cell r="I695">
            <v>1505.32</v>
          </cell>
        </row>
        <row r="697">
          <cell r="A697">
            <v>62</v>
          </cell>
          <cell r="B697" t="str">
            <v>Análisis de Precio Unitario de 1.00 m3 de Relleno de Granzote Compactado, Dist. 23 Km:</v>
          </cell>
          <cell r="I697" t="str">
            <v>Santiago - Tercer Sorteo</v>
          </cell>
        </row>
        <row r="698">
          <cell r="B698" t="str">
            <v>Material de Relleno</v>
          </cell>
        </row>
        <row r="699">
          <cell r="B699" t="str">
            <v>Granzote</v>
          </cell>
          <cell r="C699">
            <v>1</v>
          </cell>
          <cell r="D699">
            <v>0.45292573529411789</v>
          </cell>
          <cell r="E699" t="str">
            <v>m3</v>
          </cell>
          <cell r="F699">
            <v>127.12</v>
          </cell>
          <cell r="G699">
            <v>22.88</v>
          </cell>
          <cell r="H699">
            <v>217.94</v>
          </cell>
        </row>
        <row r="700">
          <cell r="B700" t="str">
            <v>Servicios, Herramientas y Equipos</v>
          </cell>
        </row>
        <row r="701">
          <cell r="B701" t="str">
            <v xml:space="preserve">Tarifa de Viaje de </v>
          </cell>
          <cell r="C701">
            <v>23</v>
          </cell>
          <cell r="E701" t="str">
            <v>Km</v>
          </cell>
        </row>
        <row r="702">
          <cell r="B702" t="str">
            <v>Tarifa Viajes 0 - 5 Km</v>
          </cell>
          <cell r="C702">
            <v>5</v>
          </cell>
          <cell r="D702">
            <v>0</v>
          </cell>
          <cell r="E702" t="str">
            <v>km-m3</v>
          </cell>
          <cell r="F702">
            <v>21.57</v>
          </cell>
          <cell r="G702">
            <v>0</v>
          </cell>
          <cell r="H702">
            <v>107.85</v>
          </cell>
        </row>
        <row r="703">
          <cell r="B703" t="str">
            <v>Tarifa Viajes 5.01 - 10 Km</v>
          </cell>
          <cell r="C703">
            <v>5</v>
          </cell>
          <cell r="D703">
            <v>0</v>
          </cell>
          <cell r="E703" t="str">
            <v>km-m3</v>
          </cell>
          <cell r="F703">
            <v>15.78</v>
          </cell>
          <cell r="G703">
            <v>0</v>
          </cell>
          <cell r="H703">
            <v>78.900000000000006</v>
          </cell>
        </row>
        <row r="704">
          <cell r="B704" t="str">
            <v>Tarifa Viajes 10.01 - 20 Km</v>
          </cell>
          <cell r="C704">
            <v>10</v>
          </cell>
          <cell r="D704">
            <v>0</v>
          </cell>
          <cell r="E704" t="str">
            <v>km-m3</v>
          </cell>
          <cell r="F704">
            <v>14.68</v>
          </cell>
          <cell r="G704">
            <v>0</v>
          </cell>
          <cell r="H704">
            <v>146.80000000000001</v>
          </cell>
        </row>
        <row r="705">
          <cell r="B705" t="str">
            <v>Tarifa Viajes &gt;20  Km</v>
          </cell>
          <cell r="C705">
            <v>3</v>
          </cell>
          <cell r="D705">
            <v>0</v>
          </cell>
          <cell r="E705" t="str">
            <v>km-m3</v>
          </cell>
          <cell r="F705">
            <v>12.71</v>
          </cell>
          <cell r="G705">
            <v>0</v>
          </cell>
          <cell r="H705">
            <v>38.130000000000003</v>
          </cell>
        </row>
        <row r="706">
          <cell r="B706" t="str">
            <v>Acarreo de Materiales</v>
          </cell>
          <cell r="C706">
            <v>0</v>
          </cell>
          <cell r="D706">
            <v>0</v>
          </cell>
          <cell r="E706" t="str">
            <v>m3-Km</v>
          </cell>
          <cell r="F706">
            <v>371.68</v>
          </cell>
          <cell r="G706">
            <v>0</v>
          </cell>
          <cell r="H706">
            <v>0</v>
          </cell>
        </row>
        <row r="707">
          <cell r="B707" t="str">
            <v>Compactacion con Rodillo</v>
          </cell>
        </row>
        <row r="708">
          <cell r="B708" t="str">
            <v>Rodillo</v>
          </cell>
          <cell r="C708">
            <v>3.7957866767887649E-2</v>
          </cell>
          <cell r="D708">
            <v>1.1099999999998587E-3</v>
          </cell>
          <cell r="E708" t="str">
            <v>hr</v>
          </cell>
          <cell r="F708">
            <v>1800</v>
          </cell>
          <cell r="G708">
            <v>324</v>
          </cell>
          <cell r="H708">
            <v>80.709999999999994</v>
          </cell>
        </row>
        <row r="709">
          <cell r="A709">
            <v>62</v>
          </cell>
          <cell r="B709" t="str">
            <v>Relleno de Granzote Compactado, Dist. 23 Km</v>
          </cell>
          <cell r="C709">
            <v>1</v>
          </cell>
          <cell r="E709" t="str">
            <v>m3</v>
          </cell>
          <cell r="G709">
            <v>45.554940823529414</v>
          </cell>
          <cell r="I709">
            <v>670.33</v>
          </cell>
        </row>
        <row r="711">
          <cell r="A711">
            <v>63</v>
          </cell>
          <cell r="B711" t="str">
            <v>Análisis de Precio Unitario de 23.61 m3 de Hormigon de Limpieza [ t=0.05 ] m.:</v>
          </cell>
          <cell r="I711" t="str">
            <v>Santiago - Tercer Sorteo</v>
          </cell>
        </row>
        <row r="712">
          <cell r="B712" t="str">
            <v>Materiales</v>
          </cell>
        </row>
        <row r="713">
          <cell r="B713" t="str">
            <v>Hormigón f'c 100 kg./cm2 @ 28d {Grava de 1''} [1:3:5]</v>
          </cell>
          <cell r="C713">
            <v>23.605560000000001</v>
          </cell>
          <cell r="D713">
            <v>-0.20073412362838272</v>
          </cell>
          <cell r="E713" t="str">
            <v>m3</v>
          </cell>
          <cell r="F713">
            <v>2327.0812500000002</v>
          </cell>
          <cell r="G713">
            <v>418.87</v>
          </cell>
          <cell r="H713">
            <v>51808.19</v>
          </cell>
        </row>
        <row r="714">
          <cell r="B714" t="str">
            <v>Mano de Obra</v>
          </cell>
        </row>
        <row r="715">
          <cell r="B715" t="str">
            <v>M. O.1014A-2 [2] Vaciado de Hormigón Equipos Menores</v>
          </cell>
          <cell r="C715">
            <v>23.605560000000001</v>
          </cell>
          <cell r="D715">
            <v>-0.20073412362838272</v>
          </cell>
          <cell r="E715" t="str">
            <v>m³</v>
          </cell>
          <cell r="F715">
            <v>711.37583917107645</v>
          </cell>
          <cell r="G715">
            <v>0</v>
          </cell>
          <cell r="H715">
            <v>13421.61</v>
          </cell>
        </row>
        <row r="716">
          <cell r="B716" t="str">
            <v>Servicios, Herramientas y Equipos</v>
          </cell>
        </row>
        <row r="717">
          <cell r="B717" t="str">
            <v>Herramientas Menores Albañileria</v>
          </cell>
          <cell r="C717">
            <v>65229.8</v>
          </cell>
          <cell r="D717">
            <v>0</v>
          </cell>
          <cell r="E717" t="str">
            <v>%</v>
          </cell>
          <cell r="F717">
            <v>1.6E-2</v>
          </cell>
          <cell r="G717">
            <v>0</v>
          </cell>
          <cell r="H717">
            <v>1043.68</v>
          </cell>
        </row>
        <row r="718">
          <cell r="A718">
            <v>63</v>
          </cell>
          <cell r="B718" t="str">
            <v>Hormigon de Limpieza [ t=0.05 ] m.</v>
          </cell>
          <cell r="C718">
            <v>23.605560000000001</v>
          </cell>
          <cell r="D718">
            <v>1.7963770685416462</v>
          </cell>
          <cell r="E718" t="str">
            <v>m3</v>
          </cell>
          <cell r="G718">
            <v>334.78849763577932</v>
          </cell>
          <cell r="I718">
            <v>2807.54</v>
          </cell>
        </row>
        <row r="720">
          <cell r="A720" t="str">
            <v>VII</v>
          </cell>
          <cell r="B720" t="str">
            <v>Hormigón Armado</v>
          </cell>
          <cell r="E720">
            <v>7</v>
          </cell>
        </row>
        <row r="722">
          <cell r="A722">
            <v>64</v>
          </cell>
          <cell r="B722" t="str">
            <v>Análisis de Precio Unitario de 953.81 m2 de H.A.B./Piso (chap.) e=0.08 Acero malla (D2.5 x D2.5, 100 x 100,Rollo 2.40 x 40.00 m., 5.35 qq):</v>
          </cell>
          <cell r="I722" t="str">
            <v>Santiago - Tercer Sorteo</v>
          </cell>
        </row>
        <row r="723">
          <cell r="B723" t="str">
            <v>Materiales</v>
          </cell>
        </row>
        <row r="724">
          <cell r="B724" t="str">
            <v>Hormigónes Industriales</v>
          </cell>
        </row>
        <row r="725">
          <cell r="B725" t="str">
            <v>Hormigón industrial f'c 210 Kg./cm² @ 28d</v>
          </cell>
          <cell r="C725">
            <v>76.30461931259201</v>
          </cell>
          <cell r="D725">
            <v>7.0515880381366792E-5</v>
          </cell>
          <cell r="E725" t="str">
            <v>m3</v>
          </cell>
          <cell r="F725">
            <v>4491.5254237288136</v>
          </cell>
          <cell r="G725">
            <v>808.47</v>
          </cell>
          <cell r="H725">
            <v>404442.65</v>
          </cell>
        </row>
        <row r="726">
          <cell r="B726" t="str">
            <v>Aceros</v>
          </cell>
        </row>
        <row r="727">
          <cell r="B727" t="str">
            <v>Acero malla (D2.5 x D2.5, 100 x 100,Rollo 2.40 x 40.00 m., 5.35 qq)</v>
          </cell>
          <cell r="C727">
            <v>9.9354973063270844</v>
          </cell>
          <cell r="D727">
            <v>5.0595723335905061E-5</v>
          </cell>
          <cell r="E727" t="str">
            <v>Rollo</v>
          </cell>
          <cell r="F727">
            <v>9883.8983050847455</v>
          </cell>
          <cell r="G727">
            <v>1779.1</v>
          </cell>
          <cell r="H727">
            <v>115883.55</v>
          </cell>
        </row>
        <row r="728">
          <cell r="B728" t="str">
            <v>C4X5.4</v>
          </cell>
          <cell r="C728">
            <v>148.875</v>
          </cell>
          <cell r="D728">
            <v>3.3585222502068532E-5</v>
          </cell>
          <cell r="E728" t="str">
            <v>pl</v>
          </cell>
          <cell r="F728">
            <v>138.4180790960452</v>
          </cell>
          <cell r="G728">
            <v>24.92</v>
          </cell>
          <cell r="H728">
            <v>24317.77</v>
          </cell>
        </row>
        <row r="729">
          <cell r="B729" t="str">
            <v>Metaldeck Cal 26</v>
          </cell>
          <cell r="C729">
            <v>3130.0917936809415</v>
          </cell>
          <cell r="D729">
            <v>2.6217502870081724E-6</v>
          </cell>
          <cell r="E729" t="str">
            <v>pl</v>
          </cell>
          <cell r="F729">
            <v>155</v>
          </cell>
          <cell r="G729">
            <v>27.9</v>
          </cell>
          <cell r="H729">
            <v>572495.29</v>
          </cell>
        </row>
        <row r="730">
          <cell r="B730" t="str">
            <v>L6X6X3/8</v>
          </cell>
          <cell r="C730">
            <v>393.70078740157481</v>
          </cell>
          <cell r="D730">
            <v>2.3400000000063981E-5</v>
          </cell>
          <cell r="E730" t="str">
            <v>pl</v>
          </cell>
          <cell r="F730">
            <v>150.42372881355934</v>
          </cell>
          <cell r="G730">
            <v>27.08</v>
          </cell>
          <cell r="H730">
            <v>69884.990000000005</v>
          </cell>
        </row>
        <row r="731">
          <cell r="B731" t="str">
            <v>Acero ø3/8''</v>
          </cell>
          <cell r="C731">
            <v>1.4803149606299213</v>
          </cell>
          <cell r="D731">
            <v>6.5425531914893318E-3</v>
          </cell>
          <cell r="E731" t="str">
            <v>QQ</v>
          </cell>
          <cell r="F731">
            <v>1991.5254237288136</v>
          </cell>
          <cell r="G731">
            <v>358.47</v>
          </cell>
          <cell r="H731">
            <v>3501.49</v>
          </cell>
        </row>
        <row r="732">
          <cell r="B732" t="str">
            <v>Acero ø1/2''</v>
          </cell>
          <cell r="C732">
            <v>0</v>
          </cell>
          <cell r="D732">
            <v>0</v>
          </cell>
          <cell r="E732" t="str">
            <v>QQ</v>
          </cell>
          <cell r="F732">
            <v>1991.5254237288136</v>
          </cell>
          <cell r="G732">
            <v>358.47</v>
          </cell>
          <cell r="H732">
            <v>0</v>
          </cell>
        </row>
        <row r="733">
          <cell r="B733" t="str">
            <v>Acero ø3/4''</v>
          </cell>
          <cell r="C733">
            <v>0</v>
          </cell>
          <cell r="D733">
            <v>0</v>
          </cell>
          <cell r="E733" t="str">
            <v>QQ</v>
          </cell>
          <cell r="F733">
            <v>1991.5254237288136</v>
          </cell>
          <cell r="G733">
            <v>358.47</v>
          </cell>
          <cell r="H733">
            <v>0</v>
          </cell>
        </row>
        <row r="734">
          <cell r="B734" t="str">
            <v>Acero ø1''</v>
          </cell>
          <cell r="C734">
            <v>0</v>
          </cell>
          <cell r="D734">
            <v>0</v>
          </cell>
          <cell r="E734" t="str">
            <v>QQ</v>
          </cell>
          <cell r="F734">
            <v>1991.5254237288136</v>
          </cell>
          <cell r="G734">
            <v>358.47</v>
          </cell>
          <cell r="H734">
            <v>0</v>
          </cell>
        </row>
        <row r="735">
          <cell r="B735" t="str">
            <v>Miscelaneos</v>
          </cell>
        </row>
        <row r="736">
          <cell r="B736" t="str">
            <v>Alambre # 18</v>
          </cell>
          <cell r="C736">
            <v>2.9606299212598426</v>
          </cell>
          <cell r="D736">
            <v>3.1648936170213188E-3</v>
          </cell>
          <cell r="E736" t="str">
            <v>Lbs</v>
          </cell>
          <cell r="F736">
            <v>38</v>
          </cell>
          <cell r="G736">
            <v>6.84</v>
          </cell>
          <cell r="H736">
            <v>133.16999999999999</v>
          </cell>
        </row>
        <row r="737">
          <cell r="B737" t="str">
            <v>Mano de Obra</v>
          </cell>
        </row>
        <row r="738">
          <cell r="B738" t="str">
            <v>M. O.1077-9 [9] Coloc. acero normal</v>
          </cell>
          <cell r="C738">
            <v>1.4803149606299213</v>
          </cell>
          <cell r="D738">
            <v>6.5425531914893318E-3</v>
          </cell>
          <cell r="E738" t="str">
            <v>qq</v>
          </cell>
          <cell r="F738">
            <v>279.81732776617952</v>
          </cell>
          <cell r="G738">
            <v>0</v>
          </cell>
          <cell r="H738">
            <v>416.93</v>
          </cell>
        </row>
        <row r="739">
          <cell r="B739" t="str">
            <v>M. O.1077-8 [8] Coloc. acero malla electrosoldada</v>
          </cell>
          <cell r="C739">
            <v>53.154910588849901</v>
          </cell>
          <cell r="D739">
            <v>9.5746772851686322E-5</v>
          </cell>
          <cell r="E739" t="str">
            <v>qq</v>
          </cell>
          <cell r="F739">
            <v>419.50704225352109</v>
          </cell>
          <cell r="G739">
            <v>0</v>
          </cell>
          <cell r="H739">
            <v>22300.99</v>
          </cell>
        </row>
        <row r="740">
          <cell r="B740" t="str">
            <v>M. O.1014A-1 [1] Vaciado de Hormigón Industrial</v>
          </cell>
          <cell r="C740">
            <v>76.30461931259201</v>
          </cell>
          <cell r="D740">
            <v>7.0515880381366792E-5</v>
          </cell>
          <cell r="E740" t="str">
            <v>m³</v>
          </cell>
          <cell r="F740">
            <v>519.99331054248216</v>
          </cell>
          <cell r="G740">
            <v>0</v>
          </cell>
          <cell r="H740">
            <v>39680.69</v>
          </cell>
        </row>
        <row r="741">
          <cell r="B741" t="str">
            <v>Servicios, Herramientas y Equipos</v>
          </cell>
        </row>
        <row r="742">
          <cell r="B742" t="str">
            <v>Herramientas Menores Varilleros</v>
          </cell>
          <cell r="C742">
            <v>1253057.5199999998</v>
          </cell>
          <cell r="D742">
            <v>1.8581002063965083E-16</v>
          </cell>
          <cell r="E742" t="str">
            <v>%</v>
          </cell>
          <cell r="F742">
            <v>1.6E-2</v>
          </cell>
          <cell r="G742">
            <v>0</v>
          </cell>
          <cell r="H742">
            <v>20048.919999999998</v>
          </cell>
        </row>
        <row r="743">
          <cell r="A743">
            <v>64</v>
          </cell>
          <cell r="B743" t="str">
            <v>H.A.B./Piso (chap.) e=0.08 Acero malla (D2.5 x D2.5, 100 x 100,Rollo 2.40 x 40.00 m., 5.35 qq)</v>
          </cell>
          <cell r="C743">
            <v>953.80774140740004</v>
          </cell>
          <cell r="D743">
            <v>4.3990813304138472</v>
          </cell>
          <cell r="E743" t="str">
            <v>m2</v>
          </cell>
          <cell r="G743">
            <v>190.42355908329901</v>
          </cell>
          <cell r="I743">
            <v>1334.76</v>
          </cell>
        </row>
        <row r="745">
          <cell r="A745">
            <v>65</v>
          </cell>
          <cell r="B745" t="str">
            <v>Análisis de Precio Unitario de 3.90 m3 de Zapata Aislada de Columna Z1 [ 3.00 x 0.50 x 2.60 ] m :</v>
          </cell>
          <cell r="I745" t="str">
            <v>Santiago - Tercer Sorteo</v>
          </cell>
        </row>
        <row r="746">
          <cell r="B746" t="str">
            <v>Materiales</v>
          </cell>
        </row>
        <row r="747">
          <cell r="B747" t="str">
            <v>Hormigón industrial f'c 210 Kg./cm² @ 28d</v>
          </cell>
          <cell r="C747">
            <v>3.9000000000000004</v>
          </cell>
          <cell r="D747">
            <v>-1.1386902816668271E-16</v>
          </cell>
          <cell r="E747" t="str">
            <v>m3</v>
          </cell>
          <cell r="F747">
            <v>4491.5254237288136</v>
          </cell>
          <cell r="G747">
            <v>808.47</v>
          </cell>
          <cell r="H747">
            <v>20669.98</v>
          </cell>
        </row>
        <row r="748">
          <cell r="B748" t="str">
            <v>Acero ø3/8''</v>
          </cell>
          <cell r="C748">
            <v>0</v>
          </cell>
          <cell r="D748">
            <v>0</v>
          </cell>
          <cell r="E748" t="str">
            <v>QQ</v>
          </cell>
          <cell r="F748">
            <v>1991.5254237288136</v>
          </cell>
          <cell r="G748">
            <v>358.47</v>
          </cell>
          <cell r="H748">
            <v>0</v>
          </cell>
        </row>
        <row r="749">
          <cell r="B749" t="str">
            <v>Acero ø1/2''</v>
          </cell>
          <cell r="C749">
            <v>0</v>
          </cell>
          <cell r="D749">
            <v>0</v>
          </cell>
          <cell r="E749" t="str">
            <v>QQ</v>
          </cell>
          <cell r="F749">
            <v>1991.5254237288136</v>
          </cell>
          <cell r="G749">
            <v>358.47</v>
          </cell>
          <cell r="H749">
            <v>0</v>
          </cell>
        </row>
        <row r="750">
          <cell r="B750" t="str">
            <v>Acero ø3/4''</v>
          </cell>
          <cell r="C750">
            <v>6.7338681102362203</v>
          </cell>
          <cell r="D750">
            <v>9.1060437528598564E-4</v>
          </cell>
          <cell r="E750" t="str">
            <v>QQ</v>
          </cell>
          <cell r="F750">
            <v>1991.5254237288136</v>
          </cell>
          <cell r="G750">
            <v>358.47</v>
          </cell>
          <cell r="H750">
            <v>15838.97</v>
          </cell>
        </row>
        <row r="751">
          <cell r="B751" t="str">
            <v>Acero ø1''</v>
          </cell>
          <cell r="C751">
            <v>10.157037401574804</v>
          </cell>
          <cell r="D751">
            <v>2.9167938524440331E-4</v>
          </cell>
          <cell r="E751" t="str">
            <v>QQ</v>
          </cell>
          <cell r="F751">
            <v>1991.5254237288136</v>
          </cell>
          <cell r="G751">
            <v>358.47</v>
          </cell>
          <cell r="H751">
            <v>23875.95</v>
          </cell>
        </row>
        <row r="752">
          <cell r="B752" t="str">
            <v>Alambre # 18</v>
          </cell>
          <cell r="C752">
            <v>33.781811023622048</v>
          </cell>
          <cell r="D752">
            <v>2.4240785587916801E-4</v>
          </cell>
          <cell r="E752" t="str">
            <v>Lbs</v>
          </cell>
          <cell r="F752">
            <v>38</v>
          </cell>
          <cell r="G752">
            <v>6.84</v>
          </cell>
          <cell r="H752">
            <v>1515.14</v>
          </cell>
        </row>
        <row r="753">
          <cell r="B753" t="str">
            <v>Mano de Obra</v>
          </cell>
        </row>
        <row r="754">
          <cell r="B754" t="str">
            <v>M. O.1077-9 [9] Coloc. acero normal</v>
          </cell>
          <cell r="C754">
            <v>16.890905511811024</v>
          </cell>
          <cell r="D754">
            <v>5.3842514142390908E-4</v>
          </cell>
          <cell r="E754" t="str">
            <v>qq</v>
          </cell>
          <cell r="F754">
            <v>279.81732776617952</v>
          </cell>
          <cell r="G754">
            <v>0</v>
          </cell>
          <cell r="H754">
            <v>4728.91</v>
          </cell>
        </row>
        <row r="755">
          <cell r="B755" t="str">
            <v>M. O.1014A-1 [1] Vaciado de Hormigón Industrial</v>
          </cell>
          <cell r="C755">
            <v>1</v>
          </cell>
          <cell r="D755">
            <v>0</v>
          </cell>
          <cell r="E755" t="str">
            <v>m³</v>
          </cell>
          <cell r="F755">
            <v>519.99331054248216</v>
          </cell>
          <cell r="G755">
            <v>0</v>
          </cell>
          <cell r="H755">
            <v>519.99</v>
          </cell>
        </row>
        <row r="756">
          <cell r="B756" t="str">
            <v>Servicios, Herramientas y Equipos</v>
          </cell>
        </row>
        <row r="757">
          <cell r="B757" t="str">
            <v>Calzos para Acero</v>
          </cell>
          <cell r="C757">
            <v>16.890905511811024</v>
          </cell>
          <cell r="D757">
            <v>5.3842514142390908E-4</v>
          </cell>
          <cell r="E757" t="str">
            <v>QQ</v>
          </cell>
          <cell r="F757">
            <v>3</v>
          </cell>
          <cell r="G757">
            <v>0.54</v>
          </cell>
          <cell r="H757">
            <v>59.83</v>
          </cell>
        </row>
        <row r="758">
          <cell r="B758" t="str">
            <v>Herramientas Menores Albañileria</v>
          </cell>
          <cell r="C758">
            <v>67208.77</v>
          </cell>
          <cell r="D758">
            <v>0</v>
          </cell>
          <cell r="E758" t="str">
            <v>%</v>
          </cell>
          <cell r="F758">
            <v>1.6E-2</v>
          </cell>
          <cell r="G758">
            <v>0</v>
          </cell>
          <cell r="H758">
            <v>1075.3399999999999</v>
          </cell>
        </row>
        <row r="759">
          <cell r="A759">
            <v>65</v>
          </cell>
          <cell r="B759" t="str">
            <v xml:space="preserve">Zapata Aislada de Columna Z1 [ 3.00 x 0.50 x 2.60 ] m </v>
          </cell>
          <cell r="C759">
            <v>3.9000000000000004</v>
          </cell>
          <cell r="D759">
            <v>1.818769051260408</v>
          </cell>
          <cell r="E759" t="str">
            <v>m3</v>
          </cell>
          <cell r="G759">
            <v>2423.4424615384619</v>
          </cell>
          <cell r="I759">
            <v>17508.75</v>
          </cell>
        </row>
        <row r="761">
          <cell r="A761">
            <v>66</v>
          </cell>
          <cell r="B761" t="str">
            <v>Análisis de Precio Unitario de 3.92 m3 de Zapata Aislada de Columna Z2 [ 2.80 x 0.50 x 2.80 ] m :</v>
          </cell>
          <cell r="I761" t="str">
            <v>Santiago - Tercer Sorteo</v>
          </cell>
        </row>
        <row r="762">
          <cell r="B762" t="str">
            <v>Materiales</v>
          </cell>
        </row>
        <row r="763">
          <cell r="B763" t="str">
            <v>Hormigón industrial f'c 210 Kg./cm² @ 28d</v>
          </cell>
          <cell r="C763">
            <v>3.9199999999999995</v>
          </cell>
          <cell r="D763">
            <v>1.132880637372609E-16</v>
          </cell>
          <cell r="E763" t="str">
            <v>m3</v>
          </cell>
          <cell r="F763">
            <v>4491.5254237288136</v>
          </cell>
          <cell r="G763">
            <v>808.47</v>
          </cell>
          <cell r="H763">
            <v>20775.98</v>
          </cell>
        </row>
        <row r="764">
          <cell r="B764" t="str">
            <v>Acero ø3/8''</v>
          </cell>
          <cell r="C764">
            <v>0</v>
          </cell>
          <cell r="D764">
            <v>0</v>
          </cell>
          <cell r="E764" t="str">
            <v>QQ</v>
          </cell>
          <cell r="F764">
            <v>1991.5254237288136</v>
          </cell>
          <cell r="G764">
            <v>358.47</v>
          </cell>
          <cell r="H764">
            <v>0</v>
          </cell>
        </row>
        <row r="765">
          <cell r="B765" t="str">
            <v>Acero ø1/2''</v>
          </cell>
          <cell r="C765">
            <v>2.32748031496063</v>
          </cell>
          <cell r="D765">
            <v>1.0825806015088372E-3</v>
          </cell>
          <cell r="E765" t="str">
            <v>QQ</v>
          </cell>
          <cell r="F765">
            <v>1991.5254237288136</v>
          </cell>
          <cell r="G765">
            <v>358.47</v>
          </cell>
          <cell r="H765">
            <v>5475.49</v>
          </cell>
        </row>
        <row r="766">
          <cell r="B766" t="str">
            <v>Acero ø3/4''</v>
          </cell>
          <cell r="C766">
            <v>5.4107480314960634</v>
          </cell>
          <cell r="D766">
            <v>1.7099241084745816E-3</v>
          </cell>
          <cell r="E766" t="str">
            <v>QQ</v>
          </cell>
          <cell r="F766">
            <v>1991.5254237288136</v>
          </cell>
          <cell r="G766">
            <v>358.47</v>
          </cell>
          <cell r="H766">
            <v>12736.98</v>
          </cell>
        </row>
        <row r="767">
          <cell r="B767" t="str">
            <v>Acero ø1''</v>
          </cell>
          <cell r="C767">
            <v>0</v>
          </cell>
          <cell r="D767">
            <v>0</v>
          </cell>
          <cell r="E767" t="str">
            <v>QQ</v>
          </cell>
          <cell r="F767">
            <v>1991.5254237288136</v>
          </cell>
          <cell r="G767">
            <v>358.47</v>
          </cell>
          <cell r="H767">
            <v>0</v>
          </cell>
        </row>
        <row r="768">
          <cell r="B768" t="str">
            <v>Alambre # 18</v>
          </cell>
          <cell r="C768">
            <v>15.476456692913388</v>
          </cell>
          <cell r="D768">
            <v>2.2894821191436695E-4</v>
          </cell>
          <cell r="E768" t="str">
            <v>Lbs</v>
          </cell>
          <cell r="F768">
            <v>38</v>
          </cell>
          <cell r="G768">
            <v>6.84</v>
          </cell>
          <cell r="H768">
            <v>694.12</v>
          </cell>
        </row>
        <row r="769">
          <cell r="B769" t="str">
            <v>Mano de Obra</v>
          </cell>
        </row>
        <row r="770">
          <cell r="B770" t="str">
            <v>M. O.1077-9 [9] Coloc. acero normal</v>
          </cell>
          <cell r="C770">
            <v>7.7382283464566939</v>
          </cell>
          <cell r="D770">
            <v>2.2894821191436695E-4</v>
          </cell>
          <cell r="E770" t="str">
            <v>qq</v>
          </cell>
          <cell r="F770">
            <v>279.81732776617952</v>
          </cell>
          <cell r="G770">
            <v>0</v>
          </cell>
          <cell r="H770">
            <v>2165.79</v>
          </cell>
        </row>
        <row r="771">
          <cell r="B771" t="str">
            <v>M. O.1014A-1 [1] Vaciado de Hormigón Industrial</v>
          </cell>
          <cell r="C771">
            <v>1</v>
          </cell>
          <cell r="D771">
            <v>0</v>
          </cell>
          <cell r="E771" t="str">
            <v>m³</v>
          </cell>
          <cell r="F771">
            <v>519.99331054248216</v>
          </cell>
          <cell r="G771">
            <v>0</v>
          </cell>
          <cell r="H771">
            <v>519.99</v>
          </cell>
        </row>
        <row r="772">
          <cell r="B772" t="str">
            <v>Servicios, Herramientas y Equipos</v>
          </cell>
        </row>
        <row r="773">
          <cell r="B773" t="str">
            <v>Calzos para Acero</v>
          </cell>
          <cell r="C773">
            <v>7.7382283464566939</v>
          </cell>
          <cell r="D773">
            <v>2.2894821191436695E-4</v>
          </cell>
          <cell r="E773" t="str">
            <v>QQ</v>
          </cell>
          <cell r="F773">
            <v>3</v>
          </cell>
          <cell r="G773">
            <v>0.54</v>
          </cell>
          <cell r="H773">
            <v>27.4</v>
          </cell>
        </row>
        <row r="774">
          <cell r="B774" t="str">
            <v>Herramientas Menores Albañileria</v>
          </cell>
          <cell r="C774">
            <v>42395.75</v>
          </cell>
          <cell r="D774">
            <v>0</v>
          </cell>
          <cell r="E774" t="str">
            <v>%</v>
          </cell>
          <cell r="F774">
            <v>1.6E-2</v>
          </cell>
          <cell r="G774">
            <v>0</v>
          </cell>
          <cell r="H774">
            <v>678.33</v>
          </cell>
        </row>
        <row r="775">
          <cell r="A775">
            <v>66</v>
          </cell>
          <cell r="B775" t="str">
            <v xml:space="preserve">Zapata Aislada de Columna Z2 [ 2.80 x 0.50 x 2.80 ] m </v>
          </cell>
          <cell r="C775">
            <v>3.9199999999999995</v>
          </cell>
          <cell r="D775">
            <v>0.86337477512738836</v>
          </cell>
          <cell r="E775" t="str">
            <v>m3</v>
          </cell>
          <cell r="G775">
            <v>1545.2570663265312</v>
          </cell>
          <cell r="I775">
            <v>10988.29</v>
          </cell>
        </row>
        <row r="777">
          <cell r="A777">
            <v>67</v>
          </cell>
          <cell r="B777" t="str">
            <v>Análisis de Precio Unitario de 1.15 m3 de Zapata Aislada Col. Z1 [ 1.60 x 0.45 x 1.60 ] m - Ø1/2'' @0.15 AD:</v>
          </cell>
          <cell r="I777" t="str">
            <v>Santiago - Tercer Sorteo</v>
          </cell>
        </row>
        <row r="778">
          <cell r="B778" t="str">
            <v>Materiales</v>
          </cell>
        </row>
        <row r="779">
          <cell r="B779" t="str">
            <v>Hormigón industrial f'c 210 Kg/cm² @ 28d</v>
          </cell>
          <cell r="C779">
            <v>1.1520000000000001</v>
          </cell>
          <cell r="D779">
            <v>4.6715234848699008E-2</v>
          </cell>
          <cell r="E779" t="str">
            <v>m3</v>
          </cell>
          <cell r="F779">
            <v>5254.2372881355932</v>
          </cell>
          <cell r="G779">
            <v>945.76</v>
          </cell>
          <cell r="H779">
            <v>7476.06</v>
          </cell>
        </row>
        <row r="780">
          <cell r="B780" t="str">
            <v>Acero ø3/8''</v>
          </cell>
          <cell r="C780">
            <v>0</v>
          </cell>
          <cell r="D780">
            <v>0</v>
          </cell>
          <cell r="E780" t="str">
            <v>QQ</v>
          </cell>
          <cell r="F780">
            <v>1991.5254237288136</v>
          </cell>
          <cell r="G780">
            <v>358.47</v>
          </cell>
          <cell r="H780">
            <v>0</v>
          </cell>
        </row>
        <row r="781">
          <cell r="B781" t="str">
            <v>Acero ø1/2''</v>
          </cell>
          <cell r="C781">
            <v>0.84608073490813651</v>
          </cell>
          <cell r="D781">
            <v>4.632258991559478E-3</v>
          </cell>
          <cell r="E781" t="str">
            <v>QQ</v>
          </cell>
          <cell r="F781">
            <v>1991.5254237288136</v>
          </cell>
          <cell r="G781">
            <v>358.47</v>
          </cell>
          <cell r="H781">
            <v>1997.5</v>
          </cell>
        </row>
        <row r="782">
          <cell r="B782" t="str">
            <v>Acero ø3/4''</v>
          </cell>
          <cell r="C782">
            <v>0</v>
          </cell>
          <cell r="D782">
            <v>0</v>
          </cell>
          <cell r="E782" t="str">
            <v>QQ</v>
          </cell>
          <cell r="F782">
            <v>1991.5254237288136</v>
          </cell>
          <cell r="G782">
            <v>358.47</v>
          </cell>
          <cell r="H782">
            <v>0</v>
          </cell>
        </row>
        <row r="783">
          <cell r="B783" t="str">
            <v>Acero ø1''</v>
          </cell>
          <cell r="C783">
            <v>0</v>
          </cell>
          <cell r="D783">
            <v>0</v>
          </cell>
          <cell r="E783" t="str">
            <v>QQ</v>
          </cell>
          <cell r="F783">
            <v>1991.5254237288136</v>
          </cell>
          <cell r="G783">
            <v>358.47</v>
          </cell>
          <cell r="H783">
            <v>0</v>
          </cell>
        </row>
        <row r="784">
          <cell r="B784" t="str">
            <v>Alambre # 18</v>
          </cell>
          <cell r="C784">
            <v>1.692161469816273</v>
          </cell>
          <cell r="D784">
            <v>4.632258991559478E-3</v>
          </cell>
          <cell r="E784" t="str">
            <v>Lbs</v>
          </cell>
          <cell r="F784">
            <v>38</v>
          </cell>
          <cell r="G784">
            <v>6.84</v>
          </cell>
          <cell r="H784">
            <v>76.23</v>
          </cell>
        </row>
        <row r="785">
          <cell r="B785" t="str">
            <v>Mano de Obra</v>
          </cell>
        </row>
        <row r="786">
          <cell r="B786" t="str">
            <v>M. O.1077-9 [9] Coloc. acero normal</v>
          </cell>
          <cell r="C786">
            <v>0.84608073490813651</v>
          </cell>
          <cell r="D786">
            <v>4.632258991559478E-3</v>
          </cell>
          <cell r="E786" t="str">
            <v>qq</v>
          </cell>
          <cell r="F786">
            <v>279.81732776617952</v>
          </cell>
          <cell r="G786">
            <v>0</v>
          </cell>
          <cell r="H786">
            <v>237.84</v>
          </cell>
        </row>
        <row r="787">
          <cell r="B787" t="str">
            <v>M. O.1014A-1 [1] Vaciado de Hormigón Industrial</v>
          </cell>
          <cell r="C787">
            <v>1</v>
          </cell>
          <cell r="D787">
            <v>4.6715234848699008E-2</v>
          </cell>
          <cell r="E787" t="str">
            <v>m³</v>
          </cell>
          <cell r="F787">
            <v>519.99331054248216</v>
          </cell>
          <cell r="G787">
            <v>0</v>
          </cell>
          <cell r="H787">
            <v>544.28</v>
          </cell>
        </row>
        <row r="788">
          <cell r="B788" t="str">
            <v>Servicios, Herramientas y Equipos</v>
          </cell>
        </row>
        <row r="789">
          <cell r="B789" t="str">
            <v>Calzos para Acero</v>
          </cell>
          <cell r="C789">
            <v>0.84608073490813651</v>
          </cell>
          <cell r="D789">
            <v>4.632258991559478E-3</v>
          </cell>
          <cell r="E789" t="str">
            <v>QQ</v>
          </cell>
          <cell r="F789">
            <v>3</v>
          </cell>
          <cell r="G789">
            <v>0.54</v>
          </cell>
          <cell r="H789">
            <v>3.01</v>
          </cell>
        </row>
        <row r="790">
          <cell r="B790" t="str">
            <v>Herramientas Menores Albañileria</v>
          </cell>
          <cell r="C790">
            <v>10334.920000000002</v>
          </cell>
          <cell r="D790">
            <v>-1.7600420743903738E-16</v>
          </cell>
          <cell r="E790" t="str">
            <v>%</v>
          </cell>
          <cell r="F790">
            <v>1.6E-2</v>
          </cell>
          <cell r="G790">
            <v>0</v>
          </cell>
          <cell r="H790">
            <v>165.36</v>
          </cell>
        </row>
        <row r="791">
          <cell r="A791">
            <v>67</v>
          </cell>
          <cell r="B791" t="str">
            <v>Zapata Aislada Col. Z1 [ 1.60 x 0.45 x 1.60 ] m - Ø1/2'' @0.15 AD</v>
          </cell>
          <cell r="C791">
            <v>1.1520000000000001</v>
          </cell>
          <cell r="D791">
            <v>0.14394391797200651</v>
          </cell>
          <cell r="E791" t="str">
            <v>m3</v>
          </cell>
          <cell r="G791">
            <v>1264.9296817605054</v>
          </cell>
          <cell r="I791">
            <v>9114.83</v>
          </cell>
        </row>
        <row r="793">
          <cell r="A793">
            <v>68</v>
          </cell>
          <cell r="B793" t="str">
            <v>Análisis de Precio Unitario de 1.62 m3 de Zapata Aislada Col. Z2 [ 1.90 x 0.45 x 1.90 ] m - Ø1/2'' @0.15 AD:</v>
          </cell>
          <cell r="I793" t="str">
            <v>Santiago - Tercer Sorteo</v>
          </cell>
        </row>
        <row r="794">
          <cell r="B794" t="str">
            <v>Materiales</v>
          </cell>
        </row>
        <row r="795">
          <cell r="B795" t="str">
            <v>Hormigón industrial f'c 210 Kg/cm² @ 28d</v>
          </cell>
          <cell r="C795">
            <v>1.6244999999999998</v>
          </cell>
          <cell r="D795">
            <v>6.4956532140056866E-2</v>
          </cell>
          <cell r="E795" t="str">
            <v>m3</v>
          </cell>
          <cell r="F795">
            <v>5254.2372881355932</v>
          </cell>
          <cell r="G795">
            <v>945.76</v>
          </cell>
          <cell r="H795">
            <v>10726.13</v>
          </cell>
        </row>
        <row r="796">
          <cell r="B796" t="str">
            <v>Acero ø3/8''</v>
          </cell>
          <cell r="C796">
            <v>0</v>
          </cell>
          <cell r="D796">
            <v>0</v>
          </cell>
          <cell r="E796" t="str">
            <v>QQ</v>
          </cell>
          <cell r="F796">
            <v>1991.5254237288136</v>
          </cell>
          <cell r="G796">
            <v>358.47</v>
          </cell>
          <cell r="H796">
            <v>0</v>
          </cell>
        </row>
        <row r="797">
          <cell r="B797" t="str">
            <v>Acero ø1/2''</v>
          </cell>
          <cell r="C797">
            <v>1.1708584776902888</v>
          </cell>
          <cell r="D797">
            <v>7.807538215672539E-3</v>
          </cell>
          <cell r="E797" t="str">
            <v>QQ</v>
          </cell>
          <cell r="F797">
            <v>1991.5254237288136</v>
          </cell>
          <cell r="G797">
            <v>358.47</v>
          </cell>
          <cell r="H797">
            <v>2772.99</v>
          </cell>
        </row>
        <row r="798">
          <cell r="B798" t="str">
            <v>Acero ø3/4''</v>
          </cell>
          <cell r="C798">
            <v>0</v>
          </cell>
          <cell r="D798">
            <v>0</v>
          </cell>
          <cell r="E798" t="str">
            <v>QQ</v>
          </cell>
          <cell r="F798">
            <v>1991.5254237288136</v>
          </cell>
          <cell r="G798">
            <v>358.47</v>
          </cell>
          <cell r="H798">
            <v>0</v>
          </cell>
        </row>
        <row r="799">
          <cell r="B799" t="str">
            <v>Acero ø1''</v>
          </cell>
          <cell r="C799">
            <v>0</v>
          </cell>
          <cell r="D799">
            <v>0</v>
          </cell>
          <cell r="E799" t="str">
            <v>QQ</v>
          </cell>
          <cell r="F799">
            <v>1991.5254237288136</v>
          </cell>
          <cell r="G799">
            <v>358.47</v>
          </cell>
          <cell r="H799">
            <v>0</v>
          </cell>
        </row>
        <row r="800">
          <cell r="B800" t="str">
            <v>Alambre # 18</v>
          </cell>
          <cell r="C800">
            <v>2.3417169553805777</v>
          </cell>
          <cell r="D800">
            <v>3.5371672910299496E-3</v>
          </cell>
          <cell r="E800" t="str">
            <v>Lbs</v>
          </cell>
          <cell r="F800">
            <v>38</v>
          </cell>
          <cell r="G800">
            <v>6.84</v>
          </cell>
          <cell r="H800">
            <v>105.37</v>
          </cell>
        </row>
        <row r="801">
          <cell r="B801" t="str">
            <v>Mano de Obra</v>
          </cell>
        </row>
        <row r="802">
          <cell r="B802" t="str">
            <v>M. O.1077-9 [9] Coloc. acero normal</v>
          </cell>
          <cell r="C802">
            <v>1.1708584776902888</v>
          </cell>
          <cell r="D802">
            <v>7.807538215672539E-3</v>
          </cell>
          <cell r="E802" t="str">
            <v>qq</v>
          </cell>
          <cell r="F802">
            <v>279.81732776617952</v>
          </cell>
          <cell r="G802">
            <v>0</v>
          </cell>
          <cell r="H802">
            <v>330.18</v>
          </cell>
        </row>
        <row r="803">
          <cell r="B803" t="str">
            <v>M. O.1014A-1 [1] Vaciado de Hormigón Industrial</v>
          </cell>
          <cell r="C803">
            <v>1</v>
          </cell>
          <cell r="D803">
            <v>6.4956532140056866E-2</v>
          </cell>
          <cell r="E803" t="str">
            <v>m³</v>
          </cell>
          <cell r="F803">
            <v>519.99331054248216</v>
          </cell>
          <cell r="G803">
            <v>0</v>
          </cell>
          <cell r="H803">
            <v>553.77</v>
          </cell>
        </row>
        <row r="804">
          <cell r="B804" t="str">
            <v>Servicios, Herramientas y Equipos</v>
          </cell>
        </row>
        <row r="805">
          <cell r="B805" t="str">
            <v>Calzos para Acero</v>
          </cell>
          <cell r="C805">
            <v>1.1708584776902888</v>
          </cell>
          <cell r="D805">
            <v>7.807538215672539E-3</v>
          </cell>
          <cell r="E805" t="str">
            <v>QQ</v>
          </cell>
          <cell r="F805">
            <v>3</v>
          </cell>
          <cell r="G805">
            <v>0.54</v>
          </cell>
          <cell r="H805">
            <v>4.18</v>
          </cell>
        </row>
        <row r="806">
          <cell r="B806" t="str">
            <v>Herramientas Menores Albañileria</v>
          </cell>
          <cell r="C806">
            <v>14492.62</v>
          </cell>
          <cell r="D806">
            <v>0</v>
          </cell>
          <cell r="E806" t="str">
            <v>%</v>
          </cell>
          <cell r="F806">
            <v>1.6E-2</v>
          </cell>
          <cell r="G806">
            <v>0</v>
          </cell>
          <cell r="H806">
            <v>231.88</v>
          </cell>
        </row>
        <row r="807">
          <cell r="A807">
            <v>68</v>
          </cell>
          <cell r="B807" t="str">
            <v>Zapata Aislada Col. Z2 [ 1.90 x 0.45 x 1.90 ] m - Ø1/2'' @0.15 AD</v>
          </cell>
          <cell r="C807">
            <v>1.6244999999999998</v>
          </cell>
          <cell r="D807">
            <v>0.17784556126868212</v>
          </cell>
          <cell r="E807" t="str">
            <v>m3</v>
          </cell>
          <cell r="G807">
            <v>1277.8647579808246</v>
          </cell>
          <cell r="I807">
            <v>9064.02</v>
          </cell>
        </row>
        <row r="809">
          <cell r="A809">
            <v>69</v>
          </cell>
          <cell r="B809" t="str">
            <v>Análisis de Precio Unitario de 1.30 m3 de Zapata Aislada Col. Z3 [ 1.70 x 0.45 x 1.70 ] m - Ø1/2'' @0.15 AD:</v>
          </cell>
          <cell r="I809" t="str">
            <v>Santiago - Tercer Sorteo</v>
          </cell>
        </row>
        <row r="810">
          <cell r="B810" t="str">
            <v>Materiales</v>
          </cell>
        </row>
        <row r="811">
          <cell r="B811" t="str">
            <v>Hormigón industrial f'c 210 Kg/cm² @ 28d</v>
          </cell>
          <cell r="C811">
            <v>1.3005</v>
          </cell>
          <cell r="D811">
            <v>7.7668490753207128E-2</v>
          </cell>
          <cell r="E811" t="str">
            <v>m3</v>
          </cell>
          <cell r="F811">
            <v>5254.2372881355932</v>
          </cell>
          <cell r="G811">
            <v>945.76</v>
          </cell>
          <cell r="H811">
            <v>8689.35</v>
          </cell>
        </row>
        <row r="812">
          <cell r="B812" t="str">
            <v>Acero ø3/8''</v>
          </cell>
          <cell r="C812">
            <v>0</v>
          </cell>
          <cell r="D812">
            <v>0</v>
          </cell>
          <cell r="E812" t="str">
            <v>QQ</v>
          </cell>
          <cell r="F812">
            <v>1991.5254237288136</v>
          </cell>
          <cell r="G812">
            <v>358.47</v>
          </cell>
          <cell r="H812">
            <v>0</v>
          </cell>
        </row>
        <row r="813">
          <cell r="B813" t="str">
            <v>Acero ø1/2''</v>
          </cell>
          <cell r="C813">
            <v>0.89429595800524941</v>
          </cell>
          <cell r="D813">
            <v>6.3782486588373089E-3</v>
          </cell>
          <cell r="E813" t="str">
            <v>QQ</v>
          </cell>
          <cell r="F813">
            <v>1991.5254237288136</v>
          </cell>
          <cell r="G813">
            <v>358.47</v>
          </cell>
          <cell r="H813">
            <v>2115</v>
          </cell>
        </row>
        <row r="814">
          <cell r="B814" t="str">
            <v>Acero ø3/4''</v>
          </cell>
          <cell r="C814">
            <v>0</v>
          </cell>
          <cell r="D814">
            <v>0</v>
          </cell>
          <cell r="E814" t="str">
            <v>QQ</v>
          </cell>
          <cell r="F814">
            <v>1991.5254237288136</v>
          </cell>
          <cell r="G814">
            <v>358.47</v>
          </cell>
          <cell r="H814">
            <v>0</v>
          </cell>
        </row>
        <row r="815">
          <cell r="B815" t="str">
            <v>Acero ø1''</v>
          </cell>
          <cell r="C815">
            <v>0</v>
          </cell>
          <cell r="D815">
            <v>0</v>
          </cell>
          <cell r="E815" t="str">
            <v>QQ</v>
          </cell>
          <cell r="F815">
            <v>1991.5254237288136</v>
          </cell>
          <cell r="G815">
            <v>358.47</v>
          </cell>
          <cell r="H815">
            <v>0</v>
          </cell>
        </row>
        <row r="816">
          <cell r="B816" t="str">
            <v>Alambre # 18</v>
          </cell>
          <cell r="C816">
            <v>1.7885919160104988</v>
          </cell>
          <cell r="D816">
            <v>7.8725838851042998E-4</v>
          </cell>
          <cell r="E816" t="str">
            <v>Lbs</v>
          </cell>
          <cell r="F816">
            <v>38</v>
          </cell>
          <cell r="G816">
            <v>6.84</v>
          </cell>
          <cell r="H816">
            <v>80.260000000000005</v>
          </cell>
        </row>
        <row r="817">
          <cell r="B817" t="str">
            <v>Mano de Obra</v>
          </cell>
        </row>
        <row r="818">
          <cell r="B818" t="str">
            <v>M. O.1077-9 [9] Coloc. acero normal</v>
          </cell>
          <cell r="C818">
            <v>0.89429595800524941</v>
          </cell>
          <cell r="D818">
            <v>6.3782486588373089E-3</v>
          </cell>
          <cell r="E818" t="str">
            <v>qq</v>
          </cell>
          <cell r="F818">
            <v>279.81732776617952</v>
          </cell>
          <cell r="G818">
            <v>0</v>
          </cell>
          <cell r="H818">
            <v>251.84</v>
          </cell>
        </row>
        <row r="819">
          <cell r="B819" t="str">
            <v>M. O.1014A-1 [1] Vaciado de Hormigón Industrial</v>
          </cell>
          <cell r="C819">
            <v>1</v>
          </cell>
          <cell r="D819">
            <v>7.7668490753207128E-2</v>
          </cell>
          <cell r="E819" t="str">
            <v>m³</v>
          </cell>
          <cell r="F819">
            <v>519.99331054248216</v>
          </cell>
          <cell r="G819">
            <v>0</v>
          </cell>
          <cell r="H819">
            <v>560.38</v>
          </cell>
        </row>
        <row r="820">
          <cell r="B820" t="str">
            <v>Servicios, Herramientas y Equipos</v>
          </cell>
        </row>
        <row r="821">
          <cell r="B821" t="str">
            <v>Calzos para Acero</v>
          </cell>
          <cell r="C821">
            <v>0.89429595800524941</v>
          </cell>
          <cell r="D821">
            <v>6.3782486588373089E-3</v>
          </cell>
          <cell r="E821" t="str">
            <v>QQ</v>
          </cell>
          <cell r="F821">
            <v>3</v>
          </cell>
          <cell r="G821">
            <v>0.54</v>
          </cell>
          <cell r="H821">
            <v>3.19</v>
          </cell>
        </row>
        <row r="822">
          <cell r="B822" t="str">
            <v>Herramientas Menores Albañileria</v>
          </cell>
          <cell r="C822">
            <v>11700.02</v>
          </cell>
          <cell r="D822">
            <v>0</v>
          </cell>
          <cell r="E822" t="str">
            <v>%</v>
          </cell>
          <cell r="F822">
            <v>1.6E-2</v>
          </cell>
          <cell r="G822">
            <v>0</v>
          </cell>
          <cell r="H822">
            <v>187.2</v>
          </cell>
        </row>
        <row r="823">
          <cell r="A823">
            <v>69</v>
          </cell>
          <cell r="B823" t="str">
            <v>Zapata Aislada Col. Z3 [ 1.70 x 0.45 x 1.70 ] m - Ø1/2'' @0.15 AD</v>
          </cell>
          <cell r="C823">
            <v>1.3005</v>
          </cell>
          <cell r="D823">
            <v>0.14897682226189304</v>
          </cell>
          <cell r="E823" t="str">
            <v>m3</v>
          </cell>
          <cell r="G823">
            <v>1277.0801116763448</v>
          </cell>
          <cell r="I823">
            <v>9140.5</v>
          </cell>
        </row>
        <row r="825">
          <cell r="A825">
            <v>70</v>
          </cell>
          <cell r="B825" t="str">
            <v>Análisis de Precio Unitario de 1.80 m3 de Zapata Aislada Col. Z4 [ 2.00 x 0.45 x 2.00 ] m - Ø1/2'' @0.15 AD:</v>
          </cell>
          <cell r="I825" t="str">
            <v>Santiago - Tercer Sorteo</v>
          </cell>
        </row>
        <row r="826">
          <cell r="B826" t="str">
            <v>Materiales</v>
          </cell>
        </row>
        <row r="827">
          <cell r="B827" t="str">
            <v>Hormigón industrial f'c 210 Kg/cm² @ 28d</v>
          </cell>
          <cell r="C827">
            <v>1.8</v>
          </cell>
          <cell r="D827">
            <v>9.1612134283455507E-2</v>
          </cell>
          <cell r="E827" t="str">
            <v>m3</v>
          </cell>
          <cell r="F827">
            <v>5254.2372881355932</v>
          </cell>
          <cell r="G827">
            <v>945.76</v>
          </cell>
          <cell r="H827">
            <v>12182.39</v>
          </cell>
        </row>
        <row r="828">
          <cell r="B828" t="str">
            <v>Acero ø3/8''</v>
          </cell>
          <cell r="C828">
            <v>0</v>
          </cell>
          <cell r="D828">
            <v>0</v>
          </cell>
          <cell r="E828" t="str">
            <v>QQ</v>
          </cell>
          <cell r="F828">
            <v>1991.5254237288136</v>
          </cell>
          <cell r="G828">
            <v>358.47</v>
          </cell>
          <cell r="H828">
            <v>0</v>
          </cell>
        </row>
        <row r="829">
          <cell r="B829" t="str">
            <v>Acero ø1/2''</v>
          </cell>
          <cell r="C829">
            <v>1.227840104986877</v>
          </cell>
          <cell r="D829">
            <v>1.7591012089852322E-3</v>
          </cell>
          <cell r="E829" t="str">
            <v>QQ</v>
          </cell>
          <cell r="F829">
            <v>1991.5254237288136</v>
          </cell>
          <cell r="G829">
            <v>358.47</v>
          </cell>
          <cell r="H829">
            <v>2890.49</v>
          </cell>
        </row>
        <row r="830">
          <cell r="B830" t="str">
            <v>Acero ø3/4''</v>
          </cell>
          <cell r="C830">
            <v>0</v>
          </cell>
          <cell r="D830">
            <v>0</v>
          </cell>
          <cell r="E830" t="str">
            <v>QQ</v>
          </cell>
          <cell r="F830">
            <v>1991.5254237288136</v>
          </cell>
          <cell r="G830">
            <v>358.47</v>
          </cell>
          <cell r="H830">
            <v>0</v>
          </cell>
        </row>
        <row r="831">
          <cell r="B831" t="str">
            <v>Acero ø1''</v>
          </cell>
          <cell r="C831">
            <v>0</v>
          </cell>
          <cell r="D831">
            <v>0</v>
          </cell>
          <cell r="E831" t="str">
            <v>QQ</v>
          </cell>
          <cell r="F831">
            <v>1991.5254237288136</v>
          </cell>
          <cell r="G831">
            <v>358.47</v>
          </cell>
          <cell r="H831">
            <v>0</v>
          </cell>
        </row>
        <row r="832">
          <cell r="B832" t="str">
            <v>Alambre # 18</v>
          </cell>
          <cell r="C832">
            <v>2.455680209973754</v>
          </cell>
          <cell r="D832">
            <v>1.7591012089852322E-3</v>
          </cell>
          <cell r="E832" t="str">
            <v>Lbs</v>
          </cell>
          <cell r="F832">
            <v>38</v>
          </cell>
          <cell r="G832">
            <v>6.84</v>
          </cell>
          <cell r="H832">
            <v>110.31</v>
          </cell>
        </row>
        <row r="833">
          <cell r="B833" t="str">
            <v>Mano de Obra</v>
          </cell>
        </row>
        <row r="834">
          <cell r="B834" t="str">
            <v>M. O.1077-9 [9] Coloc. acero normal</v>
          </cell>
          <cell r="C834">
            <v>1.227840104986877</v>
          </cell>
          <cell r="D834">
            <v>1.7591012089852322E-3</v>
          </cell>
          <cell r="E834" t="str">
            <v>qq</v>
          </cell>
          <cell r="F834">
            <v>279.81732776617952</v>
          </cell>
          <cell r="G834">
            <v>0</v>
          </cell>
          <cell r="H834">
            <v>344.18</v>
          </cell>
        </row>
        <row r="835">
          <cell r="B835" t="str">
            <v>M. O.1014A-1 [1] Vaciado de Hormigón Industrial</v>
          </cell>
          <cell r="C835">
            <v>1</v>
          </cell>
          <cell r="D835">
            <v>9.1612134283455507E-2</v>
          </cell>
          <cell r="E835" t="str">
            <v>m³</v>
          </cell>
          <cell r="F835">
            <v>519.99331054248216</v>
          </cell>
          <cell r="G835">
            <v>0</v>
          </cell>
          <cell r="H835">
            <v>567.63</v>
          </cell>
        </row>
        <row r="836">
          <cell r="B836" t="str">
            <v>Servicios, Herramientas y Equipos</v>
          </cell>
        </row>
        <row r="837">
          <cell r="B837" t="str">
            <v>Calzos para Acero</v>
          </cell>
          <cell r="C837">
            <v>1.227840104986877</v>
          </cell>
          <cell r="D837">
            <v>1.7591012089852322E-3</v>
          </cell>
          <cell r="E837" t="str">
            <v>QQ</v>
          </cell>
          <cell r="F837">
            <v>3</v>
          </cell>
          <cell r="G837">
            <v>0.54</v>
          </cell>
          <cell r="H837">
            <v>4.3499999999999996</v>
          </cell>
        </row>
        <row r="838">
          <cell r="B838" t="str">
            <v>Herramientas Menores Albañileria</v>
          </cell>
          <cell r="C838">
            <v>16099.349999999999</v>
          </cell>
          <cell r="D838">
            <v>1.129852698118779E-16</v>
          </cell>
          <cell r="E838" t="str">
            <v>%</v>
          </cell>
          <cell r="F838">
            <v>1.6E-2</v>
          </cell>
          <cell r="G838">
            <v>0</v>
          </cell>
          <cell r="H838">
            <v>257.58999999999997</v>
          </cell>
        </row>
        <row r="839">
          <cell r="A839">
            <v>70</v>
          </cell>
          <cell r="B839" t="str">
            <v>Zapata Aislada Col. Z4 [ 2.00 x 0.45 x 2.00 ] m - Ø1/2'' @0.15 AD</v>
          </cell>
          <cell r="C839">
            <v>1.8</v>
          </cell>
          <cell r="D839">
            <v>0.18379353906582074</v>
          </cell>
          <cell r="E839" t="str">
            <v>m3</v>
          </cell>
          <cell r="G839">
            <v>1287.0745921199209</v>
          </cell>
          <cell r="I839">
            <v>9087.19</v>
          </cell>
        </row>
        <row r="841">
          <cell r="A841">
            <v>71</v>
          </cell>
          <cell r="B841" t="str">
            <v>Análisis de Precio Unitario de 0.28 m3 de Zapata MM-1 [ 0.80 x 0.35 x 1.00 ] m. - 4 Ø 3/8 '' + Est. Ø 3/8 '' @ 0.20 m.:</v>
          </cell>
          <cell r="I841" t="str">
            <v>Santiago - Tercer Sorteo</v>
          </cell>
        </row>
        <row r="842">
          <cell r="B842" t="str">
            <v>Materiales</v>
          </cell>
        </row>
        <row r="843">
          <cell r="B843" t="str">
            <v>Hormigón industrial f'c 210 Kg./cm² @ 28d</v>
          </cell>
          <cell r="C843">
            <v>0.27999999999999997</v>
          </cell>
          <cell r="D843">
            <v>1.9825411154020654E-16</v>
          </cell>
          <cell r="E843" t="str">
            <v>m3</v>
          </cell>
          <cell r="F843">
            <v>4491.5254237288136</v>
          </cell>
          <cell r="G843">
            <v>808.47</v>
          </cell>
          <cell r="H843">
            <v>1484</v>
          </cell>
        </row>
        <row r="844">
          <cell r="B844" t="str">
            <v>Acero ø3/8''</v>
          </cell>
          <cell r="C844">
            <v>0</v>
          </cell>
          <cell r="D844">
            <v>0</v>
          </cell>
          <cell r="E844" t="str">
            <v>QQ</v>
          </cell>
          <cell r="F844">
            <v>1991.5254237288136</v>
          </cell>
          <cell r="G844">
            <v>358.47</v>
          </cell>
          <cell r="H844">
            <v>0</v>
          </cell>
        </row>
        <row r="845">
          <cell r="B845" t="str">
            <v>Acero ø1/2''</v>
          </cell>
          <cell r="C845">
            <v>0</v>
          </cell>
          <cell r="D845">
            <v>0</v>
          </cell>
          <cell r="E845" t="str">
            <v>QQ</v>
          </cell>
          <cell r="F845">
            <v>1991.5254237288136</v>
          </cell>
          <cell r="G845">
            <v>358.47</v>
          </cell>
          <cell r="H845">
            <v>0</v>
          </cell>
        </row>
        <row r="846">
          <cell r="B846" t="str">
            <v>Acero ø3/4''</v>
          </cell>
          <cell r="C846">
            <v>0</v>
          </cell>
          <cell r="D846">
            <v>0</v>
          </cell>
          <cell r="E846" t="str">
            <v>QQ</v>
          </cell>
          <cell r="F846">
            <v>1991.5254237288136</v>
          </cell>
          <cell r="G846">
            <v>358.47</v>
          </cell>
          <cell r="H846">
            <v>0</v>
          </cell>
        </row>
        <row r="847">
          <cell r="B847" t="str">
            <v>Acero ø1''</v>
          </cell>
          <cell r="C847">
            <v>0</v>
          </cell>
          <cell r="D847">
            <v>0</v>
          </cell>
          <cell r="E847" t="str">
            <v>QQ</v>
          </cell>
          <cell r="F847">
            <v>1991.5254237288136</v>
          </cell>
          <cell r="G847">
            <v>358.47</v>
          </cell>
          <cell r="H847">
            <v>0</v>
          </cell>
        </row>
        <row r="848">
          <cell r="B848" t="str">
            <v>Alambre # 18</v>
          </cell>
          <cell r="C848">
            <v>0</v>
          </cell>
          <cell r="D848">
            <v>0</v>
          </cell>
          <cell r="E848" t="str">
            <v>Lbs</v>
          </cell>
          <cell r="F848">
            <v>38</v>
          </cell>
          <cell r="G848">
            <v>6.84</v>
          </cell>
          <cell r="H848">
            <v>0</v>
          </cell>
        </row>
        <row r="849">
          <cell r="B849" t="str">
            <v>Mano de Obra</v>
          </cell>
        </row>
        <row r="850">
          <cell r="B850" t="str">
            <v>M. O.1077-9 [9] Coloc. acero normal</v>
          </cell>
          <cell r="C850">
            <v>0</v>
          </cell>
          <cell r="D850">
            <v>0</v>
          </cell>
          <cell r="E850" t="str">
            <v>qq</v>
          </cell>
          <cell r="F850">
            <v>279.81732776617952</v>
          </cell>
          <cell r="G850">
            <v>0</v>
          </cell>
          <cell r="H850">
            <v>0</v>
          </cell>
        </row>
        <row r="851">
          <cell r="B851" t="str">
            <v>M. O.1014A-1 [1] Vaciado de Hormigón Industrial</v>
          </cell>
          <cell r="C851">
            <v>1</v>
          </cell>
          <cell r="D851">
            <v>0</v>
          </cell>
          <cell r="E851" t="str">
            <v>m³</v>
          </cell>
          <cell r="F851">
            <v>519.99331054248216</v>
          </cell>
          <cell r="G851">
            <v>0</v>
          </cell>
          <cell r="H851">
            <v>519.99</v>
          </cell>
        </row>
        <row r="852">
          <cell r="B852" t="str">
            <v>Servicios, Herramientas y Equipos</v>
          </cell>
        </row>
        <row r="853">
          <cell r="B853" t="str">
            <v>Calzos para Acero</v>
          </cell>
          <cell r="C853">
            <v>0</v>
          </cell>
          <cell r="D853">
            <v>0</v>
          </cell>
          <cell r="E853" t="str">
            <v>QQ</v>
          </cell>
          <cell r="F853">
            <v>3</v>
          </cell>
          <cell r="G853">
            <v>0.54</v>
          </cell>
          <cell r="H853">
            <v>0</v>
          </cell>
        </row>
        <row r="854">
          <cell r="B854" t="str">
            <v>Herramientas Menores Albañileria</v>
          </cell>
          <cell r="C854">
            <v>2003.99</v>
          </cell>
          <cell r="D854">
            <v>0</v>
          </cell>
          <cell r="E854" t="str">
            <v>%</v>
          </cell>
          <cell r="F854">
            <v>1.6E-2</v>
          </cell>
          <cell r="G854">
            <v>0</v>
          </cell>
          <cell r="H854">
            <v>32.06</v>
          </cell>
        </row>
        <row r="855">
          <cell r="A855">
            <v>71</v>
          </cell>
          <cell r="B855" t="str">
            <v>Zapata MM-1 [ 0.80 x 0.35 x 1.00 ] m. - 4 Ø 3/8 '' + Est. Ø 3/8 '' @ 0.20 m.</v>
          </cell>
          <cell r="C855">
            <v>0.27999999999999997</v>
          </cell>
          <cell r="D855">
            <v>5.5626513493077852E-2</v>
          </cell>
          <cell r="E855" t="str">
            <v>m3</v>
          </cell>
          <cell r="G855">
            <v>808.47000000000014</v>
          </cell>
          <cell r="I855">
            <v>7271.61</v>
          </cell>
        </row>
        <row r="857">
          <cell r="A857">
            <v>72</v>
          </cell>
          <cell r="B857" t="str">
            <v>Análisis de Precio Unitario de 8.14 m3 de Platea PL1 [ 2.53 x 0.80 x 4.02 ] m.:</v>
          </cell>
          <cell r="I857" t="str">
            <v>Santiago - Tercer Sorteo</v>
          </cell>
        </row>
        <row r="858">
          <cell r="B858" t="str">
            <v>Materiales</v>
          </cell>
        </row>
        <row r="859">
          <cell r="B859" t="str">
            <v>Hormigón industrial f'c 210 Kg./cm² @ 28d</v>
          </cell>
          <cell r="C859">
            <v>8.1364799999999988</v>
          </cell>
          <cell r="D859">
            <v>4.3261951114016679E-4</v>
          </cell>
          <cell r="E859" t="str">
            <v>m3</v>
          </cell>
          <cell r="F859">
            <v>4491.5254237288136</v>
          </cell>
          <cell r="G859">
            <v>808.47</v>
          </cell>
          <cell r="H859">
            <v>43141.96</v>
          </cell>
        </row>
        <row r="860">
          <cell r="B860" t="str">
            <v>Acero ø3/8''</v>
          </cell>
          <cell r="C860">
            <v>0</v>
          </cell>
          <cell r="D860">
            <v>0</v>
          </cell>
          <cell r="E860" t="str">
            <v>QQ</v>
          </cell>
          <cell r="F860">
            <v>1991.5254237288136</v>
          </cell>
          <cell r="G860">
            <v>358.47</v>
          </cell>
          <cell r="H860">
            <v>0</v>
          </cell>
        </row>
        <row r="861">
          <cell r="B861" t="str">
            <v>Acero ø1/2''</v>
          </cell>
          <cell r="C861">
            <v>0</v>
          </cell>
          <cell r="D861">
            <v>0</v>
          </cell>
          <cell r="E861" t="str">
            <v>QQ</v>
          </cell>
          <cell r="F861">
            <v>1991.5254237288136</v>
          </cell>
          <cell r="G861">
            <v>358.47</v>
          </cell>
          <cell r="H861">
            <v>0</v>
          </cell>
        </row>
        <row r="862">
          <cell r="B862" t="str">
            <v>Acero ø3/4''</v>
          </cell>
          <cell r="C862">
            <v>8.9724197375328103</v>
          </cell>
          <cell r="D862">
            <v>8.4484037627897534E-4</v>
          </cell>
          <cell r="E862" t="str">
            <v>QQ</v>
          </cell>
          <cell r="F862">
            <v>1991.5254237288136</v>
          </cell>
          <cell r="G862">
            <v>358.47</v>
          </cell>
          <cell r="H862">
            <v>21102.959999999999</v>
          </cell>
        </row>
        <row r="863">
          <cell r="B863" t="str">
            <v>Acero ø1''</v>
          </cell>
          <cell r="C863">
            <v>15.046991732283466</v>
          </cell>
          <cell r="D863">
            <v>1.9992486006889675E-4</v>
          </cell>
          <cell r="E863" t="str">
            <v>QQ</v>
          </cell>
          <cell r="F863">
            <v>1991.5254237288136</v>
          </cell>
          <cell r="G863">
            <v>358.47</v>
          </cell>
          <cell r="H863">
            <v>35367.43</v>
          </cell>
        </row>
        <row r="864">
          <cell r="B864" t="str">
            <v>Alambre # 18</v>
          </cell>
          <cell r="C864">
            <v>48.038822939632553</v>
          </cell>
          <cell r="D864">
            <v>2.4502273274378482E-5</v>
          </cell>
          <cell r="E864" t="str">
            <v>Lbs</v>
          </cell>
          <cell r="F864">
            <v>38</v>
          </cell>
          <cell r="G864">
            <v>6.84</v>
          </cell>
          <cell r="H864">
            <v>2154.11</v>
          </cell>
        </row>
        <row r="865">
          <cell r="B865" t="str">
            <v>Mano de Obra</v>
          </cell>
        </row>
        <row r="866">
          <cell r="B866" t="str">
            <v>M. O.1077-9 [9] Coloc. acero normal</v>
          </cell>
          <cell r="C866">
            <v>24.019411469816276</v>
          </cell>
          <cell r="D866">
            <v>2.4502273274378482E-5</v>
          </cell>
          <cell r="E866" t="str">
            <v>qq</v>
          </cell>
          <cell r="F866">
            <v>279.81732776617952</v>
          </cell>
          <cell r="G866">
            <v>0</v>
          </cell>
          <cell r="H866">
            <v>6721.21</v>
          </cell>
        </row>
        <row r="867">
          <cell r="B867" t="str">
            <v>M. O.1014A-1 [1] Vaciado de Hormigón Industrial</v>
          </cell>
          <cell r="C867">
            <v>1</v>
          </cell>
          <cell r="D867">
            <v>0</v>
          </cell>
          <cell r="E867" t="str">
            <v>m³</v>
          </cell>
          <cell r="F867">
            <v>519.99331054248216</v>
          </cell>
          <cell r="G867">
            <v>0</v>
          </cell>
          <cell r="H867">
            <v>519.99</v>
          </cell>
        </row>
        <row r="868">
          <cell r="B868" t="str">
            <v>Servicios, Herramientas y Equipos</v>
          </cell>
        </row>
        <row r="869">
          <cell r="B869" t="str">
            <v>Perforación Ø 1'' en HA</v>
          </cell>
          <cell r="C869">
            <v>27</v>
          </cell>
          <cell r="D869">
            <v>0</v>
          </cell>
          <cell r="E869" t="str">
            <v>Ud</v>
          </cell>
          <cell r="F869">
            <v>138.25504852941177</v>
          </cell>
          <cell r="G869">
            <v>24.89</v>
          </cell>
          <cell r="H869">
            <v>4404.92</v>
          </cell>
        </row>
        <row r="870">
          <cell r="B870" t="str">
            <v>Calzos para Acero</v>
          </cell>
          <cell r="C870">
            <v>24.019411469816276</v>
          </cell>
          <cell r="D870">
            <v>2.4502273274378482E-5</v>
          </cell>
          <cell r="E870" t="str">
            <v>QQ</v>
          </cell>
          <cell r="F870">
            <v>3</v>
          </cell>
          <cell r="G870">
            <v>0.54</v>
          </cell>
          <cell r="H870">
            <v>85.03</v>
          </cell>
        </row>
        <row r="871">
          <cell r="B871" t="str">
            <v>Herramientas Menores Albañileria</v>
          </cell>
          <cell r="C871">
            <v>113497.61000000002</v>
          </cell>
          <cell r="D871">
            <v>-1.2821340668201605E-16</v>
          </cell>
          <cell r="E871" t="str">
            <v>%</v>
          </cell>
          <cell r="F871">
            <v>1.6E-2</v>
          </cell>
          <cell r="G871">
            <v>0</v>
          </cell>
          <cell r="H871">
            <v>1815.96</v>
          </cell>
        </row>
        <row r="872">
          <cell r="A872">
            <v>72</v>
          </cell>
          <cell r="B872" t="str">
            <v>Platea PL1 [ 2.53 x 0.80 x 4.02 ] m.</v>
          </cell>
          <cell r="C872">
            <v>8.1364799999999988</v>
          </cell>
          <cell r="D872">
            <v>2.5628719696325639</v>
          </cell>
          <cell r="E872" t="str">
            <v>m3</v>
          </cell>
          <cell r="G872">
            <v>1992.0867869152269</v>
          </cell>
          <cell r="I872">
            <v>14172.41</v>
          </cell>
        </row>
        <row r="874">
          <cell r="A874">
            <v>73</v>
          </cell>
          <cell r="B874" t="str">
            <v>Análisis de Precio Unitario de 0.15 m3 de Losa de Piso [ 0.15 ] m - (Ø3/8'' @ 0.20 AD):</v>
          </cell>
          <cell r="I874" t="str">
            <v>Santiago - Tercer Sorteo</v>
          </cell>
        </row>
        <row r="875">
          <cell r="B875" t="str">
            <v>Materiales</v>
          </cell>
        </row>
        <row r="876">
          <cell r="B876" t="str">
            <v>Hormigón industrial f'c 210 Kg./cm² @ 28d</v>
          </cell>
          <cell r="C876">
            <v>0.15</v>
          </cell>
          <cell r="D876">
            <v>0</v>
          </cell>
          <cell r="E876" t="str">
            <v>m3</v>
          </cell>
          <cell r="F876">
            <v>4491.5254237288136</v>
          </cell>
          <cell r="G876">
            <v>808.47</v>
          </cell>
          <cell r="H876">
            <v>795</v>
          </cell>
        </row>
        <row r="877">
          <cell r="B877" t="str">
            <v>Acero ø3/8''</v>
          </cell>
          <cell r="C877">
            <v>0.13305564304461942</v>
          </cell>
          <cell r="D877">
            <v>5.219137495019166E-2</v>
          </cell>
          <cell r="E877" t="str">
            <v>QQ</v>
          </cell>
          <cell r="F877">
            <v>1991.5254237288136</v>
          </cell>
          <cell r="G877">
            <v>358.47</v>
          </cell>
          <cell r="H877">
            <v>329</v>
          </cell>
        </row>
        <row r="878">
          <cell r="B878" t="str">
            <v>Acero ø1/2''</v>
          </cell>
          <cell r="C878">
            <v>0</v>
          </cell>
          <cell r="D878">
            <v>0</v>
          </cell>
          <cell r="E878" t="str">
            <v>QQ</v>
          </cell>
          <cell r="F878">
            <v>1991.5254237288136</v>
          </cell>
          <cell r="G878">
            <v>358.47</v>
          </cell>
          <cell r="H878">
            <v>0</v>
          </cell>
        </row>
        <row r="879">
          <cell r="B879" t="str">
            <v>Acero ø3/4''</v>
          </cell>
          <cell r="C879">
            <v>0</v>
          </cell>
          <cell r="D879">
            <v>0</v>
          </cell>
          <cell r="E879" t="str">
            <v>QQ</v>
          </cell>
          <cell r="F879">
            <v>1991.5254237288136</v>
          </cell>
          <cell r="G879">
            <v>358.47</v>
          </cell>
          <cell r="H879">
            <v>0</v>
          </cell>
        </row>
        <row r="880">
          <cell r="B880" t="str">
            <v>Acero ø1''</v>
          </cell>
          <cell r="C880">
            <v>0</v>
          </cell>
          <cell r="D880">
            <v>0</v>
          </cell>
          <cell r="E880" t="str">
            <v>QQ</v>
          </cell>
          <cell r="F880">
            <v>1991.5254237288136</v>
          </cell>
          <cell r="G880">
            <v>358.47</v>
          </cell>
          <cell r="H880">
            <v>0</v>
          </cell>
        </row>
        <row r="881">
          <cell r="B881" t="str">
            <v>Alambre # 18</v>
          </cell>
          <cell r="C881">
            <v>0.26611128608923884</v>
          </cell>
          <cell r="D881">
            <v>1.4613111559113354E-2</v>
          </cell>
          <cell r="E881" t="str">
            <v>Lbs</v>
          </cell>
          <cell r="F881">
            <v>38</v>
          </cell>
          <cell r="G881">
            <v>6.84</v>
          </cell>
          <cell r="H881">
            <v>12.11</v>
          </cell>
        </row>
        <row r="882">
          <cell r="B882" t="str">
            <v>Mano de Obra</v>
          </cell>
        </row>
        <row r="883">
          <cell r="B883" t="str">
            <v>M. O.1077-9 [9] Coloc. acero normal</v>
          </cell>
          <cell r="C883">
            <v>0.13305564304461942</v>
          </cell>
          <cell r="D883">
            <v>5.219137495019166E-2</v>
          </cell>
          <cell r="E883" t="str">
            <v>qq</v>
          </cell>
          <cell r="F883">
            <v>279.81732776617952</v>
          </cell>
          <cell r="G883">
            <v>0</v>
          </cell>
          <cell r="H883">
            <v>39.17</v>
          </cell>
        </row>
        <row r="884">
          <cell r="B884" t="str">
            <v>M. O.1014A-1 [1] Vaciado de Hormigón Industrial</v>
          </cell>
          <cell r="C884">
            <v>1</v>
          </cell>
          <cell r="D884">
            <v>0</v>
          </cell>
          <cell r="E884" t="str">
            <v>m³</v>
          </cell>
          <cell r="F884">
            <v>519.99331054248216</v>
          </cell>
          <cell r="G884">
            <v>0</v>
          </cell>
          <cell r="H884">
            <v>519.99</v>
          </cell>
        </row>
        <row r="885">
          <cell r="B885" t="str">
            <v>Servicios, Herramientas y Equipos</v>
          </cell>
        </row>
        <row r="886">
          <cell r="B886" t="str">
            <v>Calzos para Acero</v>
          </cell>
          <cell r="C886">
            <v>0.13305564304461942</v>
          </cell>
          <cell r="D886">
            <v>5.219137495019166E-2</v>
          </cell>
          <cell r="E886" t="str">
            <v>QQ</v>
          </cell>
          <cell r="F886">
            <v>3</v>
          </cell>
          <cell r="G886">
            <v>0.54</v>
          </cell>
          <cell r="H886">
            <v>0.5</v>
          </cell>
        </row>
        <row r="887">
          <cell r="B887" t="str">
            <v>Herramientas Menores Albañileria</v>
          </cell>
          <cell r="C887">
            <v>1695.77</v>
          </cell>
          <cell r="D887">
            <v>0</v>
          </cell>
          <cell r="E887" t="str">
            <v>%</v>
          </cell>
          <cell r="F887">
            <v>1.6E-2</v>
          </cell>
          <cell r="G887">
            <v>0</v>
          </cell>
          <cell r="H887">
            <v>27.13</v>
          </cell>
        </row>
        <row r="888">
          <cell r="A888">
            <v>73</v>
          </cell>
          <cell r="B888" t="str">
            <v>Losa de Piso [ 0.15 ] m - (Ø3/8'' @ 0.20 AD)</v>
          </cell>
          <cell r="C888">
            <v>0.15</v>
          </cell>
          <cell r="D888">
            <v>6.9515411514436867E-2</v>
          </cell>
          <cell r="E888" t="str">
            <v>m3</v>
          </cell>
          <cell r="G888">
            <v>1155.8580000000002</v>
          </cell>
          <cell r="I888">
            <v>11486</v>
          </cell>
        </row>
        <row r="890">
          <cell r="A890">
            <v>74</v>
          </cell>
          <cell r="B890" t="str">
            <v>Análisis de Precio Unitario de 1.00 m3 de Viga De Amarre VA [ 0.15 x 0.20 x 33.333 ] m - 4 Ø 3/8'' + Est. Ø 3/8'' @ 0.20 m:</v>
          </cell>
          <cell r="I890" t="str">
            <v>Santiago - Tercer Sorteo</v>
          </cell>
        </row>
        <row r="891">
          <cell r="B891" t="str">
            <v>Materiales</v>
          </cell>
        </row>
        <row r="892">
          <cell r="B892" t="str">
            <v>Hormigón industrial f'c 210 Kg/cm² @ 28d</v>
          </cell>
          <cell r="C892">
            <v>0.99998999999999993</v>
          </cell>
          <cell r="D892">
            <v>5.001050010500116E-2</v>
          </cell>
          <cell r="E892" t="str">
            <v>m3</v>
          </cell>
          <cell r="F892">
            <v>5254.2372881355932</v>
          </cell>
          <cell r="G892">
            <v>945.76</v>
          </cell>
          <cell r="H892">
            <v>6510</v>
          </cell>
        </row>
        <row r="893">
          <cell r="B893" t="str">
            <v>Acero ø3/8''</v>
          </cell>
          <cell r="C893">
            <v>3.358538582677165</v>
          </cell>
          <cell r="D893">
            <v>4.3513489181653598E-4</v>
          </cell>
          <cell r="E893" t="str">
            <v>QQ</v>
          </cell>
          <cell r="F893">
            <v>1991.5254237288136</v>
          </cell>
          <cell r="G893">
            <v>358.47</v>
          </cell>
          <cell r="H893">
            <v>7895.98</v>
          </cell>
        </row>
        <row r="894">
          <cell r="B894" t="str">
            <v>Acero ø1/2''</v>
          </cell>
          <cell r="C894">
            <v>0</v>
          </cell>
          <cell r="D894">
            <v>0</v>
          </cell>
          <cell r="E894" t="str">
            <v>QQ</v>
          </cell>
          <cell r="F894">
            <v>1991.5254237288136</v>
          </cell>
          <cell r="G894">
            <v>358.47</v>
          </cell>
          <cell r="H894">
            <v>0</v>
          </cell>
        </row>
        <row r="895">
          <cell r="B895" t="str">
            <v>Acero ø3/4''</v>
          </cell>
          <cell r="C895">
            <v>0</v>
          </cell>
          <cell r="D895">
            <v>0</v>
          </cell>
          <cell r="E895" t="str">
            <v>QQ</v>
          </cell>
          <cell r="F895">
            <v>1991.5254237288136</v>
          </cell>
          <cell r="G895">
            <v>358.47</v>
          </cell>
          <cell r="H895">
            <v>0</v>
          </cell>
        </row>
        <row r="896">
          <cell r="B896" t="str">
            <v>Acero ø1''</v>
          </cell>
          <cell r="C896">
            <v>0</v>
          </cell>
          <cell r="D896">
            <v>0</v>
          </cell>
          <cell r="E896" t="str">
            <v>QQ</v>
          </cell>
          <cell r="F896">
            <v>1991.5254237288136</v>
          </cell>
          <cell r="G896">
            <v>358.47</v>
          </cell>
          <cell r="H896">
            <v>0</v>
          </cell>
        </row>
        <row r="897">
          <cell r="B897" t="str">
            <v>Alambre # 18</v>
          </cell>
          <cell r="C897">
            <v>6.71707716535433</v>
          </cell>
          <cell r="D897">
            <v>4.3513489181653598E-4</v>
          </cell>
          <cell r="E897" t="str">
            <v>Lbs</v>
          </cell>
          <cell r="F897">
            <v>38</v>
          </cell>
          <cell r="G897">
            <v>6.84</v>
          </cell>
          <cell r="H897">
            <v>301.32</v>
          </cell>
        </row>
        <row r="898">
          <cell r="B898" t="str">
            <v>Mano de Obra</v>
          </cell>
        </row>
        <row r="899">
          <cell r="B899" t="str">
            <v>M. O.1077-9 [9] Coloc. acero normal</v>
          </cell>
          <cell r="C899">
            <v>3.358538582677165</v>
          </cell>
          <cell r="D899">
            <v>4.3513489181653598E-4</v>
          </cell>
          <cell r="E899" t="str">
            <v>qq</v>
          </cell>
          <cell r="F899">
            <v>279.81732776617952</v>
          </cell>
          <cell r="G899">
            <v>0</v>
          </cell>
          <cell r="H899">
            <v>940.19</v>
          </cell>
        </row>
        <row r="900">
          <cell r="B900" t="str">
            <v>M. O.1014A-1 [1] Vaciado de Hormigón Industrial</v>
          </cell>
          <cell r="C900">
            <v>1</v>
          </cell>
          <cell r="D900">
            <v>5.0000000000000044E-2</v>
          </cell>
          <cell r="E900" t="str">
            <v>m³</v>
          </cell>
          <cell r="F900">
            <v>519.99331054248216</v>
          </cell>
          <cell r="G900">
            <v>0</v>
          </cell>
          <cell r="H900">
            <v>545.99</v>
          </cell>
        </row>
        <row r="901">
          <cell r="B901" t="str">
            <v>Servicios, Herramientas y Equipos</v>
          </cell>
        </row>
        <row r="902">
          <cell r="B902" t="str">
            <v>Enc. &amp; Desenc. Viga Tapa y Tapa</v>
          </cell>
          <cell r="C902">
            <v>33.332999999999998</v>
          </cell>
          <cell r="D902">
            <v>2.1000210002115028E-4</v>
          </cell>
          <cell r="E902" t="str">
            <v>ml</v>
          </cell>
          <cell r="F902">
            <v>237.28813559322035</v>
          </cell>
          <cell r="G902">
            <v>42.71</v>
          </cell>
          <cell r="H902">
            <v>9335.14</v>
          </cell>
        </row>
        <row r="903">
          <cell r="B903" t="str">
            <v>Herramientas Menores Albañileria</v>
          </cell>
          <cell r="C903">
            <v>25528.62</v>
          </cell>
          <cell r="D903">
            <v>0</v>
          </cell>
          <cell r="E903" t="str">
            <v>%</v>
          </cell>
          <cell r="F903">
            <v>1.6E-2</v>
          </cell>
          <cell r="G903">
            <v>0</v>
          </cell>
          <cell r="H903">
            <v>408.46</v>
          </cell>
        </row>
        <row r="904">
          <cell r="A904">
            <v>74</v>
          </cell>
          <cell r="B904" t="str">
            <v>Viga De Amarre VA [ 0.15 x 0.20 x 33.333 ] m - 4 Ø 3/8'' + Est. Ø 3/8'' @ 0.20 m</v>
          </cell>
          <cell r="C904">
            <v>0.99998999999999993</v>
          </cell>
          <cell r="D904">
            <v>0.40620465364727043</v>
          </cell>
          <cell r="E904" t="str">
            <v>m3</v>
          </cell>
          <cell r="G904">
            <v>3667.4600746007468</v>
          </cell>
          <cell r="I904">
            <v>25937.34</v>
          </cell>
        </row>
        <row r="906">
          <cell r="A906">
            <v>75</v>
          </cell>
          <cell r="B906" t="str">
            <v>Análisis de Precio Unitario de 0.70 m3 de Columna Pedestal P1 [ 0.80 x 0.80 x 1.10 ] m:</v>
          </cell>
          <cell r="I906" t="str">
            <v>Santiago - Tercer Sorteo</v>
          </cell>
        </row>
        <row r="907">
          <cell r="B907" t="str">
            <v>Materiales</v>
          </cell>
        </row>
        <row r="908">
          <cell r="B908" t="str">
            <v>Hormigón industrial f'c 280 Kg./cm² @ 28d</v>
          </cell>
          <cell r="C908">
            <v>0.70400000000000018</v>
          </cell>
          <cell r="D908">
            <v>8.5227272727269633E-3</v>
          </cell>
          <cell r="E908" t="str">
            <v>m3</v>
          </cell>
          <cell r="F908">
            <v>5013.5593220338988</v>
          </cell>
          <cell r="G908">
            <v>902.44</v>
          </cell>
          <cell r="H908">
            <v>4200.3599999999997</v>
          </cell>
        </row>
        <row r="909">
          <cell r="B909" t="str">
            <v>Acero ø3/8''</v>
          </cell>
          <cell r="C909">
            <v>0.79344881889763763</v>
          </cell>
          <cell r="D909">
            <v>8.2565893934585053E-3</v>
          </cell>
          <cell r="E909" t="str">
            <v>QQ</v>
          </cell>
          <cell r="F909">
            <v>1991.5254237288136</v>
          </cell>
          <cell r="G909">
            <v>358.47</v>
          </cell>
          <cell r="H909">
            <v>1880</v>
          </cell>
        </row>
        <row r="910">
          <cell r="B910" t="str">
            <v>Acero ø1/2''</v>
          </cell>
          <cell r="C910">
            <v>0</v>
          </cell>
          <cell r="D910">
            <v>0</v>
          </cell>
          <cell r="E910" t="str">
            <v>QQ</v>
          </cell>
          <cell r="F910">
            <v>1991.5254237288136</v>
          </cell>
          <cell r="G910">
            <v>358.47</v>
          </cell>
          <cell r="H910">
            <v>0</v>
          </cell>
        </row>
        <row r="911">
          <cell r="B911" t="str">
            <v>Acero ø3/4''</v>
          </cell>
          <cell r="C911">
            <v>0</v>
          </cell>
          <cell r="D911">
            <v>0</v>
          </cell>
          <cell r="E911" t="str">
            <v>QQ</v>
          </cell>
          <cell r="F911">
            <v>1991.5254237288136</v>
          </cell>
          <cell r="G911">
            <v>358.47</v>
          </cell>
          <cell r="H911">
            <v>0</v>
          </cell>
        </row>
        <row r="912">
          <cell r="B912" t="str">
            <v>Acero ø1''</v>
          </cell>
          <cell r="C912">
            <v>2.5578740157480317</v>
          </cell>
          <cell r="D912">
            <v>8.311528397721246E-4</v>
          </cell>
          <cell r="E912" t="str">
            <v>QQ</v>
          </cell>
          <cell r="F912">
            <v>1991.5254237288136</v>
          </cell>
          <cell r="G912">
            <v>358.47</v>
          </cell>
          <cell r="H912">
            <v>6015.99</v>
          </cell>
        </row>
        <row r="913">
          <cell r="B913" t="str">
            <v>Alambre # 18</v>
          </cell>
          <cell r="C913">
            <v>6.7026456692913392</v>
          </cell>
          <cell r="D913">
            <v>1.0972280307692773E-3</v>
          </cell>
          <cell r="E913" t="str">
            <v>Lbs</v>
          </cell>
          <cell r="F913">
            <v>38</v>
          </cell>
          <cell r="G913">
            <v>6.84</v>
          </cell>
          <cell r="H913">
            <v>300.88</v>
          </cell>
        </row>
        <row r="914">
          <cell r="B914" t="str">
            <v>Mano de Obra</v>
          </cell>
        </row>
        <row r="915">
          <cell r="B915" t="str">
            <v>M. O.1077-9 [9] Coloc. acero normal</v>
          </cell>
          <cell r="C915">
            <v>3.3513228346456696</v>
          </cell>
          <cell r="D915">
            <v>2.5891762096526571E-3</v>
          </cell>
          <cell r="E915" t="str">
            <v>qq</v>
          </cell>
          <cell r="F915">
            <v>279.81732776617952</v>
          </cell>
          <cell r="G915">
            <v>0</v>
          </cell>
          <cell r="H915">
            <v>940.19</v>
          </cell>
        </row>
        <row r="916">
          <cell r="B916" t="str">
            <v>M. O.1014A-1 [1] Vaciado de Hormigón Industrial</v>
          </cell>
          <cell r="C916">
            <v>1</v>
          </cell>
          <cell r="D916">
            <v>0</v>
          </cell>
          <cell r="E916" t="str">
            <v>m³</v>
          </cell>
          <cell r="F916">
            <v>519.99331054248216</v>
          </cell>
          <cell r="G916">
            <v>0</v>
          </cell>
          <cell r="H916">
            <v>519.99</v>
          </cell>
        </row>
        <row r="917">
          <cell r="B917" t="str">
            <v>Servicios, Herramientas y Equipos</v>
          </cell>
        </row>
        <row r="918">
          <cell r="B918" t="str">
            <v>Enc. &amp; Desenc. Colu [ 800 x 800 mm ]</v>
          </cell>
          <cell r="C918">
            <v>1.1000000000000001</v>
          </cell>
          <cell r="D918">
            <v>0</v>
          </cell>
          <cell r="E918" t="str">
            <v>ml</v>
          </cell>
          <cell r="F918">
            <v>1033.8983050847457</v>
          </cell>
          <cell r="G918">
            <v>186.1</v>
          </cell>
          <cell r="H918">
            <v>1342</v>
          </cell>
        </row>
        <row r="919">
          <cell r="B919" t="str">
            <v>Herramientas Menores Albañileria</v>
          </cell>
          <cell r="C919">
            <v>15199.409999999998</v>
          </cell>
          <cell r="D919">
            <v>1.1967500077607334E-16</v>
          </cell>
          <cell r="E919" t="str">
            <v>%</v>
          </cell>
          <cell r="F919">
            <v>1.6E-2</v>
          </cell>
          <cell r="G919">
            <v>0</v>
          </cell>
          <cell r="H919">
            <v>243.19</v>
          </cell>
        </row>
        <row r="920">
          <cell r="A920">
            <v>75</v>
          </cell>
          <cell r="B920" t="str">
            <v>Columna Pedestal P1 [ 0.80 x 0.80 x 1.10 ] m</v>
          </cell>
          <cell r="C920">
            <v>0.70400000000000018</v>
          </cell>
          <cell r="D920">
            <v>0.40545144404064254</v>
          </cell>
          <cell r="E920" t="str">
            <v>m3</v>
          </cell>
          <cell r="G920">
            <v>2976.985795454545</v>
          </cell>
          <cell r="I920">
            <v>21935.51</v>
          </cell>
        </row>
        <row r="922">
          <cell r="A922">
            <v>76</v>
          </cell>
          <cell r="B922" t="str">
            <v>Análisis de Precio Unitario de 1.06 m3 de Columna Pedestal P2 [ 0.80 x 1.20 x 1.10 ] m:</v>
          </cell>
          <cell r="I922" t="str">
            <v>Santiago - Tercer Sorteo</v>
          </cell>
        </row>
        <row r="923">
          <cell r="B923" t="str">
            <v>Materiales</v>
          </cell>
        </row>
        <row r="924">
          <cell r="B924" t="str">
            <v>Hormigón industrial f'c 280 Kg./cm² @ 28d</v>
          </cell>
          <cell r="C924">
            <v>1.056</v>
          </cell>
          <cell r="D924">
            <v>3.787878787878791E-3</v>
          </cell>
          <cell r="E924" t="str">
            <v>m3</v>
          </cell>
          <cell r="F924">
            <v>5013.5593220338988</v>
          </cell>
          <cell r="G924">
            <v>902.44</v>
          </cell>
          <cell r="H924">
            <v>6270.96</v>
          </cell>
        </row>
        <row r="925">
          <cell r="B925" t="str">
            <v>Acero ø3/8''</v>
          </cell>
          <cell r="C925">
            <v>1.0105616797900263</v>
          </cell>
          <cell r="D925">
            <v>9.339677526595697E-3</v>
          </cell>
          <cell r="E925" t="str">
            <v>QQ</v>
          </cell>
          <cell r="F925">
            <v>1991.5254237288136</v>
          </cell>
          <cell r="G925">
            <v>358.47</v>
          </cell>
          <cell r="H925">
            <v>2397</v>
          </cell>
        </row>
        <row r="926">
          <cell r="B926" t="str">
            <v>Acero ø1/2''</v>
          </cell>
          <cell r="C926">
            <v>0</v>
          </cell>
          <cell r="D926">
            <v>0</v>
          </cell>
          <cell r="E926" t="str">
            <v>QQ</v>
          </cell>
          <cell r="F926">
            <v>1991.5254237288136</v>
          </cell>
          <cell r="G926">
            <v>358.47</v>
          </cell>
          <cell r="H926">
            <v>0</v>
          </cell>
        </row>
        <row r="927">
          <cell r="B927" t="str">
            <v>Acero ø3/4''</v>
          </cell>
          <cell r="C927">
            <v>0</v>
          </cell>
          <cell r="D927">
            <v>0</v>
          </cell>
          <cell r="E927" t="str">
            <v>QQ</v>
          </cell>
          <cell r="F927">
            <v>1991.5254237288136</v>
          </cell>
          <cell r="G927">
            <v>358.47</v>
          </cell>
          <cell r="H927">
            <v>0</v>
          </cell>
        </row>
        <row r="928">
          <cell r="B928" t="str">
            <v>Acero ø1''</v>
          </cell>
          <cell r="C928">
            <v>3.1973425196850394</v>
          </cell>
          <cell r="D928">
            <v>8.311528397722636E-4</v>
          </cell>
          <cell r="E928" t="str">
            <v>QQ</v>
          </cell>
          <cell r="F928">
            <v>1991.5254237288136</v>
          </cell>
          <cell r="G928">
            <v>358.47</v>
          </cell>
          <cell r="H928">
            <v>7519.99</v>
          </cell>
        </row>
        <row r="929">
          <cell r="B929" t="str">
            <v>Alambre # 18</v>
          </cell>
          <cell r="C929">
            <v>8.4158083989501318</v>
          </cell>
          <cell r="D929">
            <v>4.980627945844222E-4</v>
          </cell>
          <cell r="E929" t="str">
            <v>Lbs</v>
          </cell>
          <cell r="F929">
            <v>38</v>
          </cell>
          <cell r="G929">
            <v>6.84</v>
          </cell>
          <cell r="H929">
            <v>377.55</v>
          </cell>
        </row>
        <row r="930">
          <cell r="B930" t="str">
            <v>Mano de Obra</v>
          </cell>
        </row>
        <row r="931">
          <cell r="B931" t="str">
            <v>M. O.1077-9 [9] Coloc. acero normal</v>
          </cell>
          <cell r="C931">
            <v>4.2079041994750659</v>
          </cell>
          <cell r="D931">
            <v>4.980627945844222E-4</v>
          </cell>
          <cell r="E931" t="str">
            <v>qq</v>
          </cell>
          <cell r="F931">
            <v>279.81732776617952</v>
          </cell>
          <cell r="G931">
            <v>0</v>
          </cell>
          <cell r="H931">
            <v>1178.03</v>
          </cell>
        </row>
        <row r="932">
          <cell r="B932" t="str">
            <v>M. O.1014A-1 [1] Vaciado de Hormigón Industrial</v>
          </cell>
          <cell r="C932">
            <v>1</v>
          </cell>
          <cell r="D932">
            <v>0</v>
          </cell>
          <cell r="E932" t="str">
            <v>m³</v>
          </cell>
          <cell r="F932">
            <v>519.99331054248216</v>
          </cell>
          <cell r="G932">
            <v>0</v>
          </cell>
          <cell r="H932">
            <v>519.99</v>
          </cell>
        </row>
        <row r="933">
          <cell r="B933" t="str">
            <v>Servicios, Herramientas y Equipos</v>
          </cell>
        </row>
        <row r="934">
          <cell r="B934" t="str">
            <v>Enc. &amp; Desenc. Colu [ 800 x 1200 mm ]</v>
          </cell>
          <cell r="C934">
            <v>1.1000000000000001</v>
          </cell>
          <cell r="D934">
            <v>0</v>
          </cell>
          <cell r="E934" t="str">
            <v>ml</v>
          </cell>
          <cell r="F934">
            <v>1033.8983050847457</v>
          </cell>
          <cell r="G934">
            <v>186.1</v>
          </cell>
          <cell r="H934">
            <v>1342</v>
          </cell>
        </row>
        <row r="935">
          <cell r="B935" t="str">
            <v>Herramientas Menores Albañileria</v>
          </cell>
          <cell r="C935">
            <v>19605.52</v>
          </cell>
          <cell r="D935">
            <v>0</v>
          </cell>
          <cell r="E935" t="str">
            <v>%</v>
          </cell>
          <cell r="F935">
            <v>1.6E-2</v>
          </cell>
          <cell r="G935">
            <v>0</v>
          </cell>
          <cell r="H935">
            <v>313.69</v>
          </cell>
        </row>
        <row r="936">
          <cell r="A936">
            <v>76</v>
          </cell>
          <cell r="B936" t="str">
            <v>Columna Pedestal P2 [ 0.80 x 1.20 x 1.10 ] m</v>
          </cell>
          <cell r="C936">
            <v>1.056</v>
          </cell>
          <cell r="D936">
            <v>0.49486494767627887</v>
          </cell>
          <cell r="E936" t="str">
            <v>m3</v>
          </cell>
          <cell r="G936">
            <v>2586.7732954545459</v>
          </cell>
          <cell r="I936">
            <v>18862.89</v>
          </cell>
        </row>
        <row r="938">
          <cell r="A938">
            <v>77</v>
          </cell>
          <cell r="B938" t="str">
            <v>Análisis de Precio Unitario de 38.00 m3 de Viga Riostra [ 0.40 x 0.50 x 190.00 ] m:</v>
          </cell>
          <cell r="I938" t="str">
            <v>Santiago - Tercer Sorteo</v>
          </cell>
        </row>
        <row r="939">
          <cell r="B939" t="str">
            <v>Materiales</v>
          </cell>
        </row>
        <row r="940">
          <cell r="B940" t="str">
            <v>Hormigón industrial f'c 210 Kg./cm² @ 28d</v>
          </cell>
          <cell r="C940">
            <v>38</v>
          </cell>
          <cell r="D940">
            <v>0</v>
          </cell>
          <cell r="E940" t="str">
            <v>m3</v>
          </cell>
          <cell r="F940">
            <v>4491.5254237288136</v>
          </cell>
          <cell r="G940">
            <v>808.47</v>
          </cell>
          <cell r="H940">
            <v>201399.83</v>
          </cell>
        </row>
        <row r="941">
          <cell r="B941" t="str">
            <v>Acero ø3/8''</v>
          </cell>
          <cell r="C941">
            <v>27.010320209973752</v>
          </cell>
          <cell r="D941">
            <v>3.5837376051073148E-4</v>
          </cell>
          <cell r="E941" t="str">
            <v>QQ</v>
          </cell>
          <cell r="F941">
            <v>1991.5254237288136</v>
          </cell>
          <cell r="G941">
            <v>358.47</v>
          </cell>
          <cell r="H941">
            <v>63496.88</v>
          </cell>
        </row>
        <row r="942">
          <cell r="B942" t="str">
            <v>Acero ø1/2''</v>
          </cell>
          <cell r="C942">
            <v>0</v>
          </cell>
          <cell r="D942">
            <v>0</v>
          </cell>
          <cell r="E942" t="str">
            <v>QQ</v>
          </cell>
          <cell r="F942">
            <v>1991.5254237288136</v>
          </cell>
          <cell r="G942">
            <v>358.47</v>
          </cell>
          <cell r="H942">
            <v>0</v>
          </cell>
        </row>
        <row r="943">
          <cell r="B943" t="str">
            <v>Acero ø3/4''</v>
          </cell>
          <cell r="C943">
            <v>129.30603674540683</v>
          </cell>
          <cell r="D943">
            <v>3.0650189990565902E-5</v>
          </cell>
          <cell r="E943" t="str">
            <v>QQ</v>
          </cell>
          <cell r="F943">
            <v>1991.5254237288136</v>
          </cell>
          <cell r="G943">
            <v>358.47</v>
          </cell>
          <cell r="H943">
            <v>303877.90999999997</v>
          </cell>
        </row>
        <row r="944">
          <cell r="B944" t="str">
            <v>Acero ø1''</v>
          </cell>
          <cell r="C944">
            <v>0</v>
          </cell>
          <cell r="D944">
            <v>0</v>
          </cell>
          <cell r="E944" t="str">
            <v>QQ</v>
          </cell>
          <cell r="F944">
            <v>1991.5254237288136</v>
          </cell>
          <cell r="G944">
            <v>358.47</v>
          </cell>
          <cell r="H944">
            <v>0</v>
          </cell>
        </row>
        <row r="945">
          <cell r="B945" t="str">
            <v>Alambre # 18</v>
          </cell>
          <cell r="C945">
            <v>312.63271391076114</v>
          </cell>
          <cell r="D945">
            <v>2.330558804196665E-5</v>
          </cell>
          <cell r="E945" t="str">
            <v>Lbs</v>
          </cell>
          <cell r="F945">
            <v>38</v>
          </cell>
          <cell r="G945">
            <v>6.84</v>
          </cell>
          <cell r="H945">
            <v>14018.78</v>
          </cell>
        </row>
        <row r="946">
          <cell r="B946" t="str">
            <v>Mano de Obra</v>
          </cell>
        </row>
        <row r="947">
          <cell r="B947" t="str">
            <v>M. O.1077-9 [9] Coloc. acero normal</v>
          </cell>
          <cell r="C947">
            <v>156.31635695538057</v>
          </cell>
          <cell r="D947">
            <v>2.330558804196665E-5</v>
          </cell>
          <cell r="E947" t="str">
            <v>qq</v>
          </cell>
          <cell r="F947">
            <v>279.81732776617952</v>
          </cell>
          <cell r="G947">
            <v>0</v>
          </cell>
          <cell r="H947">
            <v>43741.04</v>
          </cell>
        </row>
        <row r="948">
          <cell r="B948" t="str">
            <v>M. O.1014A-1 [1] Vaciado de Hormigón Industrial</v>
          </cell>
          <cell r="C948">
            <v>1</v>
          </cell>
          <cell r="D948">
            <v>0</v>
          </cell>
          <cell r="E948" t="str">
            <v>m³</v>
          </cell>
          <cell r="F948">
            <v>519.99331054248216</v>
          </cell>
          <cell r="G948">
            <v>0</v>
          </cell>
          <cell r="H948">
            <v>519.99</v>
          </cell>
        </row>
        <row r="949">
          <cell r="B949" t="str">
            <v>Servicios, Herramientas y Equipos</v>
          </cell>
        </row>
        <row r="950">
          <cell r="B950" t="str">
            <v>Calzos para Acero</v>
          </cell>
          <cell r="C950">
            <v>156.31635695538057</v>
          </cell>
          <cell r="D950">
            <v>2.330558804196665E-5</v>
          </cell>
          <cell r="E950" t="str">
            <v>QQ</v>
          </cell>
          <cell r="F950">
            <v>3</v>
          </cell>
          <cell r="G950">
            <v>0.54</v>
          </cell>
          <cell r="H950">
            <v>553.37</v>
          </cell>
        </row>
        <row r="951">
          <cell r="B951" t="str">
            <v>Herramientas Menores Albañileria</v>
          </cell>
          <cell r="C951">
            <v>627607.79999999993</v>
          </cell>
          <cell r="D951">
            <v>1.8549055927433475E-16</v>
          </cell>
          <cell r="E951" t="str">
            <v>%</v>
          </cell>
          <cell r="F951">
            <v>1.6E-2</v>
          </cell>
          <cell r="G951">
            <v>0</v>
          </cell>
          <cell r="H951">
            <v>10041.719999999999</v>
          </cell>
        </row>
        <row r="952">
          <cell r="A952">
            <v>77</v>
          </cell>
          <cell r="B952" t="str">
            <v>Viga Riostra [ 0.40 x 0.50 x 190.00 ] m</v>
          </cell>
          <cell r="C952">
            <v>38</v>
          </cell>
          <cell r="D952">
            <v>16.372574003616311</v>
          </cell>
          <cell r="E952" t="str">
            <v>m3</v>
          </cell>
          <cell r="G952">
            <v>2341.6933026315792</v>
          </cell>
          <cell r="I952">
            <v>16780.25</v>
          </cell>
        </row>
        <row r="954">
          <cell r="A954">
            <v>78</v>
          </cell>
          <cell r="B954" t="str">
            <v>Análisis de Precio Unitario de 1.20 m3 de Columna C1 [0.55 x 1.60 x 0.75 ]:</v>
          </cell>
          <cell r="I954" t="str">
            <v>Santiago - Tercer Sorteo</v>
          </cell>
        </row>
        <row r="955">
          <cell r="B955" t="str">
            <v>Materiales</v>
          </cell>
        </row>
        <row r="956">
          <cell r="B956" t="str">
            <v>Hormigón industrial f'c 350 @ 24Hr</v>
          </cell>
          <cell r="C956">
            <v>0.66000000000000014</v>
          </cell>
          <cell r="D956">
            <v>-1.6821560979169036E-16</v>
          </cell>
          <cell r="E956" t="str">
            <v>m3</v>
          </cell>
          <cell r="F956">
            <v>5461.8644067796613</v>
          </cell>
          <cell r="G956">
            <v>983.14</v>
          </cell>
          <cell r="H956">
            <v>4253.7</v>
          </cell>
        </row>
        <row r="957">
          <cell r="B957" t="str">
            <v>Acero ø3/8''</v>
          </cell>
          <cell r="C957">
            <v>0</v>
          </cell>
          <cell r="D957">
            <v>0</v>
          </cell>
          <cell r="E957" t="str">
            <v>QQ</v>
          </cell>
          <cell r="F957">
            <v>1991.5254237288136</v>
          </cell>
          <cell r="G957">
            <v>358.47</v>
          </cell>
          <cell r="H957">
            <v>0</v>
          </cell>
        </row>
        <row r="958">
          <cell r="B958" t="str">
            <v>Acero ø1/2''</v>
          </cell>
          <cell r="C958">
            <v>0</v>
          </cell>
          <cell r="D958">
            <v>0</v>
          </cell>
          <cell r="E958" t="str">
            <v>QQ</v>
          </cell>
          <cell r="F958">
            <v>1991.5254237288136</v>
          </cell>
          <cell r="G958">
            <v>358.47</v>
          </cell>
          <cell r="H958">
            <v>0</v>
          </cell>
        </row>
        <row r="959">
          <cell r="B959" t="str">
            <v>Acero ø3/4''</v>
          </cell>
          <cell r="C959">
            <v>0</v>
          </cell>
          <cell r="D959">
            <v>0</v>
          </cell>
          <cell r="E959" t="str">
            <v>QQ</v>
          </cell>
          <cell r="F959">
            <v>1991.5254237288136</v>
          </cell>
          <cell r="G959">
            <v>358.47</v>
          </cell>
          <cell r="H959">
            <v>0</v>
          </cell>
        </row>
        <row r="960">
          <cell r="B960" t="str">
            <v>Acero ø1''</v>
          </cell>
          <cell r="C960">
            <v>0</v>
          </cell>
          <cell r="D960">
            <v>0</v>
          </cell>
          <cell r="E960" t="str">
            <v>QQ</v>
          </cell>
          <cell r="F960">
            <v>1991.5254237288136</v>
          </cell>
          <cell r="G960">
            <v>358.47</v>
          </cell>
          <cell r="H960">
            <v>0</v>
          </cell>
        </row>
        <row r="961">
          <cell r="B961" t="str">
            <v>Alambre # 18</v>
          </cell>
          <cell r="C961">
            <v>0</v>
          </cell>
          <cell r="D961">
            <v>0</v>
          </cell>
          <cell r="E961" t="str">
            <v>Lbs</v>
          </cell>
          <cell r="F961">
            <v>38</v>
          </cell>
          <cell r="G961">
            <v>6.84</v>
          </cell>
          <cell r="H961">
            <v>0</v>
          </cell>
        </row>
        <row r="962">
          <cell r="B962" t="str">
            <v>Mano de Obra</v>
          </cell>
        </row>
        <row r="963">
          <cell r="B963" t="str">
            <v>M. O.1077-9 [9] Coloc. acero normal</v>
          </cell>
          <cell r="C963">
            <v>0</v>
          </cell>
          <cell r="D963">
            <v>0</v>
          </cell>
          <cell r="E963" t="str">
            <v>qq</v>
          </cell>
          <cell r="F963">
            <v>279.81732776617952</v>
          </cell>
          <cell r="G963">
            <v>0</v>
          </cell>
          <cell r="H963">
            <v>0</v>
          </cell>
        </row>
        <row r="964">
          <cell r="B964" t="str">
            <v>M. O.1014A-1 [1] Vaciado de Hormigón Industrial</v>
          </cell>
          <cell r="C964">
            <v>1</v>
          </cell>
          <cell r="D964">
            <v>0</v>
          </cell>
          <cell r="E964" t="str">
            <v>m³</v>
          </cell>
          <cell r="F964">
            <v>519.99331054248216</v>
          </cell>
          <cell r="G964">
            <v>0</v>
          </cell>
          <cell r="H964">
            <v>519.99</v>
          </cell>
        </row>
        <row r="965">
          <cell r="B965" t="str">
            <v>Servicios, Herramientas y Equipos</v>
          </cell>
        </row>
        <row r="966">
          <cell r="B966" t="str">
            <v>Calzos para Acero</v>
          </cell>
          <cell r="C966">
            <v>0</v>
          </cell>
          <cell r="D966">
            <v>0</v>
          </cell>
          <cell r="E966" t="str">
            <v>QQ</v>
          </cell>
          <cell r="F966">
            <v>3</v>
          </cell>
          <cell r="G966">
            <v>0.54</v>
          </cell>
          <cell r="H966">
            <v>0</v>
          </cell>
        </row>
        <row r="967">
          <cell r="B967" t="str">
            <v>Herramientas Menores Albañileria</v>
          </cell>
          <cell r="C967">
            <v>4773.6899999999996</v>
          </cell>
          <cell r="D967">
            <v>1.9052236357470392E-16</v>
          </cell>
          <cell r="E967" t="str">
            <v>%</v>
          </cell>
          <cell r="F967">
            <v>1.6E-2</v>
          </cell>
          <cell r="G967">
            <v>0</v>
          </cell>
          <cell r="H967">
            <v>76.38</v>
          </cell>
        </row>
        <row r="968">
          <cell r="A968">
            <v>78</v>
          </cell>
          <cell r="B968" t="str">
            <v>Columna C1 [0.55 x 1.60 x 0.75 ]</v>
          </cell>
          <cell r="C968">
            <v>1.2000000000000002</v>
          </cell>
          <cell r="D968">
            <v>5.5626513493077852E-2</v>
          </cell>
          <cell r="E968" t="str">
            <v>m3</v>
          </cell>
          <cell r="G968">
            <v>540.72699999999986</v>
          </cell>
          <cell r="I968">
            <v>4041.73</v>
          </cell>
        </row>
        <row r="970">
          <cell r="A970">
            <v>79</v>
          </cell>
          <cell r="B970" t="str">
            <v>Análisis de Precio Unitario de 1.20 m3 de Columna C2 [0.55 x 1.60 x 0.75 ]:</v>
          </cell>
          <cell r="I970" t="str">
            <v>Santiago - Tercer Sorteo</v>
          </cell>
        </row>
        <row r="971">
          <cell r="B971" t="str">
            <v>Materiales</v>
          </cell>
        </row>
        <row r="972">
          <cell r="B972" t="str">
            <v>Hormigón industrial f'c 350 @ 24Hr</v>
          </cell>
          <cell r="C972">
            <v>0.66000000000000014</v>
          </cell>
          <cell r="D972">
            <v>-1.6821560979169036E-16</v>
          </cell>
          <cell r="E972" t="str">
            <v>m3</v>
          </cell>
          <cell r="F972">
            <v>5461.8644067796613</v>
          </cell>
          <cell r="G972">
            <v>983.14</v>
          </cell>
          <cell r="H972">
            <v>4253.7</v>
          </cell>
        </row>
        <row r="973">
          <cell r="B973" t="str">
            <v>Acero ø3/8''</v>
          </cell>
          <cell r="C973">
            <v>0</v>
          </cell>
          <cell r="D973">
            <v>0</v>
          </cell>
          <cell r="E973" t="str">
            <v>QQ</v>
          </cell>
          <cell r="F973">
            <v>1991.5254237288136</v>
          </cell>
          <cell r="G973">
            <v>358.47</v>
          </cell>
          <cell r="H973">
            <v>0</v>
          </cell>
        </row>
        <row r="974">
          <cell r="B974" t="str">
            <v>Acero ø1/2''</v>
          </cell>
          <cell r="C974">
            <v>0</v>
          </cell>
          <cell r="D974">
            <v>0</v>
          </cell>
          <cell r="E974" t="str">
            <v>QQ</v>
          </cell>
          <cell r="F974">
            <v>1991.5254237288136</v>
          </cell>
          <cell r="G974">
            <v>358.47</v>
          </cell>
          <cell r="H974">
            <v>0</v>
          </cell>
        </row>
        <row r="975">
          <cell r="B975" t="str">
            <v>Acero ø3/4''</v>
          </cell>
          <cell r="C975">
            <v>0</v>
          </cell>
          <cell r="D975">
            <v>0</v>
          </cell>
          <cell r="E975" t="str">
            <v>QQ</v>
          </cell>
          <cell r="F975">
            <v>1991.5254237288136</v>
          </cell>
          <cell r="G975">
            <v>358.47</v>
          </cell>
          <cell r="H975">
            <v>0</v>
          </cell>
        </row>
        <row r="976">
          <cell r="B976" t="str">
            <v>Acero ø1''</v>
          </cell>
          <cell r="C976">
            <v>0</v>
          </cell>
          <cell r="D976">
            <v>0</v>
          </cell>
          <cell r="E976" t="str">
            <v>QQ</v>
          </cell>
          <cell r="F976">
            <v>1991.5254237288136</v>
          </cell>
          <cell r="G976">
            <v>358.47</v>
          </cell>
          <cell r="H976">
            <v>0</v>
          </cell>
        </row>
        <row r="977">
          <cell r="B977" t="str">
            <v>Alambre # 18</v>
          </cell>
          <cell r="C977">
            <v>0</v>
          </cell>
          <cell r="D977">
            <v>0</v>
          </cell>
          <cell r="E977" t="str">
            <v>Lbs</v>
          </cell>
          <cell r="F977">
            <v>38</v>
          </cell>
          <cell r="G977">
            <v>6.84</v>
          </cell>
          <cell r="H977">
            <v>0</v>
          </cell>
        </row>
        <row r="978">
          <cell r="B978" t="str">
            <v>Mano de Obra</v>
          </cell>
        </row>
        <row r="979">
          <cell r="B979" t="str">
            <v>M. O.1077-9 [9] Coloc. acero normal</v>
          </cell>
          <cell r="C979">
            <v>0</v>
          </cell>
          <cell r="D979">
            <v>0</v>
          </cell>
          <cell r="E979" t="str">
            <v>qq</v>
          </cell>
          <cell r="F979">
            <v>279.81732776617952</v>
          </cell>
          <cell r="G979">
            <v>0</v>
          </cell>
          <cell r="H979">
            <v>0</v>
          </cell>
        </row>
        <row r="980">
          <cell r="B980" t="str">
            <v>M. O.1014A-1 [1] Vaciado de Hormigón Industrial</v>
          </cell>
          <cell r="C980">
            <v>1</v>
          </cell>
          <cell r="D980">
            <v>0</v>
          </cell>
          <cell r="E980" t="str">
            <v>m³</v>
          </cell>
          <cell r="F980">
            <v>519.99331054248216</v>
          </cell>
          <cell r="G980">
            <v>0</v>
          </cell>
          <cell r="H980">
            <v>519.99</v>
          </cell>
        </row>
        <row r="981">
          <cell r="B981" t="str">
            <v>Servicios, Herramientas y Equipos</v>
          </cell>
        </row>
        <row r="982">
          <cell r="B982" t="str">
            <v>Calzos para Acero</v>
          </cell>
          <cell r="C982">
            <v>0</v>
          </cell>
          <cell r="D982">
            <v>0</v>
          </cell>
          <cell r="E982" t="str">
            <v>QQ</v>
          </cell>
          <cell r="F982">
            <v>3</v>
          </cell>
          <cell r="G982">
            <v>0.54</v>
          </cell>
          <cell r="H982">
            <v>0</v>
          </cell>
        </row>
        <row r="983">
          <cell r="B983" t="str">
            <v>Herramientas Menores Albañileria</v>
          </cell>
          <cell r="C983">
            <v>4773.6899999999996</v>
          </cell>
          <cell r="D983">
            <v>1.9052236357470392E-16</v>
          </cell>
          <cell r="E983" t="str">
            <v>%</v>
          </cell>
          <cell r="F983">
            <v>1.6E-2</v>
          </cell>
          <cell r="G983">
            <v>0</v>
          </cell>
          <cell r="H983">
            <v>76.38</v>
          </cell>
        </row>
        <row r="984">
          <cell r="A984">
            <v>79</v>
          </cell>
          <cell r="B984" t="str">
            <v>Columna C2 [0.55 x 1.60 x 0.75 ]</v>
          </cell>
          <cell r="C984">
            <v>1.2000000000000002</v>
          </cell>
          <cell r="D984">
            <v>5.5626513493077852E-2</v>
          </cell>
          <cell r="E984" t="str">
            <v>m3</v>
          </cell>
          <cell r="G984">
            <v>540.72699999999986</v>
          </cell>
          <cell r="I984">
            <v>4041.73</v>
          </cell>
        </row>
        <row r="986">
          <cell r="A986">
            <v>80</v>
          </cell>
          <cell r="B986" t="str">
            <v>Análisis de Precio Unitario de 0.66 m3 de Columna C3 [0.55 x 1.60 x 0.75 ]:</v>
          </cell>
          <cell r="I986" t="str">
            <v>Santiago - Tercer Sorteo</v>
          </cell>
        </row>
        <row r="987">
          <cell r="B987" t="str">
            <v>Materiales</v>
          </cell>
        </row>
        <row r="988">
          <cell r="B988" t="str">
            <v>Hormigón industrial f'c 350 @ 24Hr</v>
          </cell>
          <cell r="C988">
            <v>0.66000000000000014</v>
          </cell>
          <cell r="D988">
            <v>-1.6821560979169036E-16</v>
          </cell>
          <cell r="E988" t="str">
            <v>m3</v>
          </cell>
          <cell r="F988">
            <v>5461.8644067796613</v>
          </cell>
          <cell r="G988">
            <v>983.14</v>
          </cell>
          <cell r="H988">
            <v>4253.7</v>
          </cell>
        </row>
        <row r="989">
          <cell r="B989" t="str">
            <v>Acero ø3/8''</v>
          </cell>
          <cell r="C989">
            <v>0</v>
          </cell>
          <cell r="D989">
            <v>0</v>
          </cell>
          <cell r="E989" t="str">
            <v>QQ</v>
          </cell>
          <cell r="F989">
            <v>1991.5254237288136</v>
          </cell>
          <cell r="G989">
            <v>358.47</v>
          </cell>
          <cell r="H989">
            <v>0</v>
          </cell>
        </row>
        <row r="990">
          <cell r="B990" t="str">
            <v>Acero ø1/2''</v>
          </cell>
          <cell r="C990">
            <v>0</v>
          </cell>
          <cell r="D990">
            <v>0</v>
          </cell>
          <cell r="E990" t="str">
            <v>QQ</v>
          </cell>
          <cell r="F990">
            <v>1991.5254237288136</v>
          </cell>
          <cell r="G990">
            <v>358.47</v>
          </cell>
          <cell r="H990">
            <v>0</v>
          </cell>
        </row>
        <row r="991">
          <cell r="B991" t="str">
            <v>Acero ø3/4''</v>
          </cell>
          <cell r="C991">
            <v>0</v>
          </cell>
          <cell r="D991">
            <v>0</v>
          </cell>
          <cell r="E991" t="str">
            <v>QQ</v>
          </cell>
          <cell r="F991">
            <v>1991.5254237288136</v>
          </cell>
          <cell r="G991">
            <v>358.47</v>
          </cell>
          <cell r="H991">
            <v>0</v>
          </cell>
        </row>
        <row r="992">
          <cell r="B992" t="str">
            <v>Acero ø1''</v>
          </cell>
          <cell r="C992">
            <v>0</v>
          </cell>
          <cell r="D992">
            <v>0</v>
          </cell>
          <cell r="E992" t="str">
            <v>QQ</v>
          </cell>
          <cell r="F992">
            <v>1991.5254237288136</v>
          </cell>
          <cell r="G992">
            <v>358.47</v>
          </cell>
          <cell r="H992">
            <v>0</v>
          </cell>
        </row>
        <row r="993">
          <cell r="B993" t="str">
            <v>Alambre # 18</v>
          </cell>
          <cell r="C993">
            <v>0</v>
          </cell>
          <cell r="D993">
            <v>0</v>
          </cell>
          <cell r="E993" t="str">
            <v>Lbs</v>
          </cell>
          <cell r="F993">
            <v>38</v>
          </cell>
          <cell r="G993">
            <v>6.84</v>
          </cell>
          <cell r="H993">
            <v>0</v>
          </cell>
        </row>
        <row r="994">
          <cell r="B994" t="str">
            <v>Mano de Obra</v>
          </cell>
        </row>
        <row r="995">
          <cell r="B995" t="str">
            <v>M. O.1077-9 [9] Coloc. acero normal</v>
          </cell>
          <cell r="C995">
            <v>0</v>
          </cell>
          <cell r="D995">
            <v>0</v>
          </cell>
          <cell r="E995" t="str">
            <v>qq</v>
          </cell>
          <cell r="F995">
            <v>279.81732776617952</v>
          </cell>
          <cell r="G995">
            <v>0</v>
          </cell>
          <cell r="H995">
            <v>0</v>
          </cell>
        </row>
        <row r="996">
          <cell r="B996" t="str">
            <v>M. O.1014A-1 [1] Vaciado de Hormigón Industrial</v>
          </cell>
          <cell r="C996">
            <v>1</v>
          </cell>
          <cell r="D996">
            <v>0</v>
          </cell>
          <cell r="E996" t="str">
            <v>m³</v>
          </cell>
          <cell r="F996">
            <v>519.99331054248216</v>
          </cell>
          <cell r="G996">
            <v>0</v>
          </cell>
          <cell r="H996">
            <v>519.99</v>
          </cell>
        </row>
        <row r="997">
          <cell r="B997" t="str">
            <v>Servicios, Herramientas y Equipos</v>
          </cell>
        </row>
        <row r="998">
          <cell r="B998" t="str">
            <v>Calzos para Acero</v>
          </cell>
          <cell r="C998">
            <v>0</v>
          </cell>
          <cell r="D998">
            <v>0</v>
          </cell>
          <cell r="E998" t="str">
            <v>QQ</v>
          </cell>
          <cell r="F998">
            <v>3</v>
          </cell>
          <cell r="G998">
            <v>0.54</v>
          </cell>
          <cell r="H998">
            <v>0</v>
          </cell>
        </row>
        <row r="999">
          <cell r="B999" t="str">
            <v>Herramientas Menores Albañileria</v>
          </cell>
          <cell r="C999">
            <v>4773.6899999999996</v>
          </cell>
          <cell r="D999">
            <v>1.9052236357470392E-16</v>
          </cell>
          <cell r="E999" t="str">
            <v>%</v>
          </cell>
          <cell r="F999">
            <v>1.6E-2</v>
          </cell>
          <cell r="G999">
            <v>0</v>
          </cell>
          <cell r="H999">
            <v>76.38</v>
          </cell>
        </row>
        <row r="1000">
          <cell r="A1000">
            <v>80</v>
          </cell>
          <cell r="B1000" t="str">
            <v>Columna C3 [0.55 x 1.60 x 0.75 ]</v>
          </cell>
          <cell r="C1000">
            <v>0.66000000000000014</v>
          </cell>
          <cell r="D1000">
            <v>5.5626513493077852E-2</v>
          </cell>
          <cell r="E1000" t="str">
            <v>m3</v>
          </cell>
          <cell r="G1000">
            <v>983.13999999999976</v>
          </cell>
          <cell r="I1000">
            <v>7348.59</v>
          </cell>
        </row>
        <row r="1002">
          <cell r="A1002">
            <v>81</v>
          </cell>
          <cell r="B1002" t="str">
            <v>Análisis de Precio Unitario de 0.83 m3 de Columna C4 [0.65 x 1.60 x 0.80 ]:</v>
          </cell>
          <cell r="I1002" t="str">
            <v>Santiago - Tercer Sorteo</v>
          </cell>
        </row>
        <row r="1003">
          <cell r="B1003" t="str">
            <v>Materiales</v>
          </cell>
        </row>
        <row r="1004">
          <cell r="B1004" t="str">
            <v>Hormigón industrial f'c 350 @ 24Hr</v>
          </cell>
          <cell r="C1004">
            <v>0.83200000000000007</v>
          </cell>
          <cell r="D1004">
            <v>9.6153846153844893E-3</v>
          </cell>
          <cell r="E1004" t="str">
            <v>m3</v>
          </cell>
          <cell r="F1004">
            <v>5461.8644067796613</v>
          </cell>
          <cell r="G1004">
            <v>983.14</v>
          </cell>
          <cell r="H1004">
            <v>5413.8</v>
          </cell>
        </row>
        <row r="1005">
          <cell r="B1005" t="str">
            <v>Acero ø3/8''</v>
          </cell>
          <cell r="C1005">
            <v>0</v>
          </cell>
          <cell r="D1005">
            <v>0</v>
          </cell>
          <cell r="E1005" t="str">
            <v>QQ</v>
          </cell>
          <cell r="F1005">
            <v>1991.5254237288136</v>
          </cell>
          <cell r="G1005">
            <v>358.47</v>
          </cell>
          <cell r="H1005">
            <v>0</v>
          </cell>
        </row>
        <row r="1006">
          <cell r="B1006" t="str">
            <v>Acero ø1/2''</v>
          </cell>
          <cell r="C1006">
            <v>0</v>
          </cell>
          <cell r="D1006">
            <v>0</v>
          </cell>
          <cell r="E1006" t="str">
            <v>QQ</v>
          </cell>
          <cell r="F1006">
            <v>1991.5254237288136</v>
          </cell>
          <cell r="G1006">
            <v>358.47</v>
          </cell>
          <cell r="H1006">
            <v>0</v>
          </cell>
        </row>
        <row r="1007">
          <cell r="B1007" t="str">
            <v>Acero ø3/4''</v>
          </cell>
          <cell r="C1007">
            <v>0</v>
          </cell>
          <cell r="D1007">
            <v>0</v>
          </cell>
          <cell r="E1007" t="str">
            <v>QQ</v>
          </cell>
          <cell r="F1007">
            <v>1991.5254237288136</v>
          </cell>
          <cell r="G1007">
            <v>358.47</v>
          </cell>
          <cell r="H1007">
            <v>0</v>
          </cell>
        </row>
        <row r="1008">
          <cell r="B1008" t="str">
            <v>Acero ø1''</v>
          </cell>
          <cell r="C1008">
            <v>0</v>
          </cell>
          <cell r="D1008">
            <v>0</v>
          </cell>
          <cell r="E1008" t="str">
            <v>QQ</v>
          </cell>
          <cell r="F1008">
            <v>1991.5254237288136</v>
          </cell>
          <cell r="G1008">
            <v>358.47</v>
          </cell>
          <cell r="H1008">
            <v>0</v>
          </cell>
        </row>
        <row r="1009">
          <cell r="B1009" t="str">
            <v>Alambre # 18</v>
          </cell>
          <cell r="C1009">
            <v>0</v>
          </cell>
          <cell r="D1009">
            <v>0</v>
          </cell>
          <cell r="E1009" t="str">
            <v>Lbs</v>
          </cell>
          <cell r="F1009">
            <v>38</v>
          </cell>
          <cell r="G1009">
            <v>6.84</v>
          </cell>
          <cell r="H1009">
            <v>0</v>
          </cell>
        </row>
        <row r="1010">
          <cell r="B1010" t="str">
            <v>Mano de Obra</v>
          </cell>
        </row>
        <row r="1011">
          <cell r="B1011" t="str">
            <v>M. O.1077-9 [9] Coloc. acero normal</v>
          </cell>
          <cell r="C1011">
            <v>0</v>
          </cell>
          <cell r="D1011">
            <v>0</v>
          </cell>
          <cell r="E1011" t="str">
            <v>qq</v>
          </cell>
          <cell r="F1011">
            <v>279.81732776617952</v>
          </cell>
          <cell r="G1011">
            <v>0</v>
          </cell>
          <cell r="H1011">
            <v>0</v>
          </cell>
        </row>
        <row r="1012">
          <cell r="B1012" t="str">
            <v>M. O.1014A-1 [1] Vaciado de Hormigón Industrial</v>
          </cell>
          <cell r="C1012">
            <v>1</v>
          </cell>
          <cell r="D1012">
            <v>0</v>
          </cell>
          <cell r="E1012" t="str">
            <v>m³</v>
          </cell>
          <cell r="F1012">
            <v>519.99331054248216</v>
          </cell>
          <cell r="G1012">
            <v>0</v>
          </cell>
          <cell r="H1012">
            <v>519.99</v>
          </cell>
        </row>
        <row r="1013">
          <cell r="B1013" t="str">
            <v>Servicios, Herramientas y Equipos</v>
          </cell>
        </row>
        <row r="1014">
          <cell r="B1014" t="str">
            <v>Calzos para Acero</v>
          </cell>
          <cell r="C1014">
            <v>0</v>
          </cell>
          <cell r="D1014">
            <v>0</v>
          </cell>
          <cell r="E1014" t="str">
            <v>QQ</v>
          </cell>
          <cell r="F1014">
            <v>3</v>
          </cell>
          <cell r="G1014">
            <v>0.54</v>
          </cell>
          <cell r="H1014">
            <v>0</v>
          </cell>
        </row>
        <row r="1015">
          <cell r="B1015" t="str">
            <v>Herramientas Menores Albañileria</v>
          </cell>
          <cell r="C1015">
            <v>5933.79</v>
          </cell>
          <cell r="D1015">
            <v>0</v>
          </cell>
          <cell r="E1015" t="str">
            <v>%</v>
          </cell>
          <cell r="F1015">
            <v>1.6E-2</v>
          </cell>
          <cell r="G1015">
            <v>0</v>
          </cell>
          <cell r="H1015">
            <v>94.94</v>
          </cell>
        </row>
        <row r="1016">
          <cell r="A1016">
            <v>81</v>
          </cell>
          <cell r="B1016" t="str">
            <v>Columna C4 [0.65 x 1.60 x 0.80 ]</v>
          </cell>
          <cell r="C1016">
            <v>0.83200000000000007</v>
          </cell>
          <cell r="D1016">
            <v>5.5626513493077852E-2</v>
          </cell>
          <cell r="E1016" t="str">
            <v>m3</v>
          </cell>
          <cell r="G1016">
            <v>992.59326923076924</v>
          </cell>
          <cell r="I1016">
            <v>7246.07</v>
          </cell>
        </row>
        <row r="1018">
          <cell r="A1018">
            <v>82</v>
          </cell>
          <cell r="B1018" t="str">
            <v>Análisis de Precio Unitario de 0.90 m3 de Columna C5 [0.70 x 1.60 x 0.80 ]:</v>
          </cell>
          <cell r="I1018" t="str">
            <v>Santiago - Tercer Sorteo</v>
          </cell>
        </row>
        <row r="1019">
          <cell r="B1019" t="str">
            <v>Materiales</v>
          </cell>
        </row>
        <row r="1020">
          <cell r="B1020" t="str">
            <v>Hormigón industrial f'c 350 @ 24Hr</v>
          </cell>
          <cell r="C1020">
            <v>0.89599999999999991</v>
          </cell>
          <cell r="D1020">
            <v>4.4642857142858424E-3</v>
          </cell>
          <cell r="E1020" t="str">
            <v>m3</v>
          </cell>
          <cell r="F1020">
            <v>5461.8644067796613</v>
          </cell>
          <cell r="G1020">
            <v>983.14</v>
          </cell>
          <cell r="H1020">
            <v>5800.5</v>
          </cell>
        </row>
        <row r="1021">
          <cell r="B1021" t="str">
            <v>Acero ø3/8''</v>
          </cell>
          <cell r="C1021">
            <v>0</v>
          </cell>
          <cell r="D1021">
            <v>0</v>
          </cell>
          <cell r="E1021" t="str">
            <v>QQ</v>
          </cell>
          <cell r="F1021">
            <v>1991.5254237288136</v>
          </cell>
          <cell r="G1021">
            <v>358.47</v>
          </cell>
          <cell r="H1021">
            <v>0</v>
          </cell>
        </row>
        <row r="1022">
          <cell r="B1022" t="str">
            <v>Acero ø1/2''</v>
          </cell>
          <cell r="C1022">
            <v>0</v>
          </cell>
          <cell r="D1022">
            <v>0</v>
          </cell>
          <cell r="E1022" t="str">
            <v>QQ</v>
          </cell>
          <cell r="F1022">
            <v>1991.5254237288136</v>
          </cell>
          <cell r="G1022">
            <v>358.47</v>
          </cell>
          <cell r="H1022">
            <v>0</v>
          </cell>
        </row>
        <row r="1023">
          <cell r="B1023" t="str">
            <v>Acero ø3/4''</v>
          </cell>
          <cell r="C1023">
            <v>0</v>
          </cell>
          <cell r="D1023">
            <v>0</v>
          </cell>
          <cell r="E1023" t="str">
            <v>QQ</v>
          </cell>
          <cell r="F1023">
            <v>1991.5254237288136</v>
          </cell>
          <cell r="G1023">
            <v>358.47</v>
          </cell>
          <cell r="H1023">
            <v>0</v>
          </cell>
        </row>
        <row r="1024">
          <cell r="B1024" t="str">
            <v>Acero ø1''</v>
          </cell>
          <cell r="C1024">
            <v>0</v>
          </cell>
          <cell r="D1024">
            <v>0</v>
          </cell>
          <cell r="E1024" t="str">
            <v>QQ</v>
          </cell>
          <cell r="F1024">
            <v>1991.5254237288136</v>
          </cell>
          <cell r="G1024">
            <v>358.47</v>
          </cell>
          <cell r="H1024">
            <v>0</v>
          </cell>
        </row>
        <row r="1025">
          <cell r="B1025" t="str">
            <v>Alambre # 18</v>
          </cell>
          <cell r="C1025">
            <v>0</v>
          </cell>
          <cell r="D1025">
            <v>0</v>
          </cell>
          <cell r="E1025" t="str">
            <v>Lbs</v>
          </cell>
          <cell r="F1025">
            <v>38</v>
          </cell>
          <cell r="G1025">
            <v>6.84</v>
          </cell>
          <cell r="H1025">
            <v>0</v>
          </cell>
        </row>
        <row r="1026">
          <cell r="B1026" t="str">
            <v>Mano de Obra</v>
          </cell>
        </row>
        <row r="1027">
          <cell r="B1027" t="str">
            <v>M. O.1077-9 [9] Coloc. acero normal</v>
          </cell>
          <cell r="C1027">
            <v>0</v>
          </cell>
          <cell r="D1027">
            <v>0</v>
          </cell>
          <cell r="E1027" t="str">
            <v>qq</v>
          </cell>
          <cell r="F1027">
            <v>279.81732776617952</v>
          </cell>
          <cell r="G1027">
            <v>0</v>
          </cell>
          <cell r="H1027">
            <v>0</v>
          </cell>
        </row>
        <row r="1028">
          <cell r="B1028" t="str">
            <v>M. O.1014A-1 [1] Vaciado de Hormigón Industrial</v>
          </cell>
          <cell r="C1028">
            <v>1</v>
          </cell>
          <cell r="D1028">
            <v>0</v>
          </cell>
          <cell r="E1028" t="str">
            <v>m³</v>
          </cell>
          <cell r="F1028">
            <v>519.99331054248216</v>
          </cell>
          <cell r="G1028">
            <v>0</v>
          </cell>
          <cell r="H1028">
            <v>519.99</v>
          </cell>
        </row>
        <row r="1029">
          <cell r="B1029" t="str">
            <v>Servicios, Herramientas y Equipos</v>
          </cell>
        </row>
        <row r="1030">
          <cell r="B1030" t="str">
            <v>Calzos para Acero</v>
          </cell>
          <cell r="C1030">
            <v>0</v>
          </cell>
          <cell r="D1030">
            <v>0</v>
          </cell>
          <cell r="E1030" t="str">
            <v>QQ</v>
          </cell>
          <cell r="F1030">
            <v>3</v>
          </cell>
          <cell r="G1030">
            <v>0.54</v>
          </cell>
          <cell r="H1030">
            <v>0</v>
          </cell>
        </row>
        <row r="1031">
          <cell r="B1031" t="str">
            <v>Herramientas Menores Albañileria</v>
          </cell>
          <cell r="C1031">
            <v>6320.49</v>
          </cell>
          <cell r="D1031">
            <v>0</v>
          </cell>
          <cell r="E1031" t="str">
            <v>%</v>
          </cell>
          <cell r="F1031">
            <v>1.6E-2</v>
          </cell>
          <cell r="G1031">
            <v>0</v>
          </cell>
          <cell r="H1031">
            <v>101.13</v>
          </cell>
        </row>
        <row r="1032">
          <cell r="A1032">
            <v>82</v>
          </cell>
          <cell r="B1032" t="str">
            <v>Columna C5 [0.70 x 1.60 x 0.80 ]</v>
          </cell>
          <cell r="C1032">
            <v>0.89599999999999991</v>
          </cell>
          <cell r="D1032">
            <v>5.5626513493077852E-2</v>
          </cell>
          <cell r="E1032" t="str">
            <v>m3</v>
          </cell>
          <cell r="G1032">
            <v>987.529017857143</v>
          </cell>
          <cell r="I1032">
            <v>7166.99</v>
          </cell>
        </row>
        <row r="1034">
          <cell r="A1034">
            <v>83</v>
          </cell>
          <cell r="B1034" t="str">
            <v>Análisis de Precio Unitario de 0.90 m3 de Columna C6 [0.75 x 1.60 x 0.75 ]:</v>
          </cell>
          <cell r="I1034" t="str">
            <v>Santiago - Tercer Sorteo</v>
          </cell>
        </row>
        <row r="1035">
          <cell r="B1035" t="str">
            <v>Materiales</v>
          </cell>
        </row>
        <row r="1036">
          <cell r="B1036" t="str">
            <v>Hormigón industrial f'c 350 @ 24Hr</v>
          </cell>
          <cell r="C1036">
            <v>0.90000000000000013</v>
          </cell>
          <cell r="D1036">
            <v>-1.233581138472396E-16</v>
          </cell>
          <cell r="E1036" t="str">
            <v>m3</v>
          </cell>
          <cell r="F1036">
            <v>5461.8644067796613</v>
          </cell>
          <cell r="G1036">
            <v>983.14</v>
          </cell>
          <cell r="H1036">
            <v>5800.5</v>
          </cell>
        </row>
        <row r="1037">
          <cell r="B1037" t="str">
            <v>Acero ø3/8''</v>
          </cell>
          <cell r="C1037">
            <v>0</v>
          </cell>
          <cell r="D1037">
            <v>0</v>
          </cell>
          <cell r="E1037" t="str">
            <v>QQ</v>
          </cell>
          <cell r="F1037">
            <v>1991.5254237288136</v>
          </cell>
          <cell r="G1037">
            <v>358.47</v>
          </cell>
          <cell r="H1037">
            <v>0</v>
          </cell>
        </row>
        <row r="1038">
          <cell r="B1038" t="str">
            <v>Acero ø1/2''</v>
          </cell>
          <cell r="C1038">
            <v>0</v>
          </cell>
          <cell r="D1038">
            <v>0</v>
          </cell>
          <cell r="E1038" t="str">
            <v>QQ</v>
          </cell>
          <cell r="F1038">
            <v>1991.5254237288136</v>
          </cell>
          <cell r="G1038">
            <v>358.47</v>
          </cell>
          <cell r="H1038">
            <v>0</v>
          </cell>
        </row>
        <row r="1039">
          <cell r="B1039" t="str">
            <v>Acero ø3/4''</v>
          </cell>
          <cell r="C1039">
            <v>0</v>
          </cell>
          <cell r="D1039">
            <v>0</v>
          </cell>
          <cell r="E1039" t="str">
            <v>QQ</v>
          </cell>
          <cell r="F1039">
            <v>1991.5254237288136</v>
          </cell>
          <cell r="G1039">
            <v>358.47</v>
          </cell>
          <cell r="H1039">
            <v>0</v>
          </cell>
        </row>
        <row r="1040">
          <cell r="B1040" t="str">
            <v>Acero ø1''</v>
          </cell>
          <cell r="C1040">
            <v>0</v>
          </cell>
          <cell r="D1040">
            <v>0</v>
          </cell>
          <cell r="E1040" t="str">
            <v>QQ</v>
          </cell>
          <cell r="F1040">
            <v>1991.5254237288136</v>
          </cell>
          <cell r="G1040">
            <v>358.47</v>
          </cell>
          <cell r="H1040">
            <v>0</v>
          </cell>
        </row>
        <row r="1041">
          <cell r="B1041" t="str">
            <v>Alambre # 18</v>
          </cell>
          <cell r="C1041">
            <v>0</v>
          </cell>
          <cell r="D1041">
            <v>0</v>
          </cell>
          <cell r="E1041" t="str">
            <v>Lbs</v>
          </cell>
          <cell r="F1041">
            <v>38</v>
          </cell>
          <cell r="G1041">
            <v>6.84</v>
          </cell>
          <cell r="H1041">
            <v>0</v>
          </cell>
        </row>
        <row r="1042">
          <cell r="B1042" t="str">
            <v>Mano de Obra</v>
          </cell>
        </row>
        <row r="1043">
          <cell r="B1043" t="str">
            <v>M. O.1077-9 [9] Coloc. acero normal</v>
          </cell>
          <cell r="C1043">
            <v>0</v>
          </cell>
          <cell r="D1043">
            <v>0</v>
          </cell>
          <cell r="E1043" t="str">
            <v>qq</v>
          </cell>
          <cell r="F1043">
            <v>279.81732776617952</v>
          </cell>
          <cell r="G1043">
            <v>0</v>
          </cell>
          <cell r="H1043">
            <v>0</v>
          </cell>
        </row>
        <row r="1044">
          <cell r="B1044" t="str">
            <v>M. O.1014A-1 [1] Vaciado de Hormigón Industrial</v>
          </cell>
          <cell r="C1044">
            <v>1</v>
          </cell>
          <cell r="D1044">
            <v>0</v>
          </cell>
          <cell r="E1044" t="str">
            <v>m³</v>
          </cell>
          <cell r="F1044">
            <v>519.99331054248216</v>
          </cell>
          <cell r="G1044">
            <v>0</v>
          </cell>
          <cell r="H1044">
            <v>519.99</v>
          </cell>
        </row>
        <row r="1045">
          <cell r="B1045" t="str">
            <v>Servicios, Herramientas y Equipos</v>
          </cell>
        </row>
        <row r="1046">
          <cell r="B1046" t="str">
            <v>Calzos para Acero</v>
          </cell>
          <cell r="C1046">
            <v>0</v>
          </cell>
          <cell r="D1046">
            <v>0</v>
          </cell>
          <cell r="E1046" t="str">
            <v>QQ</v>
          </cell>
          <cell r="F1046">
            <v>3</v>
          </cell>
          <cell r="G1046">
            <v>0.54</v>
          </cell>
          <cell r="H1046">
            <v>0</v>
          </cell>
        </row>
        <row r="1047">
          <cell r="B1047" t="str">
            <v>Herramientas Menores Albañileria</v>
          </cell>
          <cell r="C1047">
            <v>6320.49</v>
          </cell>
          <cell r="D1047">
            <v>0</v>
          </cell>
          <cell r="E1047" t="str">
            <v>%</v>
          </cell>
          <cell r="F1047">
            <v>1.6E-2</v>
          </cell>
          <cell r="G1047">
            <v>0</v>
          </cell>
          <cell r="H1047">
            <v>101.13</v>
          </cell>
        </row>
        <row r="1048">
          <cell r="A1048">
            <v>83</v>
          </cell>
          <cell r="B1048" t="str">
            <v>Columna C6 [0.75 x 1.60 x 0.75 ]</v>
          </cell>
          <cell r="C1048">
            <v>0.90000000000000013</v>
          </cell>
          <cell r="D1048">
            <v>5.5626513493077852E-2</v>
          </cell>
          <cell r="E1048" t="str">
            <v>m3</v>
          </cell>
          <cell r="G1048">
            <v>983.13999999999987</v>
          </cell>
          <cell r="I1048">
            <v>7135.13</v>
          </cell>
        </row>
        <row r="1050">
          <cell r="A1050">
            <v>84</v>
          </cell>
          <cell r="B1050" t="str">
            <v>Análisis de Precio Unitario de 0.90 m3 de Columna C7 [0.75 x 1.60 x 0.75 ]:</v>
          </cell>
          <cell r="I1050" t="str">
            <v>Santiago - Tercer Sorteo</v>
          </cell>
        </row>
        <row r="1051">
          <cell r="B1051" t="str">
            <v>Materiales</v>
          </cell>
        </row>
        <row r="1052">
          <cell r="B1052" t="str">
            <v>Hormigón industrial f'c 350 @ 24Hr</v>
          </cell>
          <cell r="C1052">
            <v>0.90000000000000013</v>
          </cell>
          <cell r="D1052">
            <v>-1.233581138472396E-16</v>
          </cell>
          <cell r="E1052" t="str">
            <v>m3</v>
          </cell>
          <cell r="F1052">
            <v>5461.8644067796613</v>
          </cell>
          <cell r="G1052">
            <v>983.14</v>
          </cell>
          <cell r="H1052">
            <v>5800.5</v>
          </cell>
        </row>
        <row r="1053">
          <cell r="B1053" t="str">
            <v>Acero ø3/8''</v>
          </cell>
          <cell r="C1053">
            <v>0</v>
          </cell>
          <cell r="D1053">
            <v>0</v>
          </cell>
          <cell r="E1053" t="str">
            <v>QQ</v>
          </cell>
          <cell r="F1053">
            <v>1991.5254237288136</v>
          </cell>
          <cell r="G1053">
            <v>358.47</v>
          </cell>
          <cell r="H1053">
            <v>0</v>
          </cell>
        </row>
        <row r="1054">
          <cell r="B1054" t="str">
            <v>Acero ø1/2''</v>
          </cell>
          <cell r="C1054">
            <v>0</v>
          </cell>
          <cell r="D1054">
            <v>0</v>
          </cell>
          <cell r="E1054" t="str">
            <v>QQ</v>
          </cell>
          <cell r="F1054">
            <v>1991.5254237288136</v>
          </cell>
          <cell r="G1054">
            <v>358.47</v>
          </cell>
          <cell r="H1054">
            <v>0</v>
          </cell>
        </row>
        <row r="1055">
          <cell r="B1055" t="str">
            <v>Acero ø3/4''</v>
          </cell>
          <cell r="C1055">
            <v>0</v>
          </cell>
          <cell r="D1055">
            <v>0</v>
          </cell>
          <cell r="E1055" t="str">
            <v>QQ</v>
          </cell>
          <cell r="F1055">
            <v>1991.5254237288136</v>
          </cell>
          <cell r="G1055">
            <v>358.47</v>
          </cell>
          <cell r="H1055">
            <v>0</v>
          </cell>
        </row>
        <row r="1056">
          <cell r="B1056" t="str">
            <v>Acero ø1''</v>
          </cell>
          <cell r="C1056">
            <v>0</v>
          </cell>
          <cell r="D1056">
            <v>0</v>
          </cell>
          <cell r="E1056" t="str">
            <v>QQ</v>
          </cell>
          <cell r="F1056">
            <v>1991.5254237288136</v>
          </cell>
          <cell r="G1056">
            <v>358.47</v>
          </cell>
          <cell r="H1056">
            <v>0</v>
          </cell>
        </row>
        <row r="1057">
          <cell r="B1057" t="str">
            <v>Alambre # 18</v>
          </cell>
          <cell r="C1057">
            <v>0</v>
          </cell>
          <cell r="D1057">
            <v>0</v>
          </cell>
          <cell r="E1057" t="str">
            <v>Lbs</v>
          </cell>
          <cell r="F1057">
            <v>38</v>
          </cell>
          <cell r="G1057">
            <v>6.84</v>
          </cell>
          <cell r="H1057">
            <v>0</v>
          </cell>
        </row>
        <row r="1058">
          <cell r="B1058" t="str">
            <v>Mano de Obra</v>
          </cell>
        </row>
        <row r="1059">
          <cell r="B1059" t="str">
            <v>M. O.1077-9 [9] Coloc. acero normal</v>
          </cell>
          <cell r="C1059">
            <v>0</v>
          </cell>
          <cell r="D1059">
            <v>0</v>
          </cell>
          <cell r="E1059" t="str">
            <v>qq</v>
          </cell>
          <cell r="F1059">
            <v>279.81732776617952</v>
          </cell>
          <cell r="G1059">
            <v>0</v>
          </cell>
          <cell r="H1059">
            <v>0</v>
          </cell>
        </row>
        <row r="1060">
          <cell r="B1060" t="str">
            <v>M. O.1014A-1 [1] Vaciado de Hormigón Industrial</v>
          </cell>
          <cell r="C1060">
            <v>1</v>
          </cell>
          <cell r="D1060">
            <v>0</v>
          </cell>
          <cell r="E1060" t="str">
            <v>m³</v>
          </cell>
          <cell r="F1060">
            <v>519.99331054248216</v>
          </cell>
          <cell r="G1060">
            <v>0</v>
          </cell>
          <cell r="H1060">
            <v>519.99</v>
          </cell>
        </row>
        <row r="1061">
          <cell r="B1061" t="str">
            <v>Servicios, Herramientas y Equipos</v>
          </cell>
        </row>
        <row r="1062">
          <cell r="B1062" t="str">
            <v>Calzos para Acero</v>
          </cell>
          <cell r="C1062">
            <v>0</v>
          </cell>
          <cell r="D1062">
            <v>0</v>
          </cell>
          <cell r="E1062" t="str">
            <v>QQ</v>
          </cell>
          <cell r="F1062">
            <v>3</v>
          </cell>
          <cell r="G1062">
            <v>0.54</v>
          </cell>
          <cell r="H1062">
            <v>0</v>
          </cell>
        </row>
        <row r="1063">
          <cell r="B1063" t="str">
            <v>Herramientas Menores Albañileria</v>
          </cell>
          <cell r="C1063">
            <v>6320.49</v>
          </cell>
          <cell r="D1063">
            <v>0</v>
          </cell>
          <cell r="E1063" t="str">
            <v>%</v>
          </cell>
          <cell r="F1063">
            <v>1.6E-2</v>
          </cell>
          <cell r="G1063">
            <v>0</v>
          </cell>
          <cell r="H1063">
            <v>101.13</v>
          </cell>
        </row>
        <row r="1064">
          <cell r="A1064">
            <v>84</v>
          </cell>
          <cell r="B1064" t="str">
            <v>Columna C7 [0.75 x 1.60 x 0.75 ]</v>
          </cell>
          <cell r="C1064">
            <v>0.90000000000000013</v>
          </cell>
          <cell r="D1064">
            <v>5.5626513493077852E-2</v>
          </cell>
          <cell r="E1064" t="str">
            <v>m3</v>
          </cell>
          <cell r="G1064">
            <v>983.13999999999987</v>
          </cell>
          <cell r="I1064">
            <v>7135.13</v>
          </cell>
        </row>
        <row r="1066">
          <cell r="A1066">
            <v>85</v>
          </cell>
          <cell r="B1066" t="str">
            <v>Análisis de Precio Unitario de 0.90 m3 de Columna C8 [0.80 x 1.60 x 0.70 ]:</v>
          </cell>
          <cell r="I1066" t="str">
            <v>Santiago - Tercer Sorteo</v>
          </cell>
        </row>
        <row r="1067">
          <cell r="B1067" t="str">
            <v>Materiales</v>
          </cell>
        </row>
        <row r="1068">
          <cell r="B1068" t="str">
            <v>Hormigón industrial f'c 350 @ 24Hr</v>
          </cell>
          <cell r="C1068">
            <v>0.89600000000000013</v>
          </cell>
          <cell r="D1068">
            <v>4.4642857142855935E-3</v>
          </cell>
          <cell r="E1068" t="str">
            <v>m3</v>
          </cell>
          <cell r="F1068">
            <v>5461.8644067796613</v>
          </cell>
          <cell r="G1068">
            <v>983.14</v>
          </cell>
          <cell r="H1068">
            <v>5800.5</v>
          </cell>
        </row>
        <row r="1069">
          <cell r="B1069" t="str">
            <v>Acero ø3/8''</v>
          </cell>
          <cell r="C1069">
            <v>0</v>
          </cell>
          <cell r="D1069">
            <v>0</v>
          </cell>
          <cell r="E1069" t="str">
            <v>QQ</v>
          </cell>
          <cell r="F1069">
            <v>1991.5254237288136</v>
          </cell>
          <cell r="G1069">
            <v>358.47</v>
          </cell>
          <cell r="H1069">
            <v>0</v>
          </cell>
        </row>
        <row r="1070">
          <cell r="B1070" t="str">
            <v>Acero ø1/2''</v>
          </cell>
          <cell r="C1070">
            <v>0</v>
          </cell>
          <cell r="D1070">
            <v>0</v>
          </cell>
          <cell r="E1070" t="str">
            <v>QQ</v>
          </cell>
          <cell r="F1070">
            <v>1991.5254237288136</v>
          </cell>
          <cell r="G1070">
            <v>358.47</v>
          </cell>
          <cell r="H1070">
            <v>0</v>
          </cell>
        </row>
        <row r="1071">
          <cell r="B1071" t="str">
            <v>Acero ø3/4''</v>
          </cell>
          <cell r="C1071">
            <v>0</v>
          </cell>
          <cell r="D1071">
            <v>0</v>
          </cell>
          <cell r="E1071" t="str">
            <v>QQ</v>
          </cell>
          <cell r="F1071">
            <v>1991.5254237288136</v>
          </cell>
          <cell r="G1071">
            <v>358.47</v>
          </cell>
          <cell r="H1071">
            <v>0</v>
          </cell>
        </row>
        <row r="1072">
          <cell r="B1072" t="str">
            <v>Acero ø1''</v>
          </cell>
          <cell r="C1072">
            <v>0</v>
          </cell>
          <cell r="D1072">
            <v>0</v>
          </cell>
          <cell r="E1072" t="str">
            <v>QQ</v>
          </cell>
          <cell r="F1072">
            <v>1991.5254237288136</v>
          </cell>
          <cell r="G1072">
            <v>358.47</v>
          </cell>
          <cell r="H1072">
            <v>0</v>
          </cell>
        </row>
        <row r="1073">
          <cell r="B1073" t="str">
            <v>Alambre # 18</v>
          </cell>
          <cell r="C1073">
            <v>0</v>
          </cell>
          <cell r="D1073">
            <v>0</v>
          </cell>
          <cell r="E1073" t="str">
            <v>Lbs</v>
          </cell>
          <cell r="F1073">
            <v>38</v>
          </cell>
          <cell r="G1073">
            <v>6.84</v>
          </cell>
          <cell r="H1073">
            <v>0</v>
          </cell>
        </row>
        <row r="1074">
          <cell r="B1074" t="str">
            <v>Mano de Obra</v>
          </cell>
        </row>
        <row r="1075">
          <cell r="B1075" t="str">
            <v>M. O.1077-9 [9] Coloc. acero normal</v>
          </cell>
          <cell r="C1075">
            <v>0</v>
          </cell>
          <cell r="D1075">
            <v>0</v>
          </cell>
          <cell r="E1075" t="str">
            <v>qq</v>
          </cell>
          <cell r="F1075">
            <v>279.81732776617952</v>
          </cell>
          <cell r="G1075">
            <v>0</v>
          </cell>
          <cell r="H1075">
            <v>0</v>
          </cell>
        </row>
        <row r="1076">
          <cell r="B1076" t="str">
            <v>M. O.1014A-1 [1] Vaciado de Hormigón Industrial</v>
          </cell>
          <cell r="C1076">
            <v>1</v>
          </cell>
          <cell r="D1076">
            <v>0</v>
          </cell>
          <cell r="E1076" t="str">
            <v>m³</v>
          </cell>
          <cell r="F1076">
            <v>519.99331054248216</v>
          </cell>
          <cell r="G1076">
            <v>0</v>
          </cell>
          <cell r="H1076">
            <v>519.99</v>
          </cell>
        </row>
        <row r="1077">
          <cell r="B1077" t="str">
            <v>Servicios, Herramientas y Equipos</v>
          </cell>
        </row>
        <row r="1078">
          <cell r="B1078" t="str">
            <v>Calzos para Acero</v>
          </cell>
          <cell r="C1078">
            <v>0</v>
          </cell>
          <cell r="D1078">
            <v>0</v>
          </cell>
          <cell r="E1078" t="str">
            <v>QQ</v>
          </cell>
          <cell r="F1078">
            <v>3</v>
          </cell>
          <cell r="G1078">
            <v>0.54</v>
          </cell>
          <cell r="H1078">
            <v>0</v>
          </cell>
        </row>
        <row r="1079">
          <cell r="B1079" t="str">
            <v>Herramientas Menores Albañileria</v>
          </cell>
          <cell r="C1079">
            <v>6320.49</v>
          </cell>
          <cell r="D1079">
            <v>0</v>
          </cell>
          <cell r="E1079" t="str">
            <v>%</v>
          </cell>
          <cell r="F1079">
            <v>1.6E-2</v>
          </cell>
          <cell r="G1079">
            <v>0</v>
          </cell>
          <cell r="H1079">
            <v>101.13</v>
          </cell>
        </row>
        <row r="1080">
          <cell r="A1080">
            <v>85</v>
          </cell>
          <cell r="B1080" t="str">
            <v>Columna C8 [0.80 x 1.60 x 0.70 ]</v>
          </cell>
          <cell r="C1080">
            <v>0.89600000000000013</v>
          </cell>
          <cell r="D1080">
            <v>5.5626513493077852E-2</v>
          </cell>
          <cell r="E1080" t="str">
            <v>m3</v>
          </cell>
          <cell r="G1080">
            <v>987.52901785714278</v>
          </cell>
          <cell r="I1080">
            <v>7166.99</v>
          </cell>
        </row>
        <row r="1082">
          <cell r="A1082">
            <v>86</v>
          </cell>
          <cell r="B1082" t="str">
            <v>Análisis de Precio Unitario de 0.88 m3 de Columna C9 [0.73 x 1.60 x 0.75 ]:</v>
          </cell>
          <cell r="I1082" t="str">
            <v>Santiago - Tercer Sorteo</v>
          </cell>
        </row>
        <row r="1083">
          <cell r="B1083" t="str">
            <v>Materiales</v>
          </cell>
        </row>
        <row r="1084">
          <cell r="B1084" t="str">
            <v>Hormigón industrial f'c 350 @ 24Hr</v>
          </cell>
          <cell r="C1084">
            <v>0.87599999999999989</v>
          </cell>
          <cell r="D1084">
            <v>4.566210045662232E-3</v>
          </cell>
          <cell r="E1084" t="str">
            <v>m3</v>
          </cell>
          <cell r="F1084">
            <v>5461.8644067796613</v>
          </cell>
          <cell r="G1084">
            <v>983.14</v>
          </cell>
          <cell r="H1084">
            <v>5671.6</v>
          </cell>
        </row>
        <row r="1085">
          <cell r="B1085" t="str">
            <v>Acero ø3/8''</v>
          </cell>
          <cell r="C1085">
            <v>0</v>
          </cell>
          <cell r="D1085">
            <v>0</v>
          </cell>
          <cell r="E1085" t="str">
            <v>QQ</v>
          </cell>
          <cell r="F1085">
            <v>1991.5254237288136</v>
          </cell>
          <cell r="G1085">
            <v>358.47</v>
          </cell>
          <cell r="H1085">
            <v>0</v>
          </cell>
        </row>
        <row r="1086">
          <cell r="B1086" t="str">
            <v>Acero ø1/2''</v>
          </cell>
          <cell r="C1086">
            <v>0</v>
          </cell>
          <cell r="D1086">
            <v>0</v>
          </cell>
          <cell r="E1086" t="str">
            <v>QQ</v>
          </cell>
          <cell r="F1086">
            <v>1991.5254237288136</v>
          </cell>
          <cell r="G1086">
            <v>358.47</v>
          </cell>
          <cell r="H1086">
            <v>0</v>
          </cell>
        </row>
        <row r="1087">
          <cell r="B1087" t="str">
            <v>Acero ø3/4''</v>
          </cell>
          <cell r="C1087">
            <v>0</v>
          </cell>
          <cell r="D1087">
            <v>0</v>
          </cell>
          <cell r="E1087" t="str">
            <v>QQ</v>
          </cell>
          <cell r="F1087">
            <v>1991.5254237288136</v>
          </cell>
          <cell r="G1087">
            <v>358.47</v>
          </cell>
          <cell r="H1087">
            <v>0</v>
          </cell>
        </row>
        <row r="1088">
          <cell r="B1088" t="str">
            <v>Acero ø1''</v>
          </cell>
          <cell r="C1088">
            <v>0</v>
          </cell>
          <cell r="D1088">
            <v>0</v>
          </cell>
          <cell r="E1088" t="str">
            <v>QQ</v>
          </cell>
          <cell r="F1088">
            <v>1991.5254237288136</v>
          </cell>
          <cell r="G1088">
            <v>358.47</v>
          </cell>
          <cell r="H1088">
            <v>0</v>
          </cell>
        </row>
        <row r="1089">
          <cell r="B1089" t="str">
            <v>Alambre # 18</v>
          </cell>
          <cell r="C1089">
            <v>0</v>
          </cell>
          <cell r="D1089">
            <v>0</v>
          </cell>
          <cell r="E1089" t="str">
            <v>Lbs</v>
          </cell>
          <cell r="F1089">
            <v>38</v>
          </cell>
          <cell r="G1089">
            <v>6.84</v>
          </cell>
          <cell r="H1089">
            <v>0</v>
          </cell>
        </row>
        <row r="1090">
          <cell r="B1090" t="str">
            <v>Mano de Obra</v>
          </cell>
        </row>
        <row r="1091">
          <cell r="B1091" t="str">
            <v>M. O.1077-9 [9] Coloc. acero normal</v>
          </cell>
          <cell r="C1091">
            <v>0</v>
          </cell>
          <cell r="D1091">
            <v>0</v>
          </cell>
          <cell r="E1091" t="str">
            <v>qq</v>
          </cell>
          <cell r="F1091">
            <v>279.81732776617952</v>
          </cell>
          <cell r="G1091">
            <v>0</v>
          </cell>
          <cell r="H1091">
            <v>0</v>
          </cell>
        </row>
        <row r="1092">
          <cell r="B1092" t="str">
            <v>M. O.1014A-1 [1] Vaciado de Hormigón Industrial</v>
          </cell>
          <cell r="C1092">
            <v>1</v>
          </cell>
          <cell r="D1092">
            <v>0</v>
          </cell>
          <cell r="E1092" t="str">
            <v>m³</v>
          </cell>
          <cell r="F1092">
            <v>519.99331054248216</v>
          </cell>
          <cell r="G1092">
            <v>0</v>
          </cell>
          <cell r="H1092">
            <v>519.99</v>
          </cell>
        </row>
        <row r="1093">
          <cell r="B1093" t="str">
            <v>Servicios, Herramientas y Equipos</v>
          </cell>
        </row>
        <row r="1094">
          <cell r="B1094" t="str">
            <v>Calzos para Acero</v>
          </cell>
          <cell r="C1094">
            <v>0</v>
          </cell>
          <cell r="D1094">
            <v>0</v>
          </cell>
          <cell r="E1094" t="str">
            <v>QQ</v>
          </cell>
          <cell r="F1094">
            <v>3</v>
          </cell>
          <cell r="G1094">
            <v>0.54</v>
          </cell>
          <cell r="H1094">
            <v>0</v>
          </cell>
        </row>
        <row r="1095">
          <cell r="B1095" t="str">
            <v>Herramientas Menores Albañileria</v>
          </cell>
          <cell r="C1095">
            <v>6191.59</v>
          </cell>
          <cell r="D1095">
            <v>0</v>
          </cell>
          <cell r="E1095" t="str">
            <v>%</v>
          </cell>
          <cell r="F1095">
            <v>1.6E-2</v>
          </cell>
          <cell r="G1095">
            <v>0</v>
          </cell>
          <cell r="H1095">
            <v>99.07</v>
          </cell>
        </row>
        <row r="1096">
          <cell r="A1096">
            <v>86</v>
          </cell>
          <cell r="B1096" t="str">
            <v>Columna C9 [0.73 x 1.60 x 0.75 ]</v>
          </cell>
          <cell r="C1096">
            <v>0.87599999999999989</v>
          </cell>
          <cell r="D1096">
            <v>5.5626513493077852E-2</v>
          </cell>
          <cell r="E1096" t="str">
            <v>m3</v>
          </cell>
          <cell r="G1096">
            <v>987.62922374429229</v>
          </cell>
          <cell r="I1096">
            <v>7181.12</v>
          </cell>
        </row>
        <row r="1098">
          <cell r="A1098">
            <v>87</v>
          </cell>
          <cell r="B1098" t="str">
            <v>Análisis de Precio Unitario de 0.78 m3 de Columna C10 [0.65 x 1.60 x 0.75 ]:</v>
          </cell>
          <cell r="I1098" t="str">
            <v>Santiago - Tercer Sorteo</v>
          </cell>
        </row>
        <row r="1099">
          <cell r="B1099" t="str">
            <v>Materiales</v>
          </cell>
        </row>
        <row r="1100">
          <cell r="B1100" t="str">
            <v>Hormigón industrial f'c 350 @ 24Hr</v>
          </cell>
          <cell r="C1100">
            <v>0.78</v>
          </cell>
          <cell r="D1100">
            <v>0</v>
          </cell>
          <cell r="E1100" t="str">
            <v>m3</v>
          </cell>
          <cell r="F1100">
            <v>5461.8644067796613</v>
          </cell>
          <cell r="G1100">
            <v>983.14</v>
          </cell>
          <cell r="H1100">
            <v>5027.1000000000004</v>
          </cell>
        </row>
        <row r="1101">
          <cell r="B1101" t="str">
            <v>Acero ø3/8''</v>
          </cell>
          <cell r="C1101">
            <v>0</v>
          </cell>
          <cell r="D1101">
            <v>0</v>
          </cell>
          <cell r="E1101" t="str">
            <v>QQ</v>
          </cell>
          <cell r="F1101">
            <v>1991.5254237288136</v>
          </cell>
          <cell r="G1101">
            <v>358.47</v>
          </cell>
          <cell r="H1101">
            <v>0</v>
          </cell>
        </row>
        <row r="1102">
          <cell r="B1102" t="str">
            <v>Acero ø1/2''</v>
          </cell>
          <cell r="C1102">
            <v>0</v>
          </cell>
          <cell r="D1102">
            <v>0</v>
          </cell>
          <cell r="E1102" t="str">
            <v>QQ</v>
          </cell>
          <cell r="F1102">
            <v>1991.5254237288136</v>
          </cell>
          <cell r="G1102">
            <v>358.47</v>
          </cell>
          <cell r="H1102">
            <v>0</v>
          </cell>
        </row>
        <row r="1103">
          <cell r="B1103" t="str">
            <v>Acero ø3/4''</v>
          </cell>
          <cell r="C1103">
            <v>0</v>
          </cell>
          <cell r="D1103">
            <v>0</v>
          </cell>
          <cell r="E1103" t="str">
            <v>QQ</v>
          </cell>
          <cell r="F1103">
            <v>1991.5254237288136</v>
          </cell>
          <cell r="G1103">
            <v>358.47</v>
          </cell>
          <cell r="H1103">
            <v>0</v>
          </cell>
        </row>
        <row r="1104">
          <cell r="B1104" t="str">
            <v>Acero ø1''</v>
          </cell>
          <cell r="C1104">
            <v>0</v>
          </cell>
          <cell r="D1104">
            <v>0</v>
          </cell>
          <cell r="E1104" t="str">
            <v>QQ</v>
          </cell>
          <cell r="F1104">
            <v>1991.5254237288136</v>
          </cell>
          <cell r="G1104">
            <v>358.47</v>
          </cell>
          <cell r="H1104">
            <v>0</v>
          </cell>
        </row>
        <row r="1105">
          <cell r="B1105" t="str">
            <v>Alambre # 18</v>
          </cell>
          <cell r="C1105">
            <v>0</v>
          </cell>
          <cell r="D1105">
            <v>0</v>
          </cell>
          <cell r="E1105" t="str">
            <v>Lbs</v>
          </cell>
          <cell r="F1105">
            <v>38</v>
          </cell>
          <cell r="G1105">
            <v>6.84</v>
          </cell>
          <cell r="H1105">
            <v>0</v>
          </cell>
        </row>
        <row r="1106">
          <cell r="B1106" t="str">
            <v>Mano de Obra</v>
          </cell>
        </row>
        <row r="1107">
          <cell r="B1107" t="str">
            <v>M. O.1077-9 [9] Coloc. acero normal</v>
          </cell>
          <cell r="C1107">
            <v>0</v>
          </cell>
          <cell r="D1107">
            <v>0</v>
          </cell>
          <cell r="E1107" t="str">
            <v>qq</v>
          </cell>
          <cell r="F1107">
            <v>279.81732776617952</v>
          </cell>
          <cell r="G1107">
            <v>0</v>
          </cell>
          <cell r="H1107">
            <v>0</v>
          </cell>
        </row>
        <row r="1108">
          <cell r="B1108" t="str">
            <v>M. O.1014A-1 [1] Vaciado de Hormigón Industrial</v>
          </cell>
          <cell r="C1108">
            <v>1</v>
          </cell>
          <cell r="D1108">
            <v>0</v>
          </cell>
          <cell r="E1108" t="str">
            <v>m³</v>
          </cell>
          <cell r="F1108">
            <v>519.99331054248216</v>
          </cell>
          <cell r="G1108">
            <v>0</v>
          </cell>
          <cell r="H1108">
            <v>519.99</v>
          </cell>
        </row>
        <row r="1109">
          <cell r="B1109" t="str">
            <v>Servicios, Herramientas y Equipos</v>
          </cell>
        </row>
        <row r="1110">
          <cell r="B1110" t="str">
            <v>Calzos para Acero</v>
          </cell>
          <cell r="C1110">
            <v>0</v>
          </cell>
          <cell r="D1110">
            <v>0</v>
          </cell>
          <cell r="E1110" t="str">
            <v>QQ</v>
          </cell>
          <cell r="F1110">
            <v>3</v>
          </cell>
          <cell r="G1110">
            <v>0.54</v>
          </cell>
          <cell r="H1110">
            <v>0</v>
          </cell>
        </row>
        <row r="1111">
          <cell r="B1111" t="str">
            <v>Herramientas Menores Albañileria</v>
          </cell>
          <cell r="C1111">
            <v>5547.09</v>
          </cell>
          <cell r="D1111">
            <v>0</v>
          </cell>
          <cell r="E1111" t="str">
            <v>%</v>
          </cell>
          <cell r="F1111">
            <v>1.6E-2</v>
          </cell>
          <cell r="G1111">
            <v>0</v>
          </cell>
          <cell r="H1111">
            <v>88.75</v>
          </cell>
        </row>
        <row r="1112">
          <cell r="A1112">
            <v>87</v>
          </cell>
          <cell r="B1112" t="str">
            <v>Columna C10 [0.65 x 1.60 x 0.75 ]</v>
          </cell>
          <cell r="C1112">
            <v>0.78</v>
          </cell>
          <cell r="D1112">
            <v>5.5626513493077852E-2</v>
          </cell>
          <cell r="E1112" t="str">
            <v>m3</v>
          </cell>
          <cell r="G1112">
            <v>983.14</v>
          </cell>
          <cell r="I1112">
            <v>7225.44</v>
          </cell>
        </row>
        <row r="1114">
          <cell r="A1114">
            <v>88</v>
          </cell>
          <cell r="B1114" t="str">
            <v>Análisis de Precio Unitario de 0.13 m3 de Losa L1 [ 0.13 ] m - ø3/8''@0.25 m-AD:</v>
          </cell>
          <cell r="I1114" t="str">
            <v>Santiago - Tercer Sorteo</v>
          </cell>
        </row>
        <row r="1115">
          <cell r="B1115" t="str">
            <v>Materiales</v>
          </cell>
          <cell r="E1115" t="str">
            <v>Usos</v>
          </cell>
        </row>
        <row r="1116">
          <cell r="B1116" t="str">
            <v>Hormigón industrial f'c 210 Kg./cm² @ 28d</v>
          </cell>
          <cell r="C1116">
            <v>0.13</v>
          </cell>
          <cell r="D1116">
            <v>0</v>
          </cell>
          <cell r="E1116" t="str">
            <v>m3</v>
          </cell>
          <cell r="F1116">
            <v>4491.5254237288136</v>
          </cell>
          <cell r="G1116">
            <v>808.47</v>
          </cell>
          <cell r="H1116">
            <v>689</v>
          </cell>
        </row>
        <row r="1117">
          <cell r="B1117" t="str">
            <v>Acero ø3/8''</v>
          </cell>
          <cell r="C1117">
            <v>0.10644451443569554</v>
          </cell>
          <cell r="D1117">
            <v>3.3402243254652401E-2</v>
          </cell>
          <cell r="E1117" t="str">
            <v>QQ</v>
          </cell>
          <cell r="F1117">
            <v>1991.5254237288136</v>
          </cell>
          <cell r="G1117">
            <v>358.47</v>
          </cell>
          <cell r="H1117">
            <v>258.5</v>
          </cell>
        </row>
        <row r="1118">
          <cell r="B1118" t="str">
            <v>Acero ø1/2''</v>
          </cell>
          <cell r="C1118">
            <v>0</v>
          </cell>
          <cell r="D1118">
            <v>0</v>
          </cell>
          <cell r="E1118" t="str">
            <v>QQ</v>
          </cell>
          <cell r="F1118">
            <v>1991.5254237288136</v>
          </cell>
          <cell r="G1118">
            <v>358.47</v>
          </cell>
          <cell r="H1118">
            <v>0</v>
          </cell>
        </row>
        <row r="1119">
          <cell r="B1119" t="str">
            <v>Acero ø3/4''</v>
          </cell>
          <cell r="C1119">
            <v>0</v>
          </cell>
          <cell r="D1119">
            <v>0</v>
          </cell>
          <cell r="E1119" t="str">
            <v>QQ</v>
          </cell>
          <cell r="F1119">
            <v>1991.5254237288136</v>
          </cell>
          <cell r="G1119">
            <v>358.47</v>
          </cell>
          <cell r="H1119">
            <v>0</v>
          </cell>
        </row>
        <row r="1120">
          <cell r="B1120" t="str">
            <v>Acero ø1''</v>
          </cell>
          <cell r="C1120">
            <v>0</v>
          </cell>
          <cell r="D1120">
            <v>0</v>
          </cell>
          <cell r="E1120" t="str">
            <v>QQ</v>
          </cell>
          <cell r="F1120">
            <v>1991.5254237288136</v>
          </cell>
          <cell r="G1120">
            <v>358.47</v>
          </cell>
          <cell r="H1120">
            <v>0</v>
          </cell>
        </row>
        <row r="1121">
          <cell r="B1121" t="str">
            <v>Alambre # 18</v>
          </cell>
          <cell r="C1121">
            <v>0.21288902887139108</v>
          </cell>
          <cell r="D1121">
            <v>3.3402243254652401E-2</v>
          </cell>
          <cell r="E1121" t="str">
            <v>Lbs</v>
          </cell>
          <cell r="F1121">
            <v>38</v>
          </cell>
          <cell r="G1121">
            <v>6.84</v>
          </cell>
          <cell r="H1121">
            <v>9.86</v>
          </cell>
        </row>
        <row r="1122">
          <cell r="B1122" t="str">
            <v>Mano de Obra</v>
          </cell>
        </row>
        <row r="1123">
          <cell r="B1123" t="str">
            <v>M. O.1077-9 [9] Coloc. acero normal</v>
          </cell>
          <cell r="C1123">
            <v>0.10644451443569554</v>
          </cell>
          <cell r="D1123">
            <v>3.3402243254652401E-2</v>
          </cell>
          <cell r="E1123" t="str">
            <v>qq</v>
          </cell>
          <cell r="F1123">
            <v>279.81732776617952</v>
          </cell>
          <cell r="G1123">
            <v>0</v>
          </cell>
          <cell r="H1123">
            <v>30.78</v>
          </cell>
        </row>
        <row r="1124">
          <cell r="B1124" t="str">
            <v>M. O.1014A-1 [1] Vaciado de Hormigón Industrial</v>
          </cell>
          <cell r="C1124">
            <v>1</v>
          </cell>
          <cell r="D1124">
            <v>0</v>
          </cell>
          <cell r="E1124" t="str">
            <v>m³</v>
          </cell>
          <cell r="F1124">
            <v>519.99331054248216</v>
          </cell>
          <cell r="G1124">
            <v>0</v>
          </cell>
          <cell r="H1124">
            <v>519.99</v>
          </cell>
        </row>
        <row r="1125">
          <cell r="B1125" t="str">
            <v>Servicios, Herramientas y Equipos</v>
          </cell>
        </row>
        <row r="1126">
          <cell r="B1126" t="str">
            <v>Encofrado Losa</v>
          </cell>
          <cell r="C1126">
            <v>0.10644451443569554</v>
          </cell>
          <cell r="D1126">
            <v>3.3402243254652401E-2</v>
          </cell>
          <cell r="E1126" t="str">
            <v>m2</v>
          </cell>
          <cell r="F1126">
            <v>150</v>
          </cell>
          <cell r="G1126">
            <v>27</v>
          </cell>
          <cell r="H1126">
            <v>19.47</v>
          </cell>
        </row>
        <row r="1127">
          <cell r="B1127" t="str">
            <v>Herramientas Menores Albañileria</v>
          </cell>
          <cell r="C1127">
            <v>1527.6000000000001</v>
          </cell>
          <cell r="D1127">
            <v>0</v>
          </cell>
          <cell r="E1127" t="str">
            <v>%</v>
          </cell>
          <cell r="F1127">
            <v>1.6E-2</v>
          </cell>
          <cell r="G1127">
            <v>0</v>
          </cell>
          <cell r="H1127">
            <v>24.44</v>
          </cell>
        </row>
        <row r="1128">
          <cell r="A1128">
            <v>88</v>
          </cell>
          <cell r="B1128" t="str">
            <v>Losa L1 [ 0.13 ] m - ø3/8''@0.25 m-AD</v>
          </cell>
          <cell r="C1128">
            <v>0.13</v>
          </cell>
          <cell r="D1128">
            <v>6.6737631910165074E-2</v>
          </cell>
          <cell r="E1128" t="str">
            <v>m3</v>
          </cell>
          <cell r="G1128">
            <v>1146.2123076923076</v>
          </cell>
          <cell r="I1128">
            <v>11938.77</v>
          </cell>
        </row>
        <row r="1130">
          <cell r="A1130" t="str">
            <v>VIII</v>
          </cell>
          <cell r="B1130" t="str">
            <v>Muros de Contención</v>
          </cell>
          <cell r="E1130">
            <v>8</v>
          </cell>
        </row>
        <row r="1132">
          <cell r="A1132">
            <v>89</v>
          </cell>
          <cell r="B1132" t="str">
            <v>Análisis de Precio Unitario de 326.50 m3 de Zapata MC-1 [ 2.55 x 4.85 x 26.40 ] m.:</v>
          </cell>
          <cell r="I1132" t="str">
            <v>Santiago - Tercer Sorteo</v>
          </cell>
        </row>
        <row r="1133">
          <cell r="B1133" t="str">
            <v>Materiales</v>
          </cell>
        </row>
        <row r="1134">
          <cell r="B1134" t="str">
            <v>Hormigón industrial f'c 240 Kg./cm² @ 28d</v>
          </cell>
          <cell r="C1134">
            <v>326.50199999999995</v>
          </cell>
          <cell r="D1134">
            <v>2.4502147000747929E-5</v>
          </cell>
          <cell r="E1134" t="str">
            <v>m3</v>
          </cell>
          <cell r="F1134">
            <v>4703.3898305084749</v>
          </cell>
          <cell r="G1134">
            <v>846.61</v>
          </cell>
          <cell r="H1134">
            <v>1812130.44</v>
          </cell>
        </row>
        <row r="1135">
          <cell r="B1135" t="str">
            <v>Acero ø3/8''</v>
          </cell>
          <cell r="C1135">
            <v>11.021872545931759</v>
          </cell>
          <cell r="D1135">
            <v>7.3739321829126704E-4</v>
          </cell>
          <cell r="E1135" t="str">
            <v>QQ</v>
          </cell>
          <cell r="F1135">
            <v>1991.5254237288136</v>
          </cell>
          <cell r="G1135">
            <v>358.47</v>
          </cell>
          <cell r="H1135">
            <v>25920.45</v>
          </cell>
        </row>
        <row r="1136">
          <cell r="B1136" t="str">
            <v>Acero ø1/2''</v>
          </cell>
          <cell r="C1136">
            <v>12.448469291338581</v>
          </cell>
          <cell r="D1136">
            <v>1.2296360505022582E-4</v>
          </cell>
          <cell r="E1136" t="str">
            <v>QQ</v>
          </cell>
          <cell r="F1136">
            <v>1991.5254237288136</v>
          </cell>
          <cell r="G1136">
            <v>358.47</v>
          </cell>
          <cell r="H1136">
            <v>29257.439999999999</v>
          </cell>
        </row>
        <row r="1137">
          <cell r="B1137" t="str">
            <v>Acero ø3/4''</v>
          </cell>
          <cell r="C1137">
            <v>0</v>
          </cell>
          <cell r="D1137">
            <v>0</v>
          </cell>
          <cell r="E1137" t="str">
            <v>QQ</v>
          </cell>
          <cell r="F1137">
            <v>1991.5254237288136</v>
          </cell>
          <cell r="G1137">
            <v>358.47</v>
          </cell>
          <cell r="H1137">
            <v>0</v>
          </cell>
        </row>
        <row r="1138">
          <cell r="B1138" t="str">
            <v>Acero ø1''</v>
          </cell>
          <cell r="C1138">
            <v>0</v>
          </cell>
          <cell r="D1138">
            <v>0</v>
          </cell>
          <cell r="E1138" t="str">
            <v>QQ</v>
          </cell>
          <cell r="F1138">
            <v>1991.5254237288136</v>
          </cell>
          <cell r="G1138">
            <v>358.47</v>
          </cell>
          <cell r="H1138">
            <v>0</v>
          </cell>
        </row>
        <row r="1139">
          <cell r="B1139" t="str">
            <v>Alambre # 18</v>
          </cell>
          <cell r="C1139">
            <v>46.940683674540679</v>
          </cell>
          <cell r="D1139">
            <v>1.9847016979807026E-4</v>
          </cell>
          <cell r="E1139" t="str">
            <v>Lbs</v>
          </cell>
          <cell r="F1139">
            <v>38</v>
          </cell>
          <cell r="G1139">
            <v>6.84</v>
          </cell>
          <cell r="H1139">
            <v>2105.2399999999998</v>
          </cell>
        </row>
        <row r="1140">
          <cell r="B1140" t="str">
            <v>Mano de Obra</v>
          </cell>
        </row>
        <row r="1141">
          <cell r="B1141" t="str">
            <v>M. O.1077-9 [9] Coloc. acero normal</v>
          </cell>
          <cell r="C1141">
            <v>23.47034183727034</v>
          </cell>
          <cell r="D1141">
            <v>4.1150498772556739E-4</v>
          </cell>
          <cell r="E1141" t="str">
            <v>qq</v>
          </cell>
          <cell r="F1141">
            <v>279.81732776617952</v>
          </cell>
          <cell r="G1141">
            <v>0</v>
          </cell>
          <cell r="H1141">
            <v>6570.11</v>
          </cell>
        </row>
        <row r="1142">
          <cell r="B1142" t="str">
            <v>M. O.1014A-1 [1] Vaciado de Hormigón Industrial</v>
          </cell>
          <cell r="C1142">
            <v>326.50199999999995</v>
          </cell>
          <cell r="D1142">
            <v>2.4502147000747929E-5</v>
          </cell>
          <cell r="E1142" t="str">
            <v>m³</v>
          </cell>
          <cell r="F1142">
            <v>519.99331054248216</v>
          </cell>
          <cell r="G1142">
            <v>0</v>
          </cell>
          <cell r="H1142">
            <v>169783.02</v>
          </cell>
        </row>
        <row r="1143">
          <cell r="B1143" t="str">
            <v>Servicios, Herramientas y Equipos</v>
          </cell>
        </row>
        <row r="1144">
          <cell r="B1144" t="str">
            <v>Calzos para Acero</v>
          </cell>
          <cell r="C1144">
            <v>23.47034183727034</v>
          </cell>
          <cell r="D1144">
            <v>4.1150498772556739E-4</v>
          </cell>
          <cell r="E1144" t="str">
            <v>QQ</v>
          </cell>
          <cell r="F1144">
            <v>3</v>
          </cell>
          <cell r="G1144">
            <v>0.54</v>
          </cell>
          <cell r="H1144">
            <v>83.12</v>
          </cell>
        </row>
        <row r="1145">
          <cell r="B1145" t="str">
            <v>Herramientas Menores Albañileria</v>
          </cell>
          <cell r="C1145">
            <v>2045849.82</v>
          </cell>
          <cell r="D1145">
            <v>0</v>
          </cell>
          <cell r="E1145" t="str">
            <v>%</v>
          </cell>
          <cell r="F1145">
            <v>1.6E-2</v>
          </cell>
          <cell r="G1145">
            <v>0</v>
          </cell>
          <cell r="H1145">
            <v>32733.599999999999</v>
          </cell>
        </row>
        <row r="1146">
          <cell r="A1146">
            <v>89</v>
          </cell>
          <cell r="B1146" t="str">
            <v>Zapata MC-1 [ 2.55 x 4.85 x 26.40 ] m.</v>
          </cell>
          <cell r="C1146">
            <v>326.50199999999995</v>
          </cell>
          <cell r="D1146">
            <v>20.612099206770591</v>
          </cell>
          <cell r="E1146" t="str">
            <v>m3</v>
          </cell>
          <cell r="G1146">
            <v>873.4320889305427</v>
          </cell>
          <cell r="I1146">
            <v>6366.22</v>
          </cell>
        </row>
        <row r="1148">
          <cell r="A1148">
            <v>90</v>
          </cell>
          <cell r="B1148" t="str">
            <v>Análisis de Precio Unitario de 51.22 m3 de Muro MC-1 [ 0.25 - 0.55 x 4.85 x 26.40 ] m.:</v>
          </cell>
          <cell r="I1148" t="str">
            <v>Santiago - Tercer Sorteo</v>
          </cell>
        </row>
        <row r="1149">
          <cell r="B1149" t="str">
            <v>Materiales</v>
          </cell>
          <cell r="E1149" t="str">
            <v>Usos</v>
          </cell>
        </row>
        <row r="1150">
          <cell r="B1150" t="str">
            <v>Hormigón industrial f'c 240 Kg./cm² @ 28d</v>
          </cell>
          <cell r="C1150">
            <v>51.215999999999994</v>
          </cell>
          <cell r="D1150">
            <v>7.8100593564606552E-5</v>
          </cell>
          <cell r="E1150" t="str">
            <v>m3</v>
          </cell>
          <cell r="F1150">
            <v>4703.3898305084749</v>
          </cell>
          <cell r="G1150">
            <v>846.61</v>
          </cell>
          <cell r="H1150">
            <v>284270.99</v>
          </cell>
        </row>
        <row r="1151">
          <cell r="B1151" t="str">
            <v>Acero ø3/8''</v>
          </cell>
          <cell r="C1151">
            <v>32.995359422572179</v>
          </cell>
          <cell r="D1151">
            <v>1.4064333618522994E-4</v>
          </cell>
          <cell r="E1151" t="str">
            <v>QQ</v>
          </cell>
          <cell r="F1151">
            <v>1991.5254237288136</v>
          </cell>
          <cell r="G1151">
            <v>358.47</v>
          </cell>
          <cell r="H1151">
            <v>77549.850000000006</v>
          </cell>
        </row>
        <row r="1152">
          <cell r="B1152" t="str">
            <v>Acero ø1/2''</v>
          </cell>
          <cell r="C1152">
            <v>1.2460625371828522</v>
          </cell>
          <cell r="D1152">
            <v>3.1599239200704719E-3</v>
          </cell>
          <cell r="E1152" t="str">
            <v>QQ</v>
          </cell>
          <cell r="F1152">
            <v>1991.5254237288136</v>
          </cell>
          <cell r="G1152">
            <v>358.47</v>
          </cell>
          <cell r="H1152">
            <v>2937.49</v>
          </cell>
        </row>
        <row r="1153">
          <cell r="B1153" t="str">
            <v>Acero ø3/4''</v>
          </cell>
          <cell r="C1153">
            <v>67.183119632545925</v>
          </cell>
          <cell r="D1153">
            <v>1.0241214596322598E-4</v>
          </cell>
          <cell r="E1153" t="str">
            <v>QQ</v>
          </cell>
          <cell r="F1153">
            <v>1991.5254237288136</v>
          </cell>
          <cell r="G1153">
            <v>358.47</v>
          </cell>
          <cell r="H1153">
            <v>157896.19</v>
          </cell>
        </row>
        <row r="1154">
          <cell r="B1154" t="str">
            <v>Acero ø1''</v>
          </cell>
          <cell r="C1154">
            <v>0</v>
          </cell>
          <cell r="D1154">
            <v>0</v>
          </cell>
          <cell r="E1154" t="str">
            <v>QQ</v>
          </cell>
          <cell r="F1154">
            <v>1991.5254237288136</v>
          </cell>
          <cell r="G1154">
            <v>358.47</v>
          </cell>
          <cell r="H1154">
            <v>0</v>
          </cell>
        </row>
        <row r="1155">
          <cell r="B1155" t="str">
            <v>Alambre # 18</v>
          </cell>
          <cell r="C1155">
            <v>102.43199999999999</v>
          </cell>
          <cell r="D1155">
            <v>7.8100593564606552E-5</v>
          </cell>
          <cell r="E1155" t="str">
            <v>Lbs</v>
          </cell>
          <cell r="F1155">
            <v>38</v>
          </cell>
          <cell r="G1155">
            <v>6.84</v>
          </cell>
          <cell r="H1155">
            <v>4593.41</v>
          </cell>
        </row>
        <row r="1156">
          <cell r="B1156" t="str">
            <v>Mano de Obra</v>
          </cell>
        </row>
        <row r="1157">
          <cell r="B1157" t="str">
            <v>M. O.1077-9 [9] Coloc. acero normal</v>
          </cell>
          <cell r="C1157">
            <v>101.42454159230095</v>
          </cell>
          <cell r="D1157">
            <v>5.3817425382049758E-5</v>
          </cell>
          <cell r="E1157" t="str">
            <v>qq</v>
          </cell>
          <cell r="F1157">
            <v>279.81732776617952</v>
          </cell>
          <cell r="G1157">
            <v>0</v>
          </cell>
          <cell r="H1157">
            <v>28381.87</v>
          </cell>
        </row>
        <row r="1158">
          <cell r="B1158" t="str">
            <v>M. O.1014A-1 [1] Vaciado de Hormigón Industrial</v>
          </cell>
          <cell r="C1158">
            <v>51.215999999999994</v>
          </cell>
          <cell r="D1158">
            <v>7.8100593564606552E-5</v>
          </cell>
          <cell r="E1158" t="str">
            <v>m³</v>
          </cell>
          <cell r="F1158">
            <v>519.99331054248216</v>
          </cell>
          <cell r="G1158">
            <v>0</v>
          </cell>
          <cell r="H1158">
            <v>26634.06</v>
          </cell>
        </row>
        <row r="1159">
          <cell r="B1159" t="str">
            <v>Servicios, Herramientas y Equipos</v>
          </cell>
        </row>
        <row r="1160">
          <cell r="B1160" t="str">
            <v>Enc. &amp; Desenc. Muro [ t= 350 mm ]</v>
          </cell>
          <cell r="C1160">
            <v>68.287999999999997</v>
          </cell>
          <cell r="D1160">
            <v>2.9287722586831505E-5</v>
          </cell>
          <cell r="E1160" t="str">
            <v>m2</v>
          </cell>
          <cell r="F1160">
            <v>294.06779661016952</v>
          </cell>
          <cell r="G1160">
            <v>52.93</v>
          </cell>
          <cell r="H1160">
            <v>23696.48</v>
          </cell>
        </row>
        <row r="1161">
          <cell r="B1161" t="str">
            <v>Herramientas Menores Albañileria</v>
          </cell>
          <cell r="C1161">
            <v>605960.34</v>
          </cell>
          <cell r="D1161">
            <v>0</v>
          </cell>
          <cell r="E1161" t="str">
            <v>%</v>
          </cell>
          <cell r="F1161">
            <v>1.6E-2</v>
          </cell>
          <cell r="G1161">
            <v>0</v>
          </cell>
          <cell r="H1161">
            <v>9695.3700000000008</v>
          </cell>
        </row>
        <row r="1162">
          <cell r="A1162">
            <v>90</v>
          </cell>
          <cell r="B1162" t="str">
            <v>Muro MC-1 [ 0.25 - 0.55 x 4.85 x 26.40 ] m.</v>
          </cell>
          <cell r="C1162">
            <v>51.215999999999994</v>
          </cell>
          <cell r="D1162">
            <v>13.436080416136731</v>
          </cell>
          <cell r="E1162" t="str">
            <v>m3</v>
          </cell>
          <cell r="G1162">
            <v>1640.9294029209623</v>
          </cell>
          <cell r="I1162">
            <v>12020.77</v>
          </cell>
        </row>
        <row r="1164">
          <cell r="A1164" t="str">
            <v>IX</v>
          </cell>
          <cell r="B1164" t="str">
            <v>Muros de Suelos Reforzados</v>
          </cell>
          <cell r="E1164">
            <v>9</v>
          </cell>
        </row>
        <row r="1166">
          <cell r="A1166">
            <v>91</v>
          </cell>
          <cell r="B1166" t="str">
            <v>Análisis de Precio Unitario de 35.00 m3 de Zapata MSR [ 0.80 x 0.35 x 125.00 ] m. - 4 Ø 3/8 '' + Est. Ø 3/8 '' @ 0.20 m.:</v>
          </cell>
          <cell r="I1166" t="str">
            <v>Santiago - Tercer Sorteo</v>
          </cell>
        </row>
        <row r="1167">
          <cell r="B1167" t="str">
            <v>Materiales</v>
          </cell>
        </row>
        <row r="1168">
          <cell r="B1168" t="str">
            <v>Hormigón industrial f'c 240 Kg./cm² @ 28d</v>
          </cell>
          <cell r="C1168">
            <v>34.999999999999993</v>
          </cell>
          <cell r="D1168">
            <v>2.0301221021717152E-16</v>
          </cell>
          <cell r="E1168" t="str">
            <v>m3</v>
          </cell>
          <cell r="F1168">
            <v>4703.3898305084749</v>
          </cell>
          <cell r="G1168">
            <v>846.61</v>
          </cell>
          <cell r="H1168">
            <v>194249.99</v>
          </cell>
        </row>
        <row r="1169">
          <cell r="B1169" t="str">
            <v>Acero ø3/8''</v>
          </cell>
          <cell r="C1169">
            <v>0</v>
          </cell>
          <cell r="D1169">
            <v>0</v>
          </cell>
          <cell r="E1169" t="str">
            <v>QQ</v>
          </cell>
          <cell r="F1169">
            <v>1991.5254237288136</v>
          </cell>
          <cell r="G1169">
            <v>358.47</v>
          </cell>
          <cell r="H1169">
            <v>0</v>
          </cell>
        </row>
        <row r="1170">
          <cell r="B1170" t="str">
            <v>Acero ø1/2''</v>
          </cell>
          <cell r="C1170">
            <v>0</v>
          </cell>
          <cell r="D1170">
            <v>0</v>
          </cell>
          <cell r="E1170" t="str">
            <v>QQ</v>
          </cell>
          <cell r="F1170">
            <v>1991.5254237288136</v>
          </cell>
          <cell r="G1170">
            <v>358.47</v>
          </cell>
          <cell r="H1170">
            <v>0</v>
          </cell>
        </row>
        <row r="1171">
          <cell r="B1171" t="str">
            <v>Acero ø3/4''</v>
          </cell>
          <cell r="C1171">
            <v>0</v>
          </cell>
          <cell r="D1171">
            <v>0</v>
          </cell>
          <cell r="E1171" t="str">
            <v>QQ</v>
          </cell>
          <cell r="F1171">
            <v>1991.5254237288136</v>
          </cell>
          <cell r="G1171">
            <v>358.47</v>
          </cell>
          <cell r="H1171">
            <v>0</v>
          </cell>
        </row>
        <row r="1172">
          <cell r="B1172" t="str">
            <v>Acero ø1''</v>
          </cell>
          <cell r="C1172">
            <v>0</v>
          </cell>
          <cell r="D1172">
            <v>0</v>
          </cell>
          <cell r="E1172" t="str">
            <v>QQ</v>
          </cell>
          <cell r="F1172">
            <v>1991.5254237288136</v>
          </cell>
          <cell r="G1172">
            <v>358.47</v>
          </cell>
          <cell r="H1172">
            <v>0</v>
          </cell>
        </row>
        <row r="1173">
          <cell r="B1173" t="str">
            <v>Alambre # 18</v>
          </cell>
          <cell r="C1173">
            <v>0</v>
          </cell>
          <cell r="D1173">
            <v>0</v>
          </cell>
          <cell r="E1173" t="str">
            <v>Lbs</v>
          </cell>
          <cell r="F1173">
            <v>38</v>
          </cell>
          <cell r="G1173">
            <v>6.84</v>
          </cell>
          <cell r="H1173">
            <v>0</v>
          </cell>
        </row>
        <row r="1174">
          <cell r="B1174" t="str">
            <v>Mano de Obra</v>
          </cell>
        </row>
        <row r="1175">
          <cell r="B1175" t="str">
            <v>M. O.1077-9 [9] Coloc. acero normal</v>
          </cell>
          <cell r="C1175">
            <v>0</v>
          </cell>
          <cell r="D1175">
            <v>0</v>
          </cell>
          <cell r="E1175" t="str">
            <v>qq</v>
          </cell>
          <cell r="F1175">
            <v>279.81732776617952</v>
          </cell>
          <cell r="G1175">
            <v>0</v>
          </cell>
          <cell r="H1175">
            <v>0</v>
          </cell>
        </row>
        <row r="1176">
          <cell r="B1176" t="str">
            <v>M. O.1014A-1 [1] Vaciado de Hormigón Industrial</v>
          </cell>
          <cell r="C1176">
            <v>34.999999999999993</v>
          </cell>
          <cell r="D1176">
            <v>2.0301221021717152E-16</v>
          </cell>
          <cell r="E1176" t="str">
            <v>m³</v>
          </cell>
          <cell r="F1176">
            <v>519.99331054248216</v>
          </cell>
          <cell r="G1176">
            <v>0</v>
          </cell>
          <cell r="H1176">
            <v>18199.77</v>
          </cell>
        </row>
        <row r="1177">
          <cell r="B1177" t="str">
            <v>Servicios, Herramientas y Equipos</v>
          </cell>
        </row>
        <row r="1178">
          <cell r="B1178" t="str">
            <v>Calzos para Acero</v>
          </cell>
          <cell r="C1178">
            <v>0</v>
          </cell>
          <cell r="D1178">
            <v>0</v>
          </cell>
          <cell r="E1178" t="str">
            <v>QQ</v>
          </cell>
          <cell r="F1178">
            <v>3</v>
          </cell>
          <cell r="G1178">
            <v>0.54</v>
          </cell>
          <cell r="H1178">
            <v>0</v>
          </cell>
        </row>
        <row r="1179">
          <cell r="B1179" t="str">
            <v>Herramientas Menores Albañileria</v>
          </cell>
          <cell r="C1179">
            <v>212449.75999999998</v>
          </cell>
          <cell r="D1179">
            <v>1.3699159018458625E-16</v>
          </cell>
          <cell r="E1179" t="str">
            <v>%</v>
          </cell>
          <cell r="F1179">
            <v>1.6E-2</v>
          </cell>
          <cell r="G1179">
            <v>0</v>
          </cell>
          <cell r="H1179">
            <v>3399.2</v>
          </cell>
        </row>
        <row r="1180">
          <cell r="A1180">
            <v>91</v>
          </cell>
          <cell r="B1180" t="str">
            <v>Zapata MSR [ 0.80 x 0.35 x 125.00 ] m. - 4 Ø 3/8 '' + Est. Ø 3/8 '' @ 0.20 m.</v>
          </cell>
          <cell r="C1180">
            <v>34.999999999999993</v>
          </cell>
          <cell r="D1180">
            <v>1.9469279722577244</v>
          </cell>
          <cell r="E1180" t="str">
            <v>m3</v>
          </cell>
          <cell r="G1180">
            <v>846.61000000000024</v>
          </cell>
          <cell r="I1180">
            <v>6167.11</v>
          </cell>
        </row>
        <row r="1182">
          <cell r="A1182">
            <v>92</v>
          </cell>
          <cell r="B1182" t="str">
            <v>Análisis de Precio Unitario de 625.00 m2 de Instalación de Muro MESA® (Materiales Incluidos) - 911 Santiago:</v>
          </cell>
          <cell r="I1182" t="str">
            <v>Santiago - Tercer Sorteo</v>
          </cell>
        </row>
        <row r="1183">
          <cell r="B1183" t="str">
            <v>Materiales</v>
          </cell>
        </row>
        <row r="1184">
          <cell r="B1184" t="str">
            <v>Materiales Sistema MESA® Aguayo Factura 2015080603</v>
          </cell>
          <cell r="C1184">
            <v>45.932699999999997</v>
          </cell>
          <cell r="D1184">
            <v>6.5312946986102183E-6</v>
          </cell>
          <cell r="E1184" t="str">
            <v>Fact</v>
          </cell>
          <cell r="F1184">
            <v>5606.5084745762715</v>
          </cell>
          <cell r="G1184">
            <v>1009.17</v>
          </cell>
          <cell r="H1184">
            <v>303877.96000000002</v>
          </cell>
        </row>
        <row r="1185">
          <cell r="B1185" t="str">
            <v>Mano de Obra</v>
          </cell>
        </row>
        <row r="1186">
          <cell r="B1186" t="str">
            <v>M. O. Materiales Sistema MESA® Aguayo Factura 2015080603</v>
          </cell>
          <cell r="C1186">
            <v>625</v>
          </cell>
          <cell r="D1186">
            <v>0</v>
          </cell>
          <cell r="E1186" t="str">
            <v>m2</v>
          </cell>
          <cell r="F1186">
            <v>4510</v>
          </cell>
          <cell r="G1186">
            <v>0</v>
          </cell>
          <cell r="H1186">
            <v>2818750</v>
          </cell>
        </row>
        <row r="1187">
          <cell r="B1187" t="str">
            <v>Servicios, Herramientas y Equipos</v>
          </cell>
        </row>
        <row r="1188">
          <cell r="B1188" t="str">
            <v>Campamento de Ingenieria</v>
          </cell>
          <cell r="C1188">
            <v>1</v>
          </cell>
          <cell r="D1188">
            <v>0</v>
          </cell>
          <cell r="E1188" t="str">
            <v>P. A.</v>
          </cell>
          <cell r="F1188">
            <v>203115.42372881359</v>
          </cell>
          <cell r="G1188">
            <v>36560.78</v>
          </cell>
          <cell r="H1188">
            <v>239676.2</v>
          </cell>
        </row>
        <row r="1189">
          <cell r="A1189">
            <v>92</v>
          </cell>
          <cell r="B1189" t="str">
            <v>Instalación de Muro MESA® (Materiales Incluidos) - 911 Santiago</v>
          </cell>
          <cell r="C1189">
            <v>625</v>
          </cell>
          <cell r="D1189">
            <v>1</v>
          </cell>
          <cell r="E1189" t="str">
            <v>m2</v>
          </cell>
          <cell r="G1189">
            <v>132.66397697600001</v>
          </cell>
          <cell r="I1189">
            <v>5379.69</v>
          </cell>
        </row>
        <row r="1191">
          <cell r="A1191" t="str">
            <v>X</v>
          </cell>
          <cell r="B1191" t="str">
            <v>Estructuras Prefabricadas</v>
          </cell>
          <cell r="E1191">
            <v>10</v>
          </cell>
        </row>
        <row r="1193">
          <cell r="A1193">
            <v>93</v>
          </cell>
          <cell r="B1193" t="str">
            <v>Análisis de Precio Unitario de 2.00 Ud de Vigueta DT-32''+6'':</v>
          </cell>
          <cell r="I1193" t="str">
            <v>Santiago - Tercer Sorteo</v>
          </cell>
        </row>
        <row r="1194">
          <cell r="B1194" t="str">
            <v>Materiales</v>
          </cell>
        </row>
        <row r="1195">
          <cell r="B1195" t="str">
            <v>Vigueta DT - 32'' + 6''</v>
          </cell>
          <cell r="C1195">
            <v>2</v>
          </cell>
          <cell r="D1195">
            <v>0</v>
          </cell>
          <cell r="E1195" t="str">
            <v>Ud</v>
          </cell>
          <cell r="F1195">
            <v>241559.32199999999</v>
          </cell>
          <cell r="G1195">
            <v>43480.68</v>
          </cell>
          <cell r="H1195">
            <v>570080</v>
          </cell>
        </row>
        <row r="1196">
          <cell r="B1196" t="str">
            <v>Vigueta DT - 32'' + 6'' - Pt04</v>
          </cell>
          <cell r="C1196">
            <v>51.42</v>
          </cell>
          <cell r="D1196">
            <v>0</v>
          </cell>
          <cell r="E1196" t="str">
            <v>m2</v>
          </cell>
          <cell r="F1196">
            <v>8450</v>
          </cell>
          <cell r="G1196">
            <v>1521</v>
          </cell>
          <cell r="H1196">
            <v>512708.82</v>
          </cell>
        </row>
        <row r="1197">
          <cell r="B1197" t="str">
            <v>Servicios, Herramientas y Equipos</v>
          </cell>
        </row>
        <row r="1198">
          <cell r="B1198" t="str">
            <v>Calzos para Acero</v>
          </cell>
          <cell r="C1198">
            <v>1</v>
          </cell>
          <cell r="D1198">
            <v>0</v>
          </cell>
          <cell r="E1198" t="str">
            <v>QQ</v>
          </cell>
          <cell r="F1198">
            <v>3</v>
          </cell>
          <cell r="G1198">
            <v>0.54</v>
          </cell>
          <cell r="H1198">
            <v>3.54</v>
          </cell>
        </row>
        <row r="1199">
          <cell r="B1199" t="str">
            <v>Herramientas Menores Albañileria</v>
          </cell>
          <cell r="C1199">
            <v>1082792.3600000001</v>
          </cell>
          <cell r="D1199">
            <v>0</v>
          </cell>
          <cell r="E1199" t="str">
            <v>%</v>
          </cell>
          <cell r="F1199">
            <v>1.6E-2</v>
          </cell>
          <cell r="G1199">
            <v>0</v>
          </cell>
          <cell r="H1199">
            <v>17324.68</v>
          </cell>
        </row>
        <row r="1200">
          <cell r="A1200">
            <v>93</v>
          </cell>
          <cell r="B1200" t="str">
            <v>Vigueta DT-32''+6''</v>
          </cell>
          <cell r="C1200">
            <v>2</v>
          </cell>
          <cell r="E1200" t="str">
            <v>Ud</v>
          </cell>
          <cell r="G1200">
            <v>82585.86</v>
          </cell>
          <cell r="I1200">
            <v>550058.52</v>
          </cell>
        </row>
        <row r="1202">
          <cell r="A1202" t="str">
            <v>XI</v>
          </cell>
          <cell r="B1202" t="str">
            <v>Muros de Mampostería</v>
          </cell>
          <cell r="E1202">
            <v>11</v>
          </cell>
        </row>
        <row r="1204">
          <cell r="A1204">
            <v>94</v>
          </cell>
          <cell r="B1204" t="str">
            <v>Análisis de Precio Unitario de 1.00 m2 de Muro de Bloques 8'' B. N. P. Ø1/2'' @0.20 + Ø3/8'' @0.40 m MM1:</v>
          </cell>
          <cell r="I1204" t="str">
            <v>Santiago - Tercer Sorteo</v>
          </cell>
        </row>
        <row r="1205">
          <cell r="B1205" t="str">
            <v>Materiales</v>
          </cell>
        </row>
        <row r="1206">
          <cell r="B1206" t="str">
            <v>Bloque</v>
          </cell>
        </row>
        <row r="1207">
          <cell r="B1207" t="str">
            <v>Bloque de Hormigón de 8''</v>
          </cell>
          <cell r="C1207">
            <v>12.5</v>
          </cell>
          <cell r="D1207">
            <v>0.04</v>
          </cell>
          <cell r="E1207" t="str">
            <v>Ud</v>
          </cell>
          <cell r="F1207">
            <v>29.661016949152501</v>
          </cell>
          <cell r="G1207">
            <v>5.34</v>
          </cell>
          <cell r="H1207">
            <v>455.01</v>
          </cell>
        </row>
        <row r="1208">
          <cell r="B1208" t="str">
            <v>Aceros</v>
          </cell>
        </row>
        <row r="1209">
          <cell r="B1209" t="str">
            <v>Acero ø1/2''</v>
          </cell>
          <cell r="C1209">
            <v>0.10958005249343833</v>
          </cell>
          <cell r="D1209">
            <v>1.295808383233526E-2</v>
          </cell>
          <cell r="E1209" t="str">
            <v>QQ</v>
          </cell>
          <cell r="F1209">
            <v>1991.5254237288136</v>
          </cell>
          <cell r="G1209">
            <v>358.47</v>
          </cell>
          <cell r="H1209">
            <v>260.85000000000002</v>
          </cell>
        </row>
        <row r="1210">
          <cell r="B1210" t="str">
            <v>Acero ø3/8''</v>
          </cell>
          <cell r="C1210">
            <v>3.0839895013123359E-2</v>
          </cell>
          <cell r="D1210">
            <v>1.1433728510638301E-2</v>
          </cell>
          <cell r="E1210" t="str">
            <v>QQ</v>
          </cell>
          <cell r="F1210">
            <v>1991.5254237288136</v>
          </cell>
          <cell r="G1210">
            <v>358.47</v>
          </cell>
          <cell r="H1210">
            <v>73.3</v>
          </cell>
        </row>
        <row r="1211">
          <cell r="B1211" t="str">
            <v>Alambre # 18</v>
          </cell>
          <cell r="C1211">
            <v>0.2808398950131234</v>
          </cell>
          <cell r="D1211">
            <v>5.7009345794388879E-4</v>
          </cell>
          <cell r="E1211" t="str">
            <v>Lbs</v>
          </cell>
          <cell r="F1211">
            <v>38</v>
          </cell>
          <cell r="G1211">
            <v>6.84</v>
          </cell>
          <cell r="H1211">
            <v>12.6</v>
          </cell>
        </row>
        <row r="1212">
          <cell r="B1212" t="str">
            <v>Mezcla</v>
          </cell>
          <cell r="E1212" t="str">
            <v>Usos</v>
          </cell>
        </row>
        <row r="1213">
          <cell r="B1213" t="str">
            <v>Mortero Col. Bloques [1:4:0]</v>
          </cell>
          <cell r="C1213">
            <v>3.8100000000000002E-2</v>
          </cell>
          <cell r="D1213">
            <v>4.9868766404199447E-2</v>
          </cell>
          <cell r="E1213" t="str">
            <v>m3</v>
          </cell>
          <cell r="F1213">
            <v>2769.84</v>
          </cell>
          <cell r="G1213">
            <v>498.57</v>
          </cell>
          <cell r="H1213">
            <v>130.74</v>
          </cell>
        </row>
        <row r="1214">
          <cell r="B1214" t="str">
            <v>Hormigón f'c 140 kg./cm2 @ 28d {Grava de 1''} [1:2:4]</v>
          </cell>
          <cell r="C1214">
            <v>9.8000000000000018E-2</v>
          </cell>
          <cell r="D1214">
            <v>2.0408163265305996E-2</v>
          </cell>
          <cell r="E1214" t="str">
            <v>m3</v>
          </cell>
          <cell r="F1214">
            <v>2524.0349999999999</v>
          </cell>
          <cell r="G1214">
            <v>454.33</v>
          </cell>
          <cell r="H1214">
            <v>297.83999999999997</v>
          </cell>
        </row>
        <row r="1215">
          <cell r="B1215" t="str">
            <v>Mano de Obra</v>
          </cell>
        </row>
        <row r="1216">
          <cell r="B1216" t="str">
            <v xml:space="preserve">M. O.1002-4 [4] Bloque de 8x8x16 pulgs.  </v>
          </cell>
          <cell r="C1216">
            <v>13</v>
          </cell>
          <cell r="D1216">
            <v>0</v>
          </cell>
          <cell r="E1216" t="str">
            <v>Ud</v>
          </cell>
          <cell r="F1216">
            <v>14.229333333333333</v>
          </cell>
          <cell r="G1216">
            <v>0</v>
          </cell>
          <cell r="H1216">
            <v>184.98</v>
          </cell>
        </row>
        <row r="1217">
          <cell r="B1217" t="str">
            <v>M. O.1002-10 [10] Por violinar juntas de blocks horizontales y verticales una cara, con una regla adicional c/u.</v>
          </cell>
          <cell r="C1217">
            <v>52</v>
          </cell>
          <cell r="D1217">
            <v>0</v>
          </cell>
          <cell r="E1217" t="str">
            <v>Ud</v>
          </cell>
          <cell r="F1217">
            <v>1.7126942675159247</v>
          </cell>
          <cell r="G1217">
            <v>0</v>
          </cell>
          <cell r="H1217">
            <v>89.06</v>
          </cell>
        </row>
        <row r="1218">
          <cell r="B1218" t="str">
            <v>M. O.1002-14 [14] Llenado de huecos de bloques, Bastones a 0.20 M</v>
          </cell>
          <cell r="C1218">
            <v>13</v>
          </cell>
          <cell r="D1218">
            <v>0</v>
          </cell>
          <cell r="E1218" t="str">
            <v>Ud</v>
          </cell>
          <cell r="F1218">
            <v>4.2681428571428599</v>
          </cell>
          <cell r="G1218">
            <v>0</v>
          </cell>
          <cell r="H1218">
            <v>55.49</v>
          </cell>
        </row>
        <row r="1219">
          <cell r="B1219" t="str">
            <v>M. O.1002-18 [18] Corte y amarre de varillas en bloques, Bastones a 0.20 M.</v>
          </cell>
          <cell r="C1219">
            <v>13</v>
          </cell>
          <cell r="D1219">
            <v>0</v>
          </cell>
          <cell r="E1219" t="str">
            <v>Ud</v>
          </cell>
          <cell r="F1219">
            <v>1.7126942675159247</v>
          </cell>
          <cell r="G1219">
            <v>0</v>
          </cell>
          <cell r="H1219">
            <v>22.27</v>
          </cell>
        </row>
        <row r="1220">
          <cell r="B1220" t="str">
            <v>Servicios, Herramientas y Equipos</v>
          </cell>
        </row>
        <row r="1221">
          <cell r="B1221" t="str">
            <v>Herramientas Menores Albañileria</v>
          </cell>
          <cell r="C1221">
            <v>1582.1399999999999</v>
          </cell>
          <cell r="D1221">
            <v>5.4356757303407246E-4</v>
          </cell>
          <cell r="E1221" t="str">
            <v>%</v>
          </cell>
          <cell r="F1221">
            <v>1.6E-2</v>
          </cell>
          <cell r="G1221">
            <v>0</v>
          </cell>
          <cell r="H1221">
            <v>25.33</v>
          </cell>
        </row>
        <row r="1222">
          <cell r="A1222">
            <v>94</v>
          </cell>
          <cell r="B1222" t="str">
            <v>Muro de Bloques 8'' B. N. P. Ø1/2'' @0.20 + Ø3/8'' @0.40 m MM1</v>
          </cell>
          <cell r="C1222">
            <v>1</v>
          </cell>
          <cell r="D1222">
            <v>9.2592592592592587E-2</v>
          </cell>
          <cell r="E1222" t="str">
            <v>m2</v>
          </cell>
          <cell r="G1222">
            <v>187.68958905969998</v>
          </cell>
          <cell r="I1222">
            <v>1607.47</v>
          </cell>
        </row>
        <row r="1224">
          <cell r="A1224">
            <v>95</v>
          </cell>
          <cell r="B1224" t="str">
            <v>Análisis de Precio Unitario de 1.00 m2 de Muro de Bloques 8'' B. N. P. Ø1/2'' @0.20 + Ø3/8'' @0.40 m MM2:</v>
          </cell>
          <cell r="I1224" t="str">
            <v>Santiago - Tercer Sorteo</v>
          </cell>
        </row>
        <row r="1225">
          <cell r="B1225" t="str">
            <v>Materiales</v>
          </cell>
        </row>
        <row r="1226">
          <cell r="B1226" t="str">
            <v>Bloque</v>
          </cell>
        </row>
        <row r="1227">
          <cell r="B1227" t="str">
            <v>Bloque de Hormigón de 8''</v>
          </cell>
          <cell r="C1227">
            <v>12.5</v>
          </cell>
          <cell r="D1227">
            <v>0.04</v>
          </cell>
          <cell r="E1227" t="str">
            <v>Ud</v>
          </cell>
          <cell r="F1227">
            <v>29.661016949152501</v>
          </cell>
          <cell r="G1227">
            <v>5.34</v>
          </cell>
          <cell r="H1227">
            <v>455.01</v>
          </cell>
        </row>
        <row r="1228">
          <cell r="B1228" t="str">
            <v>Aceros</v>
          </cell>
        </row>
        <row r="1229">
          <cell r="B1229" t="str">
            <v>Acero ø1/2''</v>
          </cell>
          <cell r="C1229">
            <v>0.10958005249343833</v>
          </cell>
          <cell r="D1229">
            <v>1.295808383233526E-2</v>
          </cell>
          <cell r="E1229" t="str">
            <v>QQ</v>
          </cell>
          <cell r="F1229">
            <v>1991.5254237288136</v>
          </cell>
          <cell r="G1229">
            <v>358.47</v>
          </cell>
          <cell r="H1229">
            <v>260.85000000000002</v>
          </cell>
        </row>
        <row r="1230">
          <cell r="B1230" t="str">
            <v>Acero ø3/8''</v>
          </cell>
          <cell r="C1230">
            <v>3.0839895013123359E-2</v>
          </cell>
          <cell r="D1230">
            <v>1.1433728510638301E-2</v>
          </cell>
          <cell r="E1230" t="str">
            <v>QQ</v>
          </cell>
          <cell r="F1230">
            <v>1991.5254237288136</v>
          </cell>
          <cell r="G1230">
            <v>358.47</v>
          </cell>
          <cell r="H1230">
            <v>73.3</v>
          </cell>
        </row>
        <row r="1231">
          <cell r="B1231" t="str">
            <v>Alambre # 18</v>
          </cell>
          <cell r="C1231">
            <v>0.2808398950131234</v>
          </cell>
          <cell r="D1231">
            <v>5.7009345794388879E-4</v>
          </cell>
          <cell r="E1231" t="str">
            <v>Lbs</v>
          </cell>
          <cell r="F1231">
            <v>38</v>
          </cell>
          <cell r="G1231">
            <v>6.84</v>
          </cell>
          <cell r="H1231">
            <v>12.6</v>
          </cell>
        </row>
        <row r="1232">
          <cell r="B1232" t="str">
            <v>Mezcla</v>
          </cell>
          <cell r="E1232" t="str">
            <v>Usos</v>
          </cell>
        </row>
        <row r="1233">
          <cell r="B1233" t="str">
            <v>Mortero Col. Bloques [1:4:0]</v>
          </cell>
          <cell r="C1233">
            <v>3.8100000000000002E-2</v>
          </cell>
          <cell r="D1233">
            <v>4.9868766404199447E-2</v>
          </cell>
          <cell r="E1233" t="str">
            <v>m3</v>
          </cell>
          <cell r="F1233">
            <v>2769.84</v>
          </cell>
          <cell r="G1233">
            <v>498.57</v>
          </cell>
          <cell r="H1233">
            <v>130.74</v>
          </cell>
        </row>
        <row r="1234">
          <cell r="B1234" t="str">
            <v>Hormigón f'c 140 kg./cm2 @ 28d {Grava de 1''} [1:2:4]</v>
          </cell>
          <cell r="C1234">
            <v>9.8000000000000018E-2</v>
          </cell>
          <cell r="D1234">
            <v>2.0408163265305996E-2</v>
          </cell>
          <cell r="E1234" t="str">
            <v>m3</v>
          </cell>
          <cell r="F1234">
            <v>2524.0349999999999</v>
          </cell>
          <cell r="G1234">
            <v>454.33</v>
          </cell>
          <cell r="H1234">
            <v>297.83999999999997</v>
          </cell>
        </row>
        <row r="1235">
          <cell r="B1235" t="str">
            <v>Mano de Obra</v>
          </cell>
        </row>
        <row r="1236">
          <cell r="B1236" t="str">
            <v xml:space="preserve">M. O.1002-4 [4] Bloque de 8x8x16 pulgs.  </v>
          </cell>
          <cell r="C1236">
            <v>13</v>
          </cell>
          <cell r="D1236">
            <v>0</v>
          </cell>
          <cell r="E1236" t="str">
            <v>Ud</v>
          </cell>
          <cell r="F1236">
            <v>14.229333333333333</v>
          </cell>
          <cell r="G1236">
            <v>0</v>
          </cell>
          <cell r="H1236">
            <v>184.98</v>
          </cell>
        </row>
        <row r="1237">
          <cell r="B1237" t="str">
            <v>M. O.1002-10 [10] Por violinar juntas de blocks horizontales y verticales una cara, con una regla adicional c/u.</v>
          </cell>
          <cell r="C1237">
            <v>52</v>
          </cell>
          <cell r="D1237">
            <v>0</v>
          </cell>
          <cell r="E1237" t="str">
            <v>Ud</v>
          </cell>
          <cell r="F1237">
            <v>1.7126942675159247</v>
          </cell>
          <cell r="G1237">
            <v>0</v>
          </cell>
          <cell r="H1237">
            <v>89.06</v>
          </cell>
        </row>
        <row r="1238">
          <cell r="B1238" t="str">
            <v>M. O.1002-14 [14] Llenado de huecos de bloques, Bastones a 0.20 M</v>
          </cell>
          <cell r="C1238">
            <v>13</v>
          </cell>
          <cell r="D1238">
            <v>0</v>
          </cell>
          <cell r="E1238" t="str">
            <v>Ud</v>
          </cell>
          <cell r="F1238">
            <v>4.2681428571428599</v>
          </cell>
          <cell r="G1238">
            <v>0</v>
          </cell>
          <cell r="H1238">
            <v>55.49</v>
          </cell>
        </row>
        <row r="1239">
          <cell r="B1239" t="str">
            <v>M. O.1002-18 [18] Corte y amarre de varillas en bloques, Bastones a 0.20 M.</v>
          </cell>
          <cell r="C1239">
            <v>13</v>
          </cell>
          <cell r="D1239">
            <v>0</v>
          </cell>
          <cell r="E1239" t="str">
            <v>Ud</v>
          </cell>
          <cell r="F1239">
            <v>1.7126942675159247</v>
          </cell>
          <cell r="G1239">
            <v>0</v>
          </cell>
          <cell r="H1239">
            <v>22.27</v>
          </cell>
        </row>
        <row r="1240">
          <cell r="B1240" t="str">
            <v>Servicios, Herramientas y Equipos</v>
          </cell>
        </row>
        <row r="1241">
          <cell r="B1241" t="str">
            <v>Herramientas Menores Albañileria</v>
          </cell>
          <cell r="C1241">
            <v>1582.1399999999999</v>
          </cell>
          <cell r="D1241">
            <v>5.4356757303407246E-4</v>
          </cell>
          <cell r="E1241" t="str">
            <v>%</v>
          </cell>
          <cell r="F1241">
            <v>1.6E-2</v>
          </cell>
          <cell r="G1241">
            <v>0</v>
          </cell>
          <cell r="H1241">
            <v>25.33</v>
          </cell>
        </row>
        <row r="1242">
          <cell r="A1242">
            <v>95</v>
          </cell>
          <cell r="B1242" t="str">
            <v>Muro de Bloques 8'' B. N. P. Ø1/2'' @0.20 + Ø3/8'' @0.40 m MM2</v>
          </cell>
          <cell r="C1242">
            <v>1</v>
          </cell>
          <cell r="D1242">
            <v>9.2592592592592587E-2</v>
          </cell>
          <cell r="E1242" t="str">
            <v>m2</v>
          </cell>
          <cell r="G1242">
            <v>187.68958905969998</v>
          </cell>
          <cell r="I1242">
            <v>1607.47</v>
          </cell>
        </row>
        <row r="1244">
          <cell r="A1244">
            <v>96</v>
          </cell>
          <cell r="B1244" t="str">
            <v>Análisis de Precio Unitario de 1.00 m2 de Muro de Bloques S. N. P. Ø1/2'' @0.20 + Ø3/8'' @0.40 m MM1 - 1er Nivel:</v>
          </cell>
          <cell r="I1244" t="str">
            <v>Santiago - Tercer Sorteo</v>
          </cell>
        </row>
        <row r="1245">
          <cell r="B1245" t="str">
            <v>Materiales</v>
          </cell>
        </row>
        <row r="1246">
          <cell r="B1246" t="str">
            <v>Bloque</v>
          </cell>
        </row>
        <row r="1247">
          <cell r="B1247" t="str">
            <v>Bloque de Hormigón de 8''</v>
          </cell>
          <cell r="C1247">
            <v>12.5</v>
          </cell>
          <cell r="D1247">
            <v>0.04</v>
          </cell>
          <cell r="E1247" t="str">
            <v>Ud</v>
          </cell>
          <cell r="F1247">
            <v>29.661016949152501</v>
          </cell>
          <cell r="G1247">
            <v>5.34</v>
          </cell>
          <cell r="H1247">
            <v>455.01</v>
          </cell>
        </row>
        <row r="1248">
          <cell r="B1248" t="str">
            <v>Aceros</v>
          </cell>
        </row>
        <row r="1249">
          <cell r="B1249" t="str">
            <v>Acero ø1/2''</v>
          </cell>
          <cell r="C1249">
            <v>0.10958005249343833</v>
          </cell>
          <cell r="D1249">
            <v>1.295808383233526E-2</v>
          </cell>
          <cell r="E1249" t="str">
            <v>QQ</v>
          </cell>
          <cell r="F1249">
            <v>1991.5254237288136</v>
          </cell>
          <cell r="G1249">
            <v>358.47</v>
          </cell>
          <cell r="H1249">
            <v>260.85000000000002</v>
          </cell>
        </row>
        <row r="1250">
          <cell r="B1250" t="str">
            <v>Acero ø3/8''</v>
          </cell>
          <cell r="C1250">
            <v>3.0839895013123359E-2</v>
          </cell>
          <cell r="D1250">
            <v>1.1433728510638301E-2</v>
          </cell>
          <cell r="E1250" t="str">
            <v>QQ</v>
          </cell>
          <cell r="F1250">
            <v>1991.5254237288136</v>
          </cell>
          <cell r="G1250">
            <v>358.47</v>
          </cell>
          <cell r="H1250">
            <v>73.3</v>
          </cell>
        </row>
        <row r="1251">
          <cell r="B1251" t="str">
            <v>Alambre # 18</v>
          </cell>
          <cell r="C1251">
            <v>0.2808398950131234</v>
          </cell>
          <cell r="D1251">
            <v>5.7009345794388879E-4</v>
          </cell>
          <cell r="E1251" t="str">
            <v>Lbs</v>
          </cell>
          <cell r="F1251">
            <v>38</v>
          </cell>
          <cell r="G1251">
            <v>6.84</v>
          </cell>
          <cell r="H1251">
            <v>12.6</v>
          </cell>
        </row>
        <row r="1252">
          <cell r="B1252" t="str">
            <v>Mezcla</v>
          </cell>
        </row>
        <row r="1253">
          <cell r="B1253" t="str">
            <v>Mortero Col. Bloques [1:4:0]</v>
          </cell>
          <cell r="C1253">
            <v>3.8100000000000002E-2</v>
          </cell>
          <cell r="D1253">
            <v>4.9868766404199447E-2</v>
          </cell>
          <cell r="E1253" t="str">
            <v>m3</v>
          </cell>
          <cell r="F1253">
            <v>2769.84</v>
          </cell>
          <cell r="G1253">
            <v>498.57</v>
          </cell>
          <cell r="H1253">
            <v>130.74</v>
          </cell>
        </row>
        <row r="1254">
          <cell r="B1254" t="str">
            <v>Hormigón f'c 140 kg./cm2 @ 28d {Grava de 1''} [1:2:4]</v>
          </cell>
          <cell r="C1254">
            <v>9.8000000000000018E-2</v>
          </cell>
          <cell r="D1254">
            <v>2.0408163265305996E-2</v>
          </cell>
          <cell r="E1254" t="str">
            <v>m3</v>
          </cell>
          <cell r="F1254">
            <v>2524.0349999999999</v>
          </cell>
          <cell r="G1254">
            <v>454.33</v>
          </cell>
          <cell r="H1254">
            <v>297.83999999999997</v>
          </cell>
        </row>
        <row r="1255">
          <cell r="B1255" t="str">
            <v>Mano de Obra</v>
          </cell>
        </row>
        <row r="1256">
          <cell r="B1256" t="str">
            <v xml:space="preserve">M. O.1002-4 [4] Bloque de 8x8x16 pulgs.  </v>
          </cell>
          <cell r="C1256">
            <v>13</v>
          </cell>
          <cell r="D1256">
            <v>0</v>
          </cell>
          <cell r="E1256" t="str">
            <v>Ud</v>
          </cell>
          <cell r="F1256">
            <v>14.229333333333333</v>
          </cell>
          <cell r="G1256">
            <v>0</v>
          </cell>
          <cell r="H1256">
            <v>184.98</v>
          </cell>
        </row>
        <row r="1257">
          <cell r="B1257" t="str">
            <v>M. O.1002-10 [10] Por violinar juntas de blocks horizontales y verticales una cara, con una regla adicional c/u.</v>
          </cell>
          <cell r="C1257">
            <v>52</v>
          </cell>
          <cell r="D1257">
            <v>0</v>
          </cell>
          <cell r="E1257" t="str">
            <v>Ud</v>
          </cell>
          <cell r="F1257">
            <v>1.7126942675159247</v>
          </cell>
          <cell r="G1257">
            <v>0</v>
          </cell>
          <cell r="H1257">
            <v>89.06</v>
          </cell>
        </row>
        <row r="1258">
          <cell r="B1258" t="str">
            <v>M. O.1002-14 [14] Llenado de huecos de bloques, Bastones a 0.20 M</v>
          </cell>
          <cell r="C1258">
            <v>13</v>
          </cell>
          <cell r="D1258">
            <v>0</v>
          </cell>
          <cell r="E1258" t="str">
            <v>Ud</v>
          </cell>
          <cell r="F1258">
            <v>4.2681428571428599</v>
          </cell>
          <cell r="G1258">
            <v>0</v>
          </cell>
          <cell r="H1258">
            <v>55.49</v>
          </cell>
        </row>
        <row r="1259">
          <cell r="B1259" t="str">
            <v>M. O.1002-18 [18] Corte y amarre de varillas en bloques, Bastones a 0.20 M.</v>
          </cell>
          <cell r="C1259">
            <v>13</v>
          </cell>
          <cell r="D1259">
            <v>0</v>
          </cell>
          <cell r="E1259" t="str">
            <v>Ud</v>
          </cell>
          <cell r="F1259">
            <v>1.7126942675159247</v>
          </cell>
          <cell r="G1259">
            <v>0</v>
          </cell>
          <cell r="H1259">
            <v>22.27</v>
          </cell>
        </row>
        <row r="1260">
          <cell r="B1260" t="str">
            <v>Servicios, Herramientas y Equipos</v>
          </cell>
        </row>
        <row r="1261">
          <cell r="B1261" t="str">
            <v xml:space="preserve">Andamios Interiores en 1er. Nivel </v>
          </cell>
          <cell r="C1261">
            <v>1</v>
          </cell>
          <cell r="D1261">
            <v>0</v>
          </cell>
          <cell r="E1261" t="str">
            <v>m2</v>
          </cell>
          <cell r="F1261">
            <v>15.974576271186439</v>
          </cell>
          <cell r="G1261">
            <v>2.88</v>
          </cell>
          <cell r="H1261">
            <v>18.850000000000001</v>
          </cell>
        </row>
        <row r="1262">
          <cell r="B1262" t="str">
            <v>Herramientas Menores Albañileria</v>
          </cell>
          <cell r="C1262">
            <v>1582.1399999999999</v>
          </cell>
          <cell r="D1262">
            <v>1.1153846153845145E-2</v>
          </cell>
          <cell r="E1262" t="str">
            <v>%</v>
          </cell>
          <cell r="F1262">
            <v>1.6E-2</v>
          </cell>
          <cell r="G1262">
            <v>0</v>
          </cell>
          <cell r="H1262">
            <v>25.6</v>
          </cell>
        </row>
        <row r="1263">
          <cell r="A1263">
            <v>96</v>
          </cell>
          <cell r="B1263" t="str">
            <v>Muro de Bloques S. N. P. Ø1/2'' @0.20 + Ø3/8'' @0.40 m MM1 - 1er Nivel</v>
          </cell>
          <cell r="C1263">
            <v>1</v>
          </cell>
          <cell r="D1263">
            <v>9.2592592592592587E-2</v>
          </cell>
          <cell r="E1263" t="str">
            <v>m2</v>
          </cell>
          <cell r="G1263">
            <v>190.56958905969998</v>
          </cell>
          <cell r="I1263">
            <v>1626.59</v>
          </cell>
        </row>
        <row r="1265">
          <cell r="A1265">
            <v>97</v>
          </cell>
          <cell r="B1265" t="str">
            <v>Análisis de Precio Unitario de 1.00 m2 de Muro de Bloques S. N. P. Ø1/2'' @0.20 + Ø3/8'' @0.40 m MM2 - 1er Nivel:</v>
          </cell>
          <cell r="I1265" t="str">
            <v>Santiago - Tercer Sorteo</v>
          </cell>
        </row>
        <row r="1266">
          <cell r="B1266" t="str">
            <v>Materiales</v>
          </cell>
        </row>
        <row r="1267">
          <cell r="B1267" t="str">
            <v>Bloque</v>
          </cell>
        </row>
        <row r="1268">
          <cell r="B1268" t="str">
            <v>Bloque de Hormigón de 8''</v>
          </cell>
          <cell r="C1268">
            <v>12.5</v>
          </cell>
          <cell r="D1268">
            <v>0.04</v>
          </cell>
          <cell r="E1268" t="str">
            <v>Ud</v>
          </cell>
          <cell r="F1268">
            <v>29.661016949152501</v>
          </cell>
          <cell r="G1268">
            <v>5.34</v>
          </cell>
          <cell r="H1268">
            <v>455.01</v>
          </cell>
        </row>
        <row r="1269">
          <cell r="B1269" t="str">
            <v>Aceros</v>
          </cell>
        </row>
        <row r="1270">
          <cell r="B1270" t="str">
            <v>Acero ø1/2''</v>
          </cell>
          <cell r="C1270">
            <v>0.10958005249343833</v>
          </cell>
          <cell r="D1270">
            <v>1.295808383233526E-2</v>
          </cell>
          <cell r="E1270" t="str">
            <v>QQ</v>
          </cell>
          <cell r="F1270">
            <v>1991.5254237288136</v>
          </cell>
          <cell r="G1270">
            <v>358.47</v>
          </cell>
          <cell r="H1270">
            <v>260.85000000000002</v>
          </cell>
        </row>
        <row r="1271">
          <cell r="B1271" t="str">
            <v>Acero ø3/8''</v>
          </cell>
          <cell r="C1271">
            <v>3.0839895013123359E-2</v>
          </cell>
          <cell r="D1271">
            <v>1.1433728510638301E-2</v>
          </cell>
          <cell r="E1271" t="str">
            <v>QQ</v>
          </cell>
          <cell r="F1271">
            <v>1991.5254237288136</v>
          </cell>
          <cell r="G1271">
            <v>358.47</v>
          </cell>
          <cell r="H1271">
            <v>73.3</v>
          </cell>
        </row>
        <row r="1272">
          <cell r="B1272" t="str">
            <v>Alambre # 18</v>
          </cell>
          <cell r="C1272">
            <v>0.2808398950131234</v>
          </cell>
          <cell r="D1272">
            <v>5.7009345794388879E-4</v>
          </cell>
          <cell r="E1272" t="str">
            <v>Lbs</v>
          </cell>
          <cell r="F1272">
            <v>38</v>
          </cell>
          <cell r="G1272">
            <v>6.84</v>
          </cell>
          <cell r="H1272">
            <v>12.6</v>
          </cell>
        </row>
        <row r="1273">
          <cell r="B1273" t="str">
            <v>Mezcla</v>
          </cell>
        </row>
        <row r="1274">
          <cell r="B1274" t="str">
            <v>Mortero Col. Bloques [1:4:0]</v>
          </cell>
          <cell r="C1274">
            <v>3.8100000000000002E-2</v>
          </cell>
          <cell r="D1274">
            <v>4.9868766404199447E-2</v>
          </cell>
          <cell r="E1274" t="str">
            <v>m3</v>
          </cell>
          <cell r="F1274">
            <v>2769.84</v>
          </cell>
          <cell r="G1274">
            <v>498.57</v>
          </cell>
          <cell r="H1274">
            <v>130.74</v>
          </cell>
        </row>
        <row r="1275">
          <cell r="B1275" t="str">
            <v>Hormigón f'c 140 kg./cm2 @ 28d {Grava de 1''} [1:2:4]</v>
          </cell>
          <cell r="C1275">
            <v>9.8000000000000018E-2</v>
          </cell>
          <cell r="D1275">
            <v>2.0408163265305996E-2</v>
          </cell>
          <cell r="E1275" t="str">
            <v>m3</v>
          </cell>
          <cell r="F1275">
            <v>2524.0349999999999</v>
          </cell>
          <cell r="G1275">
            <v>454.33</v>
          </cell>
          <cell r="H1275">
            <v>297.83999999999997</v>
          </cell>
        </row>
        <row r="1276">
          <cell r="B1276" t="str">
            <v>Mano de Obra</v>
          </cell>
        </row>
        <row r="1277">
          <cell r="B1277" t="str">
            <v xml:space="preserve">M. O.1002-4 [4] Bloque de 8x8x16 pulgs.  </v>
          </cell>
          <cell r="C1277">
            <v>13</v>
          </cell>
          <cell r="D1277">
            <v>0</v>
          </cell>
          <cell r="E1277" t="str">
            <v>Ud</v>
          </cell>
          <cell r="F1277">
            <v>14.229333333333333</v>
          </cell>
          <cell r="G1277">
            <v>0</v>
          </cell>
          <cell r="H1277">
            <v>184.98</v>
          </cell>
        </row>
        <row r="1278">
          <cell r="B1278" t="str">
            <v>M. O.1002-10 [10] Por violinar juntas de blocks horizontales y verticales una cara, con una regla adicional c/u.</v>
          </cell>
          <cell r="C1278">
            <v>52</v>
          </cell>
          <cell r="D1278">
            <v>0</v>
          </cell>
          <cell r="E1278" t="str">
            <v>Ud</v>
          </cell>
          <cell r="F1278">
            <v>1.7126942675159247</v>
          </cell>
          <cell r="G1278">
            <v>0</v>
          </cell>
          <cell r="H1278">
            <v>89.06</v>
          </cell>
        </row>
        <row r="1279">
          <cell r="B1279" t="str">
            <v>M. O.1002-14 [14] Llenado de huecos de bloques, Bastones a 0.20 M</v>
          </cell>
          <cell r="C1279">
            <v>13</v>
          </cell>
          <cell r="D1279">
            <v>0</v>
          </cell>
          <cell r="E1279" t="str">
            <v>Ud</v>
          </cell>
          <cell r="F1279">
            <v>4.2681428571428599</v>
          </cell>
          <cell r="G1279">
            <v>0</v>
          </cell>
          <cell r="H1279">
            <v>55.49</v>
          </cell>
        </row>
        <row r="1280">
          <cell r="B1280" t="str">
            <v>M. O.1002-18 [18] Corte y amarre de varillas en bloques, Bastones a 0.20 M.</v>
          </cell>
          <cell r="C1280">
            <v>13</v>
          </cell>
          <cell r="D1280">
            <v>0</v>
          </cell>
          <cell r="E1280" t="str">
            <v>Ud</v>
          </cell>
          <cell r="F1280">
            <v>1.7126942675159247</v>
          </cell>
          <cell r="G1280">
            <v>0</v>
          </cell>
          <cell r="H1280">
            <v>22.27</v>
          </cell>
        </row>
        <row r="1281">
          <cell r="B1281" t="str">
            <v>Servicios, Herramientas y Equipos</v>
          </cell>
        </row>
        <row r="1282">
          <cell r="B1282" t="str">
            <v xml:space="preserve">Andamios Interiores en 1er. Nivel </v>
          </cell>
          <cell r="C1282">
            <v>1</v>
          </cell>
          <cell r="D1282">
            <v>0</v>
          </cell>
          <cell r="E1282" t="str">
            <v>m2</v>
          </cell>
          <cell r="F1282">
            <v>15.974576271186439</v>
          </cell>
          <cell r="G1282">
            <v>2.88</v>
          </cell>
          <cell r="H1282">
            <v>18.850000000000001</v>
          </cell>
        </row>
        <row r="1283">
          <cell r="B1283" t="str">
            <v>Herramientas Menores Albañileria</v>
          </cell>
          <cell r="C1283">
            <v>1582.1399999999999</v>
          </cell>
          <cell r="D1283">
            <v>1.1153846153845145E-2</v>
          </cell>
          <cell r="E1283" t="str">
            <v>%</v>
          </cell>
          <cell r="F1283">
            <v>1.6E-2</v>
          </cell>
          <cell r="G1283">
            <v>0</v>
          </cell>
          <cell r="H1283">
            <v>25.6</v>
          </cell>
        </row>
        <row r="1284">
          <cell r="A1284">
            <v>97</v>
          </cell>
          <cell r="B1284" t="str">
            <v>Muro de Bloques S. N. P. Ø1/2'' @0.20 + Ø3/8'' @0.40 m MM2 - 1er Nivel</v>
          </cell>
          <cell r="C1284">
            <v>1</v>
          </cell>
          <cell r="D1284">
            <v>9.2592592592592587E-2</v>
          </cell>
          <cell r="E1284" t="str">
            <v>m2</v>
          </cell>
          <cell r="G1284">
            <v>190.56958905969998</v>
          </cell>
          <cell r="I1284">
            <v>1626.59</v>
          </cell>
        </row>
        <row r="1286">
          <cell r="A1286">
            <v>98</v>
          </cell>
          <cell r="B1286" t="str">
            <v>Análisis de Precio Unitario de 1.00 m2 de Muro de Bloques S. N. P. Ø3/8'' @0.40 + Ø3/8'' @0.60 m MM1 - 2do Nivel:</v>
          </cell>
          <cell r="I1286" t="str">
            <v>Santiago - Tercer Sorteo</v>
          </cell>
        </row>
        <row r="1287">
          <cell r="B1287" t="str">
            <v>Materiales</v>
          </cell>
        </row>
        <row r="1288">
          <cell r="B1288" t="str">
            <v>Bloque</v>
          </cell>
        </row>
        <row r="1289">
          <cell r="B1289" t="str">
            <v>Bloque de Hormigón de 8''</v>
          </cell>
          <cell r="C1289">
            <v>12.5</v>
          </cell>
          <cell r="D1289">
            <v>0.04</v>
          </cell>
          <cell r="E1289" t="str">
            <v>Ud</v>
          </cell>
          <cell r="F1289">
            <v>29.661016949152501</v>
          </cell>
          <cell r="G1289">
            <v>5.34</v>
          </cell>
          <cell r="H1289">
            <v>455.01</v>
          </cell>
        </row>
        <row r="1290">
          <cell r="B1290" t="str">
            <v>Aceros</v>
          </cell>
        </row>
        <row r="1291">
          <cell r="B1291" t="str">
            <v>Acero ø3/8''</v>
          </cell>
          <cell r="C1291">
            <v>3.0839895013123359E-2</v>
          </cell>
          <cell r="D1291">
            <v>2.1404255319148958E-2</v>
          </cell>
          <cell r="E1291" t="str">
            <v>QQ</v>
          </cell>
          <cell r="F1291">
            <v>1991.5254237288136</v>
          </cell>
          <cell r="G1291">
            <v>358.47</v>
          </cell>
          <cell r="H1291">
            <v>74.02</v>
          </cell>
        </row>
        <row r="1292">
          <cell r="B1292" t="str">
            <v>Acero ø3/8''</v>
          </cell>
          <cell r="C1292">
            <v>2.0559930008748905E-2</v>
          </cell>
          <cell r="D1292">
            <v>2.7747175744680865E-2</v>
          </cell>
          <cell r="E1292" t="str">
            <v>QQ</v>
          </cell>
          <cell r="F1292">
            <v>1991.5254237288136</v>
          </cell>
          <cell r="G1292">
            <v>358.47</v>
          </cell>
          <cell r="H1292">
            <v>49.66</v>
          </cell>
        </row>
        <row r="1293">
          <cell r="B1293" t="str">
            <v>Alambre # 18</v>
          </cell>
          <cell r="C1293">
            <v>0.10279965004374453</v>
          </cell>
          <cell r="D1293">
            <v>1.9489361702128823E-3</v>
          </cell>
          <cell r="E1293" t="str">
            <v>Lbs</v>
          </cell>
          <cell r="F1293">
            <v>38</v>
          </cell>
          <cell r="G1293">
            <v>6.84</v>
          </cell>
          <cell r="H1293">
            <v>4.62</v>
          </cell>
        </row>
        <row r="1294">
          <cell r="B1294" t="str">
            <v>Mezcla</v>
          </cell>
        </row>
        <row r="1295">
          <cell r="B1295" t="str">
            <v>Mortero Col. Bloques [1:4:0] en 2do Nivel</v>
          </cell>
          <cell r="C1295">
            <v>3.8100000000000002E-2</v>
          </cell>
          <cell r="D1295">
            <v>4.9868766404199447E-2</v>
          </cell>
          <cell r="E1295" t="str">
            <v>m3</v>
          </cell>
          <cell r="F1295">
            <v>3019.92</v>
          </cell>
          <cell r="G1295">
            <v>543.59</v>
          </cell>
          <cell r="H1295">
            <v>142.54</v>
          </cell>
        </row>
        <row r="1296">
          <cell r="B1296" t="str">
            <v>Hormigón f'c 140 kg./cm2 @ 28d {Grava de 1''} [1:2:4] en 2do. Nivel</v>
          </cell>
          <cell r="C1296">
            <v>4.9000000000000009E-2</v>
          </cell>
          <cell r="D1296">
            <v>-1.4161007967157606E-16</v>
          </cell>
          <cell r="E1296" t="str">
            <v>m3</v>
          </cell>
          <cell r="F1296">
            <v>2830.6549999999997</v>
          </cell>
          <cell r="G1296">
            <v>509.52</v>
          </cell>
          <cell r="H1296">
            <v>163.66999999999999</v>
          </cell>
        </row>
        <row r="1297">
          <cell r="B1297" t="str">
            <v>Mano de Obra</v>
          </cell>
        </row>
        <row r="1298">
          <cell r="B1298" t="str">
            <v xml:space="preserve">M. O.1002-4 [4] Bloque de 8x8x16 pulgs.  </v>
          </cell>
          <cell r="C1298">
            <v>13</v>
          </cell>
          <cell r="D1298">
            <v>0</v>
          </cell>
          <cell r="E1298" t="str">
            <v>Ud</v>
          </cell>
          <cell r="F1298">
            <v>14.229333333333333</v>
          </cell>
          <cell r="G1298">
            <v>0</v>
          </cell>
          <cell r="H1298">
            <v>184.98</v>
          </cell>
        </row>
        <row r="1299">
          <cell r="B1299" t="str">
            <v>M. O.1002-10 [10] Por violinar juntas de blocks horizontales y verticales una cara, con una regla adicional c/u.</v>
          </cell>
          <cell r="C1299">
            <v>52</v>
          </cell>
          <cell r="D1299">
            <v>0</v>
          </cell>
          <cell r="E1299" t="str">
            <v>Ud</v>
          </cell>
          <cell r="F1299">
            <v>1.7126942675159247</v>
          </cell>
          <cell r="G1299">
            <v>0</v>
          </cell>
          <cell r="H1299">
            <v>89.06</v>
          </cell>
        </row>
        <row r="1300">
          <cell r="B1300" t="str">
            <v>M. O.1002-13 [13] Llenado de huecos de bloques, bastones a 0.40 M.</v>
          </cell>
          <cell r="C1300">
            <v>13</v>
          </cell>
          <cell r="D1300">
            <v>0</v>
          </cell>
          <cell r="E1300" t="str">
            <v>Ud</v>
          </cell>
          <cell r="F1300">
            <v>2.2982307692307709</v>
          </cell>
          <cell r="G1300">
            <v>0</v>
          </cell>
          <cell r="H1300">
            <v>29.88</v>
          </cell>
        </row>
        <row r="1301">
          <cell r="B1301" t="str">
            <v>M. O.1002-17 [17] Corte y amarre de varillas en bloques, bastones a 0.40 M.</v>
          </cell>
          <cell r="C1301">
            <v>13</v>
          </cell>
          <cell r="D1301">
            <v>0</v>
          </cell>
          <cell r="E1301" t="str">
            <v>Ud</v>
          </cell>
          <cell r="F1301">
            <v>1.1442255319148944</v>
          </cell>
          <cell r="G1301">
            <v>0</v>
          </cell>
          <cell r="H1301">
            <v>14.87</v>
          </cell>
        </row>
        <row r="1302">
          <cell r="B1302" t="str">
            <v>Servicios, Herramientas y Equipos</v>
          </cell>
        </row>
        <row r="1303">
          <cell r="B1303" t="str">
            <v>M. O.1015-27 [27] Subir bloques 8" por meseta 2do nivel</v>
          </cell>
          <cell r="C1303">
            <v>13</v>
          </cell>
          <cell r="D1303">
            <v>0</v>
          </cell>
          <cell r="E1303" t="str">
            <v>ud</v>
          </cell>
          <cell r="F1303">
            <v>1.3627500000000012</v>
          </cell>
          <cell r="G1303">
            <v>0</v>
          </cell>
          <cell r="H1303">
            <v>17.72</v>
          </cell>
        </row>
        <row r="1304">
          <cell r="B1304" t="str">
            <v xml:space="preserve">Andamios Interiores en 2do. Nivel </v>
          </cell>
          <cell r="C1304">
            <v>1</v>
          </cell>
          <cell r="D1304">
            <v>0</v>
          </cell>
          <cell r="E1304" t="str">
            <v>m2</v>
          </cell>
          <cell r="F1304">
            <v>16.29661016949153</v>
          </cell>
          <cell r="G1304">
            <v>2.93</v>
          </cell>
          <cell r="H1304">
            <v>19.23</v>
          </cell>
        </row>
        <row r="1305">
          <cell r="B1305" t="str">
            <v>Herramientas Menores Albañileria</v>
          </cell>
          <cell r="C1305">
            <v>1208.3099999999997</v>
          </cell>
          <cell r="D1305">
            <v>2.7488034188031078E-2</v>
          </cell>
          <cell r="E1305" t="str">
            <v>%</v>
          </cell>
          <cell r="F1305">
            <v>1.6E-2</v>
          </cell>
          <cell r="G1305">
            <v>0</v>
          </cell>
          <cell r="H1305">
            <v>19.86</v>
          </cell>
        </row>
        <row r="1306">
          <cell r="A1306">
            <v>98</v>
          </cell>
          <cell r="B1306" t="str">
            <v>Muro de Bloques S. N. P. Ø3/8'' @0.40 + Ø3/8'' @0.60 m MM1 - 2do Nivel</v>
          </cell>
          <cell r="C1306">
            <v>1</v>
          </cell>
          <cell r="D1306">
            <v>9.2592592592592587E-2</v>
          </cell>
          <cell r="E1306" t="str">
            <v>m2</v>
          </cell>
          <cell r="G1306">
            <v>138.6310230727</v>
          </cell>
          <cell r="I1306">
            <v>1265.1199999999999</v>
          </cell>
        </row>
        <row r="1308">
          <cell r="A1308">
            <v>99</v>
          </cell>
          <cell r="B1308" t="str">
            <v>Análisis de Precio Unitario de 1.00 m2 de Muro de Bloques S. N. P. Ø3/8'' @0.60 + Ø3/8'' @0.60 m MM2 - 2do Nivel:</v>
          </cell>
          <cell r="I1308" t="str">
            <v>Santiago - Tercer Sorteo</v>
          </cell>
        </row>
        <row r="1309">
          <cell r="B1309" t="str">
            <v>Materiales</v>
          </cell>
        </row>
        <row r="1310">
          <cell r="B1310" t="str">
            <v>Bloque</v>
          </cell>
        </row>
        <row r="1311">
          <cell r="B1311" t="str">
            <v>Bloque de Hormigón de 8''</v>
          </cell>
          <cell r="C1311">
            <v>12.5</v>
          </cell>
          <cell r="D1311">
            <v>0.04</v>
          </cell>
          <cell r="E1311" t="str">
            <v>Ud</v>
          </cell>
          <cell r="F1311">
            <v>29.661016949152501</v>
          </cell>
          <cell r="G1311">
            <v>5.34</v>
          </cell>
          <cell r="H1311">
            <v>455.01</v>
          </cell>
        </row>
        <row r="1312">
          <cell r="B1312" t="str">
            <v>Aceros</v>
          </cell>
        </row>
        <row r="1313">
          <cell r="B1313" t="str">
            <v>Acero ø3/8''</v>
          </cell>
          <cell r="C1313">
            <v>2.0559930008748905E-2</v>
          </cell>
          <cell r="D1313">
            <v>2.1404255319149072E-2</v>
          </cell>
          <cell r="E1313" t="str">
            <v>QQ</v>
          </cell>
          <cell r="F1313">
            <v>1991.5254237288136</v>
          </cell>
          <cell r="G1313">
            <v>358.47</v>
          </cell>
          <cell r="H1313">
            <v>49.35</v>
          </cell>
        </row>
        <row r="1314">
          <cell r="B1314" t="str">
            <v>Acero ø3/8''</v>
          </cell>
          <cell r="C1314">
            <v>2.0559930008748905E-2</v>
          </cell>
          <cell r="D1314">
            <v>2.7747175744680865E-2</v>
          </cell>
          <cell r="E1314" t="str">
            <v>QQ</v>
          </cell>
          <cell r="F1314">
            <v>1991.5254237288136</v>
          </cell>
          <cell r="G1314">
            <v>358.47</v>
          </cell>
          <cell r="H1314">
            <v>49.66</v>
          </cell>
        </row>
        <row r="1315">
          <cell r="B1315" t="str">
            <v>Alambre # 18</v>
          </cell>
          <cell r="C1315">
            <v>8.223972003499562E-2</v>
          </cell>
          <cell r="D1315">
            <v>9.2446808510639536E-3</v>
          </cell>
          <cell r="E1315" t="str">
            <v>Lbs</v>
          </cell>
          <cell r="F1315">
            <v>38</v>
          </cell>
          <cell r="G1315">
            <v>6.84</v>
          </cell>
          <cell r="H1315">
            <v>3.72</v>
          </cell>
        </row>
        <row r="1316">
          <cell r="B1316" t="str">
            <v>Mezcla</v>
          </cell>
        </row>
        <row r="1317">
          <cell r="B1317" t="str">
            <v>Mortero Col. Bloques [1:4:0] en 2do Nivel</v>
          </cell>
          <cell r="C1317">
            <v>3.8100000000000002E-2</v>
          </cell>
          <cell r="D1317">
            <v>4.9868766404199447E-2</v>
          </cell>
          <cell r="E1317" t="str">
            <v>m3</v>
          </cell>
          <cell r="F1317">
            <v>3019.92</v>
          </cell>
          <cell r="G1317">
            <v>543.59</v>
          </cell>
          <cell r="H1317">
            <v>142.54</v>
          </cell>
        </row>
        <row r="1318">
          <cell r="B1318" t="str">
            <v>Hormigón f'c 140 kg./cm2 @ 28d {Grava de 1''} [1:2:4] en 2do. Nivel</v>
          </cell>
          <cell r="C1318">
            <v>3.266666666666667E-2</v>
          </cell>
          <cell r="D1318">
            <v>1.0204081632652998E-2</v>
          </cell>
          <cell r="E1318" t="str">
            <v>m3</v>
          </cell>
          <cell r="F1318">
            <v>2830.6549999999997</v>
          </cell>
          <cell r="G1318">
            <v>509.52</v>
          </cell>
          <cell r="H1318">
            <v>110.23</v>
          </cell>
        </row>
        <row r="1319">
          <cell r="B1319" t="str">
            <v>Mano de Obra</v>
          </cell>
        </row>
        <row r="1320">
          <cell r="B1320" t="str">
            <v xml:space="preserve">M. O.1002-4 [4] Bloque de 8x8x16 pulgs.  </v>
          </cell>
          <cell r="C1320">
            <v>13</v>
          </cell>
          <cell r="D1320">
            <v>0</v>
          </cell>
          <cell r="E1320" t="str">
            <v>Ud</v>
          </cell>
          <cell r="F1320">
            <v>14.229333333333333</v>
          </cell>
          <cell r="G1320">
            <v>0</v>
          </cell>
          <cell r="H1320">
            <v>184.98</v>
          </cell>
        </row>
        <row r="1321">
          <cell r="B1321" t="str">
            <v>M. O.1002-10 [10] Por violinar juntas de blocks horizontales y verticales una cara, con una regla adicional c/u.</v>
          </cell>
          <cell r="C1321">
            <v>52</v>
          </cell>
          <cell r="D1321">
            <v>0</v>
          </cell>
          <cell r="E1321" t="str">
            <v>Ud</v>
          </cell>
          <cell r="F1321">
            <v>1.7126942675159247</v>
          </cell>
          <cell r="G1321">
            <v>0</v>
          </cell>
          <cell r="H1321">
            <v>89.06</v>
          </cell>
        </row>
        <row r="1322">
          <cell r="B1322" t="str">
            <v>M. O.1002-12 [12] Llenado de huecos de bloques, bastones a 0.60 M</v>
          </cell>
          <cell r="C1322">
            <v>13</v>
          </cell>
          <cell r="D1322">
            <v>0</v>
          </cell>
          <cell r="E1322" t="str">
            <v>Ud</v>
          </cell>
          <cell r="F1322">
            <v>1.7126942675159247</v>
          </cell>
          <cell r="G1322">
            <v>0</v>
          </cell>
          <cell r="H1322">
            <v>22.27</v>
          </cell>
        </row>
        <row r="1323">
          <cell r="B1323" t="str">
            <v>M. O.1002-16 [16] Corte y amarre de varillas en bloques, bastones a 0.60 M.</v>
          </cell>
          <cell r="C1323">
            <v>13</v>
          </cell>
          <cell r="D1323">
            <v>0</v>
          </cell>
          <cell r="E1323" t="str">
            <v>Ud</v>
          </cell>
          <cell r="F1323">
            <v>0.85908306709265225</v>
          </cell>
          <cell r="G1323">
            <v>0</v>
          </cell>
          <cell r="H1323">
            <v>11.17</v>
          </cell>
        </row>
        <row r="1324">
          <cell r="B1324" t="str">
            <v>Servicios, Herramientas y Equipos</v>
          </cell>
        </row>
        <row r="1325">
          <cell r="B1325" t="str">
            <v>M. O.1015-27 [27] Subir bloques 8" por meseta 2do nivel</v>
          </cell>
          <cell r="C1325">
            <v>13</v>
          </cell>
          <cell r="D1325">
            <v>0</v>
          </cell>
          <cell r="E1325" t="str">
            <v>ud</v>
          </cell>
          <cell r="F1325">
            <v>1.3627500000000012</v>
          </cell>
          <cell r="G1325">
            <v>0</v>
          </cell>
          <cell r="H1325">
            <v>17.72</v>
          </cell>
        </row>
        <row r="1326">
          <cell r="B1326" t="str">
            <v xml:space="preserve">Andamios Interiores en 2do. Nivel </v>
          </cell>
          <cell r="C1326">
            <v>1</v>
          </cell>
          <cell r="D1326">
            <v>0</v>
          </cell>
          <cell r="E1326" t="str">
            <v>m2</v>
          </cell>
          <cell r="F1326">
            <v>16.29661016949153</v>
          </cell>
          <cell r="G1326">
            <v>2.93</v>
          </cell>
          <cell r="H1326">
            <v>19.23</v>
          </cell>
        </row>
        <row r="1327">
          <cell r="B1327" t="str">
            <v>Herramientas Menores Albañileria</v>
          </cell>
          <cell r="C1327">
            <v>1117.99</v>
          </cell>
          <cell r="D1327">
            <v>1.1153846153845145E-2</v>
          </cell>
          <cell r="E1327" t="str">
            <v>%</v>
          </cell>
          <cell r="F1327">
            <v>1.6E-2</v>
          </cell>
          <cell r="G1327">
            <v>0</v>
          </cell>
          <cell r="H1327">
            <v>18.09</v>
          </cell>
        </row>
        <row r="1328">
          <cell r="A1328">
            <v>99</v>
          </cell>
          <cell r="B1328" t="str">
            <v>Muro de Bloques S. N. P. Ø3/8'' @0.60 + Ø3/8'' @0.60 m MM2 - 2do Nivel</v>
          </cell>
          <cell r="C1328">
            <v>1</v>
          </cell>
          <cell r="D1328">
            <v>9.2592592592592587E-2</v>
          </cell>
          <cell r="E1328" t="str">
            <v>m2</v>
          </cell>
          <cell r="G1328">
            <v>126.57796807270002</v>
          </cell>
          <cell r="I1328">
            <v>1173.03</v>
          </cell>
        </row>
        <row r="1330">
          <cell r="A1330">
            <v>100</v>
          </cell>
          <cell r="B1330" t="str">
            <v>Análisis de Precio Unitario de 1.00 m2 de Muro de Bloque de Hormigon de 8'' BNP:</v>
          </cell>
          <cell r="I1330" t="str">
            <v>Santiago - Tercer Sorteo</v>
          </cell>
        </row>
        <row r="1331">
          <cell r="B1331" t="str">
            <v>Materiales</v>
          </cell>
        </row>
        <row r="1332">
          <cell r="B1332" t="str">
            <v>Bloque</v>
          </cell>
        </row>
        <row r="1333">
          <cell r="B1333" t="str">
            <v>Bloque de Hormigon de 8''</v>
          </cell>
          <cell r="C1333">
            <v>12.5</v>
          </cell>
          <cell r="D1333">
            <v>0.04</v>
          </cell>
          <cell r="E1333" t="str">
            <v>Ud</v>
          </cell>
          <cell r="F1333">
            <v>24.79</v>
          </cell>
          <cell r="G1333">
            <v>4.46</v>
          </cell>
          <cell r="H1333">
            <v>380.25</v>
          </cell>
        </row>
        <row r="1334">
          <cell r="B1334" t="str">
            <v>Aceros</v>
          </cell>
        </row>
        <row r="1335">
          <cell r="B1335" t="str">
            <v>Acero ø3/8''</v>
          </cell>
          <cell r="C1335">
            <v>2.0559930008748905E-2</v>
          </cell>
          <cell r="D1335">
            <v>2.1404255319149072E-2</v>
          </cell>
          <cell r="E1335" t="str">
            <v>QQ</v>
          </cell>
          <cell r="F1335">
            <v>1991.5254237288136</v>
          </cell>
          <cell r="G1335">
            <v>358.47</v>
          </cell>
          <cell r="H1335">
            <v>49.35</v>
          </cell>
        </row>
        <row r="1336">
          <cell r="B1336" t="str">
            <v>Acero ø3/8''</v>
          </cell>
          <cell r="C1336">
            <v>2.0559930008748905E-2</v>
          </cell>
          <cell r="D1336">
            <v>2.1404255319149072E-2</v>
          </cell>
          <cell r="E1336" t="str">
            <v>QQ</v>
          </cell>
          <cell r="F1336">
            <v>1991.5254237288136</v>
          </cell>
          <cell r="G1336">
            <v>358.47</v>
          </cell>
          <cell r="H1336">
            <v>49.35</v>
          </cell>
        </row>
        <row r="1337">
          <cell r="B1337" t="str">
            <v>Alambre # 18</v>
          </cell>
          <cell r="C1337">
            <v>8.223972003499562E-2</v>
          </cell>
          <cell r="D1337">
            <v>3.1648936170213943E-3</v>
          </cell>
          <cell r="E1337" t="str">
            <v>Lbs</v>
          </cell>
          <cell r="F1337">
            <v>38</v>
          </cell>
          <cell r="G1337">
            <v>6.84</v>
          </cell>
          <cell r="H1337">
            <v>3.7</v>
          </cell>
        </row>
        <row r="1338">
          <cell r="B1338" t="str">
            <v>Mezcla</v>
          </cell>
          <cell r="E1338" t="str">
            <v>Usos</v>
          </cell>
        </row>
        <row r="1339">
          <cell r="B1339" t="str">
            <v>Mortero Col. Bloques [1:4:0]</v>
          </cell>
          <cell r="C1339">
            <v>3.8100000000000002E-2</v>
          </cell>
          <cell r="D1339">
            <v>4.9868766404199447E-2</v>
          </cell>
          <cell r="E1339" t="str">
            <v>m3</v>
          </cell>
          <cell r="F1339">
            <v>2769.84</v>
          </cell>
          <cell r="G1339">
            <v>498.57</v>
          </cell>
          <cell r="H1339">
            <v>130.74</v>
          </cell>
        </row>
        <row r="1340">
          <cell r="B1340" t="str">
            <v>Hormigón f'c 140 kg./cm2 @ 28d {Grava de 1''} [1:2:4]</v>
          </cell>
          <cell r="C1340">
            <v>3.266666666666667E-2</v>
          </cell>
          <cell r="D1340">
            <v>7.1428571428571411E-2</v>
          </cell>
          <cell r="E1340" t="str">
            <v>m3</v>
          </cell>
          <cell r="F1340">
            <v>2524.0349999999999</v>
          </cell>
          <cell r="G1340">
            <v>454.33</v>
          </cell>
          <cell r="H1340">
            <v>104.24</v>
          </cell>
        </row>
        <row r="1341">
          <cell r="B1341" t="str">
            <v>Mano de Obra</v>
          </cell>
        </row>
        <row r="1342">
          <cell r="B1342" t="str">
            <v xml:space="preserve">M. O.1002-4 [4] Bloque de 8x8x16 pulgs.  </v>
          </cell>
          <cell r="C1342">
            <v>12.5</v>
          </cell>
          <cell r="D1342">
            <v>0</v>
          </cell>
          <cell r="E1342" t="str">
            <v>Ud</v>
          </cell>
          <cell r="F1342">
            <v>14.229333333333333</v>
          </cell>
          <cell r="G1342">
            <v>0</v>
          </cell>
          <cell r="H1342">
            <v>177.87</v>
          </cell>
        </row>
        <row r="1343">
          <cell r="B1343" t="str">
            <v>M. O.1002-10 [10] Por violinar juntas de blocks horizontales y verticales una cara, con una regla adicional c/u.</v>
          </cell>
          <cell r="C1343">
            <v>50</v>
          </cell>
          <cell r="D1343">
            <v>0</v>
          </cell>
          <cell r="E1343" t="str">
            <v>Ud</v>
          </cell>
          <cell r="F1343">
            <v>1.7126942675159247</v>
          </cell>
          <cell r="G1343">
            <v>0</v>
          </cell>
          <cell r="H1343">
            <v>85.63</v>
          </cell>
        </row>
        <row r="1344">
          <cell r="B1344" t="str">
            <v>M. O.1002-12 [12] Llenado de huecos de bloques, bastones a 0.60 M</v>
          </cell>
          <cell r="C1344">
            <v>1.6666666666666667</v>
          </cell>
          <cell r="D1344">
            <v>1.9999999999999129E-3</v>
          </cell>
          <cell r="E1344" t="str">
            <v>Ud</v>
          </cell>
          <cell r="F1344">
            <v>1.7126942675159247</v>
          </cell>
          <cell r="G1344">
            <v>0</v>
          </cell>
          <cell r="H1344">
            <v>2.86</v>
          </cell>
        </row>
        <row r="1345">
          <cell r="B1345" t="str">
            <v>M. O.1002-16 [16] Corte y amarre de varillas en bloques, bastones a 0.60 M.</v>
          </cell>
          <cell r="C1345">
            <v>1.6666666666666667</v>
          </cell>
          <cell r="D1345">
            <v>1.9999999999999129E-3</v>
          </cell>
          <cell r="E1345" t="str">
            <v>Ud</v>
          </cell>
          <cell r="F1345">
            <v>0.85908306709265225</v>
          </cell>
          <cell r="G1345">
            <v>0</v>
          </cell>
          <cell r="H1345">
            <v>1.43</v>
          </cell>
        </row>
        <row r="1346">
          <cell r="B1346" t="str">
            <v>Servicios, Herramientas y Equipos</v>
          </cell>
        </row>
        <row r="1347">
          <cell r="B1347" t="str">
            <v>Herramientas Menores Albañileria</v>
          </cell>
          <cell r="C1347">
            <v>985.42000000000007</v>
          </cell>
          <cell r="D1347">
            <v>5.8858151854024397E-4</v>
          </cell>
          <cell r="E1347" t="str">
            <v>%</v>
          </cell>
          <cell r="F1347">
            <v>1.6E-2</v>
          </cell>
          <cell r="G1347">
            <v>0</v>
          </cell>
          <cell r="H1347">
            <v>15.78</v>
          </cell>
        </row>
        <row r="1348">
          <cell r="A1348">
            <v>100</v>
          </cell>
          <cell r="B1348" t="str">
            <v>Muro de Bloque de Hormigon de 8'' BNP</v>
          </cell>
          <cell r="C1348">
            <v>1</v>
          </cell>
          <cell r="D1348">
            <v>9.2592592592592587E-2</v>
          </cell>
          <cell r="E1348" t="str">
            <v>m2</v>
          </cell>
          <cell r="G1348">
            <v>109.44439000000001</v>
          </cell>
          <cell r="I1348">
            <v>1001.2</v>
          </cell>
        </row>
        <row r="1350">
          <cell r="A1350">
            <v>101</v>
          </cell>
          <cell r="B1350" t="str">
            <v>Análisis de Precio Unitario de 1.00 m2 de Muros de Bloque de Hormigon de 6'' SNP:</v>
          </cell>
          <cell r="I1350" t="str">
            <v>Santiago - Tercer Sorteo</v>
          </cell>
        </row>
        <row r="1351">
          <cell r="B1351" t="str">
            <v>Materiales</v>
          </cell>
        </row>
        <row r="1352">
          <cell r="B1352" t="str">
            <v>Bloque</v>
          </cell>
        </row>
        <row r="1353">
          <cell r="B1353" t="str">
            <v>Bloque de Hormigon de 6''</v>
          </cell>
          <cell r="C1353">
            <v>12.5</v>
          </cell>
          <cell r="D1353">
            <v>0.04</v>
          </cell>
          <cell r="E1353" t="str">
            <v>Ud</v>
          </cell>
          <cell r="F1353">
            <v>18.78</v>
          </cell>
          <cell r="G1353">
            <v>3.38</v>
          </cell>
          <cell r="H1353">
            <v>288.08</v>
          </cell>
        </row>
        <row r="1354">
          <cell r="B1354" t="str">
            <v>Aceros</v>
          </cell>
        </row>
        <row r="1355">
          <cell r="B1355" t="str">
            <v>Acero ø3/8''</v>
          </cell>
          <cell r="C1355">
            <v>2.0559930008748905E-2</v>
          </cell>
          <cell r="D1355">
            <v>2.1404255319149072E-2</v>
          </cell>
          <cell r="E1355" t="str">
            <v>QQ</v>
          </cell>
          <cell r="F1355">
            <v>1991.5254237288136</v>
          </cell>
          <cell r="G1355">
            <v>358.47</v>
          </cell>
          <cell r="H1355">
            <v>49.35</v>
          </cell>
        </row>
        <row r="1356">
          <cell r="B1356" t="str">
            <v>Acero ø3/8''</v>
          </cell>
          <cell r="C1356">
            <v>2.0559930008748905E-2</v>
          </cell>
          <cell r="D1356">
            <v>2.1404255319149072E-2</v>
          </cell>
          <cell r="E1356" t="str">
            <v>QQ</v>
          </cell>
          <cell r="F1356">
            <v>1991.5254237288136</v>
          </cell>
          <cell r="G1356">
            <v>358.47</v>
          </cell>
          <cell r="H1356">
            <v>49.35</v>
          </cell>
        </row>
        <row r="1357">
          <cell r="B1357" t="str">
            <v>Alambre # 18</v>
          </cell>
          <cell r="C1357">
            <v>8.223972003499562E-2</v>
          </cell>
          <cell r="D1357">
            <v>3.1648936170213943E-3</v>
          </cell>
          <cell r="E1357" t="str">
            <v>Lbs</v>
          </cell>
          <cell r="F1357">
            <v>38</v>
          </cell>
          <cell r="G1357">
            <v>6.84</v>
          </cell>
          <cell r="H1357">
            <v>3.7</v>
          </cell>
        </row>
        <row r="1358">
          <cell r="B1358" t="str">
            <v>Mezcla</v>
          </cell>
          <cell r="E1358" t="str">
            <v>Usos</v>
          </cell>
        </row>
        <row r="1359">
          <cell r="B1359" t="str">
            <v>Mortero Col. Bloques [1:4:0]</v>
          </cell>
          <cell r="C1359">
            <v>3.048E-2</v>
          </cell>
          <cell r="D1359">
            <v>0.14829396325459329</v>
          </cell>
          <cell r="E1359" t="str">
            <v>m3</v>
          </cell>
          <cell r="F1359">
            <v>2769.84</v>
          </cell>
          <cell r="G1359">
            <v>498.57</v>
          </cell>
          <cell r="H1359">
            <v>114.39</v>
          </cell>
        </row>
        <row r="1360">
          <cell r="B1360" t="str">
            <v>Hormigón f'c 140 kg./cm2 @ 28d {Grava de 1''} [1:2:4]</v>
          </cell>
          <cell r="C1360">
            <v>2.1000000000000001E-2</v>
          </cell>
          <cell r="D1360">
            <v>0.19047619047619047</v>
          </cell>
          <cell r="E1360" t="str">
            <v>m3</v>
          </cell>
          <cell r="F1360">
            <v>2524.0349999999999</v>
          </cell>
          <cell r="G1360">
            <v>454.33</v>
          </cell>
          <cell r="H1360">
            <v>74.459999999999994</v>
          </cell>
        </row>
        <row r="1361">
          <cell r="B1361" t="str">
            <v>Mano de Obra</v>
          </cell>
        </row>
        <row r="1362">
          <cell r="B1362" t="str">
            <v xml:space="preserve">M. O.1002-2 [2] Bloque de 6x8x16 pulgs.  </v>
          </cell>
          <cell r="C1362">
            <v>12.5</v>
          </cell>
          <cell r="D1362">
            <v>0</v>
          </cell>
          <cell r="E1362" t="str">
            <v>Ud</v>
          </cell>
          <cell r="F1362">
            <v>12.8064</v>
          </cell>
          <cell r="G1362">
            <v>0</v>
          </cell>
          <cell r="H1362">
            <v>160.08000000000001</v>
          </cell>
        </row>
        <row r="1363">
          <cell r="B1363" t="str">
            <v>M. O.1002-10 [10] Por violinar juntas de blocks horizontales y verticales una cara, con una regla adicional c/u.</v>
          </cell>
          <cell r="C1363">
            <v>50</v>
          </cell>
          <cell r="D1363">
            <v>0</v>
          </cell>
          <cell r="E1363" t="str">
            <v>Ud</v>
          </cell>
          <cell r="F1363">
            <v>1.7126942675159247</v>
          </cell>
          <cell r="G1363">
            <v>0</v>
          </cell>
          <cell r="H1363">
            <v>85.63</v>
          </cell>
        </row>
        <row r="1364">
          <cell r="B1364" t="str">
            <v>M. O.1002-12 [12] Llenado de huecos de bloques, bastones a 0.60 M</v>
          </cell>
          <cell r="C1364">
            <v>1.6666666666666667</v>
          </cell>
          <cell r="D1364">
            <v>1.9999999999999129E-3</v>
          </cell>
          <cell r="E1364" t="str">
            <v>Ud</v>
          </cell>
          <cell r="F1364">
            <v>1.7126942675159247</v>
          </cell>
          <cell r="G1364">
            <v>0</v>
          </cell>
          <cell r="H1364">
            <v>2.86</v>
          </cell>
        </row>
        <row r="1365">
          <cell r="B1365" t="str">
            <v>M. O.1002-16 [16] Corte y amarre de varillas en bloques, bastones a 0.60 M.</v>
          </cell>
          <cell r="C1365">
            <v>1.6666666666666667</v>
          </cell>
          <cell r="D1365">
            <v>1.9999999999999129E-3</v>
          </cell>
          <cell r="E1365" t="str">
            <v>Ud</v>
          </cell>
          <cell r="F1365">
            <v>0.85908306709265225</v>
          </cell>
          <cell r="G1365">
            <v>0</v>
          </cell>
          <cell r="H1365">
            <v>1.43</v>
          </cell>
        </row>
        <row r="1366">
          <cell r="B1366" t="str">
            <v>Servicios, Herramientas y Equipos</v>
          </cell>
        </row>
        <row r="1367">
          <cell r="B1367" t="str">
            <v xml:space="preserve">Andamios Interiores en 1er. Nivel </v>
          </cell>
          <cell r="C1367">
            <v>1</v>
          </cell>
          <cell r="D1367">
            <v>0</v>
          </cell>
          <cell r="E1367" t="str">
            <v>m2</v>
          </cell>
          <cell r="F1367">
            <v>15.974576271186439</v>
          </cell>
          <cell r="G1367">
            <v>2.88</v>
          </cell>
          <cell r="H1367">
            <v>18.850000000000001</v>
          </cell>
        </row>
        <row r="1368">
          <cell r="B1368" t="str">
            <v>Herramientas Menores Albañileria</v>
          </cell>
          <cell r="C1368">
            <v>829.33</v>
          </cell>
          <cell r="D1368">
            <v>2.0498474672320919E-4</v>
          </cell>
          <cell r="E1368" t="str">
            <v>%</v>
          </cell>
          <cell r="F1368">
            <v>1.6E-2</v>
          </cell>
          <cell r="G1368">
            <v>0</v>
          </cell>
          <cell r="H1368">
            <v>13.27</v>
          </cell>
        </row>
        <row r="1369">
          <cell r="A1369">
            <v>101</v>
          </cell>
          <cell r="B1369" t="str">
            <v>Muros de Bloque de Hormigon de 6'' SNP</v>
          </cell>
          <cell r="C1369">
            <v>1</v>
          </cell>
          <cell r="D1369">
            <v>8.3333333333333329E-2</v>
          </cell>
          <cell r="E1369" t="str">
            <v>m2</v>
          </cell>
          <cell r="G1369">
            <v>91.248239999999996</v>
          </cell>
          <cell r="I1369">
            <v>861.45</v>
          </cell>
        </row>
        <row r="1371">
          <cell r="A1371">
            <v>102</v>
          </cell>
          <cell r="B1371" t="str">
            <v>Análisis de Precio Unitario de 1.00 m2 de Muros de Bloque de Hormigon de 6'' SNP 2do Nivel:</v>
          </cell>
          <cell r="I1371" t="str">
            <v>Santiago - Tercer Sorteo</v>
          </cell>
        </row>
        <row r="1372">
          <cell r="B1372" t="str">
            <v>Materiales</v>
          </cell>
        </row>
        <row r="1373">
          <cell r="B1373" t="str">
            <v>Bloque</v>
          </cell>
        </row>
        <row r="1374">
          <cell r="B1374" t="str">
            <v>Bloque de Hormigon de 6''</v>
          </cell>
          <cell r="C1374">
            <v>12.5</v>
          </cell>
          <cell r="D1374">
            <v>0.04</v>
          </cell>
          <cell r="E1374" t="str">
            <v>Ud</v>
          </cell>
          <cell r="F1374">
            <v>18.78</v>
          </cell>
          <cell r="G1374">
            <v>3.38</v>
          </cell>
          <cell r="H1374">
            <v>288.08</v>
          </cell>
        </row>
        <row r="1375">
          <cell r="B1375" t="str">
            <v>Aceros</v>
          </cell>
        </row>
        <row r="1376">
          <cell r="B1376" t="str">
            <v>Acero ø3/8''</v>
          </cell>
          <cell r="C1376">
            <v>2.0559930008748905E-2</v>
          </cell>
          <cell r="D1376">
            <v>2.1404255319149072E-2</v>
          </cell>
          <cell r="E1376" t="str">
            <v>QQ</v>
          </cell>
          <cell r="F1376">
            <v>1991.5254237288136</v>
          </cell>
          <cell r="G1376">
            <v>358.47</v>
          </cell>
          <cell r="H1376">
            <v>49.35</v>
          </cell>
        </row>
        <row r="1377">
          <cell r="B1377" t="str">
            <v>Acero ø3/8''</v>
          </cell>
          <cell r="C1377">
            <v>2.0559930008748905E-2</v>
          </cell>
          <cell r="D1377">
            <v>2.1404255319149072E-2</v>
          </cell>
          <cell r="E1377" t="str">
            <v>QQ</v>
          </cell>
          <cell r="F1377">
            <v>1991.5254237288136</v>
          </cell>
          <cell r="G1377">
            <v>358.47</v>
          </cell>
          <cell r="H1377">
            <v>49.35</v>
          </cell>
        </row>
        <row r="1378">
          <cell r="B1378" t="str">
            <v>Alambre # 18</v>
          </cell>
          <cell r="C1378">
            <v>8.223972003499562E-2</v>
          </cell>
          <cell r="D1378">
            <v>3.1648936170213943E-3</v>
          </cell>
          <cell r="E1378" t="str">
            <v>Lbs</v>
          </cell>
          <cell r="F1378">
            <v>38</v>
          </cell>
          <cell r="G1378">
            <v>6.84</v>
          </cell>
          <cell r="H1378">
            <v>3.7</v>
          </cell>
        </row>
        <row r="1379">
          <cell r="B1379" t="str">
            <v>Mezcla</v>
          </cell>
          <cell r="E1379" t="str">
            <v>Usos</v>
          </cell>
        </row>
        <row r="1380">
          <cell r="B1380" t="str">
            <v>Mortero Col. Bloques [1:4:0] en 2do Nivel</v>
          </cell>
          <cell r="C1380">
            <v>3.048E-2</v>
          </cell>
          <cell r="D1380">
            <v>0.14829396325459329</v>
          </cell>
          <cell r="E1380" t="str">
            <v>m3</v>
          </cell>
          <cell r="F1380">
            <v>3019.92</v>
          </cell>
          <cell r="G1380">
            <v>543.59</v>
          </cell>
          <cell r="H1380">
            <v>124.72</v>
          </cell>
        </row>
        <row r="1381">
          <cell r="B1381" t="str">
            <v>Hormigón f'c 140 kg./cm2 @ 28d {Grava de 1''} [1:2:4]</v>
          </cell>
          <cell r="C1381">
            <v>2.1000000000000001E-2</v>
          </cell>
          <cell r="D1381">
            <v>0.19047619047619047</v>
          </cell>
          <cell r="E1381" t="str">
            <v>m3</v>
          </cell>
          <cell r="F1381">
            <v>2524.0349999999999</v>
          </cell>
          <cell r="G1381">
            <v>454.33</v>
          </cell>
          <cell r="H1381">
            <v>74.459999999999994</v>
          </cell>
        </row>
        <row r="1382">
          <cell r="B1382" t="str">
            <v>Mano de Obra</v>
          </cell>
        </row>
        <row r="1383">
          <cell r="B1383" t="str">
            <v xml:space="preserve">M. O.1002-2 [2] Bloque de 6x8x16 pulgs.  </v>
          </cell>
          <cell r="C1383">
            <v>12.5</v>
          </cell>
          <cell r="D1383">
            <v>0</v>
          </cell>
          <cell r="E1383" t="str">
            <v>Ud</v>
          </cell>
          <cell r="F1383">
            <v>12.8064</v>
          </cell>
          <cell r="G1383">
            <v>0</v>
          </cell>
          <cell r="H1383">
            <v>160.08000000000001</v>
          </cell>
        </row>
        <row r="1384">
          <cell r="B1384" t="str">
            <v>M. O.1002-10 [10] Por violinar juntas de blocks horizontales y verticales una cara, con una regla adicional c/u.</v>
          </cell>
          <cell r="C1384">
            <v>50</v>
          </cell>
          <cell r="D1384">
            <v>0</v>
          </cell>
          <cell r="E1384" t="str">
            <v>Ud</v>
          </cell>
          <cell r="F1384">
            <v>1.7126942675159247</v>
          </cell>
          <cell r="G1384">
            <v>0</v>
          </cell>
          <cell r="H1384">
            <v>85.63</v>
          </cell>
        </row>
        <row r="1385">
          <cell r="B1385" t="str">
            <v>M. O.1002-12 [12] Llenado de huecos de bloques, bastones a 0.60 M</v>
          </cell>
          <cell r="C1385">
            <v>1.6666666666666667</v>
          </cell>
          <cell r="D1385">
            <v>1.9999999999999129E-3</v>
          </cell>
          <cell r="E1385" t="str">
            <v>Ud</v>
          </cell>
          <cell r="F1385">
            <v>1.7126942675159247</v>
          </cell>
          <cell r="G1385">
            <v>0</v>
          </cell>
          <cell r="H1385">
            <v>2.86</v>
          </cell>
        </row>
        <row r="1386">
          <cell r="B1386" t="str">
            <v>M. O.1002-16 [16] Corte y amarre de varillas en bloques, bastones a 0.60 M.</v>
          </cell>
          <cell r="C1386">
            <v>1.6666666666666667</v>
          </cell>
          <cell r="D1386">
            <v>1.9999999999999129E-3</v>
          </cell>
          <cell r="E1386" t="str">
            <v>Ud</v>
          </cell>
          <cell r="F1386">
            <v>0.85908306709265225</v>
          </cell>
          <cell r="G1386">
            <v>0</v>
          </cell>
          <cell r="H1386">
            <v>1.43</v>
          </cell>
        </row>
        <row r="1387">
          <cell r="B1387" t="str">
            <v>Servicios, Herramientas y Equipos</v>
          </cell>
        </row>
        <row r="1388">
          <cell r="B1388" t="str">
            <v>M. O.1015-17 [17] Subir bloques 6" por meseta 2do nivel</v>
          </cell>
          <cell r="C1388">
            <v>12.5</v>
          </cell>
          <cell r="D1388">
            <v>0</v>
          </cell>
          <cell r="E1388" t="str">
            <v>ud</v>
          </cell>
          <cell r="F1388">
            <v>1.0902000000000009</v>
          </cell>
          <cell r="G1388">
            <v>0</v>
          </cell>
          <cell r="H1388">
            <v>13.63</v>
          </cell>
        </row>
        <row r="1389">
          <cell r="B1389" t="str">
            <v>M. O.1015-2 [2] Subir arena por polea 2do nivel</v>
          </cell>
          <cell r="C1389">
            <v>5.1479999999999998E-2</v>
          </cell>
          <cell r="D1389">
            <v>3.8562548562548566</v>
          </cell>
          <cell r="E1389" t="str">
            <v>m³</v>
          </cell>
          <cell r="F1389">
            <v>163.53000000000014</v>
          </cell>
          <cell r="G1389">
            <v>0</v>
          </cell>
          <cell r="H1389">
            <v>40.880000000000003</v>
          </cell>
        </row>
        <row r="1390">
          <cell r="B1390" t="str">
            <v xml:space="preserve">Andamios Interiores en 2do. Nivel </v>
          </cell>
          <cell r="C1390">
            <v>1</v>
          </cell>
          <cell r="D1390">
            <v>0</v>
          </cell>
          <cell r="E1390" t="str">
            <v>m2</v>
          </cell>
          <cell r="F1390">
            <v>16.29661016949153</v>
          </cell>
          <cell r="G1390">
            <v>2.93</v>
          </cell>
          <cell r="H1390">
            <v>19.23</v>
          </cell>
        </row>
        <row r="1391">
          <cell r="B1391" t="str">
            <v>Herramientas Menores Albañileria</v>
          </cell>
          <cell r="C1391">
            <v>839.66000000000008</v>
          </cell>
          <cell r="D1391">
            <v>1.0718624205025622E-4</v>
          </cell>
          <cell r="E1391" t="str">
            <v>%</v>
          </cell>
          <cell r="F1391">
            <v>1.6E-2</v>
          </cell>
          <cell r="G1391">
            <v>0</v>
          </cell>
          <cell r="H1391">
            <v>13.44</v>
          </cell>
        </row>
        <row r="1392">
          <cell r="A1392">
            <v>102</v>
          </cell>
          <cell r="B1392" t="str">
            <v>Muros de Bloque de Hormigon de 6'' SNP 2do Nivel</v>
          </cell>
          <cell r="C1392">
            <v>1</v>
          </cell>
          <cell r="D1392">
            <v>8.3333333333333329E-2</v>
          </cell>
          <cell r="E1392" t="str">
            <v>m2</v>
          </cell>
          <cell r="G1392">
            <v>92.873940000000005</v>
          </cell>
          <cell r="I1392">
            <v>926.84</v>
          </cell>
        </row>
        <row r="1394">
          <cell r="A1394">
            <v>103</v>
          </cell>
          <cell r="B1394" t="str">
            <v>Análisis de Precio Unitario de 1.00 m2 de Muros de Bloque de Hormigon de 6'' SNP 3er Nivel:</v>
          </cell>
          <cell r="I1394" t="str">
            <v>Santiago - Tercer Sorteo</v>
          </cell>
        </row>
        <row r="1395">
          <cell r="B1395" t="str">
            <v>Materiales</v>
          </cell>
        </row>
        <row r="1396">
          <cell r="B1396" t="str">
            <v>Bloque</v>
          </cell>
        </row>
        <row r="1397">
          <cell r="B1397" t="str">
            <v>Bloque de Hormigon de 6''</v>
          </cell>
          <cell r="C1397">
            <v>12.5</v>
          </cell>
          <cell r="D1397">
            <v>0.04</v>
          </cell>
          <cell r="E1397" t="str">
            <v>Ud</v>
          </cell>
          <cell r="F1397">
            <v>18.78</v>
          </cell>
          <cell r="G1397">
            <v>3.38</v>
          </cell>
          <cell r="H1397">
            <v>288.08</v>
          </cell>
        </row>
        <row r="1398">
          <cell r="B1398" t="str">
            <v>Aceros</v>
          </cell>
        </row>
        <row r="1399">
          <cell r="B1399" t="str">
            <v>Acero ø3/8''</v>
          </cell>
          <cell r="C1399">
            <v>2.0559930008748905E-2</v>
          </cell>
          <cell r="D1399">
            <v>2.1404255319149072E-2</v>
          </cell>
          <cell r="E1399" t="str">
            <v>QQ</v>
          </cell>
          <cell r="F1399">
            <v>1991.5254237288136</v>
          </cell>
          <cell r="G1399">
            <v>358.47</v>
          </cell>
          <cell r="H1399">
            <v>49.35</v>
          </cell>
        </row>
        <row r="1400">
          <cell r="B1400" t="str">
            <v>Acero ø3/8''</v>
          </cell>
          <cell r="C1400">
            <v>2.0559930008748905E-2</v>
          </cell>
          <cell r="D1400">
            <v>2.1404255319149072E-2</v>
          </cell>
          <cell r="E1400" t="str">
            <v>QQ</v>
          </cell>
          <cell r="F1400">
            <v>1991.5254237288136</v>
          </cell>
          <cell r="G1400">
            <v>358.47</v>
          </cell>
          <cell r="H1400">
            <v>49.35</v>
          </cell>
        </row>
        <row r="1401">
          <cell r="B1401" t="str">
            <v>Alambre # 18</v>
          </cell>
          <cell r="C1401">
            <v>8.223972003499562E-2</v>
          </cell>
          <cell r="D1401">
            <v>3.1648936170213943E-3</v>
          </cell>
          <cell r="E1401" t="str">
            <v>Lbs</v>
          </cell>
          <cell r="F1401">
            <v>38</v>
          </cell>
          <cell r="G1401">
            <v>6.84</v>
          </cell>
          <cell r="H1401">
            <v>3.7</v>
          </cell>
        </row>
        <row r="1402">
          <cell r="B1402" t="str">
            <v>Mezcla</v>
          </cell>
          <cell r="E1402" t="str">
            <v>Usos</v>
          </cell>
        </row>
        <row r="1403">
          <cell r="B1403" t="str">
            <v>Mortero Col. Bloques [1:4:0] en 3er Nivel</v>
          </cell>
          <cell r="C1403">
            <v>3.048E-2</v>
          </cell>
          <cell r="D1403">
            <v>0.14829396325459329</v>
          </cell>
          <cell r="E1403" t="str">
            <v>m3</v>
          </cell>
          <cell r="F1403">
            <v>3137.9500000000003</v>
          </cell>
          <cell r="G1403">
            <v>564.83000000000004</v>
          </cell>
          <cell r="H1403">
            <v>129.6</v>
          </cell>
        </row>
        <row r="1404">
          <cell r="B1404" t="str">
            <v>Hormigón f'c 140 kg./cm2 @ 28d {Grava de 1''} [1:2:4]</v>
          </cell>
          <cell r="C1404">
            <v>2.1000000000000001E-2</v>
          </cell>
          <cell r="D1404">
            <v>0.19047619047619047</v>
          </cell>
          <cell r="E1404" t="str">
            <v>m3</v>
          </cell>
          <cell r="F1404">
            <v>2524.0349999999999</v>
          </cell>
          <cell r="G1404">
            <v>454.33</v>
          </cell>
          <cell r="H1404">
            <v>74.459999999999994</v>
          </cell>
        </row>
        <row r="1405">
          <cell r="B1405" t="str">
            <v>Mano de Obra</v>
          </cell>
        </row>
        <row r="1406">
          <cell r="B1406" t="str">
            <v xml:space="preserve">M. O.1002-2 [2] Bloque de 6x8x16 pulgs.  </v>
          </cell>
          <cell r="C1406">
            <v>12.5</v>
          </cell>
          <cell r="D1406">
            <v>0</v>
          </cell>
          <cell r="E1406" t="str">
            <v>Ud</v>
          </cell>
          <cell r="F1406">
            <v>12.8064</v>
          </cell>
          <cell r="G1406">
            <v>0</v>
          </cell>
          <cell r="H1406">
            <v>160.08000000000001</v>
          </cell>
        </row>
        <row r="1407">
          <cell r="B1407" t="str">
            <v>M. O.1002-10 [10] Por violinar juntas de blocks horizontales y verticales una cara, con una regla adicional c/u.</v>
          </cell>
          <cell r="C1407">
            <v>50</v>
          </cell>
          <cell r="D1407">
            <v>0</v>
          </cell>
          <cell r="E1407" t="str">
            <v>Ud</v>
          </cell>
          <cell r="F1407">
            <v>1.7126942675159247</v>
          </cell>
          <cell r="G1407">
            <v>0</v>
          </cell>
          <cell r="H1407">
            <v>85.63</v>
          </cell>
        </row>
        <row r="1408">
          <cell r="B1408" t="str">
            <v>M. O.1002-12 [12] Llenado de huecos de bloques, bastones a 0.60 M</v>
          </cell>
          <cell r="C1408">
            <v>1.6666666666666667</v>
          </cell>
          <cell r="D1408">
            <v>1.9999999999999129E-3</v>
          </cell>
          <cell r="E1408" t="str">
            <v>Ud</v>
          </cell>
          <cell r="F1408">
            <v>1.7126942675159247</v>
          </cell>
          <cell r="G1408">
            <v>0</v>
          </cell>
          <cell r="H1408">
            <v>2.86</v>
          </cell>
        </row>
        <row r="1409">
          <cell r="B1409" t="str">
            <v>M. O.1002-16 [16] Corte y amarre de varillas en bloques, bastones a 0.60 M.</v>
          </cell>
          <cell r="C1409">
            <v>1.6666666666666667</v>
          </cell>
          <cell r="D1409">
            <v>1.9999999999999129E-3</v>
          </cell>
          <cell r="E1409" t="str">
            <v>Ud</v>
          </cell>
          <cell r="F1409">
            <v>0.85908306709265225</v>
          </cell>
          <cell r="G1409">
            <v>0</v>
          </cell>
          <cell r="H1409">
            <v>1.43</v>
          </cell>
        </row>
        <row r="1410">
          <cell r="B1410" t="str">
            <v>Servicios, Herramientas y Equipos</v>
          </cell>
        </row>
        <row r="1411">
          <cell r="B1411" t="str">
            <v>M. O.1015-18 [18] Subir bloques 6" por meseta 3er nivel</v>
          </cell>
          <cell r="C1411">
            <v>12.5</v>
          </cell>
          <cell r="D1411">
            <v>0</v>
          </cell>
          <cell r="E1411" t="str">
            <v>ud</v>
          </cell>
          <cell r="F1411">
            <v>1.6353000000000015</v>
          </cell>
          <cell r="G1411">
            <v>0</v>
          </cell>
          <cell r="H1411">
            <v>20.440000000000001</v>
          </cell>
        </row>
        <row r="1412">
          <cell r="B1412" t="str">
            <v>M. O.1015-3 [3] Subir arena por polea 3er nivel</v>
          </cell>
          <cell r="C1412">
            <v>5.1479999999999998E-2</v>
          </cell>
          <cell r="D1412">
            <v>3.8562548562548566</v>
          </cell>
          <cell r="E1412" t="str">
            <v>m³</v>
          </cell>
          <cell r="F1412">
            <v>233.61428571428593</v>
          </cell>
          <cell r="G1412">
            <v>0</v>
          </cell>
          <cell r="H1412">
            <v>58.4</v>
          </cell>
        </row>
        <row r="1413">
          <cell r="B1413" t="str">
            <v xml:space="preserve">Andamios Interiores en 2do. Nivel </v>
          </cell>
          <cell r="C1413">
            <v>1</v>
          </cell>
          <cell r="D1413">
            <v>0</v>
          </cell>
          <cell r="E1413" t="str">
            <v>m2</v>
          </cell>
          <cell r="F1413">
            <v>16.29661016949153</v>
          </cell>
          <cell r="G1413">
            <v>2.93</v>
          </cell>
          <cell r="H1413">
            <v>19.23</v>
          </cell>
        </row>
        <row r="1414">
          <cell r="B1414" t="str">
            <v>Herramientas Menores Albañileria</v>
          </cell>
          <cell r="C1414">
            <v>844.54000000000008</v>
          </cell>
          <cell r="D1414">
            <v>2.4865607312847548E-4</v>
          </cell>
          <cell r="E1414" t="str">
            <v>%</v>
          </cell>
          <cell r="F1414">
            <v>1.6E-2</v>
          </cell>
          <cell r="G1414">
            <v>0</v>
          </cell>
          <cell r="H1414">
            <v>13.52</v>
          </cell>
        </row>
        <row r="1415">
          <cell r="A1415">
            <v>103</v>
          </cell>
          <cell r="B1415" t="str">
            <v>Muros de Bloque de Hormigon de 6'' SNP 3er Nivel</v>
          </cell>
          <cell r="C1415">
            <v>1</v>
          </cell>
          <cell r="D1415">
            <v>8.3333333333333329E-2</v>
          </cell>
          <cell r="E1415" t="str">
            <v>m2</v>
          </cell>
          <cell r="G1415">
            <v>93.617340000000013</v>
          </cell>
          <cell r="I1415">
            <v>956.13</v>
          </cell>
        </row>
        <row r="1417">
          <cell r="A1417">
            <v>104</v>
          </cell>
          <cell r="B1417" t="str">
            <v>Análisis de Precio Unitario de 1.00 m2 de Muros de Bloque de Hormigon de 4'' SNP 2do Nivel:</v>
          </cell>
          <cell r="I1417" t="str">
            <v>Santiago - Tercer Sorteo</v>
          </cell>
        </row>
        <row r="1418">
          <cell r="B1418" t="str">
            <v>Materiales</v>
          </cell>
        </row>
        <row r="1419">
          <cell r="B1419" t="str">
            <v>Bloque</v>
          </cell>
        </row>
        <row r="1420">
          <cell r="B1420" t="str">
            <v>Bloque de Hormigon de 4''</v>
          </cell>
          <cell r="C1420">
            <v>12.5</v>
          </cell>
          <cell r="D1420">
            <v>0.04</v>
          </cell>
          <cell r="E1420" t="str">
            <v>Ud</v>
          </cell>
          <cell r="F1420">
            <v>17.38</v>
          </cell>
          <cell r="G1420">
            <v>3.13</v>
          </cell>
          <cell r="H1420">
            <v>266.63</v>
          </cell>
        </row>
        <row r="1421">
          <cell r="B1421" t="str">
            <v>Aceros</v>
          </cell>
        </row>
        <row r="1422">
          <cell r="B1422" t="str">
            <v>Acero ø3/8''</v>
          </cell>
          <cell r="C1422">
            <v>2.0559930008748905E-2</v>
          </cell>
          <cell r="D1422">
            <v>2.1404255319149072E-2</v>
          </cell>
          <cell r="E1422" t="str">
            <v>QQ</v>
          </cell>
          <cell r="F1422">
            <v>1991.5254237288136</v>
          </cell>
          <cell r="G1422">
            <v>358.47</v>
          </cell>
          <cell r="H1422">
            <v>49.35</v>
          </cell>
        </row>
        <row r="1423">
          <cell r="B1423" t="str">
            <v>Acero ø3/8''</v>
          </cell>
          <cell r="C1423">
            <v>2.0559930008748905E-2</v>
          </cell>
          <cell r="D1423">
            <v>2.1404255319149072E-2</v>
          </cell>
          <cell r="E1423" t="str">
            <v>QQ</v>
          </cell>
          <cell r="F1423">
            <v>1991.5254237288136</v>
          </cell>
          <cell r="G1423">
            <v>358.47</v>
          </cell>
          <cell r="H1423">
            <v>49.35</v>
          </cell>
        </row>
        <row r="1424">
          <cell r="B1424" t="str">
            <v>Alambre # 18</v>
          </cell>
          <cell r="C1424">
            <v>8.223972003499562E-2</v>
          </cell>
          <cell r="D1424">
            <v>3.1648936170213943E-3</v>
          </cell>
          <cell r="E1424" t="str">
            <v>Lbs</v>
          </cell>
          <cell r="F1424">
            <v>38</v>
          </cell>
          <cell r="G1424">
            <v>6.84</v>
          </cell>
          <cell r="H1424">
            <v>3.7</v>
          </cell>
        </row>
        <row r="1425">
          <cell r="B1425" t="str">
            <v>Mezcla</v>
          </cell>
        </row>
        <row r="1426">
          <cell r="B1426" t="str">
            <v>Mortero Col. Bloques [1:4:0] en 2do Nivel</v>
          </cell>
          <cell r="C1426">
            <v>1.9050000000000001E-2</v>
          </cell>
          <cell r="D1426">
            <v>4.9868766404199447E-2</v>
          </cell>
          <cell r="E1426" t="str">
            <v>m3</v>
          </cell>
          <cell r="F1426">
            <v>3019.92</v>
          </cell>
          <cell r="G1426">
            <v>543.59</v>
          </cell>
          <cell r="H1426">
            <v>71.27</v>
          </cell>
        </row>
        <row r="1427">
          <cell r="B1427" t="str">
            <v>Hormigón f'c 140 kg./cm2 @ 28d {Grava de 1''} [1:2:4]</v>
          </cell>
          <cell r="C1427">
            <v>1.4999999999999999E-2</v>
          </cell>
          <cell r="D1427">
            <v>0</v>
          </cell>
          <cell r="E1427" t="str">
            <v>m3</v>
          </cell>
          <cell r="F1427">
            <v>2524.0349999999999</v>
          </cell>
          <cell r="G1427">
            <v>454.33</v>
          </cell>
          <cell r="H1427">
            <v>44.68</v>
          </cell>
        </row>
        <row r="1428">
          <cell r="B1428" t="str">
            <v>Mano de Obra</v>
          </cell>
        </row>
        <row r="1429">
          <cell r="B1429" t="str">
            <v xml:space="preserve">M. O.1002-1 [1] Bloque de 4x8x16 pulgs  </v>
          </cell>
          <cell r="C1429">
            <v>12.5</v>
          </cell>
          <cell r="D1429">
            <v>0</v>
          </cell>
          <cell r="E1429" t="str">
            <v>Ud</v>
          </cell>
          <cell r="F1429">
            <v>15.36768</v>
          </cell>
          <cell r="G1429">
            <v>0</v>
          </cell>
          <cell r="H1429">
            <v>192.1</v>
          </cell>
        </row>
        <row r="1430">
          <cell r="B1430" t="str">
            <v>M. O.1002-10 [10] Por violinar juntas de blocks horizontales y verticales una cara, con una regla adicional c/u.</v>
          </cell>
          <cell r="C1430">
            <v>50</v>
          </cell>
          <cell r="D1430">
            <v>0</v>
          </cell>
          <cell r="E1430" t="str">
            <v>Ud</v>
          </cell>
          <cell r="F1430">
            <v>1.7126942675159247</v>
          </cell>
          <cell r="G1430">
            <v>0</v>
          </cell>
          <cell r="H1430">
            <v>85.63</v>
          </cell>
        </row>
        <row r="1431">
          <cell r="B1431" t="str">
            <v>M. O.1002-12 [12] Llenado de huecos de bloques, bastones a 0.60 M</v>
          </cell>
          <cell r="C1431">
            <v>1.6666666666666667</v>
          </cell>
          <cell r="D1431">
            <v>1.9999999999999129E-3</v>
          </cell>
          <cell r="E1431" t="str">
            <v>Ud</v>
          </cell>
          <cell r="F1431">
            <v>1.7126942675159247</v>
          </cell>
          <cell r="G1431">
            <v>0</v>
          </cell>
          <cell r="H1431">
            <v>2.86</v>
          </cell>
        </row>
        <row r="1432">
          <cell r="B1432" t="str">
            <v>M. O.1002-16 [16] Corte y amarre de varillas en bloques, bastones a 0.60 M.</v>
          </cell>
          <cell r="C1432">
            <v>1.6666666666666667</v>
          </cell>
          <cell r="D1432">
            <v>1.9999999999999129E-3</v>
          </cell>
          <cell r="E1432" t="str">
            <v>Ud</v>
          </cell>
          <cell r="F1432">
            <v>0.85908306709265225</v>
          </cell>
          <cell r="G1432">
            <v>0</v>
          </cell>
          <cell r="H1432">
            <v>1.43</v>
          </cell>
        </row>
        <row r="1433">
          <cell r="B1433" t="str">
            <v>Servicios, Herramientas y Equipos</v>
          </cell>
        </row>
        <row r="1434">
          <cell r="B1434" t="str">
            <v>M. O.1015-7 [7] Subir bloques 4" por meseta 2do nivel</v>
          </cell>
          <cell r="C1434">
            <v>12.5</v>
          </cell>
          <cell r="D1434">
            <v>0</v>
          </cell>
          <cell r="E1434" t="str">
            <v>ud</v>
          </cell>
          <cell r="F1434">
            <v>0.90850000000000086</v>
          </cell>
          <cell r="G1434">
            <v>0</v>
          </cell>
          <cell r="H1434">
            <v>11.36</v>
          </cell>
        </row>
        <row r="1435">
          <cell r="B1435" t="str">
            <v>M. O.1015-2 [2] Subir arena por polea 2do nivel</v>
          </cell>
          <cell r="C1435">
            <v>3.4049999999999997E-2</v>
          </cell>
          <cell r="D1435">
            <v>2.7900146842878309E-2</v>
          </cell>
          <cell r="E1435" t="str">
            <v>m³</v>
          </cell>
          <cell r="F1435">
            <v>163.53000000000014</v>
          </cell>
          <cell r="G1435">
            <v>0</v>
          </cell>
          <cell r="H1435">
            <v>5.72</v>
          </cell>
        </row>
        <row r="1436">
          <cell r="B1436" t="str">
            <v xml:space="preserve">Andamios Interiores en 2do. Nivel </v>
          </cell>
          <cell r="C1436">
            <v>1</v>
          </cell>
          <cell r="D1436">
            <v>0</v>
          </cell>
          <cell r="E1436" t="str">
            <v>m2</v>
          </cell>
          <cell r="F1436">
            <v>16.29661016949153</v>
          </cell>
          <cell r="G1436">
            <v>2.93</v>
          </cell>
          <cell r="H1436">
            <v>19.23</v>
          </cell>
        </row>
        <row r="1437">
          <cell r="B1437" t="str">
            <v>Herramientas Menores Albañileria</v>
          </cell>
          <cell r="C1437">
            <v>767</v>
          </cell>
          <cell r="D1437">
            <v>0</v>
          </cell>
          <cell r="E1437" t="str">
            <v>%</v>
          </cell>
          <cell r="F1437">
            <v>1.6E-2</v>
          </cell>
          <cell r="G1437">
            <v>0</v>
          </cell>
          <cell r="H1437">
            <v>12.27</v>
          </cell>
        </row>
        <row r="1438">
          <cell r="A1438">
            <v>104</v>
          </cell>
          <cell r="B1438" t="str">
            <v>Muros de Bloque de Hormigon de 4'' SNP 2do Nivel</v>
          </cell>
          <cell r="C1438">
            <v>1</v>
          </cell>
          <cell r="D1438">
            <v>0.1</v>
          </cell>
          <cell r="E1438" t="str">
            <v>m2</v>
          </cell>
          <cell r="G1438">
            <v>76.926789999999997</v>
          </cell>
          <cell r="I1438">
            <v>815.58</v>
          </cell>
        </row>
        <row r="1440">
          <cell r="A1440">
            <v>105</v>
          </cell>
          <cell r="B1440" t="str">
            <v>Análisis de Precio Unitario de 1.00 m2 de Muros de Bloque de Hormigon de 4'' SNP 3er Nivel:</v>
          </cell>
          <cell r="I1440" t="str">
            <v>Santiago - Tercer Sorteo</v>
          </cell>
        </row>
        <row r="1441">
          <cell r="B1441" t="str">
            <v>Materiales</v>
          </cell>
        </row>
        <row r="1442">
          <cell r="B1442" t="str">
            <v>Bloque</v>
          </cell>
        </row>
        <row r="1443">
          <cell r="B1443" t="str">
            <v>Bloque de Hormigon de 4''</v>
          </cell>
          <cell r="C1443">
            <v>12.5</v>
          </cell>
          <cell r="D1443">
            <v>0.04</v>
          </cell>
          <cell r="E1443" t="str">
            <v>Ud</v>
          </cell>
          <cell r="F1443">
            <v>17.38</v>
          </cell>
          <cell r="G1443">
            <v>3.13</v>
          </cell>
          <cell r="H1443">
            <v>266.63</v>
          </cell>
        </row>
        <row r="1444">
          <cell r="B1444" t="str">
            <v>Aceros</v>
          </cell>
        </row>
        <row r="1445">
          <cell r="B1445" t="str">
            <v>Acero ø3/8''</v>
          </cell>
          <cell r="C1445">
            <v>2.0559930008748905E-2</v>
          </cell>
          <cell r="D1445">
            <v>2.1404255319149072E-2</v>
          </cell>
          <cell r="E1445" t="str">
            <v>QQ</v>
          </cell>
          <cell r="F1445">
            <v>1991.5254237288136</v>
          </cell>
          <cell r="G1445">
            <v>358.47</v>
          </cell>
          <cell r="H1445">
            <v>49.35</v>
          </cell>
        </row>
        <row r="1446">
          <cell r="B1446" t="str">
            <v>Acero ø3/8''</v>
          </cell>
          <cell r="C1446">
            <v>2.0559930008748905E-2</v>
          </cell>
          <cell r="D1446">
            <v>2.1404255319149072E-2</v>
          </cell>
          <cell r="E1446" t="str">
            <v>QQ</v>
          </cell>
          <cell r="F1446">
            <v>1991.5254237288136</v>
          </cell>
          <cell r="G1446">
            <v>358.47</v>
          </cell>
          <cell r="H1446">
            <v>49.35</v>
          </cell>
        </row>
        <row r="1447">
          <cell r="B1447" t="str">
            <v>Alambre # 18</v>
          </cell>
          <cell r="C1447">
            <v>8.223972003499562E-2</v>
          </cell>
          <cell r="D1447">
            <v>3.1648936170213943E-3</v>
          </cell>
          <cell r="E1447" t="str">
            <v>Lbs</v>
          </cell>
          <cell r="F1447">
            <v>38</v>
          </cell>
          <cell r="G1447">
            <v>6.84</v>
          </cell>
          <cell r="H1447">
            <v>3.7</v>
          </cell>
        </row>
        <row r="1448">
          <cell r="B1448" t="str">
            <v>Mezcla</v>
          </cell>
        </row>
        <row r="1449">
          <cell r="B1449" t="str">
            <v>Mortero Col. Bloques [1:4:0] en 3er Nivel</v>
          </cell>
          <cell r="C1449">
            <v>1.9050000000000001E-2</v>
          </cell>
          <cell r="D1449">
            <v>4.9868766404199447E-2</v>
          </cell>
          <cell r="E1449" t="str">
            <v>m3</v>
          </cell>
          <cell r="F1449">
            <v>3137.9500000000003</v>
          </cell>
          <cell r="G1449">
            <v>564.83000000000004</v>
          </cell>
          <cell r="H1449">
            <v>74.06</v>
          </cell>
        </row>
        <row r="1450">
          <cell r="B1450" t="str">
            <v>Hormigón f'c 140 kg./cm2 @ 28d {Grava de 1''} [1:2:4]</v>
          </cell>
          <cell r="C1450">
            <v>1.4999999999999999E-2</v>
          </cell>
          <cell r="D1450">
            <v>0</v>
          </cell>
          <cell r="E1450" t="str">
            <v>m3</v>
          </cell>
          <cell r="F1450">
            <v>2524.0349999999999</v>
          </cell>
          <cell r="G1450">
            <v>454.33</v>
          </cell>
          <cell r="H1450">
            <v>44.68</v>
          </cell>
        </row>
        <row r="1451">
          <cell r="B1451" t="str">
            <v>Mano de Obra</v>
          </cell>
        </row>
        <row r="1452">
          <cell r="B1452" t="str">
            <v xml:space="preserve">M. O.1002-1 [1] Bloque de 4x8x16 pulgs  </v>
          </cell>
          <cell r="C1452">
            <v>12.5</v>
          </cell>
          <cell r="D1452">
            <v>0</v>
          </cell>
          <cell r="E1452" t="str">
            <v>Ud</v>
          </cell>
          <cell r="F1452">
            <v>15.36768</v>
          </cell>
          <cell r="G1452">
            <v>0</v>
          </cell>
          <cell r="H1452">
            <v>192.1</v>
          </cell>
        </row>
        <row r="1453">
          <cell r="B1453" t="str">
            <v>M. O.1002-10 [10] Por violinar juntas de blocks horizontales y verticales una cara, con una regla adicional c/u.</v>
          </cell>
          <cell r="C1453">
            <v>50</v>
          </cell>
          <cell r="D1453">
            <v>0</v>
          </cell>
          <cell r="E1453" t="str">
            <v>Ud</v>
          </cell>
          <cell r="F1453">
            <v>1.7126942675159247</v>
          </cell>
          <cell r="G1453">
            <v>0</v>
          </cell>
          <cell r="H1453">
            <v>85.63</v>
          </cell>
        </row>
        <row r="1454">
          <cell r="B1454" t="str">
            <v>M. O.1002-12 [12] Llenado de huecos de bloques, bastones a 0.60 M</v>
          </cell>
          <cell r="C1454">
            <v>1.6666666666666667</v>
          </cell>
          <cell r="D1454">
            <v>1.9999999999999129E-3</v>
          </cell>
          <cell r="E1454" t="str">
            <v>Ud</v>
          </cell>
          <cell r="F1454">
            <v>1.7126942675159247</v>
          </cell>
          <cell r="G1454">
            <v>0</v>
          </cell>
          <cell r="H1454">
            <v>2.86</v>
          </cell>
        </row>
        <row r="1455">
          <cell r="B1455" t="str">
            <v>M. O.1002-16 [16] Corte y amarre de varillas en bloques, bastones a 0.60 M.</v>
          </cell>
          <cell r="C1455">
            <v>1.6666666666666667</v>
          </cell>
          <cell r="D1455">
            <v>1.9999999999999129E-3</v>
          </cell>
          <cell r="E1455" t="str">
            <v>Ud</v>
          </cell>
          <cell r="F1455">
            <v>0.85908306709265225</v>
          </cell>
          <cell r="G1455">
            <v>0</v>
          </cell>
          <cell r="H1455">
            <v>1.43</v>
          </cell>
        </row>
        <row r="1456">
          <cell r="B1456" t="str">
            <v>Servicios, Herramientas y Equipos</v>
          </cell>
        </row>
        <row r="1457">
          <cell r="B1457" t="str">
            <v>M. O.1015-8 [8] Subir bloques 4" por meseta 3er nivel</v>
          </cell>
          <cell r="C1457">
            <v>12.5</v>
          </cell>
          <cell r="D1457">
            <v>0</v>
          </cell>
          <cell r="E1457" t="str">
            <v>ud</v>
          </cell>
          <cell r="F1457">
            <v>1.0902000000000009</v>
          </cell>
          <cell r="G1457">
            <v>0</v>
          </cell>
          <cell r="H1457">
            <v>13.63</v>
          </cell>
        </row>
        <row r="1458">
          <cell r="B1458" t="str">
            <v>M. O.1015-3 [3] Subir arena por polea 3er nivel</v>
          </cell>
          <cell r="C1458">
            <v>3.4049999999999997E-2</v>
          </cell>
          <cell r="D1458">
            <v>2.7900146842878309E-2</v>
          </cell>
          <cell r="E1458" t="str">
            <v>m³</v>
          </cell>
          <cell r="F1458">
            <v>233.61428571428593</v>
          </cell>
          <cell r="G1458">
            <v>0</v>
          </cell>
          <cell r="H1458">
            <v>8.18</v>
          </cell>
        </row>
        <row r="1459">
          <cell r="B1459" t="str">
            <v xml:space="preserve">Andamios Interiores en 2do. Nivel </v>
          </cell>
          <cell r="C1459">
            <v>1</v>
          </cell>
          <cell r="D1459">
            <v>0</v>
          </cell>
          <cell r="E1459" t="str">
            <v>m2</v>
          </cell>
          <cell r="F1459">
            <v>16.29661016949153</v>
          </cell>
          <cell r="G1459">
            <v>2.93</v>
          </cell>
          <cell r="H1459">
            <v>19.23</v>
          </cell>
        </row>
        <row r="1460">
          <cell r="B1460" t="str">
            <v>Herramientas Menores Albañileria</v>
          </cell>
          <cell r="C1460">
            <v>769.79</v>
          </cell>
          <cell r="D1460">
            <v>2.7280167318364281E-4</v>
          </cell>
          <cell r="E1460" t="str">
            <v>%</v>
          </cell>
          <cell r="F1460">
            <v>1.6E-2</v>
          </cell>
          <cell r="G1460">
            <v>0</v>
          </cell>
          <cell r="H1460">
            <v>12.32</v>
          </cell>
        </row>
        <row r="1461">
          <cell r="A1461">
            <v>105</v>
          </cell>
          <cell r="B1461" t="str">
            <v>Muros de Bloque de Hormigon de 4'' SNP 3er Nivel</v>
          </cell>
          <cell r="C1461">
            <v>1</v>
          </cell>
          <cell r="D1461">
            <v>0.1</v>
          </cell>
          <cell r="E1461" t="str">
            <v>m2</v>
          </cell>
          <cell r="G1461">
            <v>77.351590000000002</v>
          </cell>
          <cell r="I1461">
            <v>823.15</v>
          </cell>
        </row>
        <row r="1463">
          <cell r="A1463">
            <v>106</v>
          </cell>
          <cell r="B1463" t="str">
            <v>Análisis de Precio Unitario de 1.00 m2 de Muros de Bloque de Hormigon de 8'' SNP:</v>
          </cell>
          <cell r="I1463" t="str">
            <v>Santiago - Tercer Sorteo</v>
          </cell>
        </row>
        <row r="1464">
          <cell r="B1464" t="str">
            <v>Materiales</v>
          </cell>
        </row>
        <row r="1465">
          <cell r="B1465" t="str">
            <v>Bloque</v>
          </cell>
        </row>
        <row r="1466">
          <cell r="B1466" t="str">
            <v>Bloque de Hormigon de 8''</v>
          </cell>
          <cell r="C1466">
            <v>12.5</v>
          </cell>
          <cell r="D1466">
            <v>0.04</v>
          </cell>
          <cell r="E1466" t="str">
            <v>Ud</v>
          </cell>
          <cell r="F1466">
            <v>24.79</v>
          </cell>
          <cell r="G1466">
            <v>4.46</v>
          </cell>
          <cell r="H1466">
            <v>380.25</v>
          </cell>
        </row>
        <row r="1467">
          <cell r="B1467" t="str">
            <v>Aceros</v>
          </cell>
        </row>
        <row r="1468">
          <cell r="B1468" t="str">
            <v>Acero ø3/8''</v>
          </cell>
          <cell r="C1468">
            <v>2.0559930008748905E-2</v>
          </cell>
          <cell r="D1468">
            <v>2.1404255319149072E-2</v>
          </cell>
          <cell r="E1468" t="str">
            <v>QQ</v>
          </cell>
          <cell r="F1468">
            <v>1991.5254237288136</v>
          </cell>
          <cell r="G1468">
            <v>358.47</v>
          </cell>
          <cell r="H1468">
            <v>49.35</v>
          </cell>
        </row>
        <row r="1469">
          <cell r="B1469" t="str">
            <v>Acero ø3/8''</v>
          </cell>
          <cell r="C1469">
            <v>2.0559930008748905E-2</v>
          </cell>
          <cell r="D1469">
            <v>2.1404255319149072E-2</v>
          </cell>
          <cell r="E1469" t="str">
            <v>QQ</v>
          </cell>
          <cell r="F1469">
            <v>1991.5254237288136</v>
          </cell>
          <cell r="G1469">
            <v>358.47</v>
          </cell>
          <cell r="H1469">
            <v>49.35</v>
          </cell>
        </row>
        <row r="1470">
          <cell r="B1470" t="str">
            <v>Alambre # 18</v>
          </cell>
          <cell r="C1470">
            <v>8.223972003499562E-2</v>
          </cell>
          <cell r="D1470">
            <v>3.1648936170213943E-3</v>
          </cell>
          <cell r="E1470" t="str">
            <v>Lbs</v>
          </cell>
          <cell r="F1470">
            <v>38</v>
          </cell>
          <cell r="G1470">
            <v>6.84</v>
          </cell>
          <cell r="H1470">
            <v>3.7</v>
          </cell>
        </row>
        <row r="1471">
          <cell r="B1471" t="str">
            <v>Mezcla</v>
          </cell>
          <cell r="E1471" t="str">
            <v>Usos</v>
          </cell>
        </row>
        <row r="1472">
          <cell r="B1472" t="str">
            <v>Mortero Col. Bloques [1:4:0]</v>
          </cell>
          <cell r="C1472">
            <v>3.8100000000000002E-2</v>
          </cell>
          <cell r="D1472">
            <v>4.9868766404199447E-2</v>
          </cell>
          <cell r="E1472" t="str">
            <v>m3</v>
          </cell>
          <cell r="F1472">
            <v>2769.84</v>
          </cell>
          <cell r="G1472">
            <v>498.57</v>
          </cell>
          <cell r="H1472">
            <v>130.74</v>
          </cell>
        </row>
        <row r="1473">
          <cell r="B1473" t="str">
            <v>Hormigón f'c 140 kg./cm2 @ 28d {Grava de 1''} [1:2:4]</v>
          </cell>
          <cell r="C1473">
            <v>3.266666666666667E-2</v>
          </cell>
          <cell r="D1473">
            <v>7.1428571428571411E-2</v>
          </cell>
          <cell r="E1473" t="str">
            <v>m3</v>
          </cell>
          <cell r="F1473">
            <v>2524.0349999999999</v>
          </cell>
          <cell r="G1473">
            <v>454.33</v>
          </cell>
          <cell r="H1473">
            <v>104.24</v>
          </cell>
        </row>
        <row r="1474">
          <cell r="B1474" t="str">
            <v>Mano de Obra</v>
          </cell>
        </row>
        <row r="1475">
          <cell r="B1475" t="str">
            <v xml:space="preserve">M. O.1002-4 [4] Bloque de 8x8x16 pulgs.  </v>
          </cell>
          <cell r="C1475">
            <v>12.5</v>
          </cell>
          <cell r="D1475">
            <v>0</v>
          </cell>
          <cell r="E1475" t="str">
            <v>Ud</v>
          </cell>
          <cell r="F1475">
            <v>14.229333333333333</v>
          </cell>
          <cell r="G1475">
            <v>0</v>
          </cell>
          <cell r="H1475">
            <v>177.87</v>
          </cell>
        </row>
        <row r="1476">
          <cell r="B1476" t="str">
            <v>M. O.1002-10 [10] Por violinar juntas de blocks horizontales y verticales una cara, con una regla adicional c/u.</v>
          </cell>
          <cell r="C1476">
            <v>50</v>
          </cell>
          <cell r="D1476">
            <v>0</v>
          </cell>
          <cell r="E1476" t="str">
            <v>Ud</v>
          </cell>
          <cell r="F1476">
            <v>1.7126942675159247</v>
          </cell>
          <cell r="G1476">
            <v>0</v>
          </cell>
          <cell r="H1476">
            <v>85.63</v>
          </cell>
        </row>
        <row r="1477">
          <cell r="B1477" t="str">
            <v>M. O.1002-12 [12] Llenado de huecos de bloques, bastones a 0.60 M</v>
          </cell>
          <cell r="C1477">
            <v>1.6666666666666667</v>
          </cell>
          <cell r="D1477">
            <v>1.9999999999999129E-3</v>
          </cell>
          <cell r="E1477" t="str">
            <v>Ud</v>
          </cell>
          <cell r="F1477">
            <v>1.7126942675159247</v>
          </cell>
          <cell r="G1477">
            <v>0</v>
          </cell>
          <cell r="H1477">
            <v>2.86</v>
          </cell>
        </row>
        <row r="1478">
          <cell r="B1478" t="str">
            <v>M. O.1002-16 [16] Corte y amarre de varillas en bloques, bastones a 0.60 M.</v>
          </cell>
          <cell r="C1478">
            <v>1.6666666666666667</v>
          </cell>
          <cell r="D1478">
            <v>1.9999999999999129E-3</v>
          </cell>
          <cell r="E1478" t="str">
            <v>Ud</v>
          </cell>
          <cell r="F1478">
            <v>0.85908306709265225</v>
          </cell>
          <cell r="G1478">
            <v>0</v>
          </cell>
          <cell r="H1478">
            <v>1.43</v>
          </cell>
        </row>
        <row r="1479">
          <cell r="B1479" t="str">
            <v>Servicios, Herramientas y Equipos</v>
          </cell>
        </row>
        <row r="1480">
          <cell r="B1480" t="str">
            <v xml:space="preserve">Andamios Interiores en 1er. Nivel </v>
          </cell>
          <cell r="C1480">
            <v>1</v>
          </cell>
          <cell r="D1480">
            <v>0</v>
          </cell>
          <cell r="E1480" t="str">
            <v>m2</v>
          </cell>
          <cell r="F1480">
            <v>15.974576271186439</v>
          </cell>
          <cell r="G1480">
            <v>2.88</v>
          </cell>
          <cell r="H1480">
            <v>18.850000000000001</v>
          </cell>
        </row>
        <row r="1481">
          <cell r="B1481" t="str">
            <v>Herramientas Menores Albañileria</v>
          </cell>
          <cell r="C1481">
            <v>985.42000000000007</v>
          </cell>
          <cell r="D1481">
            <v>8.1183657729625171E-5</v>
          </cell>
          <cell r="E1481" t="str">
            <v>%</v>
          </cell>
          <cell r="F1481">
            <v>1.6E-2</v>
          </cell>
          <cell r="G1481">
            <v>0</v>
          </cell>
          <cell r="H1481">
            <v>15.77</v>
          </cell>
        </row>
        <row r="1482">
          <cell r="A1482">
            <v>106</v>
          </cell>
          <cell r="B1482" t="str">
            <v>Muros de Bloque de Hormigon de 8'' SNP</v>
          </cell>
          <cell r="C1482">
            <v>1</v>
          </cell>
          <cell r="D1482">
            <v>9.2592592592592587E-2</v>
          </cell>
          <cell r="E1482" t="str">
            <v>m2</v>
          </cell>
          <cell r="G1482">
            <v>112.32439000000001</v>
          </cell>
          <cell r="I1482">
            <v>1020.04</v>
          </cell>
        </row>
        <row r="1484">
          <cell r="A1484">
            <v>107</v>
          </cell>
          <cell r="B1484" t="str">
            <v>Análisis de Precio Unitario de 1.00 m2 de Muros de Bloque de Hormigon de 8'' SNP en 2do Nivel:</v>
          </cell>
          <cell r="I1484" t="str">
            <v>Santiago - Tercer Sorteo</v>
          </cell>
        </row>
        <row r="1485">
          <cell r="B1485" t="str">
            <v>Materiales</v>
          </cell>
        </row>
        <row r="1486">
          <cell r="B1486" t="str">
            <v>Bloque</v>
          </cell>
        </row>
        <row r="1487">
          <cell r="B1487" t="str">
            <v>Bloque de Hormigon de 8''</v>
          </cell>
          <cell r="C1487">
            <v>12.5</v>
          </cell>
          <cell r="D1487">
            <v>0.04</v>
          </cell>
          <cell r="E1487" t="str">
            <v>Ud</v>
          </cell>
          <cell r="F1487">
            <v>24.79</v>
          </cell>
          <cell r="G1487">
            <v>4.46</v>
          </cell>
          <cell r="H1487">
            <v>380.25</v>
          </cell>
        </row>
        <row r="1488">
          <cell r="B1488" t="str">
            <v>Aceros</v>
          </cell>
        </row>
        <row r="1489">
          <cell r="B1489" t="str">
            <v>Acero ø3/8''</v>
          </cell>
          <cell r="C1489">
            <v>2.0559930008748905E-2</v>
          </cell>
          <cell r="D1489">
            <v>2.1404255319149072E-2</v>
          </cell>
          <cell r="E1489" t="str">
            <v>QQ</v>
          </cell>
          <cell r="F1489">
            <v>1991.5254237288136</v>
          </cell>
          <cell r="G1489">
            <v>358.47</v>
          </cell>
          <cell r="H1489">
            <v>49.35</v>
          </cell>
        </row>
        <row r="1490">
          <cell r="B1490" t="str">
            <v>Acero ø3/8''</v>
          </cell>
          <cell r="C1490">
            <v>2.0559930008748905E-2</v>
          </cell>
          <cell r="D1490">
            <v>2.1404255319149072E-2</v>
          </cell>
          <cell r="E1490" t="str">
            <v>QQ</v>
          </cell>
          <cell r="F1490">
            <v>1991.5254237288136</v>
          </cell>
          <cell r="G1490">
            <v>358.47</v>
          </cell>
          <cell r="H1490">
            <v>49.35</v>
          </cell>
        </row>
        <row r="1491">
          <cell r="B1491" t="str">
            <v>Alambre # 18</v>
          </cell>
          <cell r="C1491">
            <v>8.223972003499562E-2</v>
          </cell>
          <cell r="D1491">
            <v>3.1648936170213943E-3</v>
          </cell>
          <cell r="E1491" t="str">
            <v>Lbs</v>
          </cell>
          <cell r="F1491">
            <v>38</v>
          </cell>
          <cell r="G1491">
            <v>6.84</v>
          </cell>
          <cell r="H1491">
            <v>3.7</v>
          </cell>
        </row>
        <row r="1492">
          <cell r="B1492" t="str">
            <v>Mezcla</v>
          </cell>
          <cell r="E1492" t="str">
            <v>Usos</v>
          </cell>
        </row>
        <row r="1493">
          <cell r="B1493" t="str">
            <v>Mortero Col. Bloques [1:4:0] en 2do Nivel</v>
          </cell>
          <cell r="C1493">
            <v>3.8100000000000002E-2</v>
          </cell>
          <cell r="D1493">
            <v>4.9868766404199447E-2</v>
          </cell>
          <cell r="E1493" t="str">
            <v>m3</v>
          </cell>
          <cell r="F1493">
            <v>3019.92</v>
          </cell>
          <cell r="G1493">
            <v>543.59</v>
          </cell>
          <cell r="H1493">
            <v>142.54</v>
          </cell>
        </row>
        <row r="1494">
          <cell r="B1494" t="str">
            <v>Hormigón f'c 140 kg./cm2 @ 28d {Grava de 1''} [1:2:4]</v>
          </cell>
          <cell r="C1494">
            <v>3.266666666666667E-2</v>
          </cell>
          <cell r="D1494">
            <v>7.1428571428571411E-2</v>
          </cell>
          <cell r="E1494" t="str">
            <v>m3</v>
          </cell>
          <cell r="F1494">
            <v>2524.0349999999999</v>
          </cell>
          <cell r="G1494">
            <v>454.33</v>
          </cell>
          <cell r="H1494">
            <v>104.24</v>
          </cell>
        </row>
        <row r="1495">
          <cell r="B1495" t="str">
            <v>Mano de Obra</v>
          </cell>
        </row>
        <row r="1496">
          <cell r="B1496" t="str">
            <v xml:space="preserve">M. O.1002-4 [4] Bloque de 8x8x16 pulgs.  </v>
          </cell>
          <cell r="C1496">
            <v>12.5</v>
          </cell>
          <cell r="D1496">
            <v>0</v>
          </cell>
          <cell r="E1496" t="str">
            <v>Ud</v>
          </cell>
          <cell r="F1496">
            <v>14.229333333333333</v>
          </cell>
          <cell r="G1496">
            <v>0</v>
          </cell>
          <cell r="H1496">
            <v>177.87</v>
          </cell>
        </row>
        <row r="1497">
          <cell r="B1497" t="str">
            <v>M. O.1002-10 [10] Por violinar juntas de blocks horizontales y verticales una cara, con una regla adicional c/u.</v>
          </cell>
          <cell r="C1497">
            <v>50</v>
          </cell>
          <cell r="D1497">
            <v>0</v>
          </cell>
          <cell r="E1497" t="str">
            <v>Ud</v>
          </cell>
          <cell r="F1497">
            <v>1.7126942675159247</v>
          </cell>
          <cell r="G1497">
            <v>0</v>
          </cell>
          <cell r="H1497">
            <v>85.63</v>
          </cell>
        </row>
        <row r="1498">
          <cell r="B1498" t="str">
            <v>M. O.1002-12 [12] Llenado de huecos de bloques, bastones a 0.60 M</v>
          </cell>
          <cell r="C1498">
            <v>1.6666666666666667</v>
          </cell>
          <cell r="D1498">
            <v>1.9999999999999129E-3</v>
          </cell>
          <cell r="E1498" t="str">
            <v>Ud</v>
          </cell>
          <cell r="F1498">
            <v>1.7126942675159247</v>
          </cell>
          <cell r="G1498">
            <v>0</v>
          </cell>
          <cell r="H1498">
            <v>2.86</v>
          </cell>
        </row>
        <row r="1499">
          <cell r="B1499" t="str">
            <v>M. O.1002-16 [16] Corte y amarre de varillas en bloques, bastones a 0.60 M.</v>
          </cell>
          <cell r="C1499">
            <v>1.6666666666666667</v>
          </cell>
          <cell r="D1499">
            <v>1.9999999999999129E-3</v>
          </cell>
          <cell r="E1499" t="str">
            <v>Ud</v>
          </cell>
          <cell r="F1499">
            <v>0.85908306709265225</v>
          </cell>
          <cell r="G1499">
            <v>0</v>
          </cell>
          <cell r="H1499">
            <v>1.43</v>
          </cell>
        </row>
        <row r="1500">
          <cell r="B1500" t="str">
            <v>Servicios, Herramientas y Equipos</v>
          </cell>
        </row>
        <row r="1501">
          <cell r="B1501" t="str">
            <v>M. O.1015-27 [27] Subir bloques 8" por meseta 2do nivel</v>
          </cell>
          <cell r="C1501">
            <v>1</v>
          </cell>
          <cell r="D1501">
            <v>0</v>
          </cell>
          <cell r="E1501" t="str">
            <v>ud</v>
          </cell>
          <cell r="F1501">
            <v>1.3627500000000012</v>
          </cell>
          <cell r="G1501">
            <v>0</v>
          </cell>
          <cell r="H1501">
            <v>1.36</v>
          </cell>
        </row>
        <row r="1502">
          <cell r="B1502" t="str">
            <v>M. O.1015-2 [2] Subir arena por polea 2do nivel</v>
          </cell>
          <cell r="C1502">
            <v>7.0766666666666672E-2</v>
          </cell>
          <cell r="D1502">
            <v>2.5327366933584545</v>
          </cell>
          <cell r="E1502" t="str">
            <v>m³</v>
          </cell>
          <cell r="F1502">
            <v>163.53000000000014</v>
          </cell>
          <cell r="G1502">
            <v>0</v>
          </cell>
          <cell r="H1502">
            <v>40.880000000000003</v>
          </cell>
        </row>
        <row r="1503">
          <cell r="B1503" t="str">
            <v xml:space="preserve">Andamios Interiores en 2do. Nivel </v>
          </cell>
          <cell r="C1503">
            <v>1</v>
          </cell>
          <cell r="D1503">
            <v>0</v>
          </cell>
          <cell r="E1503" t="str">
            <v>m2</v>
          </cell>
          <cell r="F1503">
            <v>16.29661016949153</v>
          </cell>
          <cell r="G1503">
            <v>2.93</v>
          </cell>
          <cell r="H1503">
            <v>19.23</v>
          </cell>
        </row>
        <row r="1504">
          <cell r="B1504" t="str">
            <v>Herramientas Menores Albañileria</v>
          </cell>
          <cell r="C1504">
            <v>997.22</v>
          </cell>
          <cell r="D1504">
            <v>3.008363249831804E-5</v>
          </cell>
          <cell r="E1504" t="str">
            <v>%</v>
          </cell>
          <cell r="F1504">
            <v>1.6E-2</v>
          </cell>
          <cell r="G1504">
            <v>0</v>
          </cell>
          <cell r="H1504">
            <v>15.96</v>
          </cell>
        </row>
        <row r="1505">
          <cell r="A1505">
            <v>107</v>
          </cell>
          <cell r="B1505" t="str">
            <v>Muros de Bloque de Hormigon de 8'' SNP en 2do Nivel</v>
          </cell>
          <cell r="C1505">
            <v>1</v>
          </cell>
          <cell r="D1505">
            <v>9.2592592592592587E-2</v>
          </cell>
          <cell r="E1505" t="str">
            <v>m2</v>
          </cell>
          <cell r="G1505">
            <v>114.17519000000001</v>
          </cell>
          <cell r="I1505">
            <v>1074.6500000000001</v>
          </cell>
        </row>
        <row r="1507">
          <cell r="A1507">
            <v>108</v>
          </cell>
          <cell r="B1507" t="str">
            <v>Análisis de Precio Unitario de 1.00 m2 de Muros de Bloque de Hormigon de 8'' SNP 3er Nivel:</v>
          </cell>
          <cell r="I1507" t="str">
            <v>Santiago - Tercer Sorteo</v>
          </cell>
        </row>
        <row r="1508">
          <cell r="B1508" t="str">
            <v>Materiales</v>
          </cell>
        </row>
        <row r="1509">
          <cell r="B1509" t="str">
            <v>Bloque</v>
          </cell>
        </row>
        <row r="1510">
          <cell r="B1510" t="str">
            <v>Bloque de Hormigon de 8''</v>
          </cell>
          <cell r="C1510">
            <v>12.5</v>
          </cell>
          <cell r="D1510">
            <v>0.04</v>
          </cell>
          <cell r="E1510" t="str">
            <v>Ud</v>
          </cell>
          <cell r="F1510">
            <v>24.79</v>
          </cell>
          <cell r="G1510">
            <v>4.46</v>
          </cell>
          <cell r="H1510">
            <v>380.25</v>
          </cell>
        </row>
        <row r="1511">
          <cell r="B1511" t="str">
            <v>Aceros</v>
          </cell>
        </row>
        <row r="1512">
          <cell r="B1512" t="str">
            <v>Acero ø3/8''</v>
          </cell>
          <cell r="C1512">
            <v>2.0559930008748905E-2</v>
          </cell>
          <cell r="D1512">
            <v>2.1404255319149072E-2</v>
          </cell>
          <cell r="E1512" t="str">
            <v>QQ</v>
          </cell>
          <cell r="F1512">
            <v>1991.5254237288136</v>
          </cell>
          <cell r="G1512">
            <v>358.47</v>
          </cell>
          <cell r="H1512">
            <v>49.35</v>
          </cell>
        </row>
        <row r="1513">
          <cell r="B1513" t="str">
            <v>Acero ø3/8''</v>
          </cell>
          <cell r="C1513">
            <v>2.0559930008748905E-2</v>
          </cell>
          <cell r="D1513">
            <v>2.1404255319149072E-2</v>
          </cell>
          <cell r="E1513" t="str">
            <v>QQ</v>
          </cell>
          <cell r="F1513">
            <v>1991.5254237288136</v>
          </cell>
          <cell r="G1513">
            <v>358.47</v>
          </cell>
          <cell r="H1513">
            <v>49.35</v>
          </cell>
        </row>
        <row r="1514">
          <cell r="B1514" t="str">
            <v>Alambre # 18</v>
          </cell>
          <cell r="C1514">
            <v>8.223972003499562E-2</v>
          </cell>
          <cell r="D1514">
            <v>3.1648936170213943E-3</v>
          </cell>
          <cell r="E1514" t="str">
            <v>Lbs</v>
          </cell>
          <cell r="F1514">
            <v>38</v>
          </cell>
          <cell r="G1514">
            <v>6.84</v>
          </cell>
          <cell r="H1514">
            <v>3.7</v>
          </cell>
        </row>
        <row r="1515">
          <cell r="B1515" t="str">
            <v>Mezcla</v>
          </cell>
          <cell r="E1515" t="str">
            <v>Usos</v>
          </cell>
        </row>
        <row r="1516">
          <cell r="B1516" t="str">
            <v>Mortero Col. Bloques [1:4:0] en 3er Nivel</v>
          </cell>
          <cell r="C1516">
            <v>3.8100000000000002E-2</v>
          </cell>
          <cell r="D1516">
            <v>4.9868766404199447E-2</v>
          </cell>
          <cell r="E1516" t="str">
            <v>m3</v>
          </cell>
          <cell r="F1516">
            <v>3137.9500000000003</v>
          </cell>
          <cell r="G1516">
            <v>564.83000000000004</v>
          </cell>
          <cell r="H1516">
            <v>148.11000000000001</v>
          </cell>
        </row>
        <row r="1517">
          <cell r="B1517" t="str">
            <v>Hormigón f'c 140 kg./cm2 @ 28d {Grava de 1''} [1:2:4]</v>
          </cell>
          <cell r="C1517">
            <v>3.266666666666667E-2</v>
          </cell>
          <cell r="D1517">
            <v>7.1428571428571411E-2</v>
          </cell>
          <cell r="E1517" t="str">
            <v>m3</v>
          </cell>
          <cell r="F1517">
            <v>2524.0349999999999</v>
          </cell>
          <cell r="G1517">
            <v>454.33</v>
          </cell>
          <cell r="H1517">
            <v>104.24</v>
          </cell>
        </row>
        <row r="1518">
          <cell r="B1518" t="str">
            <v>Mano de Obra</v>
          </cell>
        </row>
        <row r="1519">
          <cell r="B1519" t="str">
            <v xml:space="preserve">M. O.1002-4 [4] Bloque de 8x8x16 pulgs.  </v>
          </cell>
          <cell r="C1519">
            <v>12.5</v>
          </cell>
          <cell r="D1519">
            <v>0</v>
          </cell>
          <cell r="E1519" t="str">
            <v>Ud</v>
          </cell>
          <cell r="F1519">
            <v>14.229333333333333</v>
          </cell>
          <cell r="G1519">
            <v>0</v>
          </cell>
          <cell r="H1519">
            <v>177.87</v>
          </cell>
        </row>
        <row r="1520">
          <cell r="B1520" t="str">
            <v>M. O.1002-10 [10] Por violinar juntas de blocks horizontales y verticales una cara, con una regla adicional c/u.</v>
          </cell>
          <cell r="C1520">
            <v>50</v>
          </cell>
          <cell r="D1520">
            <v>0</v>
          </cell>
          <cell r="E1520" t="str">
            <v>Ud</v>
          </cell>
          <cell r="F1520">
            <v>1.7126942675159247</v>
          </cell>
          <cell r="G1520">
            <v>0</v>
          </cell>
          <cell r="H1520">
            <v>85.63</v>
          </cell>
        </row>
        <row r="1521">
          <cell r="B1521" t="str">
            <v>M. O.1002-12 [12] Llenado de huecos de bloques, bastones a 0.60 M</v>
          </cell>
          <cell r="C1521">
            <v>1.6666666666666667</v>
          </cell>
          <cell r="D1521">
            <v>1.9999999999999129E-3</v>
          </cell>
          <cell r="E1521" t="str">
            <v>Ud</v>
          </cell>
          <cell r="F1521">
            <v>1.7126942675159247</v>
          </cell>
          <cell r="G1521">
            <v>0</v>
          </cell>
          <cell r="H1521">
            <v>2.86</v>
          </cell>
        </row>
        <row r="1522">
          <cell r="B1522" t="str">
            <v>M. O.1002-16 [16] Corte y amarre de varillas en bloques, bastones a 0.60 M.</v>
          </cell>
          <cell r="C1522">
            <v>1.6666666666666667</v>
          </cell>
          <cell r="D1522">
            <v>1.9999999999999129E-3</v>
          </cell>
          <cell r="E1522" t="str">
            <v>Ud</v>
          </cell>
          <cell r="F1522">
            <v>0.85908306709265225</v>
          </cell>
          <cell r="G1522">
            <v>0</v>
          </cell>
          <cell r="H1522">
            <v>1.43</v>
          </cell>
        </row>
        <row r="1523">
          <cell r="B1523" t="str">
            <v>Servicios, Herramientas y Equipos</v>
          </cell>
        </row>
        <row r="1524">
          <cell r="B1524" t="str">
            <v>M. O.1015-28 [28] Subir bloques 8" por meseta 3er nivel</v>
          </cell>
          <cell r="C1524">
            <v>1</v>
          </cell>
          <cell r="D1524">
            <v>0</v>
          </cell>
          <cell r="E1524" t="str">
            <v>ud</v>
          </cell>
          <cell r="F1524">
            <v>2.044125000000002</v>
          </cell>
          <cell r="G1524">
            <v>0</v>
          </cell>
          <cell r="H1524">
            <v>2.04</v>
          </cell>
        </row>
        <row r="1525">
          <cell r="B1525" t="str">
            <v>M. O.1015-3 [3] Subir arena por polea 3er nivel</v>
          </cell>
          <cell r="C1525">
            <v>7.0766666666666672E-2</v>
          </cell>
          <cell r="D1525">
            <v>2.5327366933584545</v>
          </cell>
          <cell r="E1525" t="str">
            <v>m³</v>
          </cell>
          <cell r="F1525">
            <v>233.61428571428593</v>
          </cell>
          <cell r="G1525">
            <v>0</v>
          </cell>
          <cell r="H1525">
            <v>58.4</v>
          </cell>
        </row>
        <row r="1526">
          <cell r="B1526" t="str">
            <v xml:space="preserve">Andamios Interiores en 2do. Nivel </v>
          </cell>
          <cell r="C1526">
            <v>1</v>
          </cell>
          <cell r="D1526">
            <v>0</v>
          </cell>
          <cell r="E1526" t="str">
            <v>m2</v>
          </cell>
          <cell r="F1526">
            <v>16.29661016949153</v>
          </cell>
          <cell r="G1526">
            <v>2.93</v>
          </cell>
          <cell r="H1526">
            <v>19.23</v>
          </cell>
        </row>
        <row r="1527">
          <cell r="B1527" t="str">
            <v>Herramientas Menores Albañileria</v>
          </cell>
          <cell r="C1527">
            <v>1002.79</v>
          </cell>
          <cell r="D1527">
            <v>2.0941573011302105E-4</v>
          </cell>
          <cell r="E1527" t="str">
            <v>%</v>
          </cell>
          <cell r="F1527">
            <v>1.6E-2</v>
          </cell>
          <cell r="G1527">
            <v>0</v>
          </cell>
          <cell r="H1527">
            <v>16.05</v>
          </cell>
        </row>
        <row r="1528">
          <cell r="A1528">
            <v>108</v>
          </cell>
          <cell r="B1528" t="str">
            <v>Muros de Bloque de Hormigon de 8'' SNP 3er Nivel</v>
          </cell>
          <cell r="C1528">
            <v>1</v>
          </cell>
          <cell r="D1528">
            <v>9.2592592592592587E-2</v>
          </cell>
          <cell r="E1528" t="str">
            <v>m2</v>
          </cell>
          <cell r="G1528">
            <v>115.02479000000001</v>
          </cell>
          <cell r="I1528">
            <v>1098.51</v>
          </cell>
        </row>
        <row r="1530">
          <cell r="A1530">
            <v>109</v>
          </cell>
          <cell r="B1530" t="str">
            <v>Análisis de Precio Unitario de 1.00 m2 de Muro Durock 4'':</v>
          </cell>
          <cell r="I1530" t="str">
            <v>Santiago - Tercer Sorteo</v>
          </cell>
        </row>
        <row r="1531">
          <cell r="B1531" t="str">
            <v>Materiales</v>
          </cell>
        </row>
        <row r="1532">
          <cell r="B1532" t="str">
            <v>Bloque</v>
          </cell>
        </row>
        <row r="1533">
          <cell r="B1533" t="str">
            <v>Plancha Durock 4' x 8' x 1/2"</v>
          </cell>
          <cell r="C1533">
            <v>0.67274440104435762</v>
          </cell>
          <cell r="D1533">
            <v>1.1231590400000168E-3</v>
          </cell>
          <cell r="E1533" t="str">
            <v>Ud</v>
          </cell>
          <cell r="F1533">
            <v>1283.19</v>
          </cell>
          <cell r="G1533">
            <v>230.97</v>
          </cell>
          <cell r="H1533">
            <v>1019.79</v>
          </cell>
        </row>
        <row r="1534">
          <cell r="B1534" t="str">
            <v>Estructura de Refuerzo</v>
          </cell>
        </row>
        <row r="1535">
          <cell r="B1535" t="str">
            <v>Perfil CGM 1 5/8" x 10'</v>
          </cell>
          <cell r="C1535">
            <v>0.53819552083548616</v>
          </cell>
          <cell r="D1535">
            <v>5.6574079999987181E-4</v>
          </cell>
          <cell r="E1535" t="str">
            <v>Ud</v>
          </cell>
          <cell r="F1535">
            <v>69.45</v>
          </cell>
          <cell r="G1535">
            <v>12.5</v>
          </cell>
          <cell r="H1535">
            <v>44.13</v>
          </cell>
        </row>
        <row r="1536">
          <cell r="B1536" t="str">
            <v>Transversal CGM 1 5/8" x 10'</v>
          </cell>
          <cell r="C1536">
            <v>0.53819552083548616</v>
          </cell>
          <cell r="D1536">
            <v>5.6574079999987181E-4</v>
          </cell>
          <cell r="E1536" t="str">
            <v>Ud</v>
          </cell>
          <cell r="F1536">
            <v>53.779661016949156</v>
          </cell>
          <cell r="G1536">
            <v>9.68</v>
          </cell>
          <cell r="H1536">
            <v>34.17</v>
          </cell>
        </row>
        <row r="1537">
          <cell r="B1537" t="str">
            <v>Perfil CGM 2 1/2" x 10'</v>
          </cell>
          <cell r="C1537">
            <v>0.53819552083548616</v>
          </cell>
          <cell r="D1537">
            <v>5.6574079999987181E-4</v>
          </cell>
          <cell r="E1537" t="str">
            <v>Ud</v>
          </cell>
          <cell r="F1537">
            <v>89.379661016949157</v>
          </cell>
          <cell r="G1537">
            <v>16.09</v>
          </cell>
          <cell r="H1537">
            <v>56.8</v>
          </cell>
        </row>
        <row r="1538">
          <cell r="B1538" t="str">
            <v>Transversal CGM 2 1/2" x 10'</v>
          </cell>
          <cell r="C1538">
            <v>0.53819552083548616</v>
          </cell>
          <cell r="D1538">
            <v>5.6574079999987181E-4</v>
          </cell>
          <cell r="E1538" t="str">
            <v>Ud</v>
          </cell>
          <cell r="F1538">
            <v>69.45</v>
          </cell>
          <cell r="G1538">
            <v>12.5</v>
          </cell>
          <cell r="H1538">
            <v>44.13</v>
          </cell>
        </row>
        <row r="1539">
          <cell r="B1539" t="str">
            <v>Esquineros Metálicos Americano 1 1/4" x 10'</v>
          </cell>
          <cell r="C1539">
            <v>1.0763910416709723</v>
          </cell>
          <cell r="D1539">
            <v>5.6574079999987181E-4</v>
          </cell>
          <cell r="E1539" t="str">
            <v>Ud</v>
          </cell>
          <cell r="F1539">
            <v>65.898305084745772</v>
          </cell>
          <cell r="G1539">
            <v>11.86</v>
          </cell>
          <cell r="H1539">
            <v>83.75</v>
          </cell>
        </row>
        <row r="1540">
          <cell r="B1540" t="str">
            <v>Pino Americano Bruto Tratado 1" x 2" x 7'</v>
          </cell>
          <cell r="C1540">
            <v>1.3454888020887152</v>
          </cell>
          <cell r="D1540">
            <v>8.3225599999745207E-6</v>
          </cell>
          <cell r="E1540" t="str">
            <v>Ud</v>
          </cell>
          <cell r="F1540">
            <v>72.177966101694921</v>
          </cell>
          <cell r="G1540">
            <v>12.99</v>
          </cell>
          <cell r="H1540">
            <v>114.59</v>
          </cell>
        </row>
        <row r="1541">
          <cell r="B1541" t="str">
            <v>Mezcla</v>
          </cell>
        </row>
        <row r="1542">
          <cell r="B1542" t="str">
            <v>Masilla - Yeso Pro-Form 5 GLS Americana</v>
          </cell>
          <cell r="C1542">
            <v>3.3637220052217885E-2</v>
          </cell>
          <cell r="D1542">
            <v>2.5649561599999995E-2</v>
          </cell>
          <cell r="E1542" t="str">
            <v>Ud</v>
          </cell>
          <cell r="F1542">
            <v>769.36</v>
          </cell>
          <cell r="G1542">
            <v>138.47999999999999</v>
          </cell>
          <cell r="H1542">
            <v>31.32</v>
          </cell>
        </row>
        <row r="1543">
          <cell r="B1543" t="str">
            <v>Sella TAPE Nat. GYP 250' 20/CTN</v>
          </cell>
          <cell r="C1543">
            <v>9.68751937503875E-2</v>
          </cell>
          <cell r="D1543">
            <v>6.4496000000000379E-3</v>
          </cell>
          <cell r="E1543" t="str">
            <v>Ud</v>
          </cell>
          <cell r="F1543">
            <v>84.381355932203391</v>
          </cell>
          <cell r="G1543">
            <v>15.19</v>
          </cell>
          <cell r="H1543">
            <v>9.7100000000000009</v>
          </cell>
        </row>
        <row r="1544">
          <cell r="B1544" t="str">
            <v>Tornillo p/Planchas #6 1 1/4" (330 uds)</v>
          </cell>
          <cell r="C1544">
            <v>0.16054127752194897</v>
          </cell>
          <cell r="D1544">
            <v>9.0862767542858533E-3</v>
          </cell>
          <cell r="E1544" t="str">
            <v>Lbs</v>
          </cell>
          <cell r="F1544">
            <v>107.22033898305085</v>
          </cell>
          <cell r="G1544">
            <v>19.3</v>
          </cell>
          <cell r="H1544">
            <v>20.5</v>
          </cell>
        </row>
        <row r="1545">
          <cell r="B1545" t="str">
            <v>Tornillo p/Estructura #7 7/16" Pta. Fina (330 uds)</v>
          </cell>
          <cell r="C1545">
            <v>6.4216511008779592E-2</v>
          </cell>
          <cell r="D1545">
            <v>4.4145810285714758E-3</v>
          </cell>
          <cell r="E1545" t="str">
            <v>Lbs</v>
          </cell>
          <cell r="F1545">
            <v>144.80000000000001</v>
          </cell>
          <cell r="G1545">
            <v>26.06</v>
          </cell>
          <cell r="H1545">
            <v>11.02</v>
          </cell>
        </row>
        <row r="1546">
          <cell r="B1546" t="str">
            <v>Pin 1" con Arandela</v>
          </cell>
          <cell r="C1546">
            <v>0.33637220052217881</v>
          </cell>
          <cell r="D1546">
            <v>3.3528320000001015E-3</v>
          </cell>
          <cell r="E1546" t="str">
            <v>Ud</v>
          </cell>
          <cell r="F1546">
            <v>3.8600000000000003</v>
          </cell>
          <cell r="G1546">
            <v>0.69</v>
          </cell>
          <cell r="H1546">
            <v>1.54</v>
          </cell>
        </row>
        <row r="1547">
          <cell r="B1547" t="str">
            <v>Fulminante Verde Cal. 22 Americano</v>
          </cell>
          <cell r="C1547">
            <v>0.33637220052217881</v>
          </cell>
          <cell r="D1547">
            <v>3.3528320000001015E-3</v>
          </cell>
          <cell r="E1547" t="str">
            <v>Ud</v>
          </cell>
          <cell r="F1547">
            <v>2.6300000000000003</v>
          </cell>
          <cell r="G1547">
            <v>0.47</v>
          </cell>
          <cell r="H1547">
            <v>1.05</v>
          </cell>
        </row>
        <row r="1548">
          <cell r="B1548" t="str">
            <v>Lija No. 120</v>
          </cell>
          <cell r="C1548">
            <v>1.0091166015665365</v>
          </cell>
          <cell r="D1548">
            <v>3.7993472000004359E-4</v>
          </cell>
          <cell r="E1548" t="str">
            <v>Ud</v>
          </cell>
          <cell r="F1548">
            <v>50.847457627118644</v>
          </cell>
          <cell r="G1548">
            <v>9.15</v>
          </cell>
          <cell r="H1548">
            <v>60.57</v>
          </cell>
        </row>
        <row r="1549">
          <cell r="B1549" t="str">
            <v>Mano de Obra</v>
          </cell>
        </row>
        <row r="1550">
          <cell r="B1550" t="str">
            <v>M. O.1012-2 [155A] Instalación Paneles de SheetRock a 2 Cara</v>
          </cell>
          <cell r="C1550">
            <v>1</v>
          </cell>
          <cell r="D1550">
            <v>0</v>
          </cell>
          <cell r="E1550" t="str">
            <v>m²</v>
          </cell>
          <cell r="F1550">
            <v>240.24937499999993</v>
          </cell>
          <cell r="G1550">
            <v>0</v>
          </cell>
          <cell r="H1550">
            <v>240.25</v>
          </cell>
        </row>
        <row r="1551">
          <cell r="B1551" t="str">
            <v>Servicios, Herramientas y Equipos</v>
          </cell>
        </row>
        <row r="1552">
          <cell r="B1552" t="str">
            <v>Herramientas Menores Albañileria</v>
          </cell>
          <cell r="C1552">
            <v>1773.32</v>
          </cell>
          <cell r="D1552">
            <v>1.0150452259043132E-4</v>
          </cell>
          <cell r="E1552" t="str">
            <v>%</v>
          </cell>
          <cell r="F1552">
            <v>1.6E-2</v>
          </cell>
          <cell r="G1552">
            <v>0</v>
          </cell>
          <cell r="H1552">
            <v>28.38</v>
          </cell>
        </row>
        <row r="1553">
          <cell r="A1553">
            <v>109</v>
          </cell>
          <cell r="B1553" t="str">
            <v>Muro Durock 4''</v>
          </cell>
          <cell r="C1553">
            <v>1</v>
          </cell>
          <cell r="D1553">
            <v>8.4093050130544703E-2</v>
          </cell>
          <cell r="E1553" t="str">
            <v>m2</v>
          </cell>
          <cell r="G1553">
            <v>233.84368499999999</v>
          </cell>
          <cell r="I1553">
            <v>1801.7</v>
          </cell>
        </row>
        <row r="1555">
          <cell r="A1555" t="str">
            <v>XII</v>
          </cell>
          <cell r="B1555" t="str">
            <v>Estructuras de Acero</v>
          </cell>
          <cell r="E1555">
            <v>12</v>
          </cell>
        </row>
        <row r="1557">
          <cell r="A1557">
            <v>110</v>
          </cell>
          <cell r="B1557" t="str">
            <v>Análisis de Precio Unitario de 8.00 Ud de Portico W14X22 + W10X45:</v>
          </cell>
          <cell r="I1557" t="str">
            <v>Santiago - Tercer Sorteo</v>
          </cell>
        </row>
        <row r="1558">
          <cell r="A1558" t="str">
            <v>a)</v>
          </cell>
          <cell r="B1558" t="str">
            <v>Materiales</v>
          </cell>
        </row>
        <row r="1559">
          <cell r="B1559" t="str">
            <v>Portico</v>
          </cell>
        </row>
        <row r="1560">
          <cell r="B1560" t="str">
            <v>W14X22</v>
          </cell>
          <cell r="C1560">
            <v>183.72703412073491</v>
          </cell>
          <cell r="D1560">
            <v>0.14299999999999996</v>
          </cell>
          <cell r="E1560" t="str">
            <v>pl</v>
          </cell>
          <cell r="F1560">
            <v>438.13559322033899</v>
          </cell>
          <cell r="G1560">
            <v>78.86</v>
          </cell>
          <cell r="H1560">
            <v>108569.07</v>
          </cell>
        </row>
        <row r="1561">
          <cell r="B1561" t="str">
            <v>W10X45</v>
          </cell>
          <cell r="C1561">
            <v>19.685039370078741</v>
          </cell>
          <cell r="D1561">
            <v>0.52399999999999991</v>
          </cell>
          <cell r="E1561" t="str">
            <v>pl</v>
          </cell>
          <cell r="F1561">
            <v>915.25423728813564</v>
          </cell>
          <cell r="G1561">
            <v>164.75</v>
          </cell>
          <cell r="H1561">
            <v>32400.13</v>
          </cell>
        </row>
        <row r="1562">
          <cell r="B1562" t="str">
            <v>Conexión DET VM1</v>
          </cell>
          <cell r="C1562">
            <v>2</v>
          </cell>
        </row>
        <row r="1563">
          <cell r="B1563" t="str">
            <v>Plate 1/2 ''</v>
          </cell>
          <cell r="C1563">
            <v>8.3333333333333339</v>
          </cell>
          <cell r="D1563">
            <v>7.9999999999991178E-4</v>
          </cell>
          <cell r="E1563" t="str">
            <v>p2</v>
          </cell>
          <cell r="F1563">
            <v>356.46187500000002</v>
          </cell>
          <cell r="G1563">
            <v>64.16</v>
          </cell>
          <cell r="H1563">
            <v>3507.99</v>
          </cell>
        </row>
        <row r="1564">
          <cell r="B1564" t="str">
            <v>Perno Ø  - A325   3/4'' x 2 1/4''</v>
          </cell>
          <cell r="C1564">
            <v>64</v>
          </cell>
          <cell r="D1564">
            <v>0</v>
          </cell>
          <cell r="E1564" t="str">
            <v>Ud</v>
          </cell>
          <cell r="F1564">
            <v>33.33898305084746</v>
          </cell>
          <cell r="G1564">
            <v>6</v>
          </cell>
          <cell r="H1564">
            <v>2517.69</v>
          </cell>
        </row>
        <row r="1565">
          <cell r="B1565" t="str">
            <v>Electrodo E70XX</v>
          </cell>
          <cell r="C1565">
            <v>32</v>
          </cell>
          <cell r="D1565">
            <v>0</v>
          </cell>
          <cell r="E1565" t="str">
            <v>Lbs</v>
          </cell>
          <cell r="F1565">
            <v>59.5</v>
          </cell>
          <cell r="G1565">
            <v>10.71</v>
          </cell>
          <cell r="H1565">
            <v>2246.7199999999998</v>
          </cell>
        </row>
        <row r="1566">
          <cell r="B1566" t="str">
            <v>Conexión DET 3</v>
          </cell>
          <cell r="C1566">
            <v>1</v>
          </cell>
        </row>
        <row r="1567">
          <cell r="B1567" t="str">
            <v>Plate 1/2 ''</v>
          </cell>
          <cell r="C1567">
            <v>7.9722222222222223</v>
          </cell>
          <cell r="D1567">
            <v>9.7560975609760207E-4</v>
          </cell>
          <cell r="E1567" t="str">
            <v>p2</v>
          </cell>
          <cell r="F1567">
            <v>356.46187500000002</v>
          </cell>
          <cell r="G1567">
            <v>64.16</v>
          </cell>
          <cell r="H1567">
            <v>3356.56</v>
          </cell>
        </row>
        <row r="1568">
          <cell r="B1568" t="str">
            <v>Perno Ø  - A325   3/4'' x 2 1/4''</v>
          </cell>
          <cell r="C1568">
            <v>64</v>
          </cell>
          <cell r="D1568">
            <v>0</v>
          </cell>
          <cell r="E1568" t="str">
            <v>Ud</v>
          </cell>
          <cell r="F1568">
            <v>33.33898305084746</v>
          </cell>
          <cell r="G1568">
            <v>6</v>
          </cell>
          <cell r="H1568">
            <v>2517.69</v>
          </cell>
        </row>
        <row r="1569">
          <cell r="B1569" t="str">
            <v>Electrodo E70XX</v>
          </cell>
          <cell r="C1569">
            <v>16</v>
          </cell>
          <cell r="D1569">
            <v>0</v>
          </cell>
          <cell r="E1569" t="str">
            <v>Lbs</v>
          </cell>
          <cell r="F1569">
            <v>59.5</v>
          </cell>
          <cell r="G1569">
            <v>10.71</v>
          </cell>
          <cell r="H1569">
            <v>1123.3599999999999</v>
          </cell>
        </row>
        <row r="1570">
          <cell r="B1570" t="str">
            <v>Casquillo</v>
          </cell>
          <cell r="C1570">
            <v>16</v>
          </cell>
        </row>
        <row r="1571">
          <cell r="B1571" t="str">
            <v>L3X3X1/4</v>
          </cell>
          <cell r="C1571">
            <v>127.55555555555556</v>
          </cell>
          <cell r="D1571">
            <v>3.484320557491834E-5</v>
          </cell>
          <cell r="E1571" t="str">
            <v>pl</v>
          </cell>
          <cell r="F1571">
            <v>111.86440677966102</v>
          </cell>
          <cell r="G1571">
            <v>20.14</v>
          </cell>
          <cell r="H1571">
            <v>16838.48</v>
          </cell>
        </row>
        <row r="1572">
          <cell r="B1572" t="str">
            <v>Tornillo A307 Ø 1/2''</v>
          </cell>
          <cell r="C1572">
            <v>128</v>
          </cell>
          <cell r="D1572">
            <v>0</v>
          </cell>
          <cell r="E1572" t="str">
            <v>Ud</v>
          </cell>
          <cell r="F1572">
            <v>21.48</v>
          </cell>
          <cell r="G1572">
            <v>3.87</v>
          </cell>
          <cell r="H1572">
            <v>3244.8</v>
          </cell>
        </row>
        <row r="1573">
          <cell r="B1573" t="str">
            <v>Electrodo E70XX Universal 1/8''</v>
          </cell>
          <cell r="C1573">
            <v>6.5536000000000003</v>
          </cell>
          <cell r="D1573">
            <v>9.7656250000002797E-4</v>
          </cell>
          <cell r="E1573" t="str">
            <v>Lbs</v>
          </cell>
          <cell r="F1573">
            <v>78</v>
          </cell>
          <cell r="G1573">
            <v>14.04</v>
          </cell>
          <cell r="H1573">
            <v>603.78</v>
          </cell>
        </row>
        <row r="1574">
          <cell r="B1574" t="str">
            <v>Placa Base + Shear Slug:</v>
          </cell>
        </row>
        <row r="1575">
          <cell r="B1575" t="str">
            <v>Plate 3/4 ''</v>
          </cell>
          <cell r="C1575">
            <v>23.333333333333332</v>
          </cell>
          <cell r="D1575">
            <v>2.8571428571428623E-2</v>
          </cell>
          <cell r="E1575" t="str">
            <v>p2</v>
          </cell>
          <cell r="F1575">
            <v>623.67584745762713</v>
          </cell>
          <cell r="G1575">
            <v>112.26</v>
          </cell>
          <cell r="H1575">
            <v>17662.46</v>
          </cell>
        </row>
        <row r="1576">
          <cell r="B1576" t="str">
            <v>Plate 3/4 ''</v>
          </cell>
          <cell r="C1576">
            <v>2.2222222222222223</v>
          </cell>
          <cell r="D1576">
            <v>0.12499999999999994</v>
          </cell>
          <cell r="E1576" t="str">
            <v>p2</v>
          </cell>
          <cell r="F1576">
            <v>623.67584745762713</v>
          </cell>
          <cell r="G1576">
            <v>112.26</v>
          </cell>
          <cell r="H1576">
            <v>1839.84</v>
          </cell>
        </row>
        <row r="1577">
          <cell r="B1577" t="str">
            <v>Esparragos y Pernos:</v>
          </cell>
        </row>
        <row r="1578">
          <cell r="B1578" t="str">
            <v>Perno ø 1 1/2'' x 19'' F1554 A36</v>
          </cell>
          <cell r="C1578">
            <v>64</v>
          </cell>
          <cell r="D1578">
            <v>0</v>
          </cell>
          <cell r="E1578" t="str">
            <v>Ud</v>
          </cell>
          <cell r="F1578">
            <v>206.77966101694918</v>
          </cell>
          <cell r="G1578">
            <v>37.22</v>
          </cell>
          <cell r="H1578">
            <v>15615.98</v>
          </cell>
        </row>
        <row r="1579">
          <cell r="B1579" t="str">
            <v>Pintura</v>
          </cell>
        </row>
        <row r="1580">
          <cell r="B1580" t="str">
            <v>Pintura Multi-Purpose Epoxy Haze Gray</v>
          </cell>
          <cell r="C1580">
            <v>1.4046121429333336</v>
          </cell>
          <cell r="D1580">
            <v>3.8358326131330165E-3</v>
          </cell>
          <cell r="E1580" t="str">
            <v>cub</v>
          </cell>
          <cell r="F1580">
            <v>5925.0254237288136</v>
          </cell>
          <cell r="G1580">
            <v>1066.5</v>
          </cell>
          <cell r="H1580">
            <v>9858.0499999999993</v>
          </cell>
        </row>
        <row r="1581">
          <cell r="B1581" t="str">
            <v>Pintura High Gloss Urethane Gris Perla</v>
          </cell>
          <cell r="C1581">
            <v>7.0230607146666681</v>
          </cell>
          <cell r="D1581">
            <v>9.8807138586177773E-4</v>
          </cell>
          <cell r="E1581" t="str">
            <v>Gls</v>
          </cell>
          <cell r="F1581">
            <v>2154.5508474576272</v>
          </cell>
          <cell r="G1581">
            <v>387.82</v>
          </cell>
          <cell r="H1581">
            <v>17872.87</v>
          </cell>
        </row>
        <row r="1582">
          <cell r="B1582" t="str">
            <v>Grout</v>
          </cell>
        </row>
        <row r="1583">
          <cell r="B1583" t="str">
            <v>Morteo Listo Grout 640 kg/cm²</v>
          </cell>
          <cell r="C1583">
            <v>8.4708515446153854</v>
          </cell>
          <cell r="D1583">
            <v>6.2466973077928062E-2</v>
          </cell>
          <cell r="E1583" t="str">
            <v>Fdas</v>
          </cell>
          <cell r="F1583">
            <v>750</v>
          </cell>
          <cell r="G1583">
            <v>135</v>
          </cell>
          <cell r="H1583">
            <v>7965</v>
          </cell>
        </row>
        <row r="1584">
          <cell r="B1584" t="str">
            <v>Miscelaneos</v>
          </cell>
        </row>
        <row r="1585">
          <cell r="B1585" t="str">
            <v>Electrodo E70XX</v>
          </cell>
          <cell r="C1585">
            <v>4.0419947506561682</v>
          </cell>
          <cell r="D1585">
            <v>1.9805194805193817E-3</v>
          </cell>
          <cell r="E1585" t="str">
            <v>Lbs</v>
          </cell>
          <cell r="F1585">
            <v>59.5</v>
          </cell>
          <cell r="G1585">
            <v>10.71</v>
          </cell>
          <cell r="H1585">
            <v>284.35000000000002</v>
          </cell>
        </row>
        <row r="1586">
          <cell r="B1586" t="str">
            <v>Acetileno 390</v>
          </cell>
          <cell r="C1586">
            <v>6.0629921259842519</v>
          </cell>
          <cell r="D1586">
            <v>1.1558441558442213E-3</v>
          </cell>
          <cell r="E1586" t="str">
            <v>p3</v>
          </cell>
          <cell r="F1586">
            <v>9.6525423728813564</v>
          </cell>
          <cell r="G1586">
            <v>1.74</v>
          </cell>
          <cell r="H1586">
            <v>69.150000000000006</v>
          </cell>
        </row>
        <row r="1587">
          <cell r="B1587" t="str">
            <v>Oxigeno Industrial 220</v>
          </cell>
          <cell r="C1587">
            <v>4.8503937007874018</v>
          </cell>
          <cell r="D1587">
            <v>1.9805194805194914E-3</v>
          </cell>
          <cell r="E1587" t="str">
            <v>p3</v>
          </cell>
          <cell r="F1587">
            <v>2.6864406779661016</v>
          </cell>
          <cell r="G1587">
            <v>0.48</v>
          </cell>
          <cell r="H1587">
            <v>15.39</v>
          </cell>
        </row>
        <row r="1588">
          <cell r="B1588" t="str">
            <v>Disco p/ esmerilar</v>
          </cell>
          <cell r="C1588">
            <v>2.0209973753280841</v>
          </cell>
          <cell r="D1588">
            <v>0.48441558441558435</v>
          </cell>
          <cell r="E1588" t="str">
            <v>Ud</v>
          </cell>
          <cell r="F1588">
            <v>150</v>
          </cell>
          <cell r="G1588">
            <v>27</v>
          </cell>
          <cell r="H1588">
            <v>531</v>
          </cell>
        </row>
        <row r="1589">
          <cell r="A1589" t="str">
            <v>b)</v>
          </cell>
          <cell r="B1589" t="str">
            <v>Fabricación:</v>
          </cell>
        </row>
        <row r="1590">
          <cell r="B1590" t="str">
            <v xml:space="preserve">SandBlasting </v>
          </cell>
          <cell r="C1590">
            <v>105.34591072000002</v>
          </cell>
          <cell r="D1590">
            <v>3.8817643438073579E-5</v>
          </cell>
          <cell r="E1590" t="str">
            <v>m2</v>
          </cell>
          <cell r="F1590">
            <v>169.49</v>
          </cell>
          <cell r="G1590">
            <v>30.51</v>
          </cell>
          <cell r="H1590">
            <v>21070</v>
          </cell>
        </row>
        <row r="1591">
          <cell r="B1591" t="str">
            <v>Fabricación Estructura Metalica - Columna</v>
          </cell>
          <cell r="C1591">
            <v>0.4429133858267717</v>
          </cell>
          <cell r="D1591">
            <v>1.5999999999999921E-2</v>
          </cell>
          <cell r="E1591" t="str">
            <v>Ton</v>
          </cell>
          <cell r="F1591">
            <v>11999.999999999998</v>
          </cell>
          <cell r="G1591">
            <v>2160</v>
          </cell>
          <cell r="H1591">
            <v>6372</v>
          </cell>
        </row>
        <row r="1592">
          <cell r="B1592" t="str">
            <v>Fabricación Estructura Metalica - Viga</v>
          </cell>
          <cell r="C1592">
            <v>2.0209973753280841</v>
          </cell>
          <cell r="D1592">
            <v>4.4545454545455226E-3</v>
          </cell>
          <cell r="E1592" t="str">
            <v>Ton</v>
          </cell>
          <cell r="F1592">
            <v>11999.999999999998</v>
          </cell>
          <cell r="G1592">
            <v>2160</v>
          </cell>
          <cell r="H1592">
            <v>28744.799999999999</v>
          </cell>
        </row>
        <row r="1593">
          <cell r="B1593" t="str">
            <v>Fabricación Estructura Metalica - Placa</v>
          </cell>
          <cell r="C1593">
            <v>0.80730902777777769</v>
          </cell>
          <cell r="D1593">
            <v>3.3332616502872682E-3</v>
          </cell>
          <cell r="E1593" t="str">
            <v>Ton</v>
          </cell>
          <cell r="F1593">
            <v>22000</v>
          </cell>
          <cell r="G1593">
            <v>3960</v>
          </cell>
          <cell r="H1593">
            <v>21027.599999999999</v>
          </cell>
        </row>
        <row r="1594">
          <cell r="A1594" t="str">
            <v>c)</v>
          </cell>
          <cell r="B1594" t="str">
            <v>Operación Instalación:</v>
          </cell>
        </row>
        <row r="1595">
          <cell r="B1595" t="str">
            <v>Izaje:</v>
          </cell>
        </row>
        <row r="1596">
          <cell r="B1596" t="str">
            <v>MO-1001-9 [MAM] Maestro de Carpinteria Metalica</v>
          </cell>
          <cell r="C1596">
            <v>10</v>
          </cell>
          <cell r="D1596">
            <v>0</v>
          </cell>
          <cell r="E1596" t="str">
            <v>Dia</v>
          </cell>
          <cell r="F1596">
            <v>1758.8235294117644</v>
          </cell>
          <cell r="G1596">
            <v>316.58999999999997</v>
          </cell>
          <cell r="H1596">
            <v>20754.14</v>
          </cell>
        </row>
        <row r="1597">
          <cell r="B1597" t="str">
            <v>MO-1001-10 [OPE] Operador de Equipo Pesado (GRUA)</v>
          </cell>
          <cell r="C1597">
            <v>8</v>
          </cell>
          <cell r="D1597">
            <v>0</v>
          </cell>
          <cell r="E1597" t="str">
            <v>Dia</v>
          </cell>
          <cell r="F1597">
            <v>1396.2352941176471</v>
          </cell>
          <cell r="G1597">
            <v>251.32</v>
          </cell>
          <cell r="H1597">
            <v>13180.44</v>
          </cell>
        </row>
        <row r="1598">
          <cell r="B1598" t="str">
            <v>Soldadura de Campo:</v>
          </cell>
        </row>
        <row r="1599">
          <cell r="B1599" t="str">
            <v>MO-1001-11 [SEM] Soldadores - Estructura Metalica</v>
          </cell>
          <cell r="C1599">
            <v>10</v>
          </cell>
          <cell r="D1599">
            <v>0</v>
          </cell>
          <cell r="E1599" t="str">
            <v>Dia</v>
          </cell>
          <cell r="F1599">
            <v>1116.1764705882358</v>
          </cell>
          <cell r="G1599">
            <v>200.91</v>
          </cell>
          <cell r="H1599">
            <v>13170.86</v>
          </cell>
        </row>
        <row r="1600">
          <cell r="B1600" t="str">
            <v>Tornilleria:</v>
          </cell>
        </row>
        <row r="1601">
          <cell r="B1601" t="str">
            <v>MO-1001-13 [AEM] Armadores Estructuras Metalica</v>
          </cell>
          <cell r="C1601">
            <v>8</v>
          </cell>
          <cell r="D1601">
            <v>0</v>
          </cell>
          <cell r="E1601" t="str">
            <v>Dia</v>
          </cell>
          <cell r="F1601">
            <v>978.17647058823479</v>
          </cell>
          <cell r="G1601">
            <v>176.07</v>
          </cell>
          <cell r="H1601">
            <v>9233.9699999999993</v>
          </cell>
        </row>
        <row r="1602">
          <cell r="B1602" t="str">
            <v>MO-1001-14 [AyEM] Ayudante Estructuras Metalica</v>
          </cell>
          <cell r="C1602">
            <v>8</v>
          </cell>
          <cell r="D1602">
            <v>0</v>
          </cell>
          <cell r="E1602" t="str">
            <v>Dia</v>
          </cell>
          <cell r="F1602">
            <v>753.58823529411677</v>
          </cell>
          <cell r="G1602">
            <v>135.65</v>
          </cell>
          <cell r="H1602">
            <v>7113.91</v>
          </cell>
        </row>
        <row r="1603">
          <cell r="B1603" t="str">
            <v>Pintura:</v>
          </cell>
        </row>
        <row r="1604">
          <cell r="B1604" t="str">
            <v>MO-1001-12 [PEM] Pintor Estructura Metalica</v>
          </cell>
          <cell r="C1604">
            <v>10</v>
          </cell>
          <cell r="D1604">
            <v>0</v>
          </cell>
          <cell r="E1604" t="str">
            <v>Dia</v>
          </cell>
          <cell r="F1604">
            <v>641.29411764705935</v>
          </cell>
          <cell r="G1604">
            <v>115.43</v>
          </cell>
          <cell r="H1604">
            <v>7567.24</v>
          </cell>
        </row>
        <row r="1605">
          <cell r="B1605" t="str">
            <v>Servicios, Herramientas y Equipos</v>
          </cell>
        </row>
        <row r="1606">
          <cell r="B1606" t="str">
            <v>Grúa de 20 Tonelada</v>
          </cell>
          <cell r="C1606">
            <v>64</v>
          </cell>
          <cell r="D1606">
            <v>0</v>
          </cell>
          <cell r="E1606" t="str">
            <v>hr</v>
          </cell>
          <cell r="F1606">
            <v>3177.9661016949153</v>
          </cell>
          <cell r="G1606">
            <v>572.03</v>
          </cell>
          <cell r="H1606">
            <v>239999.75</v>
          </cell>
        </row>
        <row r="1607">
          <cell r="B1607" t="str">
            <v>Pistola Neumática P/ Tornilleria</v>
          </cell>
          <cell r="C1607">
            <v>64</v>
          </cell>
          <cell r="D1607">
            <v>0</v>
          </cell>
          <cell r="E1607" t="str">
            <v>Hr</v>
          </cell>
          <cell r="F1607">
            <v>74.152542372881356</v>
          </cell>
          <cell r="G1607">
            <v>13.35</v>
          </cell>
          <cell r="H1607">
            <v>5600.16</v>
          </cell>
        </row>
        <row r="1608">
          <cell r="B1608" t="str">
            <v>Compresor p/ Pintura</v>
          </cell>
          <cell r="C1608">
            <v>80</v>
          </cell>
          <cell r="D1608">
            <v>0</v>
          </cell>
          <cell r="E1608" t="str">
            <v>Hr</v>
          </cell>
          <cell r="F1608">
            <v>63.56</v>
          </cell>
          <cell r="G1608">
            <v>11.44</v>
          </cell>
          <cell r="H1608">
            <v>6000</v>
          </cell>
        </row>
        <row r="1609">
          <cell r="A1609">
            <v>110</v>
          </cell>
          <cell r="B1609" t="str">
            <v>Portico W14X22 + W10X45</v>
          </cell>
          <cell r="C1609">
            <v>8</v>
          </cell>
          <cell r="D1609">
            <v>10</v>
          </cell>
          <cell r="E1609" t="str">
            <v>Ud</v>
          </cell>
          <cell r="G1609">
            <v>12364.992525</v>
          </cell>
          <cell r="H1609">
            <v>99.118260441251323</v>
          </cell>
          <cell r="I1609">
            <v>81071.789999999994</v>
          </cell>
        </row>
        <row r="1611">
          <cell r="A1611">
            <v>111</v>
          </cell>
          <cell r="B1611" t="str">
            <v>Análisis de Precio Unitario de 14.00 Ud de Columnas W24X117:</v>
          </cell>
          <cell r="I1611" t="str">
            <v>Santiago - Tercer Sorteo</v>
          </cell>
        </row>
        <row r="1612">
          <cell r="A1612" t="str">
            <v>a)</v>
          </cell>
          <cell r="B1612" t="str">
            <v>Materiales</v>
          </cell>
        </row>
        <row r="1613">
          <cell r="B1613" t="str">
            <v>Columnas</v>
          </cell>
        </row>
        <row r="1614">
          <cell r="B1614" t="str">
            <v>W24X117</v>
          </cell>
          <cell r="C1614">
            <v>578.74015748031502</v>
          </cell>
          <cell r="D1614">
            <v>3.6734693877550913E-2</v>
          </cell>
          <cell r="E1614" t="str">
            <v>pl</v>
          </cell>
          <cell r="F1614">
            <v>2146.6103333333331</v>
          </cell>
          <cell r="G1614">
            <v>386.39</v>
          </cell>
          <cell r="H1614">
            <v>1519800.2</v>
          </cell>
        </row>
        <row r="1615">
          <cell r="B1615" t="str">
            <v>W8X10</v>
          </cell>
          <cell r="C1615">
            <v>28.156167979002625</v>
          </cell>
          <cell r="D1615">
            <v>6.5485900722442314E-2</v>
          </cell>
          <cell r="E1615" t="str">
            <v>pl</v>
          </cell>
          <cell r="F1615">
            <v>186.44</v>
          </cell>
          <cell r="G1615">
            <v>33.56</v>
          </cell>
          <cell r="H1615">
            <v>6600</v>
          </cell>
        </row>
        <row r="1616">
          <cell r="B1616" t="str">
            <v>Placa Base:</v>
          </cell>
        </row>
        <row r="1617">
          <cell r="B1617" t="str">
            <v>Plate 1 1/4 '' A36</v>
          </cell>
          <cell r="C1617">
            <v>72.567657635315271</v>
          </cell>
          <cell r="D1617">
            <v>4.7298513918332251E-2</v>
          </cell>
          <cell r="E1617" t="str">
            <v>p2</v>
          </cell>
          <cell r="F1617">
            <v>1145.8040254237287</v>
          </cell>
          <cell r="G1617">
            <v>206.24</v>
          </cell>
          <cell r="H1617">
            <v>102755.35</v>
          </cell>
        </row>
        <row r="1618">
          <cell r="B1618" t="str">
            <v>Plate  1 '' A36</v>
          </cell>
          <cell r="C1618">
            <v>17.364856951936126</v>
          </cell>
          <cell r="D1618">
            <v>0.15175149759987305</v>
          </cell>
          <cell r="E1618" t="str">
            <v>p2</v>
          </cell>
          <cell r="F1618">
            <v>884.73993644067787</v>
          </cell>
          <cell r="G1618">
            <v>159.25</v>
          </cell>
          <cell r="H1618">
            <v>20879.8</v>
          </cell>
        </row>
        <row r="1619">
          <cell r="B1619" t="str">
            <v>Esparragos y Pernos:</v>
          </cell>
        </row>
        <row r="1620">
          <cell r="B1620" t="str">
            <v>Perno ø 1 1/2'' x 19'' F1554 A36</v>
          </cell>
          <cell r="C1620">
            <v>140</v>
          </cell>
          <cell r="D1620">
            <v>0</v>
          </cell>
          <cell r="E1620" t="str">
            <v>Ud</v>
          </cell>
          <cell r="F1620">
            <v>206.77966101694918</v>
          </cell>
          <cell r="G1620">
            <v>37.22</v>
          </cell>
          <cell r="H1620">
            <v>34159.949999999997</v>
          </cell>
        </row>
        <row r="1621">
          <cell r="B1621" t="str">
            <v>Pintura</v>
          </cell>
        </row>
        <row r="1622">
          <cell r="B1622" t="str">
            <v>Pintura Multi-Purpose Epoxy Haze Gray</v>
          </cell>
          <cell r="C1622">
            <v>6.053502186666667</v>
          </cell>
          <cell r="D1622">
            <v>1.0733973711359204E-3</v>
          </cell>
          <cell r="E1622" t="str">
            <v>cub</v>
          </cell>
          <cell r="F1622">
            <v>5925.0254237288136</v>
          </cell>
          <cell r="G1622">
            <v>1066.5</v>
          </cell>
          <cell r="H1622">
            <v>42368.639999999999</v>
          </cell>
        </row>
        <row r="1623">
          <cell r="B1623" t="str">
            <v>Pintura High Gloss Urethane Gris Perla</v>
          </cell>
          <cell r="C1623">
            <v>30.267510933333334</v>
          </cell>
          <cell r="D1623">
            <v>8.2235591560471548E-5</v>
          </cell>
          <cell r="E1623" t="str">
            <v>Gls</v>
          </cell>
          <cell r="F1623">
            <v>2154.5508474576272</v>
          </cell>
          <cell r="G1623">
            <v>387.82</v>
          </cell>
          <cell r="H1623">
            <v>76957.570000000007</v>
          </cell>
        </row>
        <row r="1624">
          <cell r="B1624" t="str">
            <v>Grout</v>
          </cell>
        </row>
        <row r="1625">
          <cell r="B1625" t="str">
            <v>Morteo Listo Grout 640 kg/cm²</v>
          </cell>
          <cell r="C1625">
            <v>26.344708061538462</v>
          </cell>
          <cell r="D1625">
            <v>2.4873759729310531E-2</v>
          </cell>
          <cell r="E1625" t="str">
            <v>Fdas</v>
          </cell>
          <cell r="F1625">
            <v>750</v>
          </cell>
          <cell r="G1625">
            <v>135</v>
          </cell>
          <cell r="H1625">
            <v>23895</v>
          </cell>
        </row>
        <row r="1626">
          <cell r="B1626" t="str">
            <v>Miscelaneos</v>
          </cell>
        </row>
        <row r="1627">
          <cell r="B1627" t="str">
            <v>Electrodo E70XX Universal 1/8''</v>
          </cell>
          <cell r="C1627">
            <v>67.994160104986889</v>
          </cell>
          <cell r="D1627">
            <v>8.5888185163160034E-5</v>
          </cell>
          <cell r="E1627" t="str">
            <v>Lbs</v>
          </cell>
          <cell r="F1627">
            <v>78</v>
          </cell>
          <cell r="G1627">
            <v>14.04</v>
          </cell>
          <cell r="H1627">
            <v>6258.72</v>
          </cell>
        </row>
        <row r="1628">
          <cell r="B1628" t="str">
            <v>Acetileno 390</v>
          </cell>
          <cell r="C1628">
            <v>101.99124015748033</v>
          </cell>
          <cell r="D1628">
            <v>8.5888185163160034E-5</v>
          </cell>
          <cell r="E1628" t="str">
            <v>p3</v>
          </cell>
          <cell r="F1628">
            <v>9.6525423728813564</v>
          </cell>
          <cell r="G1628">
            <v>1.74</v>
          </cell>
          <cell r="H1628">
            <v>1162.04</v>
          </cell>
        </row>
        <row r="1629">
          <cell r="B1629" t="str">
            <v>Oxigeno Industrial 220</v>
          </cell>
          <cell r="C1629">
            <v>81.592992125984267</v>
          </cell>
          <cell r="D1629">
            <v>8.5888185163264538E-5</v>
          </cell>
          <cell r="E1629" t="str">
            <v>p3</v>
          </cell>
          <cell r="F1629">
            <v>2.6864406779661016</v>
          </cell>
          <cell r="G1629">
            <v>0.48</v>
          </cell>
          <cell r="H1629">
            <v>258.38</v>
          </cell>
        </row>
        <row r="1630">
          <cell r="B1630" t="str">
            <v>Disco p/ esmerilar</v>
          </cell>
          <cell r="C1630">
            <v>6.7994160104986889</v>
          </cell>
          <cell r="D1630">
            <v>2.9500179014138546E-2</v>
          </cell>
          <cell r="E1630" t="str">
            <v>Ud</v>
          </cell>
          <cell r="F1630">
            <v>150</v>
          </cell>
          <cell r="G1630">
            <v>27</v>
          </cell>
          <cell r="H1630">
            <v>1239</v>
          </cell>
        </row>
        <row r="1631">
          <cell r="A1631" t="str">
            <v>b)</v>
          </cell>
          <cell r="B1631" t="str">
            <v>Fabricación:</v>
          </cell>
        </row>
        <row r="1632">
          <cell r="B1632" t="str">
            <v xml:space="preserve">SandBlasting </v>
          </cell>
          <cell r="C1632">
            <v>454.01266400000003</v>
          </cell>
          <cell r="D1632">
            <v>1.6158139588706476E-5</v>
          </cell>
          <cell r="E1632" t="str">
            <v>m2</v>
          </cell>
          <cell r="F1632">
            <v>169.49</v>
          </cell>
          <cell r="G1632">
            <v>30.51</v>
          </cell>
          <cell r="H1632">
            <v>90804</v>
          </cell>
        </row>
        <row r="1633">
          <cell r="B1633" t="str">
            <v>Fabricación Estructura Metalica - Columna</v>
          </cell>
          <cell r="C1633">
            <v>33.997080052493452</v>
          </cell>
          <cell r="D1633">
            <v>8.5888185162951014E-5</v>
          </cell>
          <cell r="E1633" t="str">
            <v>Ton</v>
          </cell>
          <cell r="F1633">
            <v>11999.999999999998</v>
          </cell>
          <cell r="G1633">
            <v>2160</v>
          </cell>
          <cell r="H1633">
            <v>481440</v>
          </cell>
        </row>
        <row r="1634">
          <cell r="B1634" t="str">
            <v>Fabricación Estructura Metalica - Placa</v>
          </cell>
          <cell r="C1634">
            <v>2.2065195920033052</v>
          </cell>
          <cell r="D1634">
            <v>1.5773292969200102E-3</v>
          </cell>
          <cell r="E1634" t="str">
            <v>Ton</v>
          </cell>
          <cell r="F1634">
            <v>22000</v>
          </cell>
          <cell r="G1634">
            <v>3960</v>
          </cell>
          <cell r="H1634">
            <v>57371.6</v>
          </cell>
        </row>
        <row r="1635">
          <cell r="A1635" t="str">
            <v>c)</v>
          </cell>
          <cell r="B1635" t="str">
            <v>Operación Instalación:</v>
          </cell>
        </row>
        <row r="1636">
          <cell r="B1636" t="str">
            <v>Izaje:</v>
          </cell>
        </row>
        <row r="1637">
          <cell r="B1637" t="str">
            <v>MO-1001-9 [MAM] Maestro de Carpinteria Metalica</v>
          </cell>
          <cell r="C1637">
            <v>17</v>
          </cell>
          <cell r="D1637">
            <v>0</v>
          </cell>
          <cell r="E1637" t="str">
            <v>Dia</v>
          </cell>
          <cell r="F1637">
            <v>1758.8235294117644</v>
          </cell>
          <cell r="G1637">
            <v>316.58999999999997</v>
          </cell>
          <cell r="H1637">
            <v>35282.03</v>
          </cell>
        </row>
        <row r="1638">
          <cell r="B1638" t="str">
            <v>MO-1001-10 [OPE] Operador de Equipo Pesado (GRUA)</v>
          </cell>
          <cell r="C1638">
            <v>15</v>
          </cell>
          <cell r="D1638">
            <v>0</v>
          </cell>
          <cell r="E1638" t="str">
            <v>Dia</v>
          </cell>
          <cell r="F1638">
            <v>1396.2352941176471</v>
          </cell>
          <cell r="G1638">
            <v>251.32</v>
          </cell>
          <cell r="H1638">
            <v>24713.33</v>
          </cell>
        </row>
        <row r="1639">
          <cell r="B1639" t="str">
            <v>Soldadura de Campo:</v>
          </cell>
        </row>
        <row r="1640">
          <cell r="B1640" t="str">
            <v>MO-1001-11 [SEM] Soldadores - Estructura Metalica</v>
          </cell>
          <cell r="C1640">
            <v>17</v>
          </cell>
          <cell r="D1640">
            <v>0</v>
          </cell>
          <cell r="E1640" t="str">
            <v>Dia</v>
          </cell>
          <cell r="F1640">
            <v>1116.1764705882358</v>
          </cell>
          <cell r="G1640">
            <v>200.91</v>
          </cell>
          <cell r="H1640">
            <v>22390.47</v>
          </cell>
        </row>
        <row r="1641">
          <cell r="B1641" t="str">
            <v>Tornilleria:</v>
          </cell>
        </row>
        <row r="1642">
          <cell r="B1642" t="str">
            <v>MO-1001-13 [AEM] Armadores Estructuras Metalica</v>
          </cell>
          <cell r="C1642">
            <v>15</v>
          </cell>
          <cell r="D1642">
            <v>0</v>
          </cell>
          <cell r="E1642" t="str">
            <v>Dia</v>
          </cell>
          <cell r="F1642">
            <v>978.17647058823479</v>
          </cell>
          <cell r="G1642">
            <v>176.07</v>
          </cell>
          <cell r="H1642">
            <v>17313.7</v>
          </cell>
        </row>
        <row r="1643">
          <cell r="B1643" t="str">
            <v>MO-1001-14 [AyEM] Ayudante Estructuras Metalica</v>
          </cell>
          <cell r="C1643">
            <v>15</v>
          </cell>
          <cell r="D1643">
            <v>0</v>
          </cell>
          <cell r="E1643" t="str">
            <v>Dia</v>
          </cell>
          <cell r="F1643">
            <v>753.58823529411677</v>
          </cell>
          <cell r="G1643">
            <v>135.65</v>
          </cell>
          <cell r="H1643">
            <v>13338.57</v>
          </cell>
        </row>
        <row r="1644">
          <cell r="B1644" t="str">
            <v>Pintura:</v>
          </cell>
        </row>
        <row r="1645">
          <cell r="B1645" t="str">
            <v>MO-1001-12 [PEM] Pintor Estructura Metalica</v>
          </cell>
          <cell r="C1645">
            <v>17</v>
          </cell>
          <cell r="D1645">
            <v>0</v>
          </cell>
          <cell r="E1645" t="str">
            <v>Dia</v>
          </cell>
          <cell r="F1645">
            <v>641.29411764705935</v>
          </cell>
          <cell r="G1645">
            <v>115.43</v>
          </cell>
          <cell r="H1645">
            <v>12864.31</v>
          </cell>
        </row>
        <row r="1646">
          <cell r="B1646" t="str">
            <v>Servicios, Herramientas y Equipos</v>
          </cell>
        </row>
        <row r="1647">
          <cell r="B1647" t="str">
            <v>Grúa de 20 Tonelada</v>
          </cell>
          <cell r="C1647">
            <v>120</v>
          </cell>
          <cell r="D1647">
            <v>0</v>
          </cell>
          <cell r="E1647" t="str">
            <v>hr</v>
          </cell>
          <cell r="F1647">
            <v>3177.9661016949153</v>
          </cell>
          <cell r="G1647">
            <v>572.03</v>
          </cell>
          <cell r="H1647">
            <v>449999.53</v>
          </cell>
        </row>
        <row r="1648">
          <cell r="B1648" t="str">
            <v>Pistola Neumática P/ Tornilleria</v>
          </cell>
          <cell r="C1648">
            <v>120</v>
          </cell>
          <cell r="D1648">
            <v>0</v>
          </cell>
          <cell r="E1648" t="str">
            <v>Hr</v>
          </cell>
          <cell r="F1648">
            <v>74.152542372881356</v>
          </cell>
          <cell r="G1648">
            <v>13.35</v>
          </cell>
          <cell r="H1648">
            <v>10500.31</v>
          </cell>
        </row>
        <row r="1649">
          <cell r="B1649" t="str">
            <v>Compresor p/ Pintura</v>
          </cell>
          <cell r="C1649">
            <v>136</v>
          </cell>
          <cell r="D1649">
            <v>0</v>
          </cell>
          <cell r="E1649" t="str">
            <v>Hr</v>
          </cell>
          <cell r="F1649">
            <v>63.56</v>
          </cell>
          <cell r="G1649">
            <v>11.44</v>
          </cell>
          <cell r="H1649">
            <v>10200</v>
          </cell>
        </row>
        <row r="1650">
          <cell r="A1650">
            <v>111</v>
          </cell>
          <cell r="B1650" t="str">
            <v>Columnas W24X117</v>
          </cell>
          <cell r="C1650">
            <v>14</v>
          </cell>
          <cell r="D1650">
            <v>17</v>
          </cell>
          <cell r="E1650" t="str">
            <v>Ud</v>
          </cell>
          <cell r="G1650">
            <v>33369.222114285709</v>
          </cell>
          <cell r="H1650">
            <v>42.29624305418389</v>
          </cell>
          <cell r="I1650">
            <v>218756.77</v>
          </cell>
        </row>
        <row r="1652">
          <cell r="A1652">
            <v>112</v>
          </cell>
          <cell r="B1652" t="str">
            <v>Análisis de Precio Unitario de 14.00 Ud de Columnas Tipo 1 W10X33:</v>
          </cell>
          <cell r="I1652" t="str">
            <v>Santiago - Tercer Sorteo</v>
          </cell>
        </row>
        <row r="1653">
          <cell r="A1653" t="str">
            <v>a)</v>
          </cell>
          <cell r="B1653" t="str">
            <v>Materiales</v>
          </cell>
        </row>
        <row r="1654">
          <cell r="B1654" t="str">
            <v>Columnas Tipo 1</v>
          </cell>
        </row>
        <row r="1655">
          <cell r="B1655" t="str">
            <v>W10X33</v>
          </cell>
          <cell r="C1655">
            <v>578.74015748031502</v>
          </cell>
          <cell r="D1655">
            <v>3.6734693877550913E-2</v>
          </cell>
          <cell r="E1655" t="str">
            <v>pl</v>
          </cell>
          <cell r="F1655">
            <v>657.20338983050851</v>
          </cell>
          <cell r="G1655">
            <v>118.3</v>
          </cell>
          <cell r="H1655">
            <v>465302.03</v>
          </cell>
        </row>
        <row r="1656">
          <cell r="B1656" t="str">
            <v>W10X33</v>
          </cell>
          <cell r="C1656">
            <v>28.156167979002625</v>
          </cell>
          <cell r="D1656">
            <v>6.5485900722442314E-2</v>
          </cell>
          <cell r="E1656" t="str">
            <v>pl</v>
          </cell>
          <cell r="F1656">
            <v>657.20338983050851</v>
          </cell>
          <cell r="G1656">
            <v>118.3</v>
          </cell>
          <cell r="H1656">
            <v>23265.1</v>
          </cell>
        </row>
        <row r="1657">
          <cell r="B1657" t="str">
            <v>Placa Base:</v>
          </cell>
        </row>
        <row r="1658">
          <cell r="B1658" t="str">
            <v>Plate 1 1/4 '' A36</v>
          </cell>
          <cell r="C1658">
            <v>72.567657635315271</v>
          </cell>
          <cell r="D1658">
            <v>4.7298513918332251E-2</v>
          </cell>
          <cell r="E1658" t="str">
            <v>p2</v>
          </cell>
          <cell r="F1658">
            <v>1145.8040254237287</v>
          </cell>
          <cell r="G1658">
            <v>206.24</v>
          </cell>
          <cell r="H1658">
            <v>102755.35</v>
          </cell>
        </row>
        <row r="1659">
          <cell r="B1659" t="str">
            <v>Plate  1 '' A36</v>
          </cell>
          <cell r="C1659">
            <v>17.364856951936126</v>
          </cell>
          <cell r="D1659">
            <v>0.15175149759987305</v>
          </cell>
          <cell r="E1659" t="str">
            <v>p2</v>
          </cell>
          <cell r="F1659">
            <v>884.73993644067787</v>
          </cell>
          <cell r="G1659">
            <v>159.25</v>
          </cell>
          <cell r="H1659">
            <v>20879.8</v>
          </cell>
        </row>
        <row r="1660">
          <cell r="B1660" t="str">
            <v>Esparragos y Pernos:</v>
          </cell>
        </row>
        <row r="1661">
          <cell r="B1661" t="str">
            <v>Perno ø 1 1/2'' x 19'' F1554 A36</v>
          </cell>
          <cell r="C1661">
            <v>140</v>
          </cell>
          <cell r="D1661">
            <v>0</v>
          </cell>
          <cell r="E1661" t="str">
            <v>Ud</v>
          </cell>
          <cell r="F1661">
            <v>206.77966101694918</v>
          </cell>
          <cell r="G1661">
            <v>37.22</v>
          </cell>
          <cell r="H1661">
            <v>34159.949999999997</v>
          </cell>
        </row>
        <row r="1662">
          <cell r="B1662" t="str">
            <v>Pintura</v>
          </cell>
        </row>
        <row r="1663">
          <cell r="B1663" t="str">
            <v>Pintura Multi-Purpose Epoxy Haze Gray</v>
          </cell>
          <cell r="C1663">
            <v>3.2182038186666673</v>
          </cell>
          <cell r="D1663">
            <v>5.5813162700089631E-4</v>
          </cell>
          <cell r="E1663" t="str">
            <v>cub</v>
          </cell>
          <cell r="F1663">
            <v>5925.0254237288136</v>
          </cell>
          <cell r="G1663">
            <v>1066.5</v>
          </cell>
          <cell r="H1663">
            <v>22512.71</v>
          </cell>
        </row>
        <row r="1664">
          <cell r="B1664" t="str">
            <v>Pintura High Gloss Urethane Gris Perla</v>
          </cell>
          <cell r="C1664">
            <v>16.091019093333337</v>
          </cell>
          <cell r="D1664">
            <v>5.5813162700089631E-4</v>
          </cell>
          <cell r="E1664" t="str">
            <v>Gls</v>
          </cell>
          <cell r="F1664">
            <v>2154.5508474576272</v>
          </cell>
          <cell r="G1664">
            <v>387.82</v>
          </cell>
          <cell r="H1664">
            <v>40932.17</v>
          </cell>
        </row>
        <row r="1665">
          <cell r="B1665" t="str">
            <v>Grout</v>
          </cell>
        </row>
        <row r="1666">
          <cell r="B1666" t="str">
            <v>Morteo Listo Grout 640 kg/cm²</v>
          </cell>
          <cell r="C1666">
            <v>26.344708061538462</v>
          </cell>
          <cell r="D1666">
            <v>2.4873759729310531E-2</v>
          </cell>
          <cell r="E1666" t="str">
            <v>Fdas</v>
          </cell>
          <cell r="F1666">
            <v>750</v>
          </cell>
          <cell r="G1666">
            <v>135</v>
          </cell>
          <cell r="H1666">
            <v>23895</v>
          </cell>
        </row>
        <row r="1667">
          <cell r="B1667" t="str">
            <v>Miscelaneos</v>
          </cell>
        </row>
        <row r="1668">
          <cell r="B1668" t="str">
            <v>Electrodo E70XX Universal 1/8''</v>
          </cell>
          <cell r="C1668">
            <v>20.027578740157487</v>
          </cell>
          <cell r="D1668">
            <v>1.2089628376588746E-4</v>
          </cell>
          <cell r="E1668" t="str">
            <v>Lbs</v>
          </cell>
          <cell r="F1668">
            <v>78</v>
          </cell>
          <cell r="G1668">
            <v>14.04</v>
          </cell>
          <cell r="H1668">
            <v>1843.56</v>
          </cell>
        </row>
        <row r="1669">
          <cell r="B1669" t="str">
            <v>Acetileno 390</v>
          </cell>
          <cell r="C1669">
            <v>30.041368110236231</v>
          </cell>
          <cell r="D1669">
            <v>2.8733344407268842E-4</v>
          </cell>
          <cell r="E1669" t="str">
            <v>p3</v>
          </cell>
          <cell r="F1669">
            <v>9.6525423728813564</v>
          </cell>
          <cell r="G1669">
            <v>1.74</v>
          </cell>
          <cell r="H1669">
            <v>342.35</v>
          </cell>
        </row>
        <row r="1670">
          <cell r="B1670" t="str">
            <v>Oxigeno Industrial 220</v>
          </cell>
          <cell r="C1670">
            <v>24.033094488188986</v>
          </cell>
          <cell r="D1670">
            <v>2.8733344407257013E-4</v>
          </cell>
          <cell r="E1670" t="str">
            <v>p3</v>
          </cell>
          <cell r="F1670">
            <v>2.6864406779661016</v>
          </cell>
          <cell r="G1670">
            <v>0.48</v>
          </cell>
          <cell r="H1670">
            <v>76.12</v>
          </cell>
        </row>
        <row r="1671">
          <cell r="B1671" t="str">
            <v>Disco p/ esmerilar</v>
          </cell>
          <cell r="C1671">
            <v>2.002757874015749</v>
          </cell>
          <cell r="D1671">
            <v>0.49793444276150628</v>
          </cell>
          <cell r="E1671" t="str">
            <v>Ud</v>
          </cell>
          <cell r="F1671">
            <v>150</v>
          </cell>
          <cell r="G1671">
            <v>27</v>
          </cell>
          <cell r="H1671">
            <v>531</v>
          </cell>
        </row>
        <row r="1672">
          <cell r="A1672" t="str">
            <v>b)</v>
          </cell>
          <cell r="B1672" t="str">
            <v>Fabricación:</v>
          </cell>
        </row>
        <row r="1673">
          <cell r="B1673" t="str">
            <v xml:space="preserve">SandBlasting </v>
          </cell>
          <cell r="C1673">
            <v>241.36528640000006</v>
          </cell>
          <cell r="D1673">
            <v>1.9528906042163449E-5</v>
          </cell>
          <cell r="E1673" t="str">
            <v>m2</v>
          </cell>
          <cell r="F1673">
            <v>169.49</v>
          </cell>
          <cell r="G1673">
            <v>30.51</v>
          </cell>
          <cell r="H1673">
            <v>48274</v>
          </cell>
        </row>
        <row r="1674">
          <cell r="B1674" t="str">
            <v>Fabricación Estructura Metalica - Columna</v>
          </cell>
          <cell r="C1674">
            <v>10.013789370078742</v>
          </cell>
          <cell r="D1674">
            <v>6.202077646864678E-4</v>
          </cell>
          <cell r="E1674" t="str">
            <v>Ton</v>
          </cell>
          <cell r="F1674">
            <v>11999.999999999998</v>
          </cell>
          <cell r="G1674">
            <v>2160</v>
          </cell>
          <cell r="H1674">
            <v>141883.20000000001</v>
          </cell>
        </row>
        <row r="1675">
          <cell r="B1675" t="str">
            <v>Fabricación Estructura Metalica - Placa</v>
          </cell>
          <cell r="C1675">
            <v>2.2065195920033052</v>
          </cell>
          <cell r="D1675">
            <v>1.5773292969200102E-3</v>
          </cell>
          <cell r="E1675" t="str">
            <v>Ton</v>
          </cell>
          <cell r="F1675">
            <v>22000</v>
          </cell>
          <cell r="G1675">
            <v>3960</v>
          </cell>
          <cell r="H1675">
            <v>57371.6</v>
          </cell>
        </row>
        <row r="1676">
          <cell r="A1676" t="str">
            <v>c)</v>
          </cell>
          <cell r="B1676" t="str">
            <v>Operación Instalación:</v>
          </cell>
        </row>
        <row r="1677">
          <cell r="B1677" t="str">
            <v>Izaje:</v>
          </cell>
        </row>
        <row r="1678">
          <cell r="B1678" t="str">
            <v>MO-1001-9 [MAM] Maestro de Carpinteria Metalica</v>
          </cell>
          <cell r="C1678">
            <v>17</v>
          </cell>
          <cell r="D1678">
            <v>0</v>
          </cell>
          <cell r="E1678" t="str">
            <v>Dia</v>
          </cell>
          <cell r="F1678">
            <v>1758.8235294117644</v>
          </cell>
          <cell r="G1678">
            <v>316.58999999999997</v>
          </cell>
          <cell r="H1678">
            <v>35282.03</v>
          </cell>
        </row>
        <row r="1679">
          <cell r="B1679" t="str">
            <v>MO-1001-10 [OPE] Operador de Equipo Pesado (GRUA)</v>
          </cell>
          <cell r="C1679">
            <v>15</v>
          </cell>
          <cell r="D1679">
            <v>0</v>
          </cell>
          <cell r="E1679" t="str">
            <v>Dia</v>
          </cell>
          <cell r="F1679">
            <v>1396.2352941176471</v>
          </cell>
          <cell r="G1679">
            <v>251.32</v>
          </cell>
          <cell r="H1679">
            <v>24713.33</v>
          </cell>
        </row>
        <row r="1680">
          <cell r="B1680" t="str">
            <v>Soldadura de Campo:</v>
          </cell>
        </row>
        <row r="1681">
          <cell r="B1681" t="str">
            <v>MO-1001-11 [SEM] Soldadores - Estructura Metalica</v>
          </cell>
          <cell r="C1681">
            <v>17</v>
          </cell>
          <cell r="D1681">
            <v>0</v>
          </cell>
          <cell r="E1681" t="str">
            <v>Dia</v>
          </cell>
          <cell r="F1681">
            <v>1116.1764705882358</v>
          </cell>
          <cell r="G1681">
            <v>200.91</v>
          </cell>
          <cell r="H1681">
            <v>22390.47</v>
          </cell>
        </row>
        <row r="1682">
          <cell r="B1682" t="str">
            <v>Tornilleria:</v>
          </cell>
        </row>
        <row r="1683">
          <cell r="B1683" t="str">
            <v>MO-1001-13 [AEM] Armadores Estructuras Metalica</v>
          </cell>
          <cell r="C1683">
            <v>15</v>
          </cell>
          <cell r="D1683">
            <v>0</v>
          </cell>
          <cell r="E1683" t="str">
            <v>Dia</v>
          </cell>
          <cell r="F1683">
            <v>978.17647058823479</v>
          </cell>
          <cell r="G1683">
            <v>176.07</v>
          </cell>
          <cell r="H1683">
            <v>17313.7</v>
          </cell>
        </row>
        <row r="1684">
          <cell r="B1684" t="str">
            <v>MO-1001-14 [AyEM] Ayudante Estructuras Metalica</v>
          </cell>
          <cell r="C1684">
            <v>15</v>
          </cell>
          <cell r="D1684">
            <v>0</v>
          </cell>
          <cell r="E1684" t="str">
            <v>Dia</v>
          </cell>
          <cell r="F1684">
            <v>753.58823529411677</v>
          </cell>
          <cell r="G1684">
            <v>135.65</v>
          </cell>
          <cell r="H1684">
            <v>13338.57</v>
          </cell>
        </row>
        <row r="1685">
          <cell r="B1685" t="str">
            <v>Pintura:</v>
          </cell>
        </row>
        <row r="1686">
          <cell r="B1686" t="str">
            <v>MO-1001-12 [PEM] Pintor Estructura Metalica</v>
          </cell>
          <cell r="C1686">
            <v>17</v>
          </cell>
          <cell r="D1686">
            <v>0</v>
          </cell>
          <cell r="E1686" t="str">
            <v>Dia</v>
          </cell>
          <cell r="F1686">
            <v>641.29411764705935</v>
          </cell>
          <cell r="G1686">
            <v>115.43</v>
          </cell>
          <cell r="H1686">
            <v>12864.31</v>
          </cell>
        </row>
        <row r="1687">
          <cell r="B1687" t="str">
            <v>Servicios, Herramientas y Equipos</v>
          </cell>
        </row>
        <row r="1688">
          <cell r="B1688" t="str">
            <v>Grúa de 20 Tonelada</v>
          </cell>
          <cell r="C1688">
            <v>120</v>
          </cell>
          <cell r="D1688">
            <v>0</v>
          </cell>
          <cell r="E1688" t="str">
            <v>hr</v>
          </cell>
          <cell r="F1688">
            <v>3177.9661016949153</v>
          </cell>
          <cell r="G1688">
            <v>572.03</v>
          </cell>
          <cell r="H1688">
            <v>449999.53</v>
          </cell>
        </row>
        <row r="1689">
          <cell r="B1689" t="str">
            <v>Pistola Neumática P/ Tornilleria</v>
          </cell>
          <cell r="C1689">
            <v>120</v>
          </cell>
          <cell r="D1689">
            <v>0</v>
          </cell>
          <cell r="E1689" t="str">
            <v>Hr</v>
          </cell>
          <cell r="F1689">
            <v>74.152542372881356</v>
          </cell>
          <cell r="G1689">
            <v>13.35</v>
          </cell>
          <cell r="H1689">
            <v>10500.31</v>
          </cell>
        </row>
        <row r="1690">
          <cell r="B1690" t="str">
            <v>Compresor p/ Pintura</v>
          </cell>
          <cell r="C1690">
            <v>136</v>
          </cell>
          <cell r="D1690">
            <v>0</v>
          </cell>
          <cell r="E1690" t="str">
            <v>Hr</v>
          </cell>
          <cell r="F1690">
            <v>63.56</v>
          </cell>
          <cell r="G1690">
            <v>11.44</v>
          </cell>
          <cell r="H1690">
            <v>10200</v>
          </cell>
        </row>
        <row r="1691">
          <cell r="A1691">
            <v>112</v>
          </cell>
          <cell r="B1691" t="str">
            <v>Columnas Tipo 1 W10X33</v>
          </cell>
          <cell r="C1691">
            <v>14</v>
          </cell>
          <cell r="D1691">
            <v>17</v>
          </cell>
          <cell r="E1691" t="str">
            <v>Ud</v>
          </cell>
          <cell r="G1691">
            <v>17222.426292857141</v>
          </cell>
          <cell r="H1691">
            <v>64.672104236663245</v>
          </cell>
          <cell r="I1691">
            <v>112906.49</v>
          </cell>
        </row>
        <row r="1693">
          <cell r="A1693">
            <v>113</v>
          </cell>
          <cell r="B1693" t="str">
            <v>Análisis de Precio Unitario de 7.00 Ud de Columnas W14X109:</v>
          </cell>
          <cell r="I1693" t="str">
            <v>Santiago - Tercer Sorteo</v>
          </cell>
        </row>
        <row r="1694">
          <cell r="A1694" t="str">
            <v>a)</v>
          </cell>
          <cell r="B1694" t="str">
            <v>Materiales</v>
          </cell>
        </row>
        <row r="1695">
          <cell r="B1695" t="str">
            <v>Columnas</v>
          </cell>
        </row>
        <row r="1696">
          <cell r="B1696" t="str">
            <v>W14X109</v>
          </cell>
          <cell r="C1696">
            <v>192.91338582677164</v>
          </cell>
          <cell r="D1696">
            <v>8.857142857142862E-2</v>
          </cell>
          <cell r="E1696" t="str">
            <v>pl</v>
          </cell>
          <cell r="F1696">
            <v>2192.0903333333335</v>
          </cell>
          <cell r="G1696">
            <v>394.58</v>
          </cell>
          <cell r="H1696">
            <v>543200.77</v>
          </cell>
        </row>
        <row r="1697">
          <cell r="B1697" t="str">
            <v>Placa Base</v>
          </cell>
        </row>
        <row r="1698">
          <cell r="B1698" t="str">
            <v>L5X5X1/2</v>
          </cell>
          <cell r="C1698">
            <v>5.2821522309711284</v>
          </cell>
          <cell r="D1698">
            <v>0.51453416149068332</v>
          </cell>
          <cell r="E1698" t="str">
            <v>pl</v>
          </cell>
          <cell r="F1698">
            <v>322.48983050847454</v>
          </cell>
          <cell r="G1698">
            <v>58.05</v>
          </cell>
          <cell r="H1698">
            <v>3044.32</v>
          </cell>
        </row>
        <row r="1699">
          <cell r="B1699" t="str">
            <v>L5X5X1/2</v>
          </cell>
          <cell r="C1699">
            <v>5.2821522309711284</v>
          </cell>
          <cell r="D1699">
            <v>0.51453416149068332</v>
          </cell>
          <cell r="E1699" t="str">
            <v>pl</v>
          </cell>
          <cell r="F1699">
            <v>322.48983050847454</v>
          </cell>
          <cell r="G1699">
            <v>58.05</v>
          </cell>
          <cell r="H1699">
            <v>3044.32</v>
          </cell>
        </row>
        <row r="1700">
          <cell r="B1700" t="str">
            <v>Esparragos y Pernos</v>
          </cell>
        </row>
        <row r="1701">
          <cell r="B1701" t="str">
            <v>Perno ø 1'' x 19'' F1554 A36</v>
          </cell>
          <cell r="C1701">
            <v>70</v>
          </cell>
          <cell r="D1701">
            <v>0</v>
          </cell>
          <cell r="E1701" t="str">
            <v>Ud</v>
          </cell>
          <cell r="F1701">
            <v>206.77966101694918</v>
          </cell>
          <cell r="G1701">
            <v>37.22</v>
          </cell>
          <cell r="H1701">
            <v>17079.98</v>
          </cell>
        </row>
        <row r="1702">
          <cell r="B1702" t="str">
            <v>Pintura</v>
          </cell>
        </row>
        <row r="1703">
          <cell r="B1703" t="str">
            <v>Pintura Multi-Purpose Epoxy Haze Gray</v>
          </cell>
          <cell r="C1703">
            <v>1.7168367999999998</v>
          </cell>
          <cell r="D1703">
            <v>1.8424581765722544E-3</v>
          </cell>
          <cell r="E1703" t="str">
            <v>cub</v>
          </cell>
          <cell r="F1703">
            <v>5925.0254237288136</v>
          </cell>
          <cell r="G1703">
            <v>1066.5</v>
          </cell>
          <cell r="H1703">
            <v>12025.42</v>
          </cell>
        </row>
        <row r="1704">
          <cell r="B1704" t="str">
            <v>Pintura High Gloss Urethane Gris Perla</v>
          </cell>
          <cell r="C1704">
            <v>8.5841839999999987</v>
          </cell>
          <cell r="D1704">
            <v>6.7752508566931398E-4</v>
          </cell>
          <cell r="E1704" t="str">
            <v>Gls</v>
          </cell>
          <cell r="F1704">
            <v>2154.5508474576272</v>
          </cell>
          <cell r="G1704">
            <v>387.82</v>
          </cell>
          <cell r="H1704">
            <v>21838.97</v>
          </cell>
        </row>
        <row r="1705">
          <cell r="B1705" t="str">
            <v>Grout</v>
          </cell>
        </row>
        <row r="1706">
          <cell r="B1706" t="str">
            <v>Morteo Listo Grout 640 kg/cm²</v>
          </cell>
          <cell r="C1706">
            <v>1.9176140307692306</v>
          </cell>
          <cell r="D1706">
            <v>1.2442385133217731E-3</v>
          </cell>
          <cell r="E1706" t="str">
            <v>Fdas</v>
          </cell>
          <cell r="F1706">
            <v>750</v>
          </cell>
          <cell r="G1706">
            <v>135</v>
          </cell>
          <cell r="H1706">
            <v>1699.2</v>
          </cell>
        </row>
        <row r="1707">
          <cell r="B1707" t="str">
            <v>Miscelaneos</v>
          </cell>
        </row>
        <row r="1708">
          <cell r="B1708" t="str">
            <v>Electrodo E70XX Universal 1/8''</v>
          </cell>
          <cell r="C1708">
            <v>21.027559055118111</v>
          </cell>
          <cell r="D1708">
            <v>1.1608313049992054E-4</v>
          </cell>
          <cell r="E1708" t="str">
            <v>Lbs</v>
          </cell>
          <cell r="F1708">
            <v>78</v>
          </cell>
          <cell r="G1708">
            <v>14.04</v>
          </cell>
          <cell r="H1708">
            <v>1935.6</v>
          </cell>
        </row>
        <row r="1709">
          <cell r="B1709" t="str">
            <v>Acetileno 390</v>
          </cell>
          <cell r="C1709">
            <v>31.541338582677167</v>
          </cell>
          <cell r="D1709">
            <v>2.7460525494599772E-4</v>
          </cell>
          <cell r="E1709" t="str">
            <v>p3</v>
          </cell>
          <cell r="F1709">
            <v>9.6525423728813564</v>
          </cell>
          <cell r="G1709">
            <v>1.74</v>
          </cell>
          <cell r="H1709">
            <v>359.43</v>
          </cell>
        </row>
        <row r="1710">
          <cell r="B1710" t="str">
            <v>Oxigeno Industrial 220</v>
          </cell>
          <cell r="C1710">
            <v>25.233070866141734</v>
          </cell>
          <cell r="D1710">
            <v>2.7460525494602586E-4</v>
          </cell>
          <cell r="E1710" t="str">
            <v>p3</v>
          </cell>
          <cell r="F1710">
            <v>2.6864406779661016</v>
          </cell>
          <cell r="G1710">
            <v>0.48</v>
          </cell>
          <cell r="H1710">
            <v>79.92</v>
          </cell>
        </row>
        <row r="1711">
          <cell r="B1711" t="str">
            <v>Disco p/ esmerilar</v>
          </cell>
          <cell r="C1711">
            <v>2.102755905511811</v>
          </cell>
          <cell r="D1711">
            <v>3.4450477438681326E-3</v>
          </cell>
          <cell r="E1711" t="str">
            <v>Ud</v>
          </cell>
          <cell r="F1711">
            <v>150</v>
          </cell>
          <cell r="G1711">
            <v>27</v>
          </cell>
          <cell r="H1711">
            <v>373.47</v>
          </cell>
        </row>
        <row r="1712">
          <cell r="A1712" t="str">
            <v>b)</v>
          </cell>
          <cell r="B1712" t="str">
            <v>Fabricación:</v>
          </cell>
        </row>
        <row r="1713">
          <cell r="B1713" t="str">
            <v xml:space="preserve">SandBlasting </v>
          </cell>
          <cell r="C1713">
            <v>128.76275999999999</v>
          </cell>
          <cell r="D1713">
            <v>5.6227437187773378E-5</v>
          </cell>
          <cell r="E1713" t="str">
            <v>m2</v>
          </cell>
          <cell r="F1713">
            <v>169.49</v>
          </cell>
          <cell r="G1713">
            <v>30.51</v>
          </cell>
          <cell r="H1713">
            <v>25754</v>
          </cell>
        </row>
        <row r="1714">
          <cell r="B1714" t="str">
            <v>Fabricación Estructura Metalica - Columna</v>
          </cell>
          <cell r="C1714">
            <v>10.513779527559056</v>
          </cell>
          <cell r="D1714">
            <v>5.9164950383815205E-4</v>
          </cell>
          <cell r="E1714" t="str">
            <v>Ton</v>
          </cell>
          <cell r="F1714">
            <v>11999.999999999998</v>
          </cell>
          <cell r="G1714">
            <v>2160</v>
          </cell>
          <cell r="H1714">
            <v>148963.20000000001</v>
          </cell>
        </row>
        <row r="1715">
          <cell r="B1715" t="str">
            <v>Fabricación Estructura Metalica - Placa</v>
          </cell>
          <cell r="C1715">
            <v>8.5570866141732288E-2</v>
          </cell>
          <cell r="D1715">
            <v>5.1759834368529926E-2</v>
          </cell>
          <cell r="E1715" t="str">
            <v>Ton</v>
          </cell>
          <cell r="F1715">
            <v>22000</v>
          </cell>
          <cell r="G1715">
            <v>3960</v>
          </cell>
          <cell r="H1715">
            <v>2336.4</v>
          </cell>
        </row>
        <row r="1716">
          <cell r="A1716" t="str">
            <v>c)</v>
          </cell>
          <cell r="B1716" t="str">
            <v>Operación Instalación:</v>
          </cell>
        </row>
        <row r="1717">
          <cell r="B1717" t="str">
            <v>Izaje:</v>
          </cell>
        </row>
        <row r="1718">
          <cell r="B1718" t="str">
            <v>MO-1001-9 [MAM] Maestro de Carpinteria Metalica</v>
          </cell>
          <cell r="C1718">
            <v>6</v>
          </cell>
          <cell r="D1718">
            <v>0</v>
          </cell>
          <cell r="E1718" t="str">
            <v>Dia</v>
          </cell>
          <cell r="F1718">
            <v>1758.8235294117644</v>
          </cell>
          <cell r="G1718">
            <v>316.58999999999997</v>
          </cell>
          <cell r="H1718">
            <v>12452.48</v>
          </cell>
        </row>
        <row r="1719">
          <cell r="B1719" t="str">
            <v>MO-1001-10 [OPE] Operador de Equipo Pesado (GRUA)</v>
          </cell>
          <cell r="C1719">
            <v>4</v>
          </cell>
          <cell r="D1719">
            <v>0</v>
          </cell>
          <cell r="E1719" t="str">
            <v>Dia</v>
          </cell>
          <cell r="F1719">
            <v>1396.2352941176471</v>
          </cell>
          <cell r="G1719">
            <v>251.32</v>
          </cell>
          <cell r="H1719">
            <v>6590.22</v>
          </cell>
        </row>
        <row r="1720">
          <cell r="B1720" t="str">
            <v>Soldadura de Campo:</v>
          </cell>
        </row>
        <row r="1721">
          <cell r="B1721" t="str">
            <v>MO-1001-11 [SEM] Soldadores - Estructura Metalica</v>
          </cell>
          <cell r="C1721">
            <v>6</v>
          </cell>
          <cell r="D1721">
            <v>0</v>
          </cell>
          <cell r="E1721" t="str">
            <v>Dia</v>
          </cell>
          <cell r="F1721">
            <v>1116.1764705882358</v>
          </cell>
          <cell r="G1721">
            <v>200.91</v>
          </cell>
          <cell r="H1721">
            <v>7902.52</v>
          </cell>
        </row>
        <row r="1722">
          <cell r="B1722" t="str">
            <v>Tornilleria:</v>
          </cell>
        </row>
        <row r="1723">
          <cell r="B1723" t="str">
            <v>MO-1001-13 [AEM] Armadores Estructuras Metalica</v>
          </cell>
          <cell r="C1723">
            <v>4</v>
          </cell>
          <cell r="D1723">
            <v>0</v>
          </cell>
          <cell r="E1723" t="str">
            <v>Dia</v>
          </cell>
          <cell r="F1723">
            <v>978.17647058823479</v>
          </cell>
          <cell r="G1723">
            <v>176.07</v>
          </cell>
          <cell r="H1723">
            <v>4616.99</v>
          </cell>
        </row>
        <row r="1724">
          <cell r="B1724" t="str">
            <v>MO-1001-14 [AyEM] Ayudante Estructuras Metalica</v>
          </cell>
          <cell r="C1724">
            <v>4</v>
          </cell>
          <cell r="D1724">
            <v>0</v>
          </cell>
          <cell r="E1724" t="str">
            <v>Dia</v>
          </cell>
          <cell r="F1724">
            <v>753.58823529411677</v>
          </cell>
          <cell r="G1724">
            <v>135.65</v>
          </cell>
          <cell r="H1724">
            <v>3556.95</v>
          </cell>
        </row>
        <row r="1725">
          <cell r="B1725" t="str">
            <v>Pintura:</v>
          </cell>
        </row>
        <row r="1726">
          <cell r="B1726" t="str">
            <v>MO-1001-12 [PEM] Pintor Estructura Metalica</v>
          </cell>
          <cell r="C1726">
            <v>6</v>
          </cell>
          <cell r="D1726">
            <v>0</v>
          </cell>
          <cell r="E1726" t="str">
            <v>Dia</v>
          </cell>
          <cell r="F1726">
            <v>641.29411764705935</v>
          </cell>
          <cell r="G1726">
            <v>115.43</v>
          </cell>
          <cell r="H1726">
            <v>4540.34</v>
          </cell>
        </row>
        <row r="1727">
          <cell r="B1727" t="str">
            <v>Servicios, Herramientas y Equipos</v>
          </cell>
        </row>
        <row r="1728">
          <cell r="B1728" t="str">
            <v>Grúa de 20 Tonelada</v>
          </cell>
          <cell r="C1728">
            <v>32</v>
          </cell>
          <cell r="D1728">
            <v>0</v>
          </cell>
          <cell r="E1728" t="str">
            <v>hr</v>
          </cell>
          <cell r="F1728">
            <v>3177.9661016949153</v>
          </cell>
          <cell r="G1728">
            <v>572.03</v>
          </cell>
          <cell r="H1728">
            <v>119999.88</v>
          </cell>
        </row>
        <row r="1729">
          <cell r="B1729" t="str">
            <v>Pistola Neumática P/ Tornilleria</v>
          </cell>
          <cell r="C1729">
            <v>32</v>
          </cell>
          <cell r="D1729">
            <v>0</v>
          </cell>
          <cell r="E1729" t="str">
            <v>Hr</v>
          </cell>
          <cell r="F1729">
            <v>74.152542372881356</v>
          </cell>
          <cell r="G1729">
            <v>13.35</v>
          </cell>
          <cell r="H1729">
            <v>2800.08</v>
          </cell>
        </row>
        <row r="1730">
          <cell r="B1730" t="str">
            <v>Compresor p/ Pintura</v>
          </cell>
          <cell r="C1730">
            <v>48</v>
          </cell>
          <cell r="D1730">
            <v>0</v>
          </cell>
          <cell r="E1730" t="str">
            <v>Hr</v>
          </cell>
          <cell r="F1730">
            <v>63.56</v>
          </cell>
          <cell r="G1730">
            <v>11.44</v>
          </cell>
          <cell r="H1730">
            <v>3600</v>
          </cell>
        </row>
        <row r="1731">
          <cell r="A1731">
            <v>113</v>
          </cell>
          <cell r="B1731" t="str">
            <v>Columnas W14X109</v>
          </cell>
          <cell r="C1731">
            <v>7</v>
          </cell>
          <cell r="D1731">
            <v>6</v>
          </cell>
          <cell r="E1731" t="str">
            <v>Ud</v>
          </cell>
          <cell r="G1731">
            <v>20654.227128571423</v>
          </cell>
          <cell r="H1731">
            <v>44.710025840983398</v>
          </cell>
          <cell r="I1731">
            <v>135405.6</v>
          </cell>
        </row>
        <row r="1733">
          <cell r="A1733">
            <v>114</v>
          </cell>
          <cell r="B1733" t="str">
            <v>Análisis de Precio Unitario de 12.00 Ud de Columnas W24X68:</v>
          </cell>
          <cell r="I1733" t="str">
            <v>Santiago - Tercer Sorteo</v>
          </cell>
        </row>
        <row r="1734">
          <cell r="A1734" t="str">
            <v>a)</v>
          </cell>
          <cell r="B1734" t="str">
            <v>Materiales</v>
          </cell>
        </row>
        <row r="1735">
          <cell r="B1735" t="str">
            <v>Columnas</v>
          </cell>
        </row>
        <row r="1736">
          <cell r="B1736" t="str">
            <v>W24X68</v>
          </cell>
          <cell r="C1736">
            <v>234.25196850393701</v>
          </cell>
          <cell r="D1736">
            <v>2.4537815126050421E-2</v>
          </cell>
          <cell r="E1736" t="str">
            <v>pl</v>
          </cell>
          <cell r="F1736">
            <v>1483.3333333333333</v>
          </cell>
          <cell r="G1736">
            <v>267</v>
          </cell>
          <cell r="H1736">
            <v>420080</v>
          </cell>
        </row>
        <row r="1737">
          <cell r="B1737" t="str">
            <v>Placa Base</v>
          </cell>
        </row>
        <row r="1738">
          <cell r="B1738" t="str">
            <v>Plate 3/4 ''</v>
          </cell>
          <cell r="C1738">
            <v>33.906317812635635</v>
          </cell>
          <cell r="D1738">
            <v>6.174902857142827E-2</v>
          </cell>
          <cell r="E1738" t="str">
            <v>p2</v>
          </cell>
          <cell r="F1738">
            <v>623.67584745762713</v>
          </cell>
          <cell r="G1738">
            <v>112.26</v>
          </cell>
          <cell r="H1738">
            <v>26493.69</v>
          </cell>
        </row>
        <row r="1739">
          <cell r="B1739" t="str">
            <v>Plate 1/2 ''</v>
          </cell>
          <cell r="C1739">
            <v>8.3700167400334813</v>
          </cell>
          <cell r="D1739">
            <v>7.526666666666651E-2</v>
          </cell>
          <cell r="E1739" t="str">
            <v>p2</v>
          </cell>
          <cell r="F1739">
            <v>356.46187500000002</v>
          </cell>
          <cell r="G1739">
            <v>64.16</v>
          </cell>
          <cell r="H1739">
            <v>3785.6</v>
          </cell>
        </row>
        <row r="1740">
          <cell r="B1740" t="str">
            <v>Esparragos y Pernos</v>
          </cell>
        </row>
        <row r="1741">
          <cell r="B1741" t="str">
            <v>Perno ø 1'' x 30'' F1554 A36</v>
          </cell>
          <cell r="C1741">
            <v>72</v>
          </cell>
          <cell r="D1741">
            <v>0</v>
          </cell>
          <cell r="E1741" t="str">
            <v>Ud</v>
          </cell>
          <cell r="F1741">
            <v>500</v>
          </cell>
          <cell r="G1741">
            <v>90</v>
          </cell>
          <cell r="H1741">
            <v>42480</v>
          </cell>
        </row>
        <row r="1742">
          <cell r="B1742" t="str">
            <v>Pintura</v>
          </cell>
        </row>
        <row r="1743">
          <cell r="B1743" t="str">
            <v>Pintura Multi-Purpose Epoxy Haze Gray</v>
          </cell>
          <cell r="C1743">
            <v>2.0783728960000003</v>
          </cell>
          <cell r="D1743">
            <v>7.8287395064247805E-4</v>
          </cell>
          <cell r="E1743" t="str">
            <v>cub</v>
          </cell>
          <cell r="F1743">
            <v>5925.0254237288136</v>
          </cell>
          <cell r="G1743">
            <v>1066.5</v>
          </cell>
          <cell r="H1743">
            <v>14542.37</v>
          </cell>
        </row>
        <row r="1744">
          <cell r="B1744" t="str">
            <v>Pintura High Gloss Urethane Gris Perla</v>
          </cell>
          <cell r="C1744">
            <v>10.391864480000002</v>
          </cell>
          <cell r="D1744">
            <v>7.8287395064239251E-4</v>
          </cell>
          <cell r="E1744" t="str">
            <v>Gls</v>
          </cell>
          <cell r="F1744">
            <v>2154.5508474576272</v>
          </cell>
          <cell r="G1744">
            <v>387.82</v>
          </cell>
          <cell r="H1744">
            <v>26440.66</v>
          </cell>
        </row>
        <row r="1745">
          <cell r="B1745" t="str">
            <v>Grout</v>
          </cell>
        </row>
        <row r="1746">
          <cell r="B1746" t="str">
            <v>Morteo Listo Grout 640 kg/cm²</v>
          </cell>
          <cell r="C1746">
            <v>12.309230769230775</v>
          </cell>
          <cell r="D1746">
            <v>6.249218847605056E-5</v>
          </cell>
          <cell r="E1746" t="str">
            <v>Fdas</v>
          </cell>
          <cell r="F1746">
            <v>750</v>
          </cell>
          <cell r="G1746">
            <v>135</v>
          </cell>
          <cell r="H1746">
            <v>10894.35</v>
          </cell>
        </row>
        <row r="1747">
          <cell r="B1747" t="str">
            <v>Miscelaneos</v>
          </cell>
        </row>
        <row r="1748">
          <cell r="B1748" t="str">
            <v>Electrodo E70XX Universal 1/8''</v>
          </cell>
          <cell r="C1748">
            <v>15.929133858267717</v>
          </cell>
          <cell r="D1748">
            <v>5.4374691052865998E-5</v>
          </cell>
          <cell r="E1748" t="str">
            <v>Lbs</v>
          </cell>
          <cell r="F1748">
            <v>78</v>
          </cell>
          <cell r="G1748">
            <v>14.04</v>
          </cell>
          <cell r="H1748">
            <v>1466.2</v>
          </cell>
        </row>
        <row r="1749">
          <cell r="B1749" t="str">
            <v>Acetileno 390</v>
          </cell>
          <cell r="C1749">
            <v>23.893700787401574</v>
          </cell>
          <cell r="D1749">
            <v>2.6363486571110876E-4</v>
          </cell>
          <cell r="E1749" t="str">
            <v>p3</v>
          </cell>
          <cell r="F1749">
            <v>9.6525423728813564</v>
          </cell>
          <cell r="G1749">
            <v>1.74</v>
          </cell>
          <cell r="H1749">
            <v>272.27999999999997</v>
          </cell>
        </row>
        <row r="1750">
          <cell r="B1750" t="str">
            <v>Oxigeno Industrial 220</v>
          </cell>
          <cell r="C1750">
            <v>19.11496062992126</v>
          </cell>
          <cell r="D1750">
            <v>2.6363486571103444E-4</v>
          </cell>
          <cell r="E1750" t="str">
            <v>p3</v>
          </cell>
          <cell r="F1750">
            <v>2.6864406779661016</v>
          </cell>
          <cell r="G1750">
            <v>0.48</v>
          </cell>
          <cell r="H1750">
            <v>60.54</v>
          </cell>
        </row>
        <row r="1751">
          <cell r="B1751" t="str">
            <v>Disco p/ esmerilar</v>
          </cell>
          <cell r="C1751">
            <v>1.5929133858267717</v>
          </cell>
          <cell r="D1751">
            <v>4.4488383588730087E-3</v>
          </cell>
          <cell r="E1751" t="str">
            <v>Ud</v>
          </cell>
          <cell r="F1751">
            <v>150</v>
          </cell>
          <cell r="G1751">
            <v>27</v>
          </cell>
          <cell r="H1751">
            <v>283.2</v>
          </cell>
        </row>
        <row r="1752">
          <cell r="A1752" t="str">
            <v>b)</v>
          </cell>
          <cell r="B1752" t="str">
            <v>Fabricación:</v>
          </cell>
        </row>
        <row r="1753">
          <cell r="B1753" t="str">
            <v xml:space="preserve">SandBlasting </v>
          </cell>
          <cell r="C1753">
            <v>155.87796720000003</v>
          </cell>
          <cell r="D1753">
            <v>1.30409706803421E-5</v>
          </cell>
          <cell r="E1753" t="str">
            <v>m2</v>
          </cell>
          <cell r="F1753">
            <v>169.49</v>
          </cell>
          <cell r="G1753">
            <v>30.51</v>
          </cell>
          <cell r="H1753">
            <v>31176</v>
          </cell>
        </row>
        <row r="1754">
          <cell r="B1754" t="str">
            <v>Fabricación Estructura Metalica - Columna</v>
          </cell>
          <cell r="C1754">
            <v>7.9645669291338583</v>
          </cell>
          <cell r="D1754">
            <v>6.8215521502714826E-4</v>
          </cell>
          <cell r="E1754" t="str">
            <v>Ton</v>
          </cell>
          <cell r="F1754">
            <v>11999.999999999998</v>
          </cell>
          <cell r="G1754">
            <v>2160</v>
          </cell>
          <cell r="H1754">
            <v>112855.2</v>
          </cell>
        </row>
        <row r="1755">
          <cell r="B1755" t="str">
            <v>Fabricación Estructura Metalica - Placa</v>
          </cell>
          <cell r="C1755">
            <v>0.60463441239382498</v>
          </cell>
          <cell r="D1755">
            <v>8.8741022611199989E-3</v>
          </cell>
          <cell r="E1755" t="str">
            <v>Ton</v>
          </cell>
          <cell r="F1755">
            <v>22000</v>
          </cell>
          <cell r="G1755">
            <v>3960</v>
          </cell>
          <cell r="H1755">
            <v>15835.6</v>
          </cell>
        </row>
        <row r="1756">
          <cell r="A1756" t="str">
            <v>c)</v>
          </cell>
          <cell r="B1756" t="str">
            <v>Operación Instalación:</v>
          </cell>
        </row>
        <row r="1757">
          <cell r="B1757" t="str">
            <v>Izaje:</v>
          </cell>
        </row>
        <row r="1758">
          <cell r="B1758" t="str">
            <v>MO-1001-9 [MAM] Maestro de Carpinteria Metalica</v>
          </cell>
          <cell r="C1758">
            <v>6</v>
          </cell>
          <cell r="D1758">
            <v>0</v>
          </cell>
          <cell r="E1758" t="str">
            <v>Dia</v>
          </cell>
          <cell r="F1758">
            <v>1758.8235294117644</v>
          </cell>
          <cell r="G1758">
            <v>316.58999999999997</v>
          </cell>
          <cell r="H1758">
            <v>12452.48</v>
          </cell>
        </row>
        <row r="1759">
          <cell r="B1759" t="str">
            <v>MO-1001-10 [OPE] Operador de Equipo Pesado (GRUA)</v>
          </cell>
          <cell r="C1759">
            <v>4</v>
          </cell>
          <cell r="D1759">
            <v>0</v>
          </cell>
          <cell r="E1759" t="str">
            <v>Dia</v>
          </cell>
          <cell r="F1759">
            <v>1396.2352941176471</v>
          </cell>
          <cell r="G1759">
            <v>251.32</v>
          </cell>
          <cell r="H1759">
            <v>6590.22</v>
          </cell>
        </row>
        <row r="1760">
          <cell r="B1760" t="str">
            <v>Soldadura de Campo:</v>
          </cell>
        </row>
        <row r="1761">
          <cell r="B1761" t="str">
            <v>MO-1001-11 [SEM] Soldadores - Estructura Metalica</v>
          </cell>
          <cell r="C1761">
            <v>6</v>
          </cell>
          <cell r="D1761">
            <v>0</v>
          </cell>
          <cell r="E1761" t="str">
            <v>Dia</v>
          </cell>
          <cell r="F1761">
            <v>1116.1764705882358</v>
          </cell>
          <cell r="G1761">
            <v>200.91</v>
          </cell>
          <cell r="H1761">
            <v>7902.52</v>
          </cell>
        </row>
        <row r="1762">
          <cell r="B1762" t="str">
            <v>Tornilleria:</v>
          </cell>
        </row>
        <row r="1763">
          <cell r="B1763" t="str">
            <v>MO-1001-13 [AEM] Armadores Estructuras Metalica</v>
          </cell>
          <cell r="C1763">
            <v>4</v>
          </cell>
          <cell r="D1763">
            <v>0</v>
          </cell>
          <cell r="E1763" t="str">
            <v>Dia</v>
          </cell>
          <cell r="F1763">
            <v>978.17647058823479</v>
          </cell>
          <cell r="G1763">
            <v>176.07</v>
          </cell>
          <cell r="H1763">
            <v>4616.99</v>
          </cell>
        </row>
        <row r="1764">
          <cell r="B1764" t="str">
            <v>MO-1001-14 [AyEM] Ayudante Estructuras Metalica</v>
          </cell>
          <cell r="C1764">
            <v>4</v>
          </cell>
          <cell r="D1764">
            <v>0</v>
          </cell>
          <cell r="E1764" t="str">
            <v>Dia</v>
          </cell>
          <cell r="F1764">
            <v>753.58823529411677</v>
          </cell>
          <cell r="G1764">
            <v>135.65</v>
          </cell>
          <cell r="H1764">
            <v>3556.95</v>
          </cell>
        </row>
        <row r="1765">
          <cell r="B1765" t="str">
            <v>Pintura:</v>
          </cell>
        </row>
        <row r="1766">
          <cell r="B1766" t="str">
            <v>MO-1001-12 [PEM] Pintor Estructura Metalica</v>
          </cell>
          <cell r="C1766">
            <v>6</v>
          </cell>
          <cell r="D1766">
            <v>0</v>
          </cell>
          <cell r="E1766" t="str">
            <v>Dia</v>
          </cell>
          <cell r="F1766">
            <v>641.29411764705935</v>
          </cell>
          <cell r="G1766">
            <v>115.43</v>
          </cell>
          <cell r="H1766">
            <v>4540.34</v>
          </cell>
        </row>
        <row r="1767">
          <cell r="B1767" t="str">
            <v>Servicios, Herramientas y Equipos</v>
          </cell>
        </row>
        <row r="1768">
          <cell r="B1768" t="str">
            <v>Grúa de 20 Tonelada</v>
          </cell>
          <cell r="C1768">
            <v>32</v>
          </cell>
          <cell r="D1768">
            <v>0</v>
          </cell>
          <cell r="E1768" t="str">
            <v>hr</v>
          </cell>
          <cell r="F1768">
            <v>3177.9661016949153</v>
          </cell>
          <cell r="G1768">
            <v>572.03</v>
          </cell>
          <cell r="H1768">
            <v>119999.88</v>
          </cell>
        </row>
        <row r="1769">
          <cell r="B1769" t="str">
            <v>Pistola Neumática P/ Tornilleria</v>
          </cell>
          <cell r="C1769">
            <v>32</v>
          </cell>
          <cell r="D1769">
            <v>0</v>
          </cell>
          <cell r="E1769" t="str">
            <v>Hr</v>
          </cell>
          <cell r="F1769">
            <v>74.152542372881356</v>
          </cell>
          <cell r="G1769">
            <v>13.35</v>
          </cell>
          <cell r="H1769">
            <v>2800.08</v>
          </cell>
        </row>
        <row r="1770">
          <cell r="B1770" t="str">
            <v>Compresor p/ Pintura</v>
          </cell>
          <cell r="C1770">
            <v>48</v>
          </cell>
          <cell r="D1770">
            <v>0</v>
          </cell>
          <cell r="E1770" t="str">
            <v>Hr</v>
          </cell>
          <cell r="F1770">
            <v>63.56</v>
          </cell>
          <cell r="G1770">
            <v>11.44</v>
          </cell>
          <cell r="H1770">
            <v>3600</v>
          </cell>
        </row>
        <row r="1771">
          <cell r="A1771">
            <v>114</v>
          </cell>
          <cell r="B1771" t="str">
            <v>Columnas W24X68</v>
          </cell>
          <cell r="C1771">
            <v>12</v>
          </cell>
          <cell r="D1771">
            <v>6</v>
          </cell>
          <cell r="E1771" t="str">
            <v>Ud</v>
          </cell>
          <cell r="G1771">
            <v>11093.969800000001</v>
          </cell>
          <cell r="H1771">
            <v>50.922198885130506</v>
          </cell>
          <cell r="I1771">
            <v>72731.34</v>
          </cell>
        </row>
        <row r="1773">
          <cell r="A1773">
            <v>115</v>
          </cell>
          <cell r="B1773" t="str">
            <v>Análisis de Precio Unitario de 1.00 Ud de Columnas W12X53 + Placa Base Ø1'' + 8 Ud HAS Ø1'' x 10'':</v>
          </cell>
          <cell r="I1773" t="str">
            <v>Santiago - Tercer Sorteo</v>
          </cell>
        </row>
        <row r="1774">
          <cell r="A1774" t="str">
            <v>a)</v>
          </cell>
          <cell r="B1774" t="str">
            <v>Materiales</v>
          </cell>
        </row>
        <row r="1775">
          <cell r="B1775" t="str">
            <v>Columnas</v>
          </cell>
        </row>
        <row r="1776">
          <cell r="B1776" t="str">
            <v>W12X53</v>
          </cell>
          <cell r="C1776">
            <v>38.713910761154857</v>
          </cell>
          <cell r="D1776">
            <v>0.54983050847457626</v>
          </cell>
          <cell r="E1776" t="str">
            <v>pl</v>
          </cell>
          <cell r="F1776">
            <v>988.13549999999998</v>
          </cell>
          <cell r="G1776">
            <v>177.86</v>
          </cell>
          <cell r="H1776">
            <v>69959.73</v>
          </cell>
        </row>
        <row r="1777">
          <cell r="B1777" t="str">
            <v>Placa Base</v>
          </cell>
        </row>
        <row r="1778">
          <cell r="A1778">
            <v>1</v>
          </cell>
          <cell r="B1778" t="str">
            <v>Plate 1/1 ''</v>
          </cell>
          <cell r="C1778">
            <v>2.7777777777777777</v>
          </cell>
          <cell r="D1778">
            <v>0.44000000000000006</v>
          </cell>
          <cell r="E1778" t="str">
            <v>p2</v>
          </cell>
          <cell r="F1778">
            <v>884.73993644067787</v>
          </cell>
          <cell r="G1778">
            <v>159.25</v>
          </cell>
          <cell r="H1778">
            <v>4175.96</v>
          </cell>
        </row>
        <row r="1779">
          <cell r="A1779">
            <v>1.5</v>
          </cell>
          <cell r="B1779" t="str">
            <v>Plate 1 1/2 '' A36</v>
          </cell>
          <cell r="C1779">
            <v>0.33333333333333331</v>
          </cell>
          <cell r="D1779">
            <v>8</v>
          </cell>
          <cell r="E1779" t="str">
            <v>p2</v>
          </cell>
          <cell r="F1779">
            <v>1406.8681144067796</v>
          </cell>
          <cell r="G1779">
            <v>253.24</v>
          </cell>
          <cell r="H1779">
            <v>4980.32</v>
          </cell>
        </row>
        <row r="1780">
          <cell r="B1780" t="str">
            <v>Esparragos y Pernos</v>
          </cell>
        </row>
        <row r="1781">
          <cell r="B1781" t="str">
            <v>Anclaje HAS Ø 1'' x 10''</v>
          </cell>
          <cell r="C1781">
            <v>8</v>
          </cell>
          <cell r="D1781">
            <v>0</v>
          </cell>
          <cell r="E1781" t="str">
            <v>ud</v>
          </cell>
          <cell r="F1781">
            <v>500</v>
          </cell>
          <cell r="G1781">
            <v>90</v>
          </cell>
          <cell r="H1781">
            <v>4720</v>
          </cell>
        </row>
        <row r="1782">
          <cell r="B1782" t="str">
            <v>Pintura</v>
          </cell>
        </row>
        <row r="1783">
          <cell r="B1783" t="str">
            <v>Pintura Multi-Purpose Epoxy Haze Gray</v>
          </cell>
          <cell r="C1783">
            <v>0.2587529834666667</v>
          </cell>
          <cell r="D1783">
            <v>4.8193320000654441E-3</v>
          </cell>
          <cell r="E1783" t="str">
            <v>cub</v>
          </cell>
          <cell r="F1783">
            <v>5925.0254237288136</v>
          </cell>
          <cell r="G1783">
            <v>1066.5</v>
          </cell>
          <cell r="H1783">
            <v>1817.8</v>
          </cell>
        </row>
        <row r="1784">
          <cell r="B1784" t="str">
            <v>Pintura High Gloss Urethane Gris Perla</v>
          </cell>
          <cell r="C1784">
            <v>1.2937649173333334</v>
          </cell>
          <cell r="D1784">
            <v>4.8193320000654875E-3</v>
          </cell>
          <cell r="E1784" t="str">
            <v>Gls</v>
          </cell>
          <cell r="F1784">
            <v>2154.5508474576272</v>
          </cell>
          <cell r="G1784">
            <v>387.82</v>
          </cell>
          <cell r="H1784">
            <v>3305.08</v>
          </cell>
        </row>
        <row r="1785">
          <cell r="B1785" t="str">
            <v>Grout</v>
          </cell>
        </row>
        <row r="1786">
          <cell r="B1786" t="str">
            <v>Morteo Listo Grout 640 kg/cm²</v>
          </cell>
          <cell r="C1786">
            <v>1.0084347076923077</v>
          </cell>
          <cell r="D1786">
            <v>1.5521999547936146E-3</v>
          </cell>
          <cell r="E1786" t="str">
            <v>Fdas</v>
          </cell>
          <cell r="F1786">
            <v>750</v>
          </cell>
          <cell r="G1786">
            <v>135</v>
          </cell>
          <cell r="H1786">
            <v>893.85</v>
          </cell>
        </row>
        <row r="1787">
          <cell r="B1787" t="str">
            <v>Miscelaneos</v>
          </cell>
        </row>
        <row r="1788">
          <cell r="B1788" t="str">
            <v>Electrodo E70XX Universal 1/8''</v>
          </cell>
          <cell r="C1788">
            <v>2.0518372703412076</v>
          </cell>
          <cell r="D1788">
            <v>3.9782539174927304E-3</v>
          </cell>
          <cell r="E1788" t="str">
            <v>Lbs</v>
          </cell>
          <cell r="F1788">
            <v>78</v>
          </cell>
          <cell r="G1788">
            <v>14.04</v>
          </cell>
          <cell r="H1788">
            <v>189.6</v>
          </cell>
        </row>
        <row r="1789">
          <cell r="B1789" t="str">
            <v>Acetileno 390</v>
          </cell>
          <cell r="C1789">
            <v>3.0777559055118111</v>
          </cell>
          <cell r="D1789">
            <v>7.2913335465301786E-4</v>
          </cell>
          <cell r="E1789" t="str">
            <v>p3</v>
          </cell>
          <cell r="F1789">
            <v>9.6525423728813564</v>
          </cell>
          <cell r="G1789">
            <v>1.74</v>
          </cell>
          <cell r="H1789">
            <v>35.090000000000003</v>
          </cell>
        </row>
        <row r="1790">
          <cell r="B1790" t="str">
            <v>Oxigeno Industrial 220</v>
          </cell>
          <cell r="C1790">
            <v>2.4622047244094492</v>
          </cell>
          <cell r="D1790">
            <v>3.1659737767828025E-3</v>
          </cell>
          <cell r="E1790" t="str">
            <v>p3</v>
          </cell>
          <cell r="F1790">
            <v>2.6864406779661016</v>
          </cell>
          <cell r="G1790">
            <v>0.48</v>
          </cell>
          <cell r="H1790">
            <v>7.82</v>
          </cell>
        </row>
        <row r="1791">
          <cell r="B1791" t="str">
            <v>Disco p/ esmerilar</v>
          </cell>
          <cell r="C1791">
            <v>0.20518372703412077</v>
          </cell>
          <cell r="D1791">
            <v>2.3472977294531277E-2</v>
          </cell>
          <cell r="E1791" t="str">
            <v>Ud</v>
          </cell>
          <cell r="F1791">
            <v>150</v>
          </cell>
          <cell r="G1791">
            <v>27</v>
          </cell>
          <cell r="H1791">
            <v>37.17</v>
          </cell>
        </row>
        <row r="1792">
          <cell r="A1792" t="str">
            <v>b)</v>
          </cell>
          <cell r="B1792" t="str">
            <v>Fabricación:</v>
          </cell>
        </row>
        <row r="1793">
          <cell r="B1793" t="str">
            <v xml:space="preserve">SandBlasting </v>
          </cell>
          <cell r="C1793">
            <v>19.406473760000001</v>
          </cell>
          <cell r="D1793">
            <v>1.8170431391134644E-4</v>
          </cell>
          <cell r="E1793" t="str">
            <v>m2</v>
          </cell>
          <cell r="F1793">
            <v>169.49</v>
          </cell>
          <cell r="G1793">
            <v>30.51</v>
          </cell>
          <cell r="H1793">
            <v>3882</v>
          </cell>
        </row>
        <row r="1794">
          <cell r="B1794" t="str">
            <v>Fabricación Estructura Metalica - Columna</v>
          </cell>
          <cell r="C1794">
            <v>1.0259186351706038</v>
          </cell>
          <cell r="D1794">
            <v>3.9782539174927304E-3</v>
          </cell>
          <cell r="E1794" t="str">
            <v>Ton</v>
          </cell>
          <cell r="F1794">
            <v>11999.999999999998</v>
          </cell>
          <cell r="G1794">
            <v>2160</v>
          </cell>
          <cell r="H1794">
            <v>14584.8</v>
          </cell>
        </row>
        <row r="1795">
          <cell r="B1795" t="str">
            <v>Fabricación Estructura Metalica - Placa</v>
          </cell>
          <cell r="C1795">
            <v>4.6473122427983534E-4</v>
          </cell>
          <cell r="D1795">
            <v>214.17813905223107</v>
          </cell>
          <cell r="E1795" t="str">
            <v>Ton</v>
          </cell>
          <cell r="F1795">
            <v>22000</v>
          </cell>
          <cell r="G1795">
            <v>3960</v>
          </cell>
          <cell r="H1795">
            <v>2596</v>
          </cell>
        </row>
        <row r="1796">
          <cell r="A1796" t="str">
            <v>c)</v>
          </cell>
          <cell r="B1796" t="str">
            <v>Operación Instalación:</v>
          </cell>
        </row>
        <row r="1797">
          <cell r="B1797" t="str">
            <v>Izaje:</v>
          </cell>
        </row>
        <row r="1798">
          <cell r="B1798" t="str">
            <v>MO-1001-9 [MAM] Maestro de Carpinteria Metalica</v>
          </cell>
          <cell r="C1798">
            <v>3</v>
          </cell>
          <cell r="D1798">
            <v>0</v>
          </cell>
          <cell r="E1798" t="str">
            <v>Dia</v>
          </cell>
          <cell r="F1798">
            <v>1758.8235294117644</v>
          </cell>
          <cell r="G1798">
            <v>316.58999999999997</v>
          </cell>
          <cell r="H1798">
            <v>6226.24</v>
          </cell>
        </row>
        <row r="1799">
          <cell r="B1799" t="str">
            <v>MO-1001-10 [OPE] Operador de Equipo Pesado (GRUA)</v>
          </cell>
          <cell r="C1799">
            <v>1</v>
          </cell>
          <cell r="D1799">
            <v>0</v>
          </cell>
          <cell r="E1799" t="str">
            <v>Dia</v>
          </cell>
          <cell r="F1799">
            <v>1396.2352941176471</v>
          </cell>
          <cell r="G1799">
            <v>251.32</v>
          </cell>
          <cell r="H1799">
            <v>1647.56</v>
          </cell>
        </row>
        <row r="1800">
          <cell r="B1800" t="str">
            <v>Soldadura de Campo:</v>
          </cell>
        </row>
        <row r="1801">
          <cell r="B1801" t="str">
            <v>MO-1001-11 [SEM] Soldadores - Estructura Metalica</v>
          </cell>
          <cell r="C1801">
            <v>3</v>
          </cell>
          <cell r="D1801">
            <v>0</v>
          </cell>
          <cell r="E1801" t="str">
            <v>Dia</v>
          </cell>
          <cell r="F1801">
            <v>1116.1764705882358</v>
          </cell>
          <cell r="G1801">
            <v>200.91</v>
          </cell>
          <cell r="H1801">
            <v>3951.26</v>
          </cell>
        </row>
        <row r="1802">
          <cell r="B1802" t="str">
            <v>Tornilleria:</v>
          </cell>
        </row>
        <row r="1803">
          <cell r="B1803" t="str">
            <v>MO-1001-13 [AEM] Armadores Estructuras Metalica</v>
          </cell>
          <cell r="C1803">
            <v>1</v>
          </cell>
          <cell r="D1803">
            <v>0</v>
          </cell>
          <cell r="E1803" t="str">
            <v>Dia</v>
          </cell>
          <cell r="F1803">
            <v>978.17647058823479</v>
          </cell>
          <cell r="G1803">
            <v>176.07</v>
          </cell>
          <cell r="H1803">
            <v>1154.25</v>
          </cell>
        </row>
        <row r="1804">
          <cell r="B1804" t="str">
            <v>MO-1001-14 [AyEM] Ayudante Estructuras Metalica</v>
          </cell>
          <cell r="C1804">
            <v>1</v>
          </cell>
          <cell r="D1804">
            <v>0</v>
          </cell>
          <cell r="E1804" t="str">
            <v>Dia</v>
          </cell>
          <cell r="F1804">
            <v>753.58823529411677</v>
          </cell>
          <cell r="G1804">
            <v>135.65</v>
          </cell>
          <cell r="H1804">
            <v>889.24</v>
          </cell>
        </row>
        <row r="1805">
          <cell r="B1805" t="str">
            <v>Pintura:</v>
          </cell>
        </row>
        <row r="1806">
          <cell r="B1806" t="str">
            <v>MO-1001-12 [PEM] Pintor Estructura Metalica</v>
          </cell>
          <cell r="C1806">
            <v>3</v>
          </cell>
          <cell r="D1806">
            <v>0</v>
          </cell>
          <cell r="E1806" t="str">
            <v>Dia</v>
          </cell>
          <cell r="F1806">
            <v>641.29411764705935</v>
          </cell>
          <cell r="G1806">
            <v>115.43</v>
          </cell>
          <cell r="H1806">
            <v>2270.17</v>
          </cell>
        </row>
        <row r="1807">
          <cell r="B1807" t="str">
            <v>Servicios, Herramientas y Equipos</v>
          </cell>
        </row>
        <row r="1808">
          <cell r="B1808" t="str">
            <v>Grúa de 20 Tonelada</v>
          </cell>
          <cell r="C1808">
            <v>8</v>
          </cell>
          <cell r="D1808">
            <v>0</v>
          </cell>
          <cell r="E1808" t="str">
            <v>hr</v>
          </cell>
          <cell r="F1808">
            <v>3177.9661016949153</v>
          </cell>
          <cell r="G1808">
            <v>572.03</v>
          </cell>
          <cell r="H1808">
            <v>29999.97</v>
          </cell>
        </row>
        <row r="1809">
          <cell r="B1809" t="str">
            <v>Pistola Neumática P/ Tornilleria</v>
          </cell>
          <cell r="C1809">
            <v>8</v>
          </cell>
          <cell r="D1809">
            <v>0</v>
          </cell>
          <cell r="E1809" t="str">
            <v>Hr</v>
          </cell>
          <cell r="F1809">
            <v>74.152542372881356</v>
          </cell>
          <cell r="G1809">
            <v>13.35</v>
          </cell>
          <cell r="H1809">
            <v>700.02</v>
          </cell>
        </row>
        <row r="1810">
          <cell r="B1810" t="str">
            <v>Compresor p/ Pintura</v>
          </cell>
          <cell r="C1810">
            <v>24</v>
          </cell>
          <cell r="D1810">
            <v>0</v>
          </cell>
          <cell r="E1810" t="str">
            <v>Hr</v>
          </cell>
          <cell r="F1810">
            <v>63.56</v>
          </cell>
          <cell r="G1810">
            <v>11.44</v>
          </cell>
          <cell r="H1810">
            <v>1800</v>
          </cell>
        </row>
        <row r="1811">
          <cell r="A1811">
            <v>115</v>
          </cell>
          <cell r="B1811" t="str">
            <v>Columnas W12X53 + Placa Base Ø1'' + 8 Ud HAS Ø1'' x 10''</v>
          </cell>
          <cell r="C1811">
            <v>1</v>
          </cell>
          <cell r="D1811">
            <v>3</v>
          </cell>
          <cell r="E1811" t="str">
            <v>Ud</v>
          </cell>
          <cell r="G1811">
            <v>24379.692300000002</v>
          </cell>
          <cell r="H1811">
            <v>77.857813772534627</v>
          </cell>
          <cell r="I1811">
            <v>159901.79</v>
          </cell>
        </row>
        <row r="1813">
          <cell r="A1813">
            <v>116</v>
          </cell>
          <cell r="B1813" t="str">
            <v>Análisis de Precio Unitario de 4.00 Ud de Columnas W8X28:</v>
          </cell>
          <cell r="I1813" t="str">
            <v>Santiago - Tercer Sorteo</v>
          </cell>
        </row>
        <row r="1814">
          <cell r="A1814" t="str">
            <v>a)</v>
          </cell>
          <cell r="B1814" t="str">
            <v>Materiales</v>
          </cell>
        </row>
        <row r="1815">
          <cell r="B1815" t="str">
            <v>Columnas</v>
          </cell>
        </row>
        <row r="1816">
          <cell r="B1816" t="str">
            <v>W8X28</v>
          </cell>
          <cell r="C1816">
            <v>143.96325459317586</v>
          </cell>
          <cell r="D1816">
            <v>4.1932543299908781E-2</v>
          </cell>
          <cell r="E1816" t="str">
            <v>pl</v>
          </cell>
          <cell r="F1816">
            <v>498.30500000000001</v>
          </cell>
          <cell r="G1816">
            <v>89.69</v>
          </cell>
          <cell r="H1816">
            <v>88199.25</v>
          </cell>
        </row>
        <row r="1817">
          <cell r="B1817" t="str">
            <v>Placa Base</v>
          </cell>
        </row>
        <row r="1818">
          <cell r="A1818">
            <v>1</v>
          </cell>
          <cell r="B1818" t="str">
            <v>Plate 3/4 ''</v>
          </cell>
          <cell r="C1818">
            <v>0</v>
          </cell>
          <cell r="D1818">
            <v>0</v>
          </cell>
          <cell r="E1818" t="str">
            <v>p2</v>
          </cell>
          <cell r="F1818">
            <v>623.67584745762713</v>
          </cell>
          <cell r="G1818">
            <v>112.26</v>
          </cell>
          <cell r="H1818">
            <v>0</v>
          </cell>
        </row>
        <row r="1819">
          <cell r="A1819">
            <v>1.5</v>
          </cell>
          <cell r="B1819" t="str">
            <v>Plate 1 1/2 '' A36</v>
          </cell>
          <cell r="C1819">
            <v>0</v>
          </cell>
          <cell r="D1819">
            <v>0</v>
          </cell>
          <cell r="E1819" t="str">
            <v>p2</v>
          </cell>
          <cell r="F1819">
            <v>1406.8681144067796</v>
          </cell>
          <cell r="G1819">
            <v>253.24</v>
          </cell>
          <cell r="H1819">
            <v>0</v>
          </cell>
        </row>
        <row r="1820">
          <cell r="B1820" t="str">
            <v>Esparragos y Pernos</v>
          </cell>
        </row>
        <row r="1821">
          <cell r="B1821" t="str">
            <v>Anclaje HAS B7, Ø3/4'' x 14''</v>
          </cell>
          <cell r="C1821">
            <v>0</v>
          </cell>
          <cell r="D1821">
            <v>0</v>
          </cell>
          <cell r="E1821" t="str">
            <v>ud</v>
          </cell>
          <cell r="F1821">
            <v>350.85</v>
          </cell>
          <cell r="G1821">
            <v>63.15</v>
          </cell>
          <cell r="H1821">
            <v>0</v>
          </cell>
        </row>
        <row r="1822">
          <cell r="B1822" t="str">
            <v>Pintura</v>
          </cell>
        </row>
        <row r="1823">
          <cell r="B1823" t="str">
            <v>Pintura Multi-Purpose Epoxy Haze Gray</v>
          </cell>
          <cell r="C1823">
            <v>0.61136892373333329</v>
          </cell>
          <cell r="D1823">
            <v>1.411762347022958E-2</v>
          </cell>
          <cell r="E1823" t="str">
            <v>cub</v>
          </cell>
          <cell r="F1823">
            <v>5925.0254237288136</v>
          </cell>
          <cell r="G1823">
            <v>1066.5</v>
          </cell>
          <cell r="H1823">
            <v>4334.75</v>
          </cell>
        </row>
        <row r="1824">
          <cell r="B1824" t="str">
            <v>Pintura High Gloss Urethane Gris Perla</v>
          </cell>
          <cell r="C1824">
            <v>3.0568446186666662</v>
          </cell>
          <cell r="D1824">
            <v>1.0322347802912309E-3</v>
          </cell>
          <cell r="E1824" t="str">
            <v>Gls</v>
          </cell>
          <cell r="F1824">
            <v>2154.5508474576272</v>
          </cell>
          <cell r="G1824">
            <v>387.82</v>
          </cell>
          <cell r="H1824">
            <v>7779.65</v>
          </cell>
        </row>
        <row r="1825">
          <cell r="B1825" t="str">
            <v>Grout</v>
          </cell>
        </row>
        <row r="1826">
          <cell r="B1826" t="str">
            <v>Morteo Listo Grout 640 kg/cm²</v>
          </cell>
          <cell r="C1826">
            <v>0</v>
          </cell>
          <cell r="D1826">
            <v>0</v>
          </cell>
          <cell r="E1826" t="str">
            <v>Fdas</v>
          </cell>
          <cell r="F1826">
            <v>750</v>
          </cell>
          <cell r="G1826">
            <v>135</v>
          </cell>
          <cell r="H1826">
            <v>0</v>
          </cell>
        </row>
        <row r="1827">
          <cell r="B1827" t="str">
            <v>Miscelaneos</v>
          </cell>
        </row>
        <row r="1828">
          <cell r="B1828" t="str">
            <v>Electrodo E70XX Universal 1/8''</v>
          </cell>
          <cell r="C1828">
            <v>4.0309711286089245</v>
          </cell>
          <cell r="D1828">
            <v>2.2398749837216994E-3</v>
          </cell>
          <cell r="E1828" t="str">
            <v>Lbs</v>
          </cell>
          <cell r="F1828">
            <v>78</v>
          </cell>
          <cell r="G1828">
            <v>14.04</v>
          </cell>
          <cell r="H1828">
            <v>371.84</v>
          </cell>
        </row>
        <row r="1829">
          <cell r="B1829" t="str">
            <v>Acetileno 390</v>
          </cell>
          <cell r="C1829">
            <v>6.0464566929133863</v>
          </cell>
          <cell r="D1829">
            <v>5.8601380388060968E-4</v>
          </cell>
          <cell r="E1829" t="str">
            <v>p3</v>
          </cell>
          <cell r="F1829">
            <v>9.6525423728813564</v>
          </cell>
          <cell r="G1829">
            <v>1.74</v>
          </cell>
          <cell r="H1829">
            <v>68.92</v>
          </cell>
        </row>
        <row r="1830">
          <cell r="B1830" t="str">
            <v>Oxigeno Industrial 220</v>
          </cell>
          <cell r="C1830">
            <v>4.8371653543307094</v>
          </cell>
          <cell r="D1830">
            <v>5.8601380388053628E-4</v>
          </cell>
          <cell r="E1830" t="str">
            <v>p3</v>
          </cell>
          <cell r="F1830">
            <v>2.6864406779661016</v>
          </cell>
          <cell r="G1830">
            <v>0.48</v>
          </cell>
          <cell r="H1830">
            <v>15.33</v>
          </cell>
        </row>
        <row r="1831">
          <cell r="B1831" t="str">
            <v>Disco p/ esmerilar</v>
          </cell>
          <cell r="C1831">
            <v>0.40309711286089245</v>
          </cell>
          <cell r="D1831">
            <v>1.7124625602291891E-2</v>
          </cell>
          <cell r="E1831" t="str">
            <v>Ud</v>
          </cell>
          <cell r="F1831">
            <v>150</v>
          </cell>
          <cell r="G1831">
            <v>27</v>
          </cell>
          <cell r="H1831">
            <v>72.569999999999993</v>
          </cell>
        </row>
        <row r="1832">
          <cell r="A1832" t="str">
            <v>b)</v>
          </cell>
          <cell r="B1832" t="str">
            <v>Fabricación:</v>
          </cell>
        </row>
        <row r="1833">
          <cell r="B1833" t="str">
            <v xml:space="preserve">SandBlasting </v>
          </cell>
          <cell r="C1833">
            <v>45.852669280000001</v>
          </cell>
          <cell r="D1833">
            <v>1.5987553429514957E-4</v>
          </cell>
          <cell r="E1833" t="str">
            <v>m2</v>
          </cell>
          <cell r="F1833">
            <v>169.49</v>
          </cell>
          <cell r="G1833">
            <v>30.51</v>
          </cell>
          <cell r="H1833">
            <v>9172</v>
          </cell>
        </row>
        <row r="1834">
          <cell r="B1834" t="str">
            <v>Fabricación Estructura Metalica - Columna</v>
          </cell>
          <cell r="C1834">
            <v>2.0154855643044622</v>
          </cell>
          <cell r="D1834">
            <v>2.2398749837216994E-3</v>
          </cell>
          <cell r="E1834" t="str">
            <v>Ton</v>
          </cell>
          <cell r="F1834">
            <v>11999.999999999998</v>
          </cell>
          <cell r="G1834">
            <v>2160</v>
          </cell>
          <cell r="H1834">
            <v>28603.200000000001</v>
          </cell>
        </row>
        <row r="1835">
          <cell r="B1835" t="str">
            <v>Fabricación Estructura Metalica - Placa</v>
          </cell>
          <cell r="C1835">
            <v>0</v>
          </cell>
          <cell r="D1835">
            <v>0</v>
          </cell>
          <cell r="E1835" t="str">
            <v>Ton</v>
          </cell>
          <cell r="F1835">
            <v>22000</v>
          </cell>
          <cell r="G1835">
            <v>3960</v>
          </cell>
          <cell r="H1835">
            <v>0</v>
          </cell>
        </row>
        <row r="1836">
          <cell r="A1836" t="str">
            <v>c)</v>
          </cell>
          <cell r="B1836" t="str">
            <v>Operación Instalación:</v>
          </cell>
        </row>
        <row r="1837">
          <cell r="B1837" t="str">
            <v>Izaje:</v>
          </cell>
        </row>
        <row r="1838">
          <cell r="B1838" t="str">
            <v>MO-1001-9 [MAM] Maestro de Carpinteria Metalica</v>
          </cell>
          <cell r="C1838">
            <v>3</v>
          </cell>
          <cell r="D1838">
            <v>0</v>
          </cell>
          <cell r="E1838" t="str">
            <v>Dia</v>
          </cell>
          <cell r="F1838">
            <v>1758.8235294117644</v>
          </cell>
          <cell r="G1838">
            <v>316.58999999999997</v>
          </cell>
          <cell r="H1838">
            <v>6226.24</v>
          </cell>
        </row>
        <row r="1839">
          <cell r="B1839" t="str">
            <v>MO-1001-10 [OPE] Operador de Equipo Pesado (GRUA)</v>
          </cell>
          <cell r="C1839">
            <v>1</v>
          </cell>
          <cell r="D1839">
            <v>0</v>
          </cell>
          <cell r="E1839" t="str">
            <v>Dia</v>
          </cell>
          <cell r="F1839">
            <v>1396.2352941176471</v>
          </cell>
          <cell r="G1839">
            <v>251.32</v>
          </cell>
          <cell r="H1839">
            <v>1647.56</v>
          </cell>
        </row>
        <row r="1840">
          <cell r="B1840" t="str">
            <v>Soldadura de Campo:</v>
          </cell>
        </row>
        <row r="1841">
          <cell r="B1841" t="str">
            <v>MO-1001-11 [SEM] Soldadores - Estructura Metalica</v>
          </cell>
          <cell r="C1841">
            <v>3</v>
          </cell>
          <cell r="D1841">
            <v>0</v>
          </cell>
          <cell r="E1841" t="str">
            <v>Dia</v>
          </cell>
          <cell r="F1841">
            <v>1116.1764705882358</v>
          </cell>
          <cell r="G1841">
            <v>200.91</v>
          </cell>
          <cell r="H1841">
            <v>3951.26</v>
          </cell>
        </row>
        <row r="1842">
          <cell r="B1842" t="str">
            <v>Tornilleria:</v>
          </cell>
        </row>
        <row r="1843">
          <cell r="B1843" t="str">
            <v>MO-1001-13 [AEM] Armadores Estructuras Metalica</v>
          </cell>
          <cell r="C1843">
            <v>1</v>
          </cell>
          <cell r="D1843">
            <v>0</v>
          </cell>
          <cell r="E1843" t="str">
            <v>Dia</v>
          </cell>
          <cell r="F1843">
            <v>978.17647058823479</v>
          </cell>
          <cell r="G1843">
            <v>176.07</v>
          </cell>
          <cell r="H1843">
            <v>1154.25</v>
          </cell>
        </row>
        <row r="1844">
          <cell r="B1844" t="str">
            <v>MO-1001-14 [AyEM] Ayudante Estructuras Metalica</v>
          </cell>
          <cell r="C1844">
            <v>1</v>
          </cell>
          <cell r="D1844">
            <v>0</v>
          </cell>
          <cell r="E1844" t="str">
            <v>Dia</v>
          </cell>
          <cell r="F1844">
            <v>753.58823529411677</v>
          </cell>
          <cell r="G1844">
            <v>135.65</v>
          </cell>
          <cell r="H1844">
            <v>889.24</v>
          </cell>
        </row>
        <row r="1845">
          <cell r="B1845" t="str">
            <v>Pintura:</v>
          </cell>
        </row>
        <row r="1846">
          <cell r="B1846" t="str">
            <v>MO-1001-12 [PEM] Pintor Estructura Metalica</v>
          </cell>
          <cell r="C1846">
            <v>3</v>
          </cell>
          <cell r="D1846">
            <v>0</v>
          </cell>
          <cell r="E1846" t="str">
            <v>Dia</v>
          </cell>
          <cell r="F1846">
            <v>641.29411764705935</v>
          </cell>
          <cell r="G1846">
            <v>115.43</v>
          </cell>
          <cell r="H1846">
            <v>2270.17</v>
          </cell>
        </row>
        <row r="1847">
          <cell r="B1847" t="str">
            <v>Servicios, Herramientas y Equipos</v>
          </cell>
        </row>
        <row r="1848">
          <cell r="B1848" t="str">
            <v>Grúa de 20 Tonelada</v>
          </cell>
          <cell r="C1848">
            <v>8</v>
          </cell>
          <cell r="D1848">
            <v>0</v>
          </cell>
          <cell r="E1848" t="str">
            <v>hr</v>
          </cell>
          <cell r="F1848">
            <v>3177.9661016949153</v>
          </cell>
          <cell r="G1848">
            <v>572.03</v>
          </cell>
          <cell r="H1848">
            <v>29999.97</v>
          </cell>
        </row>
        <row r="1849">
          <cell r="B1849" t="str">
            <v>Pistola Neumática P/ Tornilleria</v>
          </cell>
          <cell r="C1849">
            <v>8</v>
          </cell>
          <cell r="D1849">
            <v>0</v>
          </cell>
          <cell r="E1849" t="str">
            <v>Hr</v>
          </cell>
          <cell r="F1849">
            <v>74.152542372881356</v>
          </cell>
          <cell r="G1849">
            <v>13.35</v>
          </cell>
          <cell r="H1849">
            <v>700.02</v>
          </cell>
        </row>
        <row r="1850">
          <cell r="B1850" t="str">
            <v>Compresor p/ Pintura</v>
          </cell>
          <cell r="C1850">
            <v>24</v>
          </cell>
          <cell r="D1850">
            <v>0</v>
          </cell>
          <cell r="E1850" t="str">
            <v>Hr</v>
          </cell>
          <cell r="F1850">
            <v>63.56</v>
          </cell>
          <cell r="G1850">
            <v>11.44</v>
          </cell>
          <cell r="H1850">
            <v>1800</v>
          </cell>
        </row>
        <row r="1851">
          <cell r="A1851">
            <v>116</v>
          </cell>
          <cell r="B1851" t="str">
            <v>Columnas W8X28</v>
          </cell>
          <cell r="C1851">
            <v>4</v>
          </cell>
          <cell r="D1851">
            <v>3</v>
          </cell>
          <cell r="E1851" t="str">
            <v>Ud</v>
          </cell>
          <cell r="G1851">
            <v>7140.9799000000003</v>
          </cell>
          <cell r="H1851">
            <v>46.454368941268385</v>
          </cell>
          <cell r="I1851">
            <v>46825.67</v>
          </cell>
        </row>
        <row r="1853">
          <cell r="A1853">
            <v>117</v>
          </cell>
          <cell r="B1853" t="str">
            <v>Análisis de Precio Unitario de 357.74 pl de Columnas W10X30:</v>
          </cell>
          <cell r="I1853" t="str">
            <v>Santiago - Tercer Sorteo</v>
          </cell>
        </row>
        <row r="1854">
          <cell r="A1854" t="str">
            <v>a)</v>
          </cell>
          <cell r="B1854" t="str">
            <v>Materiales</v>
          </cell>
        </row>
        <row r="1855">
          <cell r="B1855" t="str">
            <v>Columnas</v>
          </cell>
        </row>
        <row r="1856">
          <cell r="B1856" t="str">
            <v>W10X30</v>
          </cell>
          <cell r="C1856">
            <v>357.70997375328085</v>
          </cell>
          <cell r="D1856">
            <v>6.4019077318169058E-3</v>
          </cell>
          <cell r="E1856" t="str">
            <v>pl</v>
          </cell>
          <cell r="F1856">
            <v>533.89833333333331</v>
          </cell>
          <cell r="G1856">
            <v>96.1</v>
          </cell>
          <cell r="H1856">
            <v>226799.4</v>
          </cell>
        </row>
        <row r="1857">
          <cell r="B1857" t="str">
            <v>Placa Base</v>
          </cell>
        </row>
        <row r="1858">
          <cell r="A1858">
            <v>1</v>
          </cell>
          <cell r="B1858" t="str">
            <v>Plate 3/4 ''</v>
          </cell>
          <cell r="C1858">
            <v>0</v>
          </cell>
          <cell r="D1858">
            <v>0</v>
          </cell>
          <cell r="E1858" t="str">
            <v>p2</v>
          </cell>
          <cell r="F1858">
            <v>623.67584745762713</v>
          </cell>
          <cell r="G1858">
            <v>112.26</v>
          </cell>
          <cell r="H1858">
            <v>0</v>
          </cell>
        </row>
        <row r="1859">
          <cell r="A1859">
            <v>1.5</v>
          </cell>
          <cell r="B1859" t="str">
            <v>Plate 1 1/2 '' A36</v>
          </cell>
          <cell r="C1859">
            <v>0</v>
          </cell>
          <cell r="D1859">
            <v>0</v>
          </cell>
          <cell r="E1859" t="str">
            <v>p2</v>
          </cell>
          <cell r="F1859">
            <v>1406.8681144067796</v>
          </cell>
          <cell r="G1859">
            <v>253.24</v>
          </cell>
          <cell r="H1859">
            <v>0</v>
          </cell>
        </row>
        <row r="1860">
          <cell r="B1860" t="str">
            <v>Esparragos y Pernos</v>
          </cell>
        </row>
        <row r="1861">
          <cell r="B1861" t="str">
            <v>Anclaje HAS B7, Ø3/4'' x 14''</v>
          </cell>
          <cell r="C1861">
            <v>0</v>
          </cell>
          <cell r="D1861">
            <v>0</v>
          </cell>
          <cell r="E1861" t="str">
            <v>ud</v>
          </cell>
          <cell r="F1861">
            <v>350.85</v>
          </cell>
          <cell r="G1861">
            <v>63.15</v>
          </cell>
          <cell r="H1861">
            <v>0</v>
          </cell>
        </row>
        <row r="1862">
          <cell r="B1862" t="str">
            <v>Pintura</v>
          </cell>
        </row>
        <row r="1863">
          <cell r="B1863" t="str">
            <v>Pintura Multi-Purpose Epoxy Haze Gray</v>
          </cell>
          <cell r="C1863">
            <v>1.589244539733333</v>
          </cell>
          <cell r="D1863">
            <v>4.7535810114774735E-4</v>
          </cell>
          <cell r="E1863" t="str">
            <v>cub</v>
          </cell>
          <cell r="F1863">
            <v>5925.0254237288136</v>
          </cell>
          <cell r="G1863">
            <v>1066.5</v>
          </cell>
          <cell r="H1863">
            <v>11116.53</v>
          </cell>
        </row>
        <row r="1864">
          <cell r="B1864" t="str">
            <v>Pintura High Gloss Urethane Gris Perla</v>
          </cell>
          <cell r="C1864">
            <v>7.9462226986666646</v>
          </cell>
          <cell r="D1864">
            <v>4.7535810114777532E-4</v>
          </cell>
          <cell r="E1864" t="str">
            <v>Gls</v>
          </cell>
          <cell r="F1864">
            <v>2154.5508474576272</v>
          </cell>
          <cell r="G1864">
            <v>387.82</v>
          </cell>
          <cell r="H1864">
            <v>20211.849999999999</v>
          </cell>
        </row>
        <row r="1865">
          <cell r="B1865" t="str">
            <v>Grout</v>
          </cell>
        </row>
        <row r="1866">
          <cell r="B1866" t="str">
            <v>Morteo Listo Grout 640 kg/cm²</v>
          </cell>
          <cell r="C1866">
            <v>0</v>
          </cell>
          <cell r="D1866">
            <v>0</v>
          </cell>
          <cell r="E1866" t="str">
            <v>Fdas</v>
          </cell>
          <cell r="F1866">
            <v>750</v>
          </cell>
          <cell r="G1866">
            <v>135</v>
          </cell>
          <cell r="H1866">
            <v>0</v>
          </cell>
        </row>
        <row r="1867">
          <cell r="B1867" t="str">
            <v>Miscelaneos</v>
          </cell>
        </row>
        <row r="1868">
          <cell r="B1868" t="str">
            <v>Electrodo E70XX Universal 1/8''</v>
          </cell>
          <cell r="C1868">
            <v>10.731299212598426</v>
          </cell>
          <cell r="D1868">
            <v>8.107860221956806E-4</v>
          </cell>
          <cell r="E1868" t="str">
            <v>Lbs</v>
          </cell>
          <cell r="F1868">
            <v>78</v>
          </cell>
          <cell r="G1868">
            <v>14.04</v>
          </cell>
          <cell r="H1868">
            <v>988.51</v>
          </cell>
        </row>
        <row r="1869">
          <cell r="B1869" t="str">
            <v>Acetileno 390</v>
          </cell>
          <cell r="C1869">
            <v>16.096948818897637</v>
          </cell>
          <cell r="D1869">
            <v>1.8955027668239219E-4</v>
          </cell>
          <cell r="E1869" t="str">
            <v>p3</v>
          </cell>
          <cell r="F1869">
            <v>9.6525423728813564</v>
          </cell>
          <cell r="G1869">
            <v>1.74</v>
          </cell>
          <cell r="H1869">
            <v>183.42</v>
          </cell>
        </row>
        <row r="1870">
          <cell r="B1870" t="str">
            <v>Oxigeno Industrial 220</v>
          </cell>
          <cell r="C1870">
            <v>12.877559055118111</v>
          </cell>
          <cell r="D1870">
            <v>1.8955027668228182E-4</v>
          </cell>
          <cell r="E1870" t="str">
            <v>p3</v>
          </cell>
          <cell r="F1870">
            <v>2.6864406779661016</v>
          </cell>
          <cell r="G1870">
            <v>0.48</v>
          </cell>
          <cell r="H1870">
            <v>40.78</v>
          </cell>
        </row>
        <row r="1871">
          <cell r="B1871" t="str">
            <v>Disco p/ esmerilar</v>
          </cell>
          <cell r="C1871">
            <v>1.0731299212598426</v>
          </cell>
          <cell r="D1871">
            <v>6.4019077318168902E-3</v>
          </cell>
          <cell r="E1871" t="str">
            <v>Ud</v>
          </cell>
          <cell r="F1871">
            <v>150</v>
          </cell>
          <cell r="G1871">
            <v>27</v>
          </cell>
          <cell r="H1871">
            <v>191.16</v>
          </cell>
        </row>
        <row r="1872">
          <cell r="A1872" t="str">
            <v>b)</v>
          </cell>
          <cell r="B1872" t="str">
            <v>Fabricación:</v>
          </cell>
        </row>
        <row r="1873">
          <cell r="B1873" t="str">
            <v xml:space="preserve">SandBlasting </v>
          </cell>
          <cell r="C1873">
            <v>119.19334047999999</v>
          </cell>
          <cell r="D1873">
            <v>5.5871577834762651E-5</v>
          </cell>
          <cell r="E1873" t="str">
            <v>m2</v>
          </cell>
          <cell r="F1873">
            <v>169.49</v>
          </cell>
          <cell r="G1873">
            <v>30.51</v>
          </cell>
          <cell r="H1873">
            <v>23840</v>
          </cell>
        </row>
        <row r="1874">
          <cell r="B1874" t="str">
            <v>Fabricación Estructura Metalica - Columna</v>
          </cell>
          <cell r="C1874">
            <v>5.3656496062992129</v>
          </cell>
          <cell r="D1874">
            <v>8.107860221956806E-4</v>
          </cell>
          <cell r="E1874" t="str">
            <v>Ton</v>
          </cell>
          <cell r="F1874">
            <v>11999.999999999998</v>
          </cell>
          <cell r="G1874">
            <v>2160</v>
          </cell>
          <cell r="H1874">
            <v>76039.199999999997</v>
          </cell>
        </row>
        <row r="1875">
          <cell r="B1875" t="str">
            <v>Fabricación Estructura Metalica - Placa</v>
          </cell>
          <cell r="C1875">
            <v>0</v>
          </cell>
          <cell r="D1875">
            <v>0</v>
          </cell>
          <cell r="E1875" t="str">
            <v>Ton</v>
          </cell>
          <cell r="F1875">
            <v>22000</v>
          </cell>
          <cell r="G1875">
            <v>3960</v>
          </cell>
          <cell r="H1875">
            <v>0</v>
          </cell>
        </row>
        <row r="1876">
          <cell r="A1876" t="str">
            <v>c)</v>
          </cell>
          <cell r="B1876" t="str">
            <v>Operación Instalación:</v>
          </cell>
        </row>
        <row r="1877">
          <cell r="B1877" t="str">
            <v>Izaje:</v>
          </cell>
        </row>
        <row r="1878">
          <cell r="B1878" t="str">
            <v>MO-1001-9 [MAM] Maestro de Carpinteria Metalica</v>
          </cell>
          <cell r="C1878">
            <v>3</v>
          </cell>
          <cell r="D1878">
            <v>0</v>
          </cell>
          <cell r="E1878" t="str">
            <v>Dia</v>
          </cell>
          <cell r="F1878">
            <v>1758.8235294117644</v>
          </cell>
          <cell r="G1878">
            <v>316.58999999999997</v>
          </cell>
          <cell r="H1878">
            <v>6226.24</v>
          </cell>
        </row>
        <row r="1879">
          <cell r="B1879" t="str">
            <v>MO-1001-10 [OPE] Operador de Equipo Pesado (GRUA)</v>
          </cell>
          <cell r="C1879">
            <v>1</v>
          </cell>
          <cell r="D1879">
            <v>0</v>
          </cell>
          <cell r="E1879" t="str">
            <v>Dia</v>
          </cell>
          <cell r="F1879">
            <v>1396.2352941176471</v>
          </cell>
          <cell r="G1879">
            <v>251.32</v>
          </cell>
          <cell r="H1879">
            <v>1647.56</v>
          </cell>
        </row>
        <row r="1880">
          <cell r="B1880" t="str">
            <v>Soldadura de Campo:</v>
          </cell>
        </row>
        <row r="1881">
          <cell r="B1881" t="str">
            <v>MO-1001-11 [SEM] Soldadores - Estructura Metalica</v>
          </cell>
          <cell r="C1881">
            <v>3</v>
          </cell>
          <cell r="D1881">
            <v>0</v>
          </cell>
          <cell r="E1881" t="str">
            <v>Dia</v>
          </cell>
          <cell r="F1881">
            <v>1116.1764705882358</v>
          </cell>
          <cell r="G1881">
            <v>200.91</v>
          </cell>
          <cell r="H1881">
            <v>3951.26</v>
          </cell>
        </row>
        <row r="1882">
          <cell r="B1882" t="str">
            <v>Tornilleria:</v>
          </cell>
        </row>
        <row r="1883">
          <cell r="B1883" t="str">
            <v>MO-1001-13 [AEM] Armadores Estructuras Metalica</v>
          </cell>
          <cell r="C1883">
            <v>1</v>
          </cell>
          <cell r="D1883">
            <v>0</v>
          </cell>
          <cell r="E1883" t="str">
            <v>Dia</v>
          </cell>
          <cell r="F1883">
            <v>978.17647058823479</v>
          </cell>
          <cell r="G1883">
            <v>176.07</v>
          </cell>
          <cell r="H1883">
            <v>1154.25</v>
          </cell>
        </row>
        <row r="1884">
          <cell r="B1884" t="str">
            <v>MO-1001-14 [AyEM] Ayudante Estructuras Metalica</v>
          </cell>
          <cell r="C1884">
            <v>1</v>
          </cell>
          <cell r="D1884">
            <v>0</v>
          </cell>
          <cell r="E1884" t="str">
            <v>Dia</v>
          </cell>
          <cell r="F1884">
            <v>753.58823529411677</v>
          </cell>
          <cell r="G1884">
            <v>135.65</v>
          </cell>
          <cell r="H1884">
            <v>889.24</v>
          </cell>
        </row>
        <row r="1885">
          <cell r="B1885" t="str">
            <v>Pintura:</v>
          </cell>
        </row>
        <row r="1886">
          <cell r="B1886" t="str">
            <v>MO-1001-12 [PEM] Pintor Estructura Metalica</v>
          </cell>
          <cell r="C1886">
            <v>3</v>
          </cell>
          <cell r="D1886">
            <v>0</v>
          </cell>
          <cell r="E1886" t="str">
            <v>Dia</v>
          </cell>
          <cell r="F1886">
            <v>641.29411764705935</v>
          </cell>
          <cell r="G1886">
            <v>115.43</v>
          </cell>
          <cell r="H1886">
            <v>2270.17</v>
          </cell>
        </row>
        <row r="1887">
          <cell r="B1887" t="str">
            <v>Servicios, Herramientas y Equipos</v>
          </cell>
        </row>
        <row r="1888">
          <cell r="B1888" t="str">
            <v>Grúa de 20 Tonelada</v>
          </cell>
          <cell r="C1888">
            <v>8</v>
          </cell>
          <cell r="D1888">
            <v>0</v>
          </cell>
          <cell r="E1888" t="str">
            <v>hr</v>
          </cell>
          <cell r="F1888">
            <v>3177.9661016949153</v>
          </cell>
          <cell r="G1888">
            <v>572.03</v>
          </cell>
          <cell r="H1888">
            <v>29999.97</v>
          </cell>
        </row>
        <row r="1889">
          <cell r="B1889" t="str">
            <v>Pistola Neumática P/ Tornilleria</v>
          </cell>
          <cell r="C1889">
            <v>8</v>
          </cell>
          <cell r="D1889">
            <v>0</v>
          </cell>
          <cell r="E1889" t="str">
            <v>Hr</v>
          </cell>
          <cell r="F1889">
            <v>74.152542372881356</v>
          </cell>
          <cell r="G1889">
            <v>13.35</v>
          </cell>
          <cell r="H1889">
            <v>700.02</v>
          </cell>
        </row>
        <row r="1890">
          <cell r="B1890" t="str">
            <v>Compresor p/ Pintura</v>
          </cell>
          <cell r="C1890">
            <v>24</v>
          </cell>
          <cell r="D1890">
            <v>0</v>
          </cell>
          <cell r="E1890" t="str">
            <v>Hr</v>
          </cell>
          <cell r="F1890">
            <v>63.56</v>
          </cell>
          <cell r="G1890">
            <v>11.44</v>
          </cell>
          <cell r="H1890">
            <v>1800</v>
          </cell>
        </row>
        <row r="1891">
          <cell r="A1891">
            <v>117</v>
          </cell>
          <cell r="B1891" t="str">
            <v>Columnas W10X30</v>
          </cell>
          <cell r="C1891">
            <v>357.74278215223103</v>
          </cell>
          <cell r="D1891">
            <v>3</v>
          </cell>
          <cell r="E1891" t="str">
            <v>pl</v>
          </cell>
          <cell r="G1891">
            <v>173.99225115187085</v>
          </cell>
          <cell r="H1891">
            <v>38.024245891956348</v>
          </cell>
          <cell r="I1891">
            <v>1140.73</v>
          </cell>
        </row>
        <row r="1893">
          <cell r="A1893">
            <v>118</v>
          </cell>
          <cell r="B1893" t="str">
            <v>Análisis de Precio Unitario de 184.25 pl de Columnas W10X49:</v>
          </cell>
          <cell r="I1893" t="str">
            <v>Santiago - Tercer Sorteo</v>
          </cell>
        </row>
        <row r="1894">
          <cell r="A1894" t="str">
            <v>a)</v>
          </cell>
          <cell r="B1894" t="str">
            <v>Materiales</v>
          </cell>
        </row>
        <row r="1895">
          <cell r="B1895" t="str">
            <v>Columnas</v>
          </cell>
        </row>
        <row r="1896">
          <cell r="B1896" t="str">
            <v>W10X49</v>
          </cell>
          <cell r="C1896">
            <v>184.25196850393701</v>
          </cell>
          <cell r="D1896">
            <v>0.13974358974358975</v>
          </cell>
          <cell r="E1896" t="str">
            <v>pl</v>
          </cell>
          <cell r="F1896">
            <v>872.03399999999999</v>
          </cell>
          <cell r="G1896">
            <v>156.97</v>
          </cell>
          <cell r="H1896">
            <v>216090.84</v>
          </cell>
        </row>
        <row r="1897">
          <cell r="B1897" t="str">
            <v>Placa Base</v>
          </cell>
        </row>
        <row r="1898">
          <cell r="A1898">
            <v>1</v>
          </cell>
          <cell r="B1898" t="str">
            <v>Plate 3/4 ''</v>
          </cell>
          <cell r="C1898">
            <v>0</v>
          </cell>
          <cell r="D1898">
            <v>0</v>
          </cell>
          <cell r="E1898" t="str">
            <v>p2</v>
          </cell>
          <cell r="F1898">
            <v>623.67584745762713</v>
          </cell>
          <cell r="G1898">
            <v>112.26</v>
          </cell>
          <cell r="H1898">
            <v>0</v>
          </cell>
        </row>
        <row r="1899">
          <cell r="A1899">
            <v>1.5</v>
          </cell>
          <cell r="B1899" t="str">
            <v>Plate 1 1/2 '' A36</v>
          </cell>
          <cell r="C1899">
            <v>0</v>
          </cell>
          <cell r="D1899">
            <v>0</v>
          </cell>
          <cell r="E1899" t="str">
            <v>p2</v>
          </cell>
          <cell r="F1899">
            <v>1406.8681144067796</v>
          </cell>
          <cell r="G1899">
            <v>253.24</v>
          </cell>
          <cell r="H1899">
            <v>0</v>
          </cell>
        </row>
        <row r="1900">
          <cell r="B1900" t="str">
            <v>Esparragos y Pernos</v>
          </cell>
        </row>
        <row r="1901">
          <cell r="B1901" t="str">
            <v>Anclaje HAS B7, Ø3/4'' x 14''</v>
          </cell>
          <cell r="C1901">
            <v>0</v>
          </cell>
          <cell r="D1901">
            <v>0</v>
          </cell>
          <cell r="E1901" t="str">
            <v>ud</v>
          </cell>
          <cell r="F1901">
            <v>350.85</v>
          </cell>
          <cell r="G1901">
            <v>63.15</v>
          </cell>
          <cell r="H1901">
            <v>0</v>
          </cell>
        </row>
        <row r="1902">
          <cell r="B1902" t="str">
            <v>Pintura</v>
          </cell>
        </row>
        <row r="1903">
          <cell r="B1903" t="str">
            <v>Pintura Multi-Purpose Epoxy Haze Gray</v>
          </cell>
          <cell r="C1903">
            <v>1.1153046528000001</v>
          </cell>
          <cell r="D1903">
            <v>4.2099234394944833E-3</v>
          </cell>
          <cell r="E1903" t="str">
            <v>cub</v>
          </cell>
          <cell r="F1903">
            <v>5925.0254237288136</v>
          </cell>
          <cell r="G1903">
            <v>1066.5</v>
          </cell>
          <cell r="H1903">
            <v>7830.51</v>
          </cell>
        </row>
        <row r="1904">
          <cell r="B1904" t="str">
            <v>Pintura High Gloss Urethane Gris Perla</v>
          </cell>
          <cell r="C1904">
            <v>5.5765232640000004</v>
          </cell>
          <cell r="D1904">
            <v>6.2345942721053207E-4</v>
          </cell>
          <cell r="E1904" t="str">
            <v>Gls</v>
          </cell>
          <cell r="F1904">
            <v>2154.5508474576272</v>
          </cell>
          <cell r="G1904">
            <v>387.82</v>
          </cell>
          <cell r="H1904">
            <v>14186.43</v>
          </cell>
        </row>
        <row r="1905">
          <cell r="B1905" t="str">
            <v>Grout</v>
          </cell>
        </row>
        <row r="1906">
          <cell r="B1906" t="str">
            <v>Morteo Listo Grout 640 kg/cm²</v>
          </cell>
          <cell r="C1906">
            <v>0</v>
          </cell>
          <cell r="D1906">
            <v>0</v>
          </cell>
          <cell r="E1906" t="str">
            <v>Fdas</v>
          </cell>
          <cell r="F1906">
            <v>750</v>
          </cell>
          <cell r="G1906">
            <v>135</v>
          </cell>
          <cell r="H1906">
            <v>0</v>
          </cell>
        </row>
        <row r="1907">
          <cell r="B1907" t="str">
            <v>Miscelaneos</v>
          </cell>
        </row>
        <row r="1908">
          <cell r="B1908" t="str">
            <v>Electrodo E70XX Universal 1/8''</v>
          </cell>
          <cell r="C1908">
            <v>9.0283464566929119</v>
          </cell>
          <cell r="D1908">
            <v>1.8315018315027533E-4</v>
          </cell>
          <cell r="E1908" t="str">
            <v>Lbs</v>
          </cell>
          <cell r="F1908">
            <v>78</v>
          </cell>
          <cell r="G1908">
            <v>14.04</v>
          </cell>
          <cell r="H1908">
            <v>831.12</v>
          </cell>
        </row>
        <row r="1909">
          <cell r="B1909" t="str">
            <v>Acetileno 390</v>
          </cell>
          <cell r="C1909">
            <v>13.542519685039368</v>
          </cell>
          <cell r="D1909">
            <v>5.5235769521505356E-4</v>
          </cell>
          <cell r="E1909" t="str">
            <v>p3</v>
          </cell>
          <cell r="F1909">
            <v>9.6525423728813564</v>
          </cell>
          <cell r="G1909">
            <v>1.74</v>
          </cell>
          <cell r="H1909">
            <v>154.37</v>
          </cell>
        </row>
        <row r="1910">
          <cell r="B1910" t="str">
            <v>Oxigeno Industrial 220</v>
          </cell>
          <cell r="C1910">
            <v>10.834015748031495</v>
          </cell>
          <cell r="D1910">
            <v>5.5235769521488963E-4</v>
          </cell>
          <cell r="E1910" t="str">
            <v>p3</v>
          </cell>
          <cell r="F1910">
            <v>2.6864406779661016</v>
          </cell>
          <cell r="G1910">
            <v>0.48</v>
          </cell>
          <cell r="H1910">
            <v>34.32</v>
          </cell>
        </row>
        <row r="1911">
          <cell r="B1911" t="str">
            <v>Disco p/ esmerilar</v>
          </cell>
          <cell r="C1911">
            <v>0.90283464566929128</v>
          </cell>
          <cell r="D1911">
            <v>7.9365079365080367E-3</v>
          </cell>
          <cell r="E1911" t="str">
            <v>Ud</v>
          </cell>
          <cell r="F1911">
            <v>150</v>
          </cell>
          <cell r="G1911">
            <v>27</v>
          </cell>
          <cell r="H1911">
            <v>161.07</v>
          </cell>
        </row>
        <row r="1912">
          <cell r="A1912" t="str">
            <v>b)</v>
          </cell>
          <cell r="B1912" t="str">
            <v>Fabricación:</v>
          </cell>
        </row>
        <row r="1913">
          <cell r="B1913" t="str">
            <v xml:space="preserve">SandBlasting </v>
          </cell>
          <cell r="C1913">
            <v>83.647848960000005</v>
          </cell>
          <cell r="D1913">
            <v>2.5715425163290452E-5</v>
          </cell>
          <cell r="E1913" t="str">
            <v>m2</v>
          </cell>
          <cell r="F1913">
            <v>169.49</v>
          </cell>
          <cell r="G1913">
            <v>30.51</v>
          </cell>
          <cell r="H1913">
            <v>16730</v>
          </cell>
        </row>
        <row r="1914">
          <cell r="B1914" t="str">
            <v>Fabricación Estructura Metalica - Columna</v>
          </cell>
          <cell r="C1914">
            <v>4.5141732283464568</v>
          </cell>
          <cell r="D1914">
            <v>1.2907727193442165E-3</v>
          </cell>
          <cell r="E1914" t="str">
            <v>Ton</v>
          </cell>
          <cell r="F1914">
            <v>11999.999999999998</v>
          </cell>
          <cell r="G1914">
            <v>2160</v>
          </cell>
          <cell r="H1914">
            <v>64003.199999999997</v>
          </cell>
        </row>
        <row r="1915">
          <cell r="B1915" t="str">
            <v>Fabricación Estructura Metalica - Placa</v>
          </cell>
          <cell r="C1915">
            <v>0</v>
          </cell>
          <cell r="D1915">
            <v>0</v>
          </cell>
          <cell r="E1915" t="str">
            <v>Ton</v>
          </cell>
          <cell r="F1915">
            <v>22000</v>
          </cell>
          <cell r="G1915">
            <v>3960</v>
          </cell>
          <cell r="H1915">
            <v>0</v>
          </cell>
        </row>
        <row r="1916">
          <cell r="A1916" t="str">
            <v>c)</v>
          </cell>
          <cell r="B1916" t="str">
            <v>Operación Instalación:</v>
          </cell>
        </row>
        <row r="1917">
          <cell r="B1917" t="str">
            <v>Izaje:</v>
          </cell>
        </row>
        <row r="1918">
          <cell r="B1918" t="str">
            <v>MO-1001-9 [MAM] Maestro de Carpinteria Metalica</v>
          </cell>
          <cell r="C1918">
            <v>3</v>
          </cell>
          <cell r="D1918">
            <v>0</v>
          </cell>
          <cell r="E1918" t="str">
            <v>Dia</v>
          </cell>
          <cell r="F1918">
            <v>1758.8235294117644</v>
          </cell>
          <cell r="G1918">
            <v>316.58999999999997</v>
          </cell>
          <cell r="H1918">
            <v>6226.24</v>
          </cell>
        </row>
        <row r="1919">
          <cell r="B1919" t="str">
            <v>MO-1001-10 [OPE] Operador de Equipo Pesado (GRUA)</v>
          </cell>
          <cell r="C1919">
            <v>1</v>
          </cell>
          <cell r="D1919">
            <v>0</v>
          </cell>
          <cell r="E1919" t="str">
            <v>Dia</v>
          </cell>
          <cell r="F1919">
            <v>1396.2352941176471</v>
          </cell>
          <cell r="G1919">
            <v>251.32</v>
          </cell>
          <cell r="H1919">
            <v>1647.56</v>
          </cell>
        </row>
        <row r="1920">
          <cell r="B1920" t="str">
            <v>Soldadura de Campo:</v>
          </cell>
        </row>
        <row r="1921">
          <cell r="B1921" t="str">
            <v>MO-1001-11 [SEM] Soldadores - Estructura Metalica</v>
          </cell>
          <cell r="C1921">
            <v>3</v>
          </cell>
          <cell r="D1921">
            <v>0</v>
          </cell>
          <cell r="E1921" t="str">
            <v>Dia</v>
          </cell>
          <cell r="F1921">
            <v>1116.1764705882358</v>
          </cell>
          <cell r="G1921">
            <v>200.91</v>
          </cell>
          <cell r="H1921">
            <v>3951.26</v>
          </cell>
        </row>
        <row r="1922">
          <cell r="B1922" t="str">
            <v>Tornilleria:</v>
          </cell>
        </row>
        <row r="1923">
          <cell r="B1923" t="str">
            <v>MO-1001-13 [AEM] Armadores Estructuras Metalica</v>
          </cell>
          <cell r="C1923">
            <v>1</v>
          </cell>
          <cell r="D1923">
            <v>0</v>
          </cell>
          <cell r="E1923" t="str">
            <v>Dia</v>
          </cell>
          <cell r="F1923">
            <v>978.17647058823479</v>
          </cell>
          <cell r="G1923">
            <v>176.07</v>
          </cell>
          <cell r="H1923">
            <v>1154.25</v>
          </cell>
        </row>
        <row r="1924">
          <cell r="B1924" t="str">
            <v>MO-1001-14 [AyEM] Ayudante Estructuras Metalica</v>
          </cell>
          <cell r="C1924">
            <v>1</v>
          </cell>
          <cell r="D1924">
            <v>0</v>
          </cell>
          <cell r="E1924" t="str">
            <v>Dia</v>
          </cell>
          <cell r="F1924">
            <v>753.58823529411677</v>
          </cell>
          <cell r="G1924">
            <v>135.65</v>
          </cell>
          <cell r="H1924">
            <v>889.24</v>
          </cell>
        </row>
        <row r="1925">
          <cell r="B1925" t="str">
            <v>Pintura:</v>
          </cell>
        </row>
        <row r="1926">
          <cell r="B1926" t="str">
            <v>MO-1001-12 [PEM] Pintor Estructura Metalica</v>
          </cell>
          <cell r="C1926">
            <v>3</v>
          </cell>
          <cell r="D1926">
            <v>0</v>
          </cell>
          <cell r="E1926" t="str">
            <v>Dia</v>
          </cell>
          <cell r="F1926">
            <v>641.29411764705935</v>
          </cell>
          <cell r="G1926">
            <v>115.43</v>
          </cell>
          <cell r="H1926">
            <v>2270.17</v>
          </cell>
        </row>
        <row r="1927">
          <cell r="B1927" t="str">
            <v>Servicios, Herramientas y Equipos</v>
          </cell>
        </row>
        <row r="1928">
          <cell r="B1928" t="str">
            <v>Grúa de 20 Tonelada</v>
          </cell>
          <cell r="C1928">
            <v>8</v>
          </cell>
          <cell r="D1928">
            <v>0</v>
          </cell>
          <cell r="E1928" t="str">
            <v>hr</v>
          </cell>
          <cell r="F1928">
            <v>3177.9661016949153</v>
          </cell>
          <cell r="G1928">
            <v>572.03</v>
          </cell>
          <cell r="H1928">
            <v>29999.97</v>
          </cell>
        </row>
        <row r="1929">
          <cell r="B1929" t="str">
            <v>Pistola Neumática P/ Tornilleria</v>
          </cell>
          <cell r="C1929">
            <v>8</v>
          </cell>
          <cell r="D1929">
            <v>0</v>
          </cell>
          <cell r="E1929" t="str">
            <v>Hr</v>
          </cell>
          <cell r="F1929">
            <v>74.152542372881356</v>
          </cell>
          <cell r="G1929">
            <v>13.35</v>
          </cell>
          <cell r="H1929">
            <v>700.02</v>
          </cell>
        </row>
        <row r="1930">
          <cell r="B1930" t="str">
            <v>Compresor p/ Pintura</v>
          </cell>
          <cell r="C1930">
            <v>24</v>
          </cell>
          <cell r="D1930">
            <v>0</v>
          </cell>
          <cell r="E1930" t="str">
            <v>Hr</v>
          </cell>
          <cell r="F1930">
            <v>63.56</v>
          </cell>
          <cell r="G1930">
            <v>11.44</v>
          </cell>
          <cell r="H1930">
            <v>1800</v>
          </cell>
        </row>
        <row r="1931">
          <cell r="A1931">
            <v>118</v>
          </cell>
          <cell r="B1931" t="str">
            <v>Columnas W10X49</v>
          </cell>
          <cell r="C1931">
            <v>184.25196850393701</v>
          </cell>
          <cell r="D1931">
            <v>3</v>
          </cell>
          <cell r="E1931" t="str">
            <v>pl</v>
          </cell>
          <cell r="G1931">
            <v>305.21865767094022</v>
          </cell>
          <cell r="H1931">
            <v>40.833675553811268</v>
          </cell>
          <cell r="I1931">
            <v>2001.07</v>
          </cell>
        </row>
        <row r="1933">
          <cell r="A1933">
            <v>119</v>
          </cell>
          <cell r="B1933" t="str">
            <v>Análisis de Precio Unitario de 2.00 Ud de Columnas W14X48 + Placa Base Ø1'' + 8 Ud HAS Ø1'' x 10'':</v>
          </cell>
          <cell r="I1933" t="str">
            <v>Santiago - Tercer Sorteo</v>
          </cell>
        </row>
        <row r="1934">
          <cell r="A1934" t="str">
            <v>a)</v>
          </cell>
          <cell r="B1934" t="str">
            <v>Materiales</v>
          </cell>
        </row>
        <row r="1935">
          <cell r="B1935" t="str">
            <v>Columnas</v>
          </cell>
        </row>
        <row r="1936">
          <cell r="B1936" t="str">
            <v>W14X48</v>
          </cell>
          <cell r="C1936">
            <v>77.427821522309713</v>
          </cell>
          <cell r="D1936">
            <v>0.16237288135593217</v>
          </cell>
          <cell r="E1936" t="str">
            <v>pl</v>
          </cell>
          <cell r="F1936">
            <v>884.18079096044926</v>
          </cell>
          <cell r="G1936">
            <v>159.15</v>
          </cell>
          <cell r="H1936">
            <v>93899.77</v>
          </cell>
        </row>
        <row r="1937">
          <cell r="B1937" t="str">
            <v>Placa Base</v>
          </cell>
        </row>
        <row r="1938">
          <cell r="A1938">
            <v>1</v>
          </cell>
          <cell r="B1938" t="str">
            <v>Plate 1/1 ''</v>
          </cell>
          <cell r="C1938">
            <v>5.5555555555555554</v>
          </cell>
          <cell r="D1938">
            <v>0.44000000000000006</v>
          </cell>
          <cell r="E1938" t="str">
            <v>p2</v>
          </cell>
          <cell r="F1938">
            <v>884.73993644067787</v>
          </cell>
          <cell r="G1938">
            <v>159.25</v>
          </cell>
          <cell r="H1938">
            <v>8351.92</v>
          </cell>
        </row>
        <row r="1939">
          <cell r="A1939">
            <v>1.5</v>
          </cell>
          <cell r="B1939" t="str">
            <v>Plate 1 1/2 '' A36</v>
          </cell>
          <cell r="C1939">
            <v>0.66666666666666663</v>
          </cell>
          <cell r="D1939">
            <v>3.5000000000000004</v>
          </cell>
          <cell r="E1939" t="str">
            <v>p2</v>
          </cell>
          <cell r="F1939">
            <v>1406.8681144067796</v>
          </cell>
          <cell r="G1939">
            <v>253.24</v>
          </cell>
          <cell r="H1939">
            <v>4980.32</v>
          </cell>
        </row>
        <row r="1940">
          <cell r="B1940" t="str">
            <v>Esparragos y Pernos</v>
          </cell>
        </row>
        <row r="1941">
          <cell r="B1941" t="str">
            <v>Anclaje HAS Ø 1'' x 10''</v>
          </cell>
          <cell r="C1941">
            <v>16</v>
          </cell>
          <cell r="D1941">
            <v>0</v>
          </cell>
          <cell r="E1941" t="str">
            <v>ud</v>
          </cell>
          <cell r="F1941">
            <v>500</v>
          </cell>
          <cell r="G1941">
            <v>90</v>
          </cell>
          <cell r="H1941">
            <v>9440</v>
          </cell>
        </row>
        <row r="1942">
          <cell r="B1942" t="str">
            <v>Pintura</v>
          </cell>
        </row>
        <row r="1943">
          <cell r="B1943" t="str">
            <v>Pintura Multi-Purpose Epoxy Haze Gray</v>
          </cell>
          <cell r="C1943">
            <v>0.48185926826666658</v>
          </cell>
          <cell r="D1943">
            <v>1.6894417663931349E-2</v>
          </cell>
          <cell r="E1943" t="str">
            <v>cub</v>
          </cell>
          <cell r="F1943">
            <v>5925.0254237288136</v>
          </cell>
          <cell r="G1943">
            <v>1066.5</v>
          </cell>
          <cell r="H1943">
            <v>3425.85</v>
          </cell>
        </row>
        <row r="1944">
          <cell r="B1944" t="str">
            <v>Pintura High Gloss Urethane Gris Perla</v>
          </cell>
          <cell r="C1944">
            <v>2.409296341333333</v>
          </cell>
          <cell r="D1944">
            <v>2.920598245202553E-4</v>
          </cell>
          <cell r="E1944" t="str">
            <v>Gls</v>
          </cell>
          <cell r="F1944">
            <v>2154.5508474576272</v>
          </cell>
          <cell r="G1944">
            <v>387.82</v>
          </cell>
          <cell r="H1944">
            <v>6127.11</v>
          </cell>
        </row>
        <row r="1945">
          <cell r="B1945" t="str">
            <v>Grout</v>
          </cell>
        </row>
        <row r="1946">
          <cell r="B1946" t="str">
            <v>Morteo Listo Grout 640 kg/cm²</v>
          </cell>
          <cell r="C1946">
            <v>2.0168694153846154</v>
          </cell>
          <cell r="D1946">
            <v>1.5521999547936146E-3</v>
          </cell>
          <cell r="E1946" t="str">
            <v>Fdas</v>
          </cell>
          <cell r="F1946">
            <v>750</v>
          </cell>
          <cell r="G1946">
            <v>135</v>
          </cell>
          <cell r="H1946">
            <v>1787.7</v>
          </cell>
        </row>
        <row r="1947">
          <cell r="B1947" t="str">
            <v>Miscelaneos</v>
          </cell>
        </row>
        <row r="1948">
          <cell r="B1948" t="str">
            <v>Electrodo E70XX Universal 1/8''</v>
          </cell>
          <cell r="C1948">
            <v>3.7165354330708658</v>
          </cell>
          <cell r="D1948">
            <v>9.3220338983066465E-4</v>
          </cell>
          <cell r="E1948" t="str">
            <v>Lbs</v>
          </cell>
          <cell r="F1948">
            <v>78</v>
          </cell>
          <cell r="G1948">
            <v>14.04</v>
          </cell>
          <cell r="H1948">
            <v>342.39</v>
          </cell>
        </row>
        <row r="1949">
          <cell r="B1949" t="str">
            <v>Acetileno 390</v>
          </cell>
          <cell r="C1949">
            <v>5.5748031496062982</v>
          </cell>
          <cell r="D1949">
            <v>9.3220338983070455E-4</v>
          </cell>
          <cell r="E1949" t="str">
            <v>p3</v>
          </cell>
          <cell r="F1949">
            <v>9.6525423728813564</v>
          </cell>
          <cell r="G1949">
            <v>1.74</v>
          </cell>
          <cell r="H1949">
            <v>63.57</v>
          </cell>
        </row>
        <row r="1950">
          <cell r="B1950" t="str">
            <v>Oxigeno Industrial 220</v>
          </cell>
          <cell r="C1950">
            <v>4.4598425196850391</v>
          </cell>
          <cell r="D1950">
            <v>3.5310734463332538E-5</v>
          </cell>
          <cell r="E1950" t="str">
            <v>p3</v>
          </cell>
          <cell r="F1950">
            <v>2.6864406779661016</v>
          </cell>
          <cell r="G1950">
            <v>0.48</v>
          </cell>
          <cell r="H1950">
            <v>14.12</v>
          </cell>
        </row>
        <row r="1951">
          <cell r="B1951" t="str">
            <v>Disco p/ esmerilar</v>
          </cell>
          <cell r="C1951">
            <v>0.37165354330708661</v>
          </cell>
          <cell r="D1951">
            <v>2.2457627118644095E-2</v>
          </cell>
          <cell r="E1951" t="str">
            <v>Ud</v>
          </cell>
          <cell r="F1951">
            <v>150</v>
          </cell>
          <cell r="G1951">
            <v>27</v>
          </cell>
          <cell r="H1951">
            <v>67.260000000000005</v>
          </cell>
        </row>
        <row r="1952">
          <cell r="A1952" t="str">
            <v>b)</v>
          </cell>
          <cell r="B1952" t="str">
            <v>Fabricación:</v>
          </cell>
        </row>
        <row r="1953">
          <cell r="B1953" t="str">
            <v xml:space="preserve">SandBlasting </v>
          </cell>
          <cell r="C1953">
            <v>36.139445119999998</v>
          </cell>
          <cell r="D1953">
            <v>1.5353860529965184E-5</v>
          </cell>
          <cell r="E1953" t="str">
            <v>m2</v>
          </cell>
          <cell r="F1953">
            <v>169.49</v>
          </cell>
          <cell r="G1953">
            <v>30.51</v>
          </cell>
          <cell r="H1953">
            <v>7228</v>
          </cell>
        </row>
        <row r="1954">
          <cell r="B1954" t="str">
            <v>Fabricación Estructura Metalica - Columna</v>
          </cell>
          <cell r="C1954">
            <v>1.8582677165354329</v>
          </cell>
          <cell r="D1954">
            <v>9.3220338983066465E-4</v>
          </cell>
          <cell r="E1954" t="str">
            <v>Ton</v>
          </cell>
          <cell r="F1954">
            <v>11999.999999999998</v>
          </cell>
          <cell r="G1954">
            <v>2160</v>
          </cell>
          <cell r="H1954">
            <v>26337.599999999999</v>
          </cell>
        </row>
        <row r="1955">
          <cell r="B1955" t="str">
            <v>Fabricación Estructura Metalica - Placa</v>
          </cell>
          <cell r="C1955">
            <v>9.2946244855967068E-4</v>
          </cell>
          <cell r="D1955">
            <v>106.58906952611555</v>
          </cell>
          <cell r="E1955" t="str">
            <v>Ton</v>
          </cell>
          <cell r="F1955">
            <v>22000</v>
          </cell>
          <cell r="G1955">
            <v>3960</v>
          </cell>
          <cell r="H1955">
            <v>2596</v>
          </cell>
        </row>
        <row r="1956">
          <cell r="A1956" t="str">
            <v>c)</v>
          </cell>
          <cell r="B1956" t="str">
            <v>Operación Instalación:</v>
          </cell>
        </row>
        <row r="1957">
          <cell r="B1957" t="str">
            <v>Izaje:</v>
          </cell>
        </row>
        <row r="1958">
          <cell r="B1958" t="str">
            <v>MO-1001-9 [MAM] Maestro de Carpinteria Metalica</v>
          </cell>
          <cell r="C1958">
            <v>3</v>
          </cell>
          <cell r="D1958">
            <v>0</v>
          </cell>
          <cell r="E1958" t="str">
            <v>Dia</v>
          </cell>
          <cell r="F1958">
            <v>1758.8235294117644</v>
          </cell>
          <cell r="G1958">
            <v>316.58999999999997</v>
          </cell>
          <cell r="H1958">
            <v>6226.24</v>
          </cell>
        </row>
        <row r="1959">
          <cell r="B1959" t="str">
            <v>MO-1001-10 [OPE] Operador de Equipo Pesado (GRUA)</v>
          </cell>
          <cell r="C1959">
            <v>1</v>
          </cell>
          <cell r="D1959">
            <v>0</v>
          </cell>
          <cell r="E1959" t="str">
            <v>Dia</v>
          </cell>
          <cell r="F1959">
            <v>1396.2352941176471</v>
          </cell>
          <cell r="G1959">
            <v>251.32</v>
          </cell>
          <cell r="H1959">
            <v>1647.56</v>
          </cell>
        </row>
        <row r="1960">
          <cell r="B1960" t="str">
            <v>Soldadura de Campo:</v>
          </cell>
        </row>
        <row r="1961">
          <cell r="B1961" t="str">
            <v>MO-1001-11 [SEM] Soldadores - Estructura Metalica</v>
          </cell>
          <cell r="C1961">
            <v>3</v>
          </cell>
          <cell r="D1961">
            <v>0</v>
          </cell>
          <cell r="E1961" t="str">
            <v>Dia</v>
          </cell>
          <cell r="F1961">
            <v>1116.1764705882358</v>
          </cell>
          <cell r="G1961">
            <v>200.91</v>
          </cell>
          <cell r="H1961">
            <v>3951.26</v>
          </cell>
        </row>
        <row r="1962">
          <cell r="B1962" t="str">
            <v>Tornilleria:</v>
          </cell>
        </row>
        <row r="1963">
          <cell r="B1963" t="str">
            <v>MO-1001-13 [AEM] Armadores Estructuras Metalica</v>
          </cell>
          <cell r="C1963">
            <v>1</v>
          </cell>
          <cell r="D1963">
            <v>0</v>
          </cell>
          <cell r="E1963" t="str">
            <v>Dia</v>
          </cell>
          <cell r="F1963">
            <v>978.17647058823479</v>
          </cell>
          <cell r="G1963">
            <v>176.07</v>
          </cell>
          <cell r="H1963">
            <v>1154.25</v>
          </cell>
        </row>
        <row r="1964">
          <cell r="B1964" t="str">
            <v>MO-1001-14 [AyEM] Ayudante Estructuras Metalica</v>
          </cell>
          <cell r="C1964">
            <v>1</v>
          </cell>
          <cell r="D1964">
            <v>0</v>
          </cell>
          <cell r="E1964" t="str">
            <v>Dia</v>
          </cell>
          <cell r="F1964">
            <v>753.58823529411677</v>
          </cell>
          <cell r="G1964">
            <v>135.65</v>
          </cell>
          <cell r="H1964">
            <v>889.24</v>
          </cell>
        </row>
        <row r="1965">
          <cell r="B1965" t="str">
            <v>Pintura:</v>
          </cell>
        </row>
        <row r="1966">
          <cell r="B1966" t="str">
            <v>MO-1001-12 [PEM] Pintor Estructura Metalica</v>
          </cell>
          <cell r="C1966">
            <v>3</v>
          </cell>
          <cell r="D1966">
            <v>0</v>
          </cell>
          <cell r="E1966" t="str">
            <v>Dia</v>
          </cell>
          <cell r="F1966">
            <v>641.29411764705935</v>
          </cell>
          <cell r="G1966">
            <v>115.43</v>
          </cell>
          <cell r="H1966">
            <v>2270.17</v>
          </cell>
        </row>
        <row r="1967">
          <cell r="B1967" t="str">
            <v>Servicios, Herramientas y Equipos</v>
          </cell>
        </row>
        <row r="1968">
          <cell r="B1968" t="str">
            <v>Grúa de 20 Tonelada</v>
          </cell>
          <cell r="C1968">
            <v>8</v>
          </cell>
          <cell r="D1968">
            <v>0</v>
          </cell>
          <cell r="E1968" t="str">
            <v>hr</v>
          </cell>
          <cell r="F1968">
            <v>3177.9661016949153</v>
          </cell>
          <cell r="G1968">
            <v>572.03</v>
          </cell>
          <cell r="H1968">
            <v>29999.97</v>
          </cell>
        </row>
        <row r="1969">
          <cell r="B1969" t="str">
            <v>Pistola Neumática P/ Tornilleria</v>
          </cell>
          <cell r="C1969">
            <v>8</v>
          </cell>
          <cell r="D1969">
            <v>0</v>
          </cell>
          <cell r="E1969" t="str">
            <v>Hr</v>
          </cell>
          <cell r="F1969">
            <v>74.152542372881356</v>
          </cell>
          <cell r="G1969">
            <v>13.35</v>
          </cell>
          <cell r="H1969">
            <v>700.02</v>
          </cell>
        </row>
        <row r="1970">
          <cell r="B1970" t="str">
            <v>Compresor p/ Pintura</v>
          </cell>
          <cell r="C1970">
            <v>24</v>
          </cell>
          <cell r="D1970">
            <v>0</v>
          </cell>
          <cell r="E1970" t="str">
            <v>Hr</v>
          </cell>
          <cell r="F1970">
            <v>63.56</v>
          </cell>
          <cell r="G1970">
            <v>11.44</v>
          </cell>
          <cell r="H1970">
            <v>1800</v>
          </cell>
        </row>
        <row r="1971">
          <cell r="A1971">
            <v>119</v>
          </cell>
          <cell r="B1971" t="str">
            <v>Columnas W14X48 + Placa Base Ø1'' + 8 Ud HAS Ø1'' x 10''</v>
          </cell>
          <cell r="C1971">
            <v>2</v>
          </cell>
          <cell r="D1971">
            <v>3</v>
          </cell>
          <cell r="E1971" t="str">
            <v>Ud</v>
          </cell>
          <cell r="G1971">
            <v>16268.575700000001</v>
          </cell>
          <cell r="H1971">
            <v>57.363555197669676</v>
          </cell>
          <cell r="I1971">
            <v>106678.84</v>
          </cell>
        </row>
        <row r="1973">
          <cell r="A1973">
            <v>120</v>
          </cell>
          <cell r="B1973" t="str">
            <v>Análisis de Precio Unitario de 12.00 Ud de Columnas W27X94:</v>
          </cell>
          <cell r="I1973" t="str">
            <v>Santiago - Tercer Sorteo</v>
          </cell>
        </row>
        <row r="1974">
          <cell r="A1974" t="str">
            <v>a)</v>
          </cell>
          <cell r="B1974" t="str">
            <v>Materiales</v>
          </cell>
        </row>
        <row r="1975">
          <cell r="B1975" t="str">
            <v>Columnas</v>
          </cell>
        </row>
        <row r="1976">
          <cell r="B1976" t="str">
            <v>W27X94</v>
          </cell>
          <cell r="C1976">
            <v>234.25196850393701</v>
          </cell>
          <cell r="D1976">
            <v>2.4537815126050421E-2</v>
          </cell>
          <cell r="E1976" t="str">
            <v>pl</v>
          </cell>
          <cell r="F1976">
            <v>1931.7796610169494</v>
          </cell>
          <cell r="G1976">
            <v>347.72</v>
          </cell>
          <cell r="H1976">
            <v>547079.92000000004</v>
          </cell>
        </row>
        <row r="1977">
          <cell r="B1977" t="str">
            <v>Placa Base</v>
          </cell>
        </row>
        <row r="1978">
          <cell r="B1978" t="str">
            <v>Plate 3/4 ''</v>
          </cell>
          <cell r="C1978">
            <v>33.906317812635635</v>
          </cell>
          <cell r="D1978">
            <v>6.174902857142827E-2</v>
          </cell>
          <cell r="E1978" t="str">
            <v>p2</v>
          </cell>
          <cell r="F1978">
            <v>623.67584745762713</v>
          </cell>
          <cell r="G1978">
            <v>112.26</v>
          </cell>
          <cell r="H1978">
            <v>26493.69</v>
          </cell>
        </row>
        <row r="1979">
          <cell r="B1979" t="str">
            <v>Plate 1/2 ''</v>
          </cell>
          <cell r="C1979">
            <v>8.3700167400334813</v>
          </cell>
          <cell r="D1979">
            <v>7.526666666666651E-2</v>
          </cell>
          <cell r="E1979" t="str">
            <v>p2</v>
          </cell>
          <cell r="F1979">
            <v>356.46187500000002</v>
          </cell>
          <cell r="G1979">
            <v>64.16</v>
          </cell>
          <cell r="H1979">
            <v>3785.6</v>
          </cell>
        </row>
        <row r="1980">
          <cell r="B1980" t="str">
            <v>Esparragos y Pernos</v>
          </cell>
        </row>
        <row r="1981">
          <cell r="B1981" t="str">
            <v>Perno ø 1'' x 30'' F1554 A36</v>
          </cell>
          <cell r="C1981">
            <v>72</v>
          </cell>
          <cell r="D1981">
            <v>0</v>
          </cell>
          <cell r="E1981" t="str">
            <v>Ud</v>
          </cell>
          <cell r="F1981">
            <v>500</v>
          </cell>
          <cell r="G1981">
            <v>90</v>
          </cell>
          <cell r="H1981">
            <v>42480</v>
          </cell>
        </row>
        <row r="1982">
          <cell r="B1982" t="str">
            <v>Pintura</v>
          </cell>
        </row>
        <row r="1983">
          <cell r="B1983" t="str">
            <v>Pintura Multi-Purpose Epoxy Haze Gray</v>
          </cell>
          <cell r="C1983">
            <v>2.325500672</v>
          </cell>
          <cell r="D1983">
            <v>1.934778198163462E-3</v>
          </cell>
          <cell r="E1983" t="str">
            <v>cub</v>
          </cell>
          <cell r="F1983">
            <v>5925.0254237288136</v>
          </cell>
          <cell r="G1983">
            <v>1066.5</v>
          </cell>
          <cell r="H1983">
            <v>16290.25</v>
          </cell>
        </row>
        <row r="1984">
          <cell r="B1984" t="str">
            <v>Pintura High Gloss Urethane Gris Perla</v>
          </cell>
          <cell r="C1984">
            <v>11.62750336</v>
          </cell>
          <cell r="D1984">
            <v>2.1471849310223575E-4</v>
          </cell>
          <cell r="E1984" t="str">
            <v>Gls</v>
          </cell>
          <cell r="F1984">
            <v>2154.5508474576272</v>
          </cell>
          <cell r="G1984">
            <v>387.82</v>
          </cell>
          <cell r="H1984">
            <v>29567.77</v>
          </cell>
        </row>
        <row r="1985">
          <cell r="B1985" t="str">
            <v>Grout</v>
          </cell>
        </row>
        <row r="1986">
          <cell r="B1986" t="str">
            <v>Morteo Listo Grout 640 kg/cm²</v>
          </cell>
          <cell r="C1986">
            <v>12.309230769230775</v>
          </cell>
          <cell r="D1986">
            <v>6.249218847605056E-5</v>
          </cell>
          <cell r="E1986" t="str">
            <v>Fdas</v>
          </cell>
          <cell r="F1986">
            <v>750</v>
          </cell>
          <cell r="G1986">
            <v>135</v>
          </cell>
          <cell r="H1986">
            <v>10894.35</v>
          </cell>
        </row>
        <row r="1987">
          <cell r="B1987" t="str">
            <v>Miscelaneos</v>
          </cell>
        </row>
        <row r="1988">
          <cell r="B1988" t="str">
            <v>Electrodo E70XX Universal 1/8''</v>
          </cell>
          <cell r="C1988">
            <v>22.019685039370078</v>
          </cell>
          <cell r="D1988">
            <v>1.4303593777959269E-5</v>
          </cell>
          <cell r="E1988" t="str">
            <v>Lbs</v>
          </cell>
          <cell r="F1988">
            <v>78</v>
          </cell>
          <cell r="G1988">
            <v>14.04</v>
          </cell>
          <cell r="H1988">
            <v>2026.72</v>
          </cell>
        </row>
        <row r="1989">
          <cell r="B1989" t="str">
            <v>Acetileno 390</v>
          </cell>
          <cell r="C1989">
            <v>33.029527559055119</v>
          </cell>
          <cell r="D1989">
            <v>1.4303593777959269E-5</v>
          </cell>
          <cell r="E1989" t="str">
            <v>p3</v>
          </cell>
          <cell r="F1989">
            <v>9.6525423728813564</v>
          </cell>
          <cell r="G1989">
            <v>1.74</v>
          </cell>
          <cell r="H1989">
            <v>376.3</v>
          </cell>
        </row>
        <row r="1990">
          <cell r="B1990" t="str">
            <v>Oxigeno Industrial 220</v>
          </cell>
          <cell r="C1990">
            <v>26.423622047244095</v>
          </cell>
          <cell r="D1990">
            <v>2.4137314500265932E-4</v>
          </cell>
          <cell r="E1990" t="str">
            <v>p3</v>
          </cell>
          <cell r="F1990">
            <v>2.6864406779661016</v>
          </cell>
          <cell r="G1990">
            <v>0.48</v>
          </cell>
          <cell r="H1990">
            <v>83.69</v>
          </cell>
        </row>
        <row r="1991">
          <cell r="B1991" t="str">
            <v>Disco p/ esmerilar</v>
          </cell>
          <cell r="C1991">
            <v>2.201968503937008</v>
          </cell>
          <cell r="D1991">
            <v>3.6474164133737646E-3</v>
          </cell>
          <cell r="E1991" t="str">
            <v>Ud</v>
          </cell>
          <cell r="F1991">
            <v>150</v>
          </cell>
          <cell r="G1991">
            <v>27</v>
          </cell>
          <cell r="H1991">
            <v>391.17</v>
          </cell>
        </row>
        <row r="1992">
          <cell r="A1992" t="str">
            <v>b)</v>
          </cell>
          <cell r="B1992" t="str">
            <v>Fabricación:</v>
          </cell>
        </row>
        <row r="1993">
          <cell r="B1993" t="str">
            <v xml:space="preserve">SandBlasting </v>
          </cell>
          <cell r="C1993">
            <v>174.41255040000001</v>
          </cell>
          <cell r="D1993">
            <v>4.271252259608638E-5</v>
          </cell>
          <cell r="E1993" t="str">
            <v>m2</v>
          </cell>
          <cell r="F1993">
            <v>169.49</v>
          </cell>
          <cell r="G1993">
            <v>30.51</v>
          </cell>
          <cell r="H1993">
            <v>34884</v>
          </cell>
        </row>
        <row r="1994">
          <cell r="B1994" t="str">
            <v>Fabricación Estructura Metalica - Columna</v>
          </cell>
          <cell r="C1994">
            <v>11.009842519685039</v>
          </cell>
          <cell r="D1994">
            <v>1.4303593777959269E-5</v>
          </cell>
          <cell r="E1994" t="str">
            <v>Ton</v>
          </cell>
          <cell r="F1994">
            <v>11999.999999999998</v>
          </cell>
          <cell r="G1994">
            <v>2160</v>
          </cell>
          <cell r="H1994">
            <v>155901.6</v>
          </cell>
        </row>
        <row r="1995">
          <cell r="B1995" t="str">
            <v>Fabricación Estructura Metalica - Placa</v>
          </cell>
          <cell r="C1995">
            <v>0.60463441239382498</v>
          </cell>
          <cell r="D1995">
            <v>8.8741022611199989E-3</v>
          </cell>
          <cell r="E1995" t="str">
            <v>Ton</v>
          </cell>
          <cell r="F1995">
            <v>22000</v>
          </cell>
          <cell r="G1995">
            <v>3960</v>
          </cell>
          <cell r="H1995">
            <v>15835.6</v>
          </cell>
        </row>
        <row r="1996">
          <cell r="A1996" t="str">
            <v>c)</v>
          </cell>
          <cell r="B1996" t="str">
            <v>Operación Instalación:</v>
          </cell>
        </row>
        <row r="1997">
          <cell r="B1997" t="str">
            <v>Izaje:</v>
          </cell>
        </row>
        <row r="1998">
          <cell r="B1998" t="str">
            <v>MO-1001-9 [MAM] Maestro de Carpinteria Metalica</v>
          </cell>
          <cell r="C1998">
            <v>6</v>
          </cell>
          <cell r="D1998">
            <v>0</v>
          </cell>
          <cell r="E1998" t="str">
            <v>Dia</v>
          </cell>
          <cell r="F1998">
            <v>1758.8235294117644</v>
          </cell>
          <cell r="G1998">
            <v>316.58999999999997</v>
          </cell>
          <cell r="H1998">
            <v>12452.48</v>
          </cell>
        </row>
        <row r="1999">
          <cell r="B1999" t="str">
            <v>MO-1001-10 [OPE] Operador de Equipo Pesado (GRUA)</v>
          </cell>
          <cell r="C1999">
            <v>4</v>
          </cell>
          <cell r="D1999">
            <v>0</v>
          </cell>
          <cell r="E1999" t="str">
            <v>Dia</v>
          </cell>
          <cell r="F1999">
            <v>1396.2352941176471</v>
          </cell>
          <cell r="G1999">
            <v>251.32</v>
          </cell>
          <cell r="H1999">
            <v>6590.22</v>
          </cell>
        </row>
        <row r="2000">
          <cell r="B2000" t="str">
            <v>Soldadura de Campo:</v>
          </cell>
        </row>
        <row r="2001">
          <cell r="B2001" t="str">
            <v>MO-1001-11 [SEM] Soldadores - Estructura Metalica</v>
          </cell>
          <cell r="C2001">
            <v>6</v>
          </cell>
          <cell r="D2001">
            <v>0</v>
          </cell>
          <cell r="E2001" t="str">
            <v>Dia</v>
          </cell>
          <cell r="F2001">
            <v>1116.1764705882358</v>
          </cell>
          <cell r="G2001">
            <v>200.91</v>
          </cell>
          <cell r="H2001">
            <v>7902.52</v>
          </cell>
        </row>
        <row r="2002">
          <cell r="B2002" t="str">
            <v>Tornilleria:</v>
          </cell>
        </row>
        <row r="2003">
          <cell r="B2003" t="str">
            <v>MO-1001-13 [AEM] Armadores Estructuras Metalica</v>
          </cell>
          <cell r="C2003">
            <v>4</v>
          </cell>
          <cell r="D2003">
            <v>0</v>
          </cell>
          <cell r="E2003" t="str">
            <v>Dia</v>
          </cell>
          <cell r="F2003">
            <v>978.17647058823479</v>
          </cell>
          <cell r="G2003">
            <v>176.07</v>
          </cell>
          <cell r="H2003">
            <v>4616.99</v>
          </cell>
        </row>
        <row r="2004">
          <cell r="B2004" t="str">
            <v>MO-1001-14 [AyEM] Ayudante Estructuras Metalica</v>
          </cell>
          <cell r="C2004">
            <v>4</v>
          </cell>
          <cell r="D2004">
            <v>0</v>
          </cell>
          <cell r="E2004" t="str">
            <v>Dia</v>
          </cell>
          <cell r="F2004">
            <v>753.58823529411677</v>
          </cell>
          <cell r="G2004">
            <v>135.65</v>
          </cell>
          <cell r="H2004">
            <v>3556.95</v>
          </cell>
        </row>
        <row r="2005">
          <cell r="B2005" t="str">
            <v>Pintura:</v>
          </cell>
        </row>
        <row r="2006">
          <cell r="B2006" t="str">
            <v>MO-1001-12 [PEM] Pintor Estructura Metalica</v>
          </cell>
          <cell r="C2006">
            <v>6</v>
          </cell>
          <cell r="D2006">
            <v>0</v>
          </cell>
          <cell r="E2006" t="str">
            <v>Dia</v>
          </cell>
          <cell r="F2006">
            <v>641.29411764705935</v>
          </cell>
          <cell r="G2006">
            <v>115.43</v>
          </cell>
          <cell r="H2006">
            <v>4540.34</v>
          </cell>
        </row>
        <row r="2007">
          <cell r="B2007" t="str">
            <v>Servicios, Herramientas y Equipos</v>
          </cell>
        </row>
        <row r="2008">
          <cell r="B2008" t="str">
            <v>Grúa de 20 Tonelada</v>
          </cell>
          <cell r="C2008">
            <v>32</v>
          </cell>
          <cell r="D2008">
            <v>0</v>
          </cell>
          <cell r="E2008" t="str">
            <v>hr</v>
          </cell>
          <cell r="F2008">
            <v>3177.9661016949153</v>
          </cell>
          <cell r="G2008">
            <v>572.03</v>
          </cell>
          <cell r="H2008">
            <v>119999.88</v>
          </cell>
        </row>
        <row r="2009">
          <cell r="B2009" t="str">
            <v>Pistola Neumática P/ Tornilleria</v>
          </cell>
          <cell r="C2009">
            <v>32</v>
          </cell>
          <cell r="D2009">
            <v>0</v>
          </cell>
          <cell r="E2009" t="str">
            <v>Hr</v>
          </cell>
          <cell r="F2009">
            <v>74.152542372881356</v>
          </cell>
          <cell r="G2009">
            <v>13.35</v>
          </cell>
          <cell r="H2009">
            <v>2800.08</v>
          </cell>
        </row>
        <row r="2010">
          <cell r="B2010" t="str">
            <v>Compresor p/ Pintura</v>
          </cell>
          <cell r="C2010">
            <v>48</v>
          </cell>
          <cell r="D2010">
            <v>0</v>
          </cell>
          <cell r="E2010" t="str">
            <v>Hr</v>
          </cell>
          <cell r="F2010">
            <v>63.56</v>
          </cell>
          <cell r="G2010">
            <v>11.44</v>
          </cell>
          <cell r="H2010">
            <v>3600</v>
          </cell>
        </row>
        <row r="2011">
          <cell r="A2011">
            <v>120</v>
          </cell>
          <cell r="B2011" t="str">
            <v>Columnas W27X94</v>
          </cell>
          <cell r="C2011">
            <v>12</v>
          </cell>
          <cell r="D2011">
            <v>6</v>
          </cell>
          <cell r="E2011" t="str">
            <v>Ud</v>
          </cell>
          <cell r="G2011">
            <v>13374.792100000001</v>
          </cell>
          <cell r="H2011">
            <v>45.294769887311503</v>
          </cell>
          <cell r="I2011">
            <v>87682.95</v>
          </cell>
        </row>
        <row r="2013">
          <cell r="A2013">
            <v>121</v>
          </cell>
          <cell r="B2013" t="str">
            <v>Análisis de Precio Unitario de 7.00 Ud de Trabe Armado [27.00] m.:</v>
          </cell>
          <cell r="I2013" t="str">
            <v>Santiago - Tercer Sorteo</v>
          </cell>
        </row>
        <row r="2014">
          <cell r="A2014" t="str">
            <v>a)</v>
          </cell>
          <cell r="B2014" t="str">
            <v>Materiales</v>
          </cell>
        </row>
        <row r="2015">
          <cell r="B2015" t="str">
            <v>Trabe Armado</v>
          </cell>
        </row>
        <row r="2016">
          <cell r="B2016" t="str">
            <v>W27X94</v>
          </cell>
          <cell r="C2016">
            <v>0</v>
          </cell>
          <cell r="D2016">
            <v>0</v>
          </cell>
          <cell r="E2016" t="str">
            <v>pl</v>
          </cell>
          <cell r="F2016">
            <v>1931.7796610169494</v>
          </cell>
          <cell r="G2016">
            <v>347.72</v>
          </cell>
          <cell r="H2016">
            <v>0</v>
          </cell>
        </row>
        <row r="2017">
          <cell r="B2017" t="str">
            <v>Placa Trabe</v>
          </cell>
        </row>
        <row r="2018">
          <cell r="B2018" t="str">
            <v>Plate 1/4 '' A36</v>
          </cell>
          <cell r="C2018">
            <v>1121.2512427063743</v>
          </cell>
          <cell r="D2018">
            <v>7.8102866619899522E-6</v>
          </cell>
          <cell r="E2018" t="str">
            <v>p2</v>
          </cell>
          <cell r="F2018">
            <v>188.02968749999999</v>
          </cell>
          <cell r="G2018">
            <v>33.85</v>
          </cell>
          <cell r="H2018">
            <v>248784.82</v>
          </cell>
        </row>
        <row r="2019">
          <cell r="B2019" t="str">
            <v>Plate 3/8 '' A36</v>
          </cell>
          <cell r="C2019">
            <v>411.74001410502819</v>
          </cell>
          <cell r="D2019">
            <v>2.4252913561270304E-5</v>
          </cell>
          <cell r="E2019" t="str">
            <v>p2</v>
          </cell>
          <cell r="F2019">
            <v>293.96187500000002</v>
          </cell>
          <cell r="G2019">
            <v>52.91</v>
          </cell>
          <cell r="H2019">
            <v>142824.49</v>
          </cell>
        </row>
        <row r="2020">
          <cell r="B2020" t="str">
            <v>Plate 1/2 ''</v>
          </cell>
          <cell r="C2020">
            <v>415.6862574141814</v>
          </cell>
          <cell r="D2020">
            <v>9.0033907829450489E-6</v>
          </cell>
          <cell r="E2020" t="str">
            <v>p2</v>
          </cell>
          <cell r="F2020">
            <v>356.46187500000002</v>
          </cell>
          <cell r="G2020">
            <v>64.16</v>
          </cell>
          <cell r="H2020">
            <v>174848.31</v>
          </cell>
        </row>
        <row r="2021">
          <cell r="B2021" t="str">
            <v>Esparragos y Pernos</v>
          </cell>
        </row>
        <row r="2022">
          <cell r="B2022" t="str">
            <v>Perno ø 1'' x 19'' F1554 A36</v>
          </cell>
          <cell r="C2022">
            <v>0</v>
          </cell>
          <cell r="D2022">
            <v>0</v>
          </cell>
          <cell r="E2022" t="str">
            <v>Ud</v>
          </cell>
          <cell r="F2022">
            <v>206.77966101694918</v>
          </cell>
          <cell r="G2022">
            <v>37.22</v>
          </cell>
          <cell r="H2022">
            <v>0</v>
          </cell>
        </row>
        <row r="2023">
          <cell r="B2023" t="str">
            <v>Pintura</v>
          </cell>
        </row>
        <row r="2024">
          <cell r="B2024" t="str">
            <v>Pintura Multi-Purpose Epoxy Haze Gray</v>
          </cell>
          <cell r="C2024">
            <v>4.8276817346986665</v>
          </cell>
          <cell r="D2024">
            <v>4.802025959315464E-4</v>
          </cell>
          <cell r="E2024" t="str">
            <v>cub</v>
          </cell>
          <cell r="F2024">
            <v>5925.0254237288136</v>
          </cell>
          <cell r="G2024">
            <v>1066.5</v>
          </cell>
          <cell r="H2024">
            <v>33769.07</v>
          </cell>
        </row>
        <row r="2025">
          <cell r="B2025" t="str">
            <v>Pintura High Gloss Urethane Gris Perla</v>
          </cell>
          <cell r="C2025">
            <v>24.138408673493331</v>
          </cell>
          <cell r="D2025">
            <v>6.592507932875864E-5</v>
          </cell>
          <cell r="E2025" t="str">
            <v>Gls</v>
          </cell>
          <cell r="F2025">
            <v>2154.5508474576272</v>
          </cell>
          <cell r="G2025">
            <v>387.82</v>
          </cell>
          <cell r="H2025">
            <v>61372.83</v>
          </cell>
        </row>
        <row r="2026">
          <cell r="B2026" t="str">
            <v>Grout</v>
          </cell>
        </row>
        <row r="2027">
          <cell r="B2027" t="str">
            <v>Morteo Listo Grout 640 kg/cm²</v>
          </cell>
          <cell r="C2027">
            <v>0</v>
          </cell>
          <cell r="D2027">
            <v>0</v>
          </cell>
          <cell r="E2027" t="str">
            <v>Fdas</v>
          </cell>
          <cell r="F2027">
            <v>750</v>
          </cell>
          <cell r="G2027">
            <v>135</v>
          </cell>
          <cell r="H2027">
            <v>0</v>
          </cell>
        </row>
        <row r="2028">
          <cell r="B2028" t="str">
            <v>Miscelaneos</v>
          </cell>
        </row>
        <row r="2029">
          <cell r="B2029" t="str">
            <v>Argon 220</v>
          </cell>
          <cell r="C2029">
            <v>26.237803157483683</v>
          </cell>
          <cell r="D2029">
            <v>8.3728142296580533E-5</v>
          </cell>
          <cell r="E2029" t="str">
            <v>p3</v>
          </cell>
          <cell r="F2029">
            <v>16.506163328197228</v>
          </cell>
          <cell r="G2029">
            <v>2.97</v>
          </cell>
          <cell r="H2029">
            <v>511.05</v>
          </cell>
        </row>
        <row r="2030">
          <cell r="B2030" t="str">
            <v>Acetileno 390</v>
          </cell>
          <cell r="C2030">
            <v>39.356704736225524</v>
          </cell>
          <cell r="D2030">
            <v>8.372814229649026E-5</v>
          </cell>
          <cell r="E2030" t="str">
            <v>p3</v>
          </cell>
          <cell r="F2030">
            <v>9.6525423728813564</v>
          </cell>
          <cell r="G2030">
            <v>1.74</v>
          </cell>
          <cell r="H2030">
            <v>448.41</v>
          </cell>
        </row>
        <row r="2031">
          <cell r="B2031" t="str">
            <v>Oxigeno Industrial 220</v>
          </cell>
          <cell r="C2031">
            <v>31.485363788980422</v>
          </cell>
          <cell r="D2031">
            <v>1.4724972055754827E-4</v>
          </cell>
          <cell r="E2031" t="str">
            <v>p3</v>
          </cell>
          <cell r="F2031">
            <v>2.6864406779661016</v>
          </cell>
          <cell r="G2031">
            <v>0.48</v>
          </cell>
          <cell r="H2031">
            <v>99.71</v>
          </cell>
        </row>
        <row r="2032">
          <cell r="B2032" t="str">
            <v>Disco p/ esmerilar</v>
          </cell>
          <cell r="C2032">
            <v>2.6237803157483683</v>
          </cell>
          <cell r="D2032">
            <v>2.3705049596949739E-3</v>
          </cell>
          <cell r="E2032" t="str">
            <v>Ud</v>
          </cell>
          <cell r="F2032">
            <v>150</v>
          </cell>
          <cell r="G2032">
            <v>27</v>
          </cell>
          <cell r="H2032">
            <v>465.51</v>
          </cell>
        </row>
        <row r="2033">
          <cell r="A2033" t="str">
            <v>b)</v>
          </cell>
          <cell r="B2033" t="str">
            <v>Fabricación:</v>
          </cell>
        </row>
        <row r="2034">
          <cell r="B2034" t="str">
            <v xml:space="preserve">SandBlasting </v>
          </cell>
          <cell r="C2034">
            <v>362.07613010239999</v>
          </cell>
          <cell r="D2034">
            <v>1.0688077114896598E-5</v>
          </cell>
          <cell r="E2034" t="str">
            <v>m2</v>
          </cell>
          <cell r="F2034">
            <v>169.49</v>
          </cell>
          <cell r="G2034">
            <v>30.51</v>
          </cell>
          <cell r="H2034">
            <v>72416</v>
          </cell>
        </row>
        <row r="2035">
          <cell r="B2035" t="str">
            <v>Fabricación Estructura Metalica - Placa</v>
          </cell>
          <cell r="C2035">
            <v>0</v>
          </cell>
          <cell r="D2035">
            <v>0</v>
          </cell>
          <cell r="E2035" t="str">
            <v>Ton</v>
          </cell>
          <cell r="F2035">
            <v>22000</v>
          </cell>
          <cell r="G2035">
            <v>3960</v>
          </cell>
          <cell r="H2035">
            <v>0</v>
          </cell>
        </row>
        <row r="2036">
          <cell r="B2036" t="str">
            <v>Fabricación Estructura Metalica - Trabe Armada</v>
          </cell>
          <cell r="C2036">
            <v>13.118901578741843</v>
          </cell>
          <cell r="D2036">
            <v>8.3728142296445116E-5</v>
          </cell>
          <cell r="E2036" t="str">
            <v>Ton</v>
          </cell>
          <cell r="F2036">
            <v>22000</v>
          </cell>
          <cell r="G2036">
            <v>3960</v>
          </cell>
          <cell r="H2036">
            <v>340595.20000000001</v>
          </cell>
        </row>
        <row r="2037">
          <cell r="A2037" t="str">
            <v>c)</v>
          </cell>
          <cell r="B2037" t="str">
            <v>Operación Instalación:</v>
          </cell>
        </row>
        <row r="2038">
          <cell r="B2038" t="str">
            <v>Izaje:</v>
          </cell>
        </row>
        <row r="2039">
          <cell r="B2039" t="str">
            <v>MO-1001-9 [MAM] Maestro de Carpinteria Metalica</v>
          </cell>
          <cell r="C2039">
            <v>14</v>
          </cell>
          <cell r="D2039">
            <v>0</v>
          </cell>
          <cell r="E2039" t="str">
            <v>Dia</v>
          </cell>
          <cell r="F2039">
            <v>1758.8235294117644</v>
          </cell>
          <cell r="G2039">
            <v>316.58999999999997</v>
          </cell>
          <cell r="H2039">
            <v>29055.79</v>
          </cell>
        </row>
        <row r="2040">
          <cell r="B2040" t="str">
            <v>MO-1001-10 [OPE] Operador de Equipo Pesado (GRUA)</v>
          </cell>
          <cell r="C2040">
            <v>12</v>
          </cell>
          <cell r="D2040">
            <v>0</v>
          </cell>
          <cell r="E2040" t="str">
            <v>Dia</v>
          </cell>
          <cell r="F2040">
            <v>1396.2352941176471</v>
          </cell>
          <cell r="G2040">
            <v>251.32</v>
          </cell>
          <cell r="H2040">
            <v>19770.66</v>
          </cell>
        </row>
        <row r="2041">
          <cell r="B2041" t="str">
            <v>Soldadura de Campo:</v>
          </cell>
        </row>
        <row r="2042">
          <cell r="B2042" t="str">
            <v>MO-1001-11 [SEM] Soldadores - Estructura Metalica</v>
          </cell>
          <cell r="C2042">
            <v>14</v>
          </cell>
          <cell r="D2042">
            <v>0</v>
          </cell>
          <cell r="E2042" t="str">
            <v>Dia</v>
          </cell>
          <cell r="F2042">
            <v>1116.1764705882358</v>
          </cell>
          <cell r="G2042">
            <v>200.91</v>
          </cell>
          <cell r="H2042">
            <v>18439.21</v>
          </cell>
        </row>
        <row r="2043">
          <cell r="B2043" t="str">
            <v>Tornilleria:</v>
          </cell>
        </row>
        <row r="2044">
          <cell r="B2044" t="str">
            <v>MO-1001-13 [AEM] Armadores Estructuras Metalica</v>
          </cell>
          <cell r="C2044">
            <v>12</v>
          </cell>
          <cell r="D2044">
            <v>0</v>
          </cell>
          <cell r="E2044" t="str">
            <v>Dia</v>
          </cell>
          <cell r="F2044">
            <v>978.17647058823479</v>
          </cell>
          <cell r="G2044">
            <v>176.07</v>
          </cell>
          <cell r="H2044">
            <v>13850.96</v>
          </cell>
        </row>
        <row r="2045">
          <cell r="B2045" t="str">
            <v>MO-1001-14 [AyEM] Ayudante Estructuras Metalica</v>
          </cell>
          <cell r="C2045">
            <v>12</v>
          </cell>
          <cell r="D2045">
            <v>0</v>
          </cell>
          <cell r="E2045" t="str">
            <v>Dia</v>
          </cell>
          <cell r="F2045">
            <v>753.58823529411677</v>
          </cell>
          <cell r="G2045">
            <v>135.65</v>
          </cell>
          <cell r="H2045">
            <v>10670.86</v>
          </cell>
        </row>
        <row r="2046">
          <cell r="B2046" t="str">
            <v>Pintura:</v>
          </cell>
        </row>
        <row r="2047">
          <cell r="B2047" t="str">
            <v>MO-1001-12 [PEM] Pintor Estructura Metalica</v>
          </cell>
          <cell r="C2047">
            <v>14</v>
          </cell>
          <cell r="D2047">
            <v>0</v>
          </cell>
          <cell r="E2047" t="str">
            <v>Dia</v>
          </cell>
          <cell r="F2047">
            <v>641.29411764705935</v>
          </cell>
          <cell r="G2047">
            <v>115.43</v>
          </cell>
          <cell r="H2047">
            <v>10594.14</v>
          </cell>
        </row>
        <row r="2048">
          <cell r="B2048" t="str">
            <v>Servicios, Herramientas y Equipos</v>
          </cell>
        </row>
        <row r="2049">
          <cell r="B2049" t="str">
            <v>Grúa de 20 Tonelada</v>
          </cell>
          <cell r="C2049">
            <v>96</v>
          </cell>
          <cell r="D2049">
            <v>0</v>
          </cell>
          <cell r="E2049" t="str">
            <v>hr</v>
          </cell>
          <cell r="F2049">
            <v>3177.9661016949153</v>
          </cell>
          <cell r="G2049">
            <v>572.03</v>
          </cell>
          <cell r="H2049">
            <v>359999.63</v>
          </cell>
        </row>
        <row r="2050">
          <cell r="B2050" t="str">
            <v>Pistola Neumática P/ Tornilleria</v>
          </cell>
          <cell r="C2050">
            <v>96</v>
          </cell>
          <cell r="D2050">
            <v>0</v>
          </cell>
          <cell r="E2050" t="str">
            <v>Hr</v>
          </cell>
          <cell r="F2050">
            <v>74.152542372881356</v>
          </cell>
          <cell r="G2050">
            <v>13.35</v>
          </cell>
          <cell r="H2050">
            <v>8400.24</v>
          </cell>
        </row>
        <row r="2051">
          <cell r="B2051" t="str">
            <v>Compresor p/ Pintura</v>
          </cell>
          <cell r="C2051">
            <v>112</v>
          </cell>
          <cell r="D2051">
            <v>0</v>
          </cell>
          <cell r="E2051" t="str">
            <v>Hr</v>
          </cell>
          <cell r="F2051">
            <v>63.56</v>
          </cell>
          <cell r="G2051">
            <v>11.44</v>
          </cell>
          <cell r="H2051">
            <v>8400</v>
          </cell>
        </row>
        <row r="2052">
          <cell r="A2052">
            <v>121</v>
          </cell>
          <cell r="B2052" t="str">
            <v>Trabe Armado [27.00] m.</v>
          </cell>
          <cell r="C2052">
            <v>7</v>
          </cell>
          <cell r="D2052">
            <v>14.000000000000002</v>
          </cell>
          <cell r="E2052" t="str">
            <v>Ud</v>
          </cell>
          <cell r="G2052">
            <v>33893.464128571424</v>
          </cell>
          <cell r="H2052">
            <v>59.277710129340015</v>
          </cell>
          <cell r="I2052">
            <v>222196.6</v>
          </cell>
        </row>
        <row r="2054">
          <cell r="A2054">
            <v>122</v>
          </cell>
          <cell r="B2054" t="str">
            <v>Análisis de Precio Unitario de 620.08 pl de Viga W12X14:</v>
          </cell>
          <cell r="I2054" t="str">
            <v>Santiago - Tercer Sorteo</v>
          </cell>
        </row>
        <row r="2055">
          <cell r="A2055" t="str">
            <v>a)</v>
          </cell>
          <cell r="B2055" t="str">
            <v>Materiales</v>
          </cell>
        </row>
        <row r="2056">
          <cell r="B2056" t="str">
            <v>Viga</v>
          </cell>
        </row>
        <row r="2057">
          <cell r="B2057" t="str">
            <v>W12X14</v>
          </cell>
          <cell r="C2057">
            <v>620.07874015748041</v>
          </cell>
          <cell r="D2057">
            <v>2.031746031657565E-6</v>
          </cell>
          <cell r="E2057" t="str">
            <v>pl</v>
          </cell>
          <cell r="F2057">
            <v>249.15266666666668</v>
          </cell>
          <cell r="G2057">
            <v>44.85</v>
          </cell>
          <cell r="H2057">
            <v>182305.17</v>
          </cell>
        </row>
        <row r="2058">
          <cell r="B2058" t="str">
            <v>Placa Base</v>
          </cell>
        </row>
        <row r="2059">
          <cell r="B2059" t="str">
            <v>Plate 1/2 ''</v>
          </cell>
          <cell r="C2059">
            <v>0</v>
          </cell>
          <cell r="D2059">
            <v>0</v>
          </cell>
          <cell r="E2059" t="str">
            <v>p2</v>
          </cell>
          <cell r="F2059">
            <v>356.46187500000002</v>
          </cell>
          <cell r="G2059">
            <v>64.16</v>
          </cell>
          <cell r="H2059">
            <v>0</v>
          </cell>
        </row>
        <row r="2060">
          <cell r="B2060" t="str">
            <v>Plate 1/2 ''</v>
          </cell>
          <cell r="C2060">
            <v>0</v>
          </cell>
          <cell r="D2060">
            <v>0</v>
          </cell>
          <cell r="E2060" t="str">
            <v>p2</v>
          </cell>
          <cell r="F2060">
            <v>356.46187500000002</v>
          </cell>
          <cell r="G2060">
            <v>64.16</v>
          </cell>
          <cell r="H2060">
            <v>0</v>
          </cell>
        </row>
        <row r="2061">
          <cell r="B2061" t="str">
            <v>Esparragos y Pernos</v>
          </cell>
        </row>
        <row r="2062">
          <cell r="B2062" t="str">
            <v>Perno ø 1'' x 19'' F1554 A36</v>
          </cell>
          <cell r="C2062">
            <v>0</v>
          </cell>
          <cell r="D2062">
            <v>0</v>
          </cell>
          <cell r="E2062" t="str">
            <v>Ud</v>
          </cell>
          <cell r="F2062">
            <v>206.77966101694918</v>
          </cell>
          <cell r="G2062">
            <v>37.22</v>
          </cell>
          <cell r="H2062">
            <v>0</v>
          </cell>
        </row>
        <row r="2063">
          <cell r="B2063" t="str">
            <v>Pintura</v>
          </cell>
        </row>
        <row r="2064">
          <cell r="B2064" t="str">
            <v>Pintura Multi-Purpose Epoxy Haze Gray</v>
          </cell>
          <cell r="C2064">
            <v>2.4886310400000005</v>
          </cell>
          <cell r="D2064">
            <v>5.5008556029251818E-4</v>
          </cell>
          <cell r="E2064" t="str">
            <v>cub</v>
          </cell>
          <cell r="F2064">
            <v>5925.0254237288136</v>
          </cell>
          <cell r="G2064">
            <v>1066.5</v>
          </cell>
          <cell r="H2064">
            <v>17408.900000000001</v>
          </cell>
        </row>
        <row r="2065">
          <cell r="B2065" t="str">
            <v>Pintura High Gloss Urethane Gris Perla</v>
          </cell>
          <cell r="C2065">
            <v>12.443155200000003</v>
          </cell>
          <cell r="D2065">
            <v>5.5008556029244684E-4</v>
          </cell>
          <cell r="E2065" t="str">
            <v>Gls</v>
          </cell>
          <cell r="F2065">
            <v>2154.5508474576272</v>
          </cell>
          <cell r="G2065">
            <v>387.82</v>
          </cell>
          <cell r="H2065">
            <v>31652.52</v>
          </cell>
        </row>
        <row r="2066">
          <cell r="B2066" t="str">
            <v>Grout</v>
          </cell>
        </row>
        <row r="2067">
          <cell r="B2067" t="str">
            <v>Morteo Listo Grout 640 kg/cm²</v>
          </cell>
          <cell r="C2067">
            <v>0</v>
          </cell>
          <cell r="D2067">
            <v>0</v>
          </cell>
          <cell r="E2067" t="str">
            <v>Fdas</v>
          </cell>
          <cell r="F2067">
            <v>750</v>
          </cell>
          <cell r="G2067">
            <v>135</v>
          </cell>
          <cell r="H2067">
            <v>0</v>
          </cell>
        </row>
        <row r="2068">
          <cell r="B2068" t="str">
            <v>Miscelaneos</v>
          </cell>
        </row>
        <row r="2069">
          <cell r="B2069" t="str">
            <v>Electrodo E70XX Universal 1/8''</v>
          </cell>
          <cell r="C2069">
            <v>8.6811023622047259</v>
          </cell>
          <cell r="D2069">
            <v>1.0249433106573713E-3</v>
          </cell>
          <cell r="E2069" t="str">
            <v>Lbs</v>
          </cell>
          <cell r="F2069">
            <v>78</v>
          </cell>
          <cell r="G2069">
            <v>14.04</v>
          </cell>
          <cell r="H2069">
            <v>799.83</v>
          </cell>
        </row>
        <row r="2070">
          <cell r="B2070" t="str">
            <v>Acetileno 390</v>
          </cell>
          <cell r="C2070">
            <v>13.021653543307089</v>
          </cell>
          <cell r="D2070">
            <v>6.4096749811027491E-4</v>
          </cell>
          <cell r="E2070" t="str">
            <v>p3</v>
          </cell>
          <cell r="F2070">
            <v>9.6525423728813564</v>
          </cell>
          <cell r="G2070">
            <v>1.74</v>
          </cell>
          <cell r="H2070">
            <v>148.44</v>
          </cell>
        </row>
        <row r="2071">
          <cell r="B2071" t="str">
            <v>Oxigeno Industrial 220</v>
          </cell>
          <cell r="C2071">
            <v>10.417322834645672</v>
          </cell>
          <cell r="D2071">
            <v>2.5699168556283738E-4</v>
          </cell>
          <cell r="E2071" t="str">
            <v>p3</v>
          </cell>
          <cell r="F2071">
            <v>2.6864406779661016</v>
          </cell>
          <cell r="G2071">
            <v>0.48</v>
          </cell>
          <cell r="H2071">
            <v>32.99</v>
          </cell>
        </row>
        <row r="2072">
          <cell r="B2072" t="str">
            <v>Disco p/ esmerilar</v>
          </cell>
          <cell r="C2072">
            <v>0.86811023622047268</v>
          </cell>
          <cell r="D2072">
            <v>2.1768707482990443E-3</v>
          </cell>
          <cell r="E2072" t="str">
            <v>Ud</v>
          </cell>
          <cell r="F2072">
            <v>150</v>
          </cell>
          <cell r="G2072">
            <v>27</v>
          </cell>
          <cell r="H2072">
            <v>153.99</v>
          </cell>
        </row>
        <row r="2073">
          <cell r="A2073" t="str">
            <v>b)</v>
          </cell>
          <cell r="B2073" t="str">
            <v>Fabricación:</v>
          </cell>
        </row>
        <row r="2074">
          <cell r="B2074" t="str">
            <v xml:space="preserve">SandBlasting </v>
          </cell>
          <cell r="C2074">
            <v>186.64732800000004</v>
          </cell>
          <cell r="D2074">
            <v>1.4315768827729327E-5</v>
          </cell>
          <cell r="E2074" t="str">
            <v>m2</v>
          </cell>
          <cell r="F2074">
            <v>169.49</v>
          </cell>
          <cell r="G2074">
            <v>30.51</v>
          </cell>
          <cell r="H2074">
            <v>37330</v>
          </cell>
        </row>
        <row r="2075">
          <cell r="B2075" t="str">
            <v>Fabricación Estructura Metalica - Viga</v>
          </cell>
          <cell r="C2075">
            <v>4.3405511811023629</v>
          </cell>
          <cell r="D2075">
            <v>2.1768707482992746E-3</v>
          </cell>
          <cell r="E2075" t="str">
            <v>Ton</v>
          </cell>
          <cell r="F2075">
            <v>11999.999999999998</v>
          </cell>
          <cell r="G2075">
            <v>2160</v>
          </cell>
          <cell r="H2075">
            <v>61596</v>
          </cell>
        </row>
        <row r="2076">
          <cell r="B2076" t="str">
            <v>Fabricación Estructura Metalica - Placa</v>
          </cell>
          <cell r="C2076">
            <v>0</v>
          </cell>
          <cell r="D2076">
            <v>0</v>
          </cell>
          <cell r="E2076" t="str">
            <v>Ton</v>
          </cell>
          <cell r="F2076">
            <v>22000</v>
          </cell>
          <cell r="G2076">
            <v>3960</v>
          </cell>
          <cell r="H2076">
            <v>0</v>
          </cell>
        </row>
        <row r="2077">
          <cell r="A2077" t="str">
            <v>c)</v>
          </cell>
          <cell r="B2077" t="str">
            <v>Operación Instalación:</v>
          </cell>
        </row>
        <row r="2078">
          <cell r="B2078" t="str">
            <v>Izaje:</v>
          </cell>
        </row>
        <row r="2079">
          <cell r="B2079" t="str">
            <v>MO-1001-9 [MAM] Maestro de Carpinteria Metalica</v>
          </cell>
          <cell r="C2079">
            <v>12</v>
          </cell>
          <cell r="D2079">
            <v>0</v>
          </cell>
          <cell r="E2079" t="str">
            <v>Dia</v>
          </cell>
          <cell r="F2079">
            <v>1758.8235294117644</v>
          </cell>
          <cell r="G2079">
            <v>316.58999999999997</v>
          </cell>
          <cell r="H2079">
            <v>24904.959999999999</v>
          </cell>
        </row>
        <row r="2080">
          <cell r="B2080" t="str">
            <v>MO-1001-10 [OPE] Operador de Equipo Pesado (GRUA)</v>
          </cell>
          <cell r="C2080">
            <v>10</v>
          </cell>
          <cell r="D2080">
            <v>0</v>
          </cell>
          <cell r="E2080" t="str">
            <v>Dia</v>
          </cell>
          <cell r="F2080">
            <v>1396.2352941176471</v>
          </cell>
          <cell r="G2080">
            <v>251.32</v>
          </cell>
          <cell r="H2080">
            <v>16475.55</v>
          </cell>
        </row>
        <row r="2081">
          <cell r="B2081" t="str">
            <v>Soldadura de Campo:</v>
          </cell>
        </row>
        <row r="2082">
          <cell r="B2082" t="str">
            <v>MO-1001-11 [SEM] Soldadores - Estructura Metalica</v>
          </cell>
          <cell r="C2082">
            <v>12</v>
          </cell>
          <cell r="D2082">
            <v>0</v>
          </cell>
          <cell r="E2082" t="str">
            <v>Dia</v>
          </cell>
          <cell r="F2082">
            <v>1116.1764705882358</v>
          </cell>
          <cell r="G2082">
            <v>200.91</v>
          </cell>
          <cell r="H2082">
            <v>15805.04</v>
          </cell>
        </row>
        <row r="2083">
          <cell r="B2083" t="str">
            <v>Tornilleria:</v>
          </cell>
        </row>
        <row r="2084">
          <cell r="B2084" t="str">
            <v>MO-1001-13 [AEM] Armadores Estructuras Metalica</v>
          </cell>
          <cell r="C2084">
            <v>10</v>
          </cell>
          <cell r="D2084">
            <v>0</v>
          </cell>
          <cell r="E2084" t="str">
            <v>Dia</v>
          </cell>
          <cell r="F2084">
            <v>978.17647058823479</v>
          </cell>
          <cell r="G2084">
            <v>176.07</v>
          </cell>
          <cell r="H2084">
            <v>11542.46</v>
          </cell>
        </row>
        <row r="2085">
          <cell r="B2085" t="str">
            <v>MO-1001-14 [AyEM] Ayudante Estructuras Metalica</v>
          </cell>
          <cell r="C2085">
            <v>10</v>
          </cell>
          <cell r="D2085">
            <v>0</v>
          </cell>
          <cell r="E2085" t="str">
            <v>Dia</v>
          </cell>
          <cell r="F2085">
            <v>753.58823529411677</v>
          </cell>
          <cell r="G2085">
            <v>135.65</v>
          </cell>
          <cell r="H2085">
            <v>8892.3799999999992</v>
          </cell>
        </row>
        <row r="2086">
          <cell r="B2086" t="str">
            <v>Pintura:</v>
          </cell>
        </row>
        <row r="2087">
          <cell r="B2087" t="str">
            <v>MO-1001-12 [PEM] Pintor Estructura Metalica</v>
          </cell>
          <cell r="C2087">
            <v>12</v>
          </cell>
          <cell r="D2087">
            <v>0</v>
          </cell>
          <cell r="E2087" t="str">
            <v>Dia</v>
          </cell>
          <cell r="F2087">
            <v>641.29411764705935</v>
          </cell>
          <cell r="G2087">
            <v>115.43</v>
          </cell>
          <cell r="H2087">
            <v>9080.69</v>
          </cell>
        </row>
        <row r="2088">
          <cell r="B2088" t="str">
            <v>Servicios, Herramientas y Equipos</v>
          </cell>
        </row>
        <row r="2089">
          <cell r="B2089" t="str">
            <v>Grúa de 20 Tonelada</v>
          </cell>
          <cell r="C2089">
            <v>80</v>
          </cell>
          <cell r="D2089">
            <v>0</v>
          </cell>
          <cell r="E2089" t="str">
            <v>hr</v>
          </cell>
          <cell r="F2089">
            <v>3177.9661016949153</v>
          </cell>
          <cell r="G2089">
            <v>572.03</v>
          </cell>
          <cell r="H2089">
            <v>299999.69</v>
          </cell>
        </row>
        <row r="2090">
          <cell r="B2090" t="str">
            <v>Pistola Neumática P/ Tornilleria</v>
          </cell>
          <cell r="C2090">
            <v>80</v>
          </cell>
          <cell r="D2090">
            <v>0</v>
          </cell>
          <cell r="E2090" t="str">
            <v>Hr</v>
          </cell>
          <cell r="F2090">
            <v>74.152542372881356</v>
          </cell>
          <cell r="G2090">
            <v>13.35</v>
          </cell>
          <cell r="H2090">
            <v>7000.2</v>
          </cell>
        </row>
        <row r="2091">
          <cell r="B2091" t="str">
            <v>Compresor p/ Pintura</v>
          </cell>
          <cell r="C2091">
            <v>96</v>
          </cell>
          <cell r="D2091">
            <v>0</v>
          </cell>
          <cell r="E2091" t="str">
            <v>Hr</v>
          </cell>
          <cell r="F2091">
            <v>63.56</v>
          </cell>
          <cell r="G2091">
            <v>11.44</v>
          </cell>
          <cell r="H2091">
            <v>7200</v>
          </cell>
        </row>
        <row r="2092">
          <cell r="A2092">
            <v>122</v>
          </cell>
          <cell r="B2092" t="str">
            <v>Viga W12X14</v>
          </cell>
          <cell r="C2092">
            <v>620.07874015748041</v>
          </cell>
          <cell r="D2092">
            <v>12</v>
          </cell>
          <cell r="E2092" t="str">
            <v>pl</v>
          </cell>
          <cell r="G2092">
            <v>180.15872447365078</v>
          </cell>
          <cell r="H2092">
            <v>84.358964961451235</v>
          </cell>
          <cell r="I2092">
            <v>1181.1600000000001</v>
          </cell>
        </row>
        <row r="2094">
          <cell r="A2094">
            <v>123</v>
          </cell>
          <cell r="B2094" t="str">
            <v>Análisis de Precio Unitario de 620.08 pl de Viga W27X94:</v>
          </cell>
          <cell r="I2094" t="str">
            <v>Santiago - Tercer Sorteo</v>
          </cell>
        </row>
        <row r="2095">
          <cell r="A2095" t="str">
            <v>a)</v>
          </cell>
          <cell r="B2095" t="str">
            <v>Materiales</v>
          </cell>
        </row>
        <row r="2096">
          <cell r="B2096" t="str">
            <v>Viga</v>
          </cell>
        </row>
        <row r="2097">
          <cell r="B2097" t="str">
            <v>W27X94</v>
          </cell>
          <cell r="C2097">
            <v>620.07874015748041</v>
          </cell>
          <cell r="D2097">
            <v>2.031746031657565E-6</v>
          </cell>
          <cell r="E2097" t="str">
            <v>pl</v>
          </cell>
          <cell r="F2097">
            <v>1931.7796610169494</v>
          </cell>
          <cell r="G2097">
            <v>347.72</v>
          </cell>
          <cell r="H2097">
            <v>1413472.15</v>
          </cell>
        </row>
        <row r="2098">
          <cell r="B2098" t="str">
            <v>Placa Base</v>
          </cell>
        </row>
        <row r="2099">
          <cell r="B2099" t="str">
            <v>Plate 1/2 ''</v>
          </cell>
          <cell r="C2099">
            <v>0</v>
          </cell>
          <cell r="D2099">
            <v>0</v>
          </cell>
          <cell r="E2099" t="str">
            <v>p2</v>
          </cell>
          <cell r="F2099">
            <v>356.46187500000002</v>
          </cell>
          <cell r="G2099">
            <v>64.16</v>
          </cell>
          <cell r="H2099">
            <v>0</v>
          </cell>
        </row>
        <row r="2100">
          <cell r="B2100" t="str">
            <v>Plate 1/2 ''</v>
          </cell>
          <cell r="C2100">
            <v>0</v>
          </cell>
          <cell r="D2100">
            <v>0</v>
          </cell>
          <cell r="E2100" t="str">
            <v>p2</v>
          </cell>
          <cell r="F2100">
            <v>356.46187500000002</v>
          </cell>
          <cell r="G2100">
            <v>64.16</v>
          </cell>
          <cell r="H2100">
            <v>0</v>
          </cell>
        </row>
        <row r="2101">
          <cell r="B2101" t="str">
            <v>Esparragos y Pernos</v>
          </cell>
        </row>
        <row r="2102">
          <cell r="B2102" t="str">
            <v>Perno ø 1'' x 19'' F1554 A36</v>
          </cell>
          <cell r="C2102">
            <v>0</v>
          </cell>
          <cell r="D2102">
            <v>0</v>
          </cell>
          <cell r="E2102" t="str">
            <v>Ud</v>
          </cell>
          <cell r="F2102">
            <v>206.77966101694918</v>
          </cell>
          <cell r="G2102">
            <v>37.22</v>
          </cell>
          <cell r="H2102">
            <v>0</v>
          </cell>
        </row>
        <row r="2103">
          <cell r="B2103" t="str">
            <v>Pintura</v>
          </cell>
        </row>
        <row r="2104">
          <cell r="B2104" t="str">
            <v>Pintura Multi-Purpose Epoxy Haze Gray</v>
          </cell>
          <cell r="C2104">
            <v>5.8784947200000008</v>
          </cell>
          <cell r="D2104">
            <v>2.5606555278135111E-4</v>
          </cell>
          <cell r="E2104" t="str">
            <v>cub</v>
          </cell>
          <cell r="F2104">
            <v>5925.0254237288136</v>
          </cell>
          <cell r="G2104">
            <v>1066.5</v>
          </cell>
          <cell r="H2104">
            <v>41110.17</v>
          </cell>
        </row>
        <row r="2105">
          <cell r="B2105" t="str">
            <v>Pintura High Gloss Urethane Gris Perla</v>
          </cell>
          <cell r="C2105">
            <v>29.392473600000002</v>
          </cell>
          <cell r="D2105">
            <v>2.5606555278150219E-4</v>
          </cell>
          <cell r="E2105" t="str">
            <v>Gls</v>
          </cell>
          <cell r="F2105">
            <v>2154.5508474576272</v>
          </cell>
          <cell r="G2105">
            <v>387.82</v>
          </cell>
          <cell r="H2105">
            <v>74745.7</v>
          </cell>
        </row>
        <row r="2106">
          <cell r="B2106" t="str">
            <v>Grout</v>
          </cell>
        </row>
        <row r="2107">
          <cell r="B2107" t="str">
            <v>Morteo Listo Grout 640 kg/cm²</v>
          </cell>
          <cell r="C2107">
            <v>0</v>
          </cell>
          <cell r="D2107">
            <v>0</v>
          </cell>
          <cell r="E2107" t="str">
            <v>Fdas</v>
          </cell>
          <cell r="F2107">
            <v>750</v>
          </cell>
          <cell r="G2107">
            <v>135</v>
          </cell>
          <cell r="H2107">
            <v>0</v>
          </cell>
        </row>
        <row r="2108">
          <cell r="B2108" t="str">
            <v>Miscelaneos</v>
          </cell>
        </row>
        <row r="2109">
          <cell r="B2109" t="str">
            <v>Electrodo E70XX Universal 1/8''</v>
          </cell>
          <cell r="C2109">
            <v>58.287401574803162</v>
          </cell>
          <cell r="D2109">
            <v>4.4579533941001623E-5</v>
          </cell>
          <cell r="E2109" t="str">
            <v>Lbs</v>
          </cell>
          <cell r="F2109">
            <v>78</v>
          </cell>
          <cell r="G2109">
            <v>14.04</v>
          </cell>
          <cell r="H2109">
            <v>5365.01</v>
          </cell>
        </row>
        <row r="2110">
          <cell r="B2110" t="str">
            <v>Acetileno 390</v>
          </cell>
          <cell r="C2110">
            <v>87.43110236220474</v>
          </cell>
          <cell r="D2110">
            <v>1.0176742091615188E-4</v>
          </cell>
          <cell r="E2110" t="str">
            <v>p3</v>
          </cell>
          <cell r="F2110">
            <v>9.6525423728813564</v>
          </cell>
          <cell r="G2110">
            <v>1.74</v>
          </cell>
          <cell r="H2110">
            <v>996.16</v>
          </cell>
        </row>
        <row r="2111">
          <cell r="B2111" t="str">
            <v>Oxigeno Industrial 220</v>
          </cell>
          <cell r="C2111">
            <v>69.944881889763792</v>
          </cell>
          <cell r="D2111">
            <v>7.3173477428658022E-5</v>
          </cell>
          <cell r="E2111" t="str">
            <v>p3</v>
          </cell>
          <cell r="F2111">
            <v>2.6864406779661016</v>
          </cell>
          <cell r="G2111">
            <v>0.48</v>
          </cell>
          <cell r="H2111">
            <v>221.49</v>
          </cell>
        </row>
        <row r="2112">
          <cell r="B2112" t="str">
            <v>Disco p/ esmerilar</v>
          </cell>
          <cell r="C2112">
            <v>5.8287401574803166</v>
          </cell>
          <cell r="D2112">
            <v>2.1614319486633048E-4</v>
          </cell>
          <cell r="E2112" t="str">
            <v>Ud</v>
          </cell>
          <cell r="F2112">
            <v>150</v>
          </cell>
          <cell r="G2112">
            <v>27</v>
          </cell>
          <cell r="H2112">
            <v>1031.9100000000001</v>
          </cell>
        </row>
        <row r="2113">
          <cell r="A2113" t="str">
            <v>b)</v>
          </cell>
          <cell r="B2113" t="str">
            <v>Fabricación:</v>
          </cell>
        </row>
        <row r="2114">
          <cell r="B2114" t="str">
            <v xml:space="preserve">SandBlasting </v>
          </cell>
          <cell r="C2114">
            <v>440.88710400000002</v>
          </cell>
          <cell r="D2114">
            <v>6.5685749791499012E-6</v>
          </cell>
          <cell r="E2114" t="str">
            <v>m2</v>
          </cell>
          <cell r="F2114">
            <v>169.49</v>
          </cell>
          <cell r="G2114">
            <v>30.51</v>
          </cell>
          <cell r="H2114">
            <v>88178</v>
          </cell>
        </row>
        <row r="2115">
          <cell r="B2115" t="str">
            <v>Fabricación Estructura Metalica - Viga</v>
          </cell>
          <cell r="C2115">
            <v>29.143700787401581</v>
          </cell>
          <cell r="D2115">
            <v>2.161431948664524E-4</v>
          </cell>
          <cell r="E2115" t="str">
            <v>Ton</v>
          </cell>
          <cell r="F2115">
            <v>11999.999999999998</v>
          </cell>
          <cell r="G2115">
            <v>2160</v>
          </cell>
          <cell r="H2115">
            <v>412764</v>
          </cell>
        </row>
        <row r="2116">
          <cell r="B2116" t="str">
            <v>Fabricación Estructura Metalica - Placa</v>
          </cell>
          <cell r="C2116">
            <v>0</v>
          </cell>
          <cell r="D2116">
            <v>0</v>
          </cell>
          <cell r="E2116" t="str">
            <v>Ton</v>
          </cell>
          <cell r="F2116">
            <v>22000</v>
          </cell>
          <cell r="G2116">
            <v>3960</v>
          </cell>
          <cell r="H2116">
            <v>0</v>
          </cell>
        </row>
        <row r="2117">
          <cell r="A2117" t="str">
            <v>c)</v>
          </cell>
          <cell r="B2117" t="str">
            <v>Operación Instalación:</v>
          </cell>
        </row>
        <row r="2118">
          <cell r="B2118" t="str">
            <v>Izaje:</v>
          </cell>
        </row>
        <row r="2119">
          <cell r="B2119" t="str">
            <v>MO-1001-9 [MAM] Maestro de Carpinteria Metalica</v>
          </cell>
          <cell r="C2119">
            <v>12</v>
          </cell>
          <cell r="D2119">
            <v>0</v>
          </cell>
          <cell r="E2119" t="str">
            <v>Dia</v>
          </cell>
          <cell r="F2119">
            <v>1758.8235294117644</v>
          </cell>
          <cell r="G2119">
            <v>316.58999999999997</v>
          </cell>
          <cell r="H2119">
            <v>24904.959999999999</v>
          </cell>
        </row>
        <row r="2120">
          <cell r="B2120" t="str">
            <v>MO-1001-10 [OPE] Operador de Equipo Pesado (GRUA)</v>
          </cell>
          <cell r="C2120">
            <v>10</v>
          </cell>
          <cell r="D2120">
            <v>0</v>
          </cell>
          <cell r="E2120" t="str">
            <v>Dia</v>
          </cell>
          <cell r="F2120">
            <v>1396.2352941176471</v>
          </cell>
          <cell r="G2120">
            <v>251.32</v>
          </cell>
          <cell r="H2120">
            <v>16475.55</v>
          </cell>
        </row>
        <row r="2121">
          <cell r="B2121" t="str">
            <v>Soldadura de Campo:</v>
          </cell>
        </row>
        <row r="2122">
          <cell r="B2122" t="str">
            <v>MO-1001-11 [SEM] Soldadores - Estructura Metalica</v>
          </cell>
          <cell r="C2122">
            <v>12</v>
          </cell>
          <cell r="D2122">
            <v>0</v>
          </cell>
          <cell r="E2122" t="str">
            <v>Dia</v>
          </cell>
          <cell r="F2122">
            <v>1116.1764705882358</v>
          </cell>
          <cell r="G2122">
            <v>200.91</v>
          </cell>
          <cell r="H2122">
            <v>15805.04</v>
          </cell>
        </row>
        <row r="2123">
          <cell r="B2123" t="str">
            <v>Tornilleria:</v>
          </cell>
        </row>
        <row r="2124">
          <cell r="B2124" t="str">
            <v>MO-1001-13 [AEM] Armadores Estructuras Metalica</v>
          </cell>
          <cell r="C2124">
            <v>10</v>
          </cell>
          <cell r="D2124">
            <v>0</v>
          </cell>
          <cell r="E2124" t="str">
            <v>Dia</v>
          </cell>
          <cell r="F2124">
            <v>978.17647058823479</v>
          </cell>
          <cell r="G2124">
            <v>176.07</v>
          </cell>
          <cell r="H2124">
            <v>11542.46</v>
          </cell>
        </row>
        <row r="2125">
          <cell r="B2125" t="str">
            <v>MO-1001-14 [AyEM] Ayudante Estructuras Metalica</v>
          </cell>
          <cell r="C2125">
            <v>10</v>
          </cell>
          <cell r="D2125">
            <v>0</v>
          </cell>
          <cell r="E2125" t="str">
            <v>Dia</v>
          </cell>
          <cell r="F2125">
            <v>753.58823529411677</v>
          </cell>
          <cell r="G2125">
            <v>135.65</v>
          </cell>
          <cell r="H2125">
            <v>8892.3799999999992</v>
          </cell>
        </row>
        <row r="2126">
          <cell r="B2126" t="str">
            <v>Pintura:</v>
          </cell>
        </row>
        <row r="2127">
          <cell r="B2127" t="str">
            <v>MO-1001-12 [PEM] Pintor Estructura Metalica</v>
          </cell>
          <cell r="C2127">
            <v>12</v>
          </cell>
          <cell r="D2127">
            <v>0</v>
          </cell>
          <cell r="E2127" t="str">
            <v>Dia</v>
          </cell>
          <cell r="F2127">
            <v>641.29411764705935</v>
          </cell>
          <cell r="G2127">
            <v>115.43</v>
          </cell>
          <cell r="H2127">
            <v>9080.69</v>
          </cell>
        </row>
        <row r="2128">
          <cell r="B2128" t="str">
            <v>Servicios, Herramientas y Equipos</v>
          </cell>
        </row>
        <row r="2129">
          <cell r="B2129" t="str">
            <v>Grúa de 20 Tonelada</v>
          </cell>
          <cell r="C2129">
            <v>80</v>
          </cell>
          <cell r="D2129">
            <v>0</v>
          </cell>
          <cell r="E2129" t="str">
            <v>hr</v>
          </cell>
          <cell r="F2129">
            <v>3177.9661016949153</v>
          </cell>
          <cell r="G2129">
            <v>572.03</v>
          </cell>
          <cell r="H2129">
            <v>299999.69</v>
          </cell>
        </row>
        <row r="2130">
          <cell r="B2130" t="str">
            <v>Pistola Neumática P/ Tornilleria</v>
          </cell>
          <cell r="C2130">
            <v>80</v>
          </cell>
          <cell r="D2130">
            <v>0</v>
          </cell>
          <cell r="E2130" t="str">
            <v>Hr</v>
          </cell>
          <cell r="F2130">
            <v>74.152542372881356</v>
          </cell>
          <cell r="G2130">
            <v>13.35</v>
          </cell>
          <cell r="H2130">
            <v>7000.2</v>
          </cell>
        </row>
        <row r="2131">
          <cell r="B2131" t="str">
            <v>Compresor p/ Pintura</v>
          </cell>
          <cell r="C2131">
            <v>96</v>
          </cell>
          <cell r="D2131">
            <v>0</v>
          </cell>
          <cell r="E2131" t="str">
            <v>Hr</v>
          </cell>
          <cell r="F2131">
            <v>63.56</v>
          </cell>
          <cell r="G2131">
            <v>11.44</v>
          </cell>
          <cell r="H2131">
            <v>7200</v>
          </cell>
        </row>
        <row r="2132">
          <cell r="A2132">
            <v>123</v>
          </cell>
          <cell r="B2132" t="str">
            <v>Viga W27X94</v>
          </cell>
          <cell r="C2132">
            <v>620.07874015748041</v>
          </cell>
          <cell r="D2132">
            <v>12</v>
          </cell>
          <cell r="E2132" t="str">
            <v>pl</v>
          </cell>
          <cell r="G2132">
            <v>599.95351978285703</v>
          </cell>
          <cell r="H2132">
            <v>41.840697888551148</v>
          </cell>
          <cell r="I2132">
            <v>3933.09</v>
          </cell>
        </row>
        <row r="2134">
          <cell r="A2134">
            <v>124</v>
          </cell>
          <cell r="B2134" t="str">
            <v>Análisis de Precio Unitario de 620.08 pl de Viga W27X84:</v>
          </cell>
          <cell r="I2134" t="str">
            <v>Santiago - Tercer Sorteo</v>
          </cell>
        </row>
        <row r="2135">
          <cell r="A2135" t="str">
            <v>a)</v>
          </cell>
          <cell r="B2135" t="str">
            <v>Materiales</v>
          </cell>
        </row>
        <row r="2136">
          <cell r="B2136" t="str">
            <v>Viga</v>
          </cell>
        </row>
        <row r="2137">
          <cell r="B2137" t="str">
            <v>W27X84</v>
          </cell>
          <cell r="C2137">
            <v>620.07874015748041</v>
          </cell>
          <cell r="D2137">
            <v>2.031746031657565E-6</v>
          </cell>
          <cell r="E2137" t="str">
            <v>pl</v>
          </cell>
          <cell r="F2137">
            <v>1726.2711864406781</v>
          </cell>
          <cell r="G2137">
            <v>310.73</v>
          </cell>
          <cell r="H2137">
            <v>1263103.7</v>
          </cell>
        </row>
        <row r="2138">
          <cell r="B2138" t="str">
            <v>Placa Base</v>
          </cell>
        </row>
        <row r="2139">
          <cell r="B2139" t="str">
            <v>Plate 1/2 ''</v>
          </cell>
          <cell r="C2139">
            <v>0</v>
          </cell>
          <cell r="D2139">
            <v>0</v>
          </cell>
          <cell r="E2139" t="str">
            <v>p2</v>
          </cell>
          <cell r="F2139">
            <v>356.46187500000002</v>
          </cell>
          <cell r="G2139">
            <v>64.16</v>
          </cell>
          <cell r="H2139">
            <v>0</v>
          </cell>
        </row>
        <row r="2140">
          <cell r="B2140" t="str">
            <v>Plate 1/2 ''</v>
          </cell>
          <cell r="C2140">
            <v>0</v>
          </cell>
          <cell r="D2140">
            <v>0</v>
          </cell>
          <cell r="E2140" t="str">
            <v>p2</v>
          </cell>
          <cell r="F2140">
            <v>356.46187500000002</v>
          </cell>
          <cell r="G2140">
            <v>64.16</v>
          </cell>
          <cell r="H2140">
            <v>0</v>
          </cell>
        </row>
        <row r="2141">
          <cell r="B2141" t="str">
            <v>Esparragos y Pernos</v>
          </cell>
        </row>
        <row r="2142">
          <cell r="B2142" t="str">
            <v>Perno ø 1'' x 19'' F1554 A36</v>
          </cell>
          <cell r="C2142">
            <v>0</v>
          </cell>
          <cell r="D2142">
            <v>0</v>
          </cell>
          <cell r="E2142" t="str">
            <v>Ud</v>
          </cell>
          <cell r="F2142">
            <v>206.77966101694918</v>
          </cell>
          <cell r="G2142">
            <v>37.22</v>
          </cell>
          <cell r="H2142">
            <v>0</v>
          </cell>
        </row>
        <row r="2143">
          <cell r="B2143" t="str">
            <v>Pintura</v>
          </cell>
        </row>
        <row r="2144">
          <cell r="B2144" t="str">
            <v>Pintura Multi-Purpose Epoxy Haze Gray</v>
          </cell>
          <cell r="C2144">
            <v>5.8605724800000001</v>
          </cell>
          <cell r="D2144">
            <v>1.6086346567972182E-3</v>
          </cell>
          <cell r="E2144" t="str">
            <v>cub</v>
          </cell>
          <cell r="F2144">
            <v>5925.0254237288136</v>
          </cell>
          <cell r="G2144">
            <v>1066.5</v>
          </cell>
          <cell r="H2144">
            <v>41040.25</v>
          </cell>
        </row>
        <row r="2145">
          <cell r="B2145" t="str">
            <v>Pintura High Gloss Urethane Gris Perla</v>
          </cell>
          <cell r="C2145">
            <v>29.302862400000002</v>
          </cell>
          <cell r="D2145">
            <v>2.4358029951367742E-4</v>
          </cell>
          <cell r="E2145" t="str">
            <v>Gls</v>
          </cell>
          <cell r="F2145">
            <v>2154.5508474576272</v>
          </cell>
          <cell r="G2145">
            <v>387.82</v>
          </cell>
          <cell r="H2145">
            <v>74516.89</v>
          </cell>
        </row>
        <row r="2146">
          <cell r="B2146" t="str">
            <v>Grout</v>
          </cell>
        </row>
        <row r="2147">
          <cell r="B2147" t="str">
            <v>Morteo Listo Grout 640 kg/cm²</v>
          </cell>
          <cell r="C2147">
            <v>0</v>
          </cell>
          <cell r="D2147">
            <v>0</v>
          </cell>
          <cell r="E2147" t="str">
            <v>Fdas</v>
          </cell>
          <cell r="F2147">
            <v>750</v>
          </cell>
          <cell r="G2147">
            <v>135</v>
          </cell>
          <cell r="H2147">
            <v>0</v>
          </cell>
        </row>
        <row r="2148">
          <cell r="B2148" t="str">
            <v>Miscelaneos</v>
          </cell>
        </row>
        <row r="2149">
          <cell r="B2149" t="str">
            <v>Electrodo E70XX Universal 1/8''</v>
          </cell>
          <cell r="C2149">
            <v>52.086614173228362</v>
          </cell>
          <cell r="D2149">
            <v>6.5003779289255048E-5</v>
          </cell>
          <cell r="E2149" t="str">
            <v>Lbs</v>
          </cell>
          <cell r="F2149">
            <v>78</v>
          </cell>
          <cell r="G2149">
            <v>14.04</v>
          </cell>
          <cell r="H2149">
            <v>4794.3599999999997</v>
          </cell>
        </row>
        <row r="2150">
          <cell r="B2150" t="str">
            <v>Acetileno 390</v>
          </cell>
          <cell r="C2150">
            <v>78.129921259842547</v>
          </cell>
          <cell r="D2150">
            <v>1.0078105312123981E-6</v>
          </cell>
          <cell r="E2150" t="str">
            <v>p3</v>
          </cell>
          <cell r="F2150">
            <v>9.6525423728813564</v>
          </cell>
          <cell r="G2150">
            <v>1.74</v>
          </cell>
          <cell r="H2150">
            <v>890.1</v>
          </cell>
        </row>
        <row r="2151">
          <cell r="B2151" t="str">
            <v>Oxigeno Industrial 220</v>
          </cell>
          <cell r="C2151">
            <v>62.503937007874043</v>
          </cell>
          <cell r="D2151">
            <v>9.7001763667958069E-5</v>
          </cell>
          <cell r="E2151" t="str">
            <v>p3</v>
          </cell>
          <cell r="F2151">
            <v>2.6864406779661016</v>
          </cell>
          <cell r="G2151">
            <v>0.48</v>
          </cell>
          <cell r="H2151">
            <v>197.93</v>
          </cell>
        </row>
        <row r="2152">
          <cell r="B2152" t="str">
            <v>Disco p/ esmerilar</v>
          </cell>
          <cell r="C2152">
            <v>5.2086614173228369</v>
          </cell>
          <cell r="D2152">
            <v>2.5699168556266678E-4</v>
          </cell>
          <cell r="E2152" t="str">
            <v>Ud</v>
          </cell>
          <cell r="F2152">
            <v>150</v>
          </cell>
          <cell r="G2152">
            <v>27</v>
          </cell>
          <cell r="H2152">
            <v>922.17</v>
          </cell>
        </row>
        <row r="2153">
          <cell r="A2153" t="str">
            <v>b)</v>
          </cell>
          <cell r="B2153" t="str">
            <v>Fabricación:</v>
          </cell>
        </row>
        <row r="2154">
          <cell r="B2154" t="str">
            <v xml:space="preserve">SandBlasting </v>
          </cell>
          <cell r="C2154">
            <v>439.54293600000005</v>
          </cell>
          <cell r="D2154">
            <v>1.6071239966320614E-5</v>
          </cell>
          <cell r="E2154" t="str">
            <v>m2</v>
          </cell>
          <cell r="F2154">
            <v>169.49</v>
          </cell>
          <cell r="G2154">
            <v>30.51</v>
          </cell>
          <cell r="H2154">
            <v>87910</v>
          </cell>
        </row>
        <row r="2155">
          <cell r="B2155" t="str">
            <v>Fabricación Estructura Metalica - Viga</v>
          </cell>
          <cell r="C2155">
            <v>26.043307086614181</v>
          </cell>
          <cell r="D2155">
            <v>2.5699168556283738E-4</v>
          </cell>
          <cell r="E2155" t="str">
            <v>Ton</v>
          </cell>
          <cell r="F2155">
            <v>11999.999999999998</v>
          </cell>
          <cell r="G2155">
            <v>2160</v>
          </cell>
          <cell r="H2155">
            <v>368868</v>
          </cell>
        </row>
        <row r="2156">
          <cell r="B2156" t="str">
            <v>Fabricación Estructura Metalica - Placa</v>
          </cell>
          <cell r="C2156">
            <v>0</v>
          </cell>
          <cell r="D2156">
            <v>0</v>
          </cell>
          <cell r="E2156" t="str">
            <v>Ton</v>
          </cell>
          <cell r="F2156">
            <v>22000</v>
          </cell>
          <cell r="G2156">
            <v>3960</v>
          </cell>
          <cell r="H2156">
            <v>0</v>
          </cell>
        </row>
        <row r="2157">
          <cell r="A2157" t="str">
            <v>c)</v>
          </cell>
          <cell r="B2157" t="str">
            <v>Operación Instalación:</v>
          </cell>
        </row>
        <row r="2158">
          <cell r="B2158" t="str">
            <v>Izaje:</v>
          </cell>
        </row>
        <row r="2159">
          <cell r="B2159" t="str">
            <v>MO-1001-9 [MAM] Maestro de Carpinteria Metalica</v>
          </cell>
          <cell r="C2159">
            <v>12</v>
          </cell>
          <cell r="D2159">
            <v>0</v>
          </cell>
          <cell r="E2159" t="str">
            <v>Dia</v>
          </cell>
          <cell r="F2159">
            <v>1758.8235294117644</v>
          </cell>
          <cell r="G2159">
            <v>316.58999999999997</v>
          </cell>
          <cell r="H2159">
            <v>24904.959999999999</v>
          </cell>
        </row>
        <row r="2160">
          <cell r="B2160" t="str">
            <v>MO-1001-10 [OPE] Operador de Equipo Pesado (GRUA)</v>
          </cell>
          <cell r="C2160">
            <v>10</v>
          </cell>
          <cell r="D2160">
            <v>0</v>
          </cell>
          <cell r="E2160" t="str">
            <v>Dia</v>
          </cell>
          <cell r="F2160">
            <v>1396.2352941176471</v>
          </cell>
          <cell r="G2160">
            <v>251.32</v>
          </cell>
          <cell r="H2160">
            <v>16475.55</v>
          </cell>
        </row>
        <row r="2161">
          <cell r="B2161" t="str">
            <v>Soldadura de Campo:</v>
          </cell>
        </row>
        <row r="2162">
          <cell r="B2162" t="str">
            <v>MO-1001-11 [SEM] Soldadores - Estructura Metalica</v>
          </cell>
          <cell r="C2162">
            <v>12</v>
          </cell>
          <cell r="D2162">
            <v>0</v>
          </cell>
          <cell r="E2162" t="str">
            <v>Dia</v>
          </cell>
          <cell r="F2162">
            <v>1116.1764705882358</v>
          </cell>
          <cell r="G2162">
            <v>200.91</v>
          </cell>
          <cell r="H2162">
            <v>15805.04</v>
          </cell>
        </row>
        <row r="2163">
          <cell r="B2163" t="str">
            <v>Tornilleria:</v>
          </cell>
        </row>
        <row r="2164">
          <cell r="B2164" t="str">
            <v>MO-1001-13 [AEM] Armadores Estructuras Metalica</v>
          </cell>
          <cell r="C2164">
            <v>10</v>
          </cell>
          <cell r="D2164">
            <v>0</v>
          </cell>
          <cell r="E2164" t="str">
            <v>Dia</v>
          </cell>
          <cell r="F2164">
            <v>978.17647058823479</v>
          </cell>
          <cell r="G2164">
            <v>176.07</v>
          </cell>
          <cell r="H2164">
            <v>11542.46</v>
          </cell>
        </row>
        <row r="2165">
          <cell r="B2165" t="str">
            <v>MO-1001-14 [AyEM] Ayudante Estructuras Metalica</v>
          </cell>
          <cell r="C2165">
            <v>10</v>
          </cell>
          <cell r="D2165">
            <v>0</v>
          </cell>
          <cell r="E2165" t="str">
            <v>Dia</v>
          </cell>
          <cell r="F2165">
            <v>753.58823529411677</v>
          </cell>
          <cell r="G2165">
            <v>135.65</v>
          </cell>
          <cell r="H2165">
            <v>8892.3799999999992</v>
          </cell>
        </row>
        <row r="2166">
          <cell r="B2166" t="str">
            <v>Pintura:</v>
          </cell>
        </row>
        <row r="2167">
          <cell r="B2167" t="str">
            <v>MO-1001-12 [PEM] Pintor Estructura Metalica</v>
          </cell>
          <cell r="C2167">
            <v>12</v>
          </cell>
          <cell r="D2167">
            <v>0</v>
          </cell>
          <cell r="E2167" t="str">
            <v>Dia</v>
          </cell>
          <cell r="F2167">
            <v>641.29411764705935</v>
          </cell>
          <cell r="G2167">
            <v>115.43</v>
          </cell>
          <cell r="H2167">
            <v>9080.69</v>
          </cell>
        </row>
        <row r="2168">
          <cell r="B2168" t="str">
            <v>Servicios, Herramientas y Equipos</v>
          </cell>
        </row>
        <row r="2169">
          <cell r="B2169" t="str">
            <v>Grúa de 20 Tonelada</v>
          </cell>
          <cell r="C2169">
            <v>80</v>
          </cell>
          <cell r="D2169">
            <v>0</v>
          </cell>
          <cell r="E2169" t="str">
            <v>hr</v>
          </cell>
          <cell r="F2169">
            <v>3177.9661016949153</v>
          </cell>
          <cell r="G2169">
            <v>572.03</v>
          </cell>
          <cell r="H2169">
            <v>299999.69</v>
          </cell>
        </row>
        <row r="2170">
          <cell r="B2170" t="str">
            <v>Pistola Neumática P/ Tornilleria</v>
          </cell>
          <cell r="C2170">
            <v>80</v>
          </cell>
          <cell r="D2170">
            <v>0</v>
          </cell>
          <cell r="E2170" t="str">
            <v>Hr</v>
          </cell>
          <cell r="F2170">
            <v>74.152542372881356</v>
          </cell>
          <cell r="G2170">
            <v>13.35</v>
          </cell>
          <cell r="H2170">
            <v>7000.2</v>
          </cell>
        </row>
        <row r="2171">
          <cell r="B2171" t="str">
            <v>Compresor p/ Pintura</v>
          </cell>
          <cell r="C2171">
            <v>96</v>
          </cell>
          <cell r="D2171">
            <v>0</v>
          </cell>
          <cell r="E2171" t="str">
            <v>Hr</v>
          </cell>
          <cell r="F2171">
            <v>63.56</v>
          </cell>
          <cell r="G2171">
            <v>11.44</v>
          </cell>
          <cell r="H2171">
            <v>7200</v>
          </cell>
        </row>
        <row r="2172">
          <cell r="A2172">
            <v>124</v>
          </cell>
          <cell r="B2172" t="str">
            <v>Viga W27X84</v>
          </cell>
          <cell r="C2172">
            <v>620.07874015748041</v>
          </cell>
          <cell r="D2172">
            <v>12</v>
          </cell>
          <cell r="E2172" t="str">
            <v>pl</v>
          </cell>
          <cell r="G2172">
            <v>551.82613197333319</v>
          </cell>
          <cell r="H2172">
            <v>43.065659106575957</v>
          </cell>
          <cell r="I2172">
            <v>3617.58</v>
          </cell>
        </row>
        <row r="2174">
          <cell r="A2174">
            <v>125</v>
          </cell>
          <cell r="B2174" t="str">
            <v>Análisis de Precio Unitario de 360.53 pl de Viga W24X68:</v>
          </cell>
          <cell r="I2174" t="str">
            <v>Santiago - Tercer Sorteo</v>
          </cell>
        </row>
        <row r="2175">
          <cell r="A2175" t="str">
            <v>a)</v>
          </cell>
          <cell r="B2175" t="str">
            <v>Materiales</v>
          </cell>
        </row>
        <row r="2176">
          <cell r="B2176" t="str">
            <v>Viga</v>
          </cell>
        </row>
        <row r="2177">
          <cell r="B2177" t="str">
            <v>W24X68</v>
          </cell>
          <cell r="C2177">
            <v>360.53149606299218</v>
          </cell>
          <cell r="D2177">
            <v>2.3587223587142541E-5</v>
          </cell>
          <cell r="E2177" t="str">
            <v>pl</v>
          </cell>
          <cell r="F2177">
            <v>1483.3333333333333</v>
          </cell>
          <cell r="G2177">
            <v>267</v>
          </cell>
          <cell r="H2177">
            <v>631065.18000000005</v>
          </cell>
        </row>
        <row r="2178">
          <cell r="B2178" t="str">
            <v>Placa Base</v>
          </cell>
        </row>
        <row r="2179">
          <cell r="B2179" t="str">
            <v>Plate 3/8 '' A36</v>
          </cell>
          <cell r="C2179">
            <v>48.98268129869593</v>
          </cell>
          <cell r="D2179">
            <v>1.4941406043991211E-4</v>
          </cell>
          <cell r="E2179" t="str">
            <v>p2</v>
          </cell>
          <cell r="F2179">
            <v>293.96187500000002</v>
          </cell>
          <cell r="G2179">
            <v>52.91</v>
          </cell>
          <cell r="H2179">
            <v>16993.25</v>
          </cell>
        </row>
        <row r="2180">
          <cell r="B2180" t="str">
            <v>Plate 1/2 ''</v>
          </cell>
          <cell r="C2180">
            <v>23.76671420009507</v>
          </cell>
          <cell r="D2180">
            <v>1.3825217391290413E-4</v>
          </cell>
          <cell r="E2180" t="str">
            <v>p2</v>
          </cell>
          <cell r="F2180">
            <v>356.46187500000002</v>
          </cell>
          <cell r="G2180">
            <v>64.16</v>
          </cell>
          <cell r="H2180">
            <v>9998.18</v>
          </cell>
        </row>
        <row r="2181">
          <cell r="B2181" t="str">
            <v>Esparragos y Pernos</v>
          </cell>
        </row>
        <row r="2182">
          <cell r="B2182" t="str">
            <v>Perno Ø  - A325   3/4'' x 2 1/4''</v>
          </cell>
          <cell r="C2182">
            <v>144</v>
          </cell>
          <cell r="D2182">
            <v>0</v>
          </cell>
          <cell r="E2182" t="str">
            <v>Ud</v>
          </cell>
          <cell r="F2182">
            <v>33.33898305084746</v>
          </cell>
          <cell r="G2182">
            <v>6</v>
          </cell>
          <cell r="H2182">
            <v>5664.81</v>
          </cell>
        </row>
        <row r="2183">
          <cell r="B2183" t="str">
            <v>Perno Ø  - A325 1    '' x 3    ''</v>
          </cell>
          <cell r="C2183">
            <v>96</v>
          </cell>
          <cell r="D2183">
            <v>0</v>
          </cell>
          <cell r="E2183" t="str">
            <v>Ud</v>
          </cell>
          <cell r="F2183">
            <v>83.533898305084747</v>
          </cell>
          <cell r="G2183">
            <v>15.04</v>
          </cell>
          <cell r="H2183">
            <v>9463.09</v>
          </cell>
        </row>
        <row r="2184">
          <cell r="B2184" t="str">
            <v>Pintura</v>
          </cell>
        </row>
        <row r="2185">
          <cell r="B2185" t="str">
            <v>Pintura Multi-Purpose Epoxy Haze Gray</v>
          </cell>
          <cell r="C2185">
            <v>3.217806849600001</v>
          </cell>
          <cell r="D2185">
            <v>6.815668256383565E-4</v>
          </cell>
          <cell r="E2185" t="str">
            <v>cub</v>
          </cell>
          <cell r="F2185">
            <v>5925.0254237288136</v>
          </cell>
          <cell r="G2185">
            <v>1066.5</v>
          </cell>
          <cell r="H2185">
            <v>22512.71</v>
          </cell>
        </row>
        <row r="2186">
          <cell r="B2186" t="str">
            <v>Pintura High Gloss Urethane Gris Perla</v>
          </cell>
          <cell r="C2186">
            <v>16.089034248000004</v>
          </cell>
          <cell r="D2186">
            <v>6.0025479783880792E-5</v>
          </cell>
          <cell r="E2186" t="str">
            <v>Gls</v>
          </cell>
          <cell r="F2186">
            <v>2154.5508474576272</v>
          </cell>
          <cell r="G2186">
            <v>387.82</v>
          </cell>
          <cell r="H2186">
            <v>40906.75</v>
          </cell>
        </row>
        <row r="2187">
          <cell r="B2187" t="str">
            <v>Grout</v>
          </cell>
        </row>
        <row r="2188">
          <cell r="B2188" t="str">
            <v>Morteo Listo Grout 640 kg/cm²</v>
          </cell>
          <cell r="C2188">
            <v>0</v>
          </cell>
          <cell r="D2188">
            <v>0</v>
          </cell>
          <cell r="E2188" t="str">
            <v>Fdas</v>
          </cell>
          <cell r="F2188">
            <v>750</v>
          </cell>
          <cell r="G2188">
            <v>135</v>
          </cell>
          <cell r="H2188">
            <v>0</v>
          </cell>
        </row>
        <row r="2189">
          <cell r="B2189" t="str">
            <v>Miscelaneos</v>
          </cell>
        </row>
        <row r="2190">
          <cell r="B2190" t="str">
            <v>Electrodo E70XX Universal 1/8''</v>
          </cell>
          <cell r="C2190">
            <v>24.516141732283469</v>
          </cell>
          <cell r="D2190">
            <v>1.5737662796467674E-4</v>
          </cell>
          <cell r="E2190" t="str">
            <v>Lbs</v>
          </cell>
          <cell r="F2190">
            <v>78</v>
          </cell>
          <cell r="G2190">
            <v>14.04</v>
          </cell>
          <cell r="H2190">
            <v>2256.8200000000002</v>
          </cell>
        </row>
        <row r="2191">
          <cell r="B2191" t="str">
            <v>Acetileno 390</v>
          </cell>
          <cell r="C2191">
            <v>36.774212598425201</v>
          </cell>
          <cell r="D2191">
            <v>1.5737662796477337E-4</v>
          </cell>
          <cell r="E2191" t="str">
            <v>p3</v>
          </cell>
          <cell r="F2191">
            <v>9.6525423728813564</v>
          </cell>
          <cell r="G2191">
            <v>1.74</v>
          </cell>
          <cell r="H2191">
            <v>419.02</v>
          </cell>
        </row>
        <row r="2192">
          <cell r="B2192" t="str">
            <v>Oxigeno Industrial 220</v>
          </cell>
          <cell r="C2192">
            <v>29.419370078740162</v>
          </cell>
          <cell r="D2192">
            <v>2.1411786117581481E-5</v>
          </cell>
          <cell r="E2192" t="str">
            <v>p3</v>
          </cell>
          <cell r="F2192">
            <v>2.6864406779661016</v>
          </cell>
          <cell r="G2192">
            <v>0.48</v>
          </cell>
          <cell r="H2192">
            <v>93.16</v>
          </cell>
        </row>
        <row r="2193">
          <cell r="B2193" t="str">
            <v>Disco p/ esmerilar</v>
          </cell>
          <cell r="C2193">
            <v>2.451614173228347</v>
          </cell>
          <cell r="D2193">
            <v>3.4205328322973179E-3</v>
          </cell>
          <cell r="E2193" t="str">
            <v>Ud</v>
          </cell>
          <cell r="F2193">
            <v>150</v>
          </cell>
          <cell r="G2193">
            <v>27</v>
          </cell>
          <cell r="H2193">
            <v>435.42</v>
          </cell>
        </row>
        <row r="2194">
          <cell r="A2194" t="str">
            <v>b)</v>
          </cell>
          <cell r="B2194" t="str">
            <v>Fabricación:</v>
          </cell>
        </row>
        <row r="2195">
          <cell r="B2195" t="str">
            <v xml:space="preserve">SandBlasting </v>
          </cell>
          <cell r="C2195">
            <v>241.33551372000008</v>
          </cell>
          <cell r="D2195">
            <v>1.8589390060215956E-5</v>
          </cell>
          <cell r="E2195" t="str">
            <v>m2</v>
          </cell>
          <cell r="F2195">
            <v>169.49</v>
          </cell>
          <cell r="G2195">
            <v>30.51</v>
          </cell>
          <cell r="H2195">
            <v>48268</v>
          </cell>
        </row>
        <row r="2196">
          <cell r="B2196" t="str">
            <v>Fabricación Estructura Metalica - Viga</v>
          </cell>
          <cell r="C2196">
            <v>12.258070866141736</v>
          </cell>
          <cell r="D2196">
            <v>1.5737662796453181E-4</v>
          </cell>
          <cell r="E2196" t="str">
            <v>Ton</v>
          </cell>
          <cell r="F2196">
            <v>11999.999999999998</v>
          </cell>
          <cell r="G2196">
            <v>2160</v>
          </cell>
          <cell r="H2196">
            <v>173601.6</v>
          </cell>
        </row>
        <row r="2197">
          <cell r="B2197" t="str">
            <v>Fabricación Estructura Metalica - Placa</v>
          </cell>
          <cell r="C2197">
            <v>0.55698755928761867</v>
          </cell>
          <cell r="D2197">
            <v>5.4084524189988402E-3</v>
          </cell>
          <cell r="E2197" t="str">
            <v>Ton</v>
          </cell>
          <cell r="F2197">
            <v>22000</v>
          </cell>
          <cell r="G2197">
            <v>3960</v>
          </cell>
          <cell r="H2197">
            <v>14537.6</v>
          </cell>
        </row>
        <row r="2198">
          <cell r="A2198" t="str">
            <v>c)</v>
          </cell>
          <cell r="B2198" t="str">
            <v>Operación Instalación:</v>
          </cell>
        </row>
        <row r="2199">
          <cell r="B2199" t="str">
            <v>Izaje:</v>
          </cell>
        </row>
        <row r="2200">
          <cell r="B2200" t="str">
            <v>MO-1001-9 [MAM] Maestro de Carpinteria Metalica</v>
          </cell>
          <cell r="C2200">
            <v>10</v>
          </cell>
          <cell r="D2200">
            <v>0</v>
          </cell>
          <cell r="E2200" t="str">
            <v>Dia</v>
          </cell>
          <cell r="F2200">
            <v>1758.8235294117644</v>
          </cell>
          <cell r="G2200">
            <v>316.58999999999997</v>
          </cell>
          <cell r="H2200">
            <v>20754.14</v>
          </cell>
        </row>
        <row r="2201">
          <cell r="B2201" t="str">
            <v>MO-1001-10 [OPE] Operador de Equipo Pesado (GRUA)</v>
          </cell>
          <cell r="C2201">
            <v>8</v>
          </cell>
          <cell r="D2201">
            <v>0</v>
          </cell>
          <cell r="E2201" t="str">
            <v>Dia</v>
          </cell>
          <cell r="F2201">
            <v>1396.2352941176471</v>
          </cell>
          <cell r="G2201">
            <v>251.32</v>
          </cell>
          <cell r="H2201">
            <v>13180.44</v>
          </cell>
        </row>
        <row r="2202">
          <cell r="B2202" t="str">
            <v>Soldadura de Campo:</v>
          </cell>
        </row>
        <row r="2203">
          <cell r="B2203" t="str">
            <v>MO-1001-11 [SEM] Soldadores - Estructura Metalica</v>
          </cell>
          <cell r="C2203">
            <v>10</v>
          </cell>
          <cell r="D2203">
            <v>0</v>
          </cell>
          <cell r="E2203" t="str">
            <v>Dia</v>
          </cell>
          <cell r="F2203">
            <v>1116.1764705882358</v>
          </cell>
          <cell r="G2203">
            <v>200.91</v>
          </cell>
          <cell r="H2203">
            <v>13170.86</v>
          </cell>
        </row>
        <row r="2204">
          <cell r="B2204" t="str">
            <v>Tornilleria:</v>
          </cell>
        </row>
        <row r="2205">
          <cell r="B2205" t="str">
            <v>MO-1001-13 [AEM] Armadores Estructuras Metalica</v>
          </cell>
          <cell r="C2205">
            <v>8</v>
          </cell>
          <cell r="D2205">
            <v>0</v>
          </cell>
          <cell r="E2205" t="str">
            <v>Dia</v>
          </cell>
          <cell r="F2205">
            <v>978.17647058823479</v>
          </cell>
          <cell r="G2205">
            <v>176.07</v>
          </cell>
          <cell r="H2205">
            <v>9233.9699999999993</v>
          </cell>
        </row>
        <row r="2206">
          <cell r="B2206" t="str">
            <v>MO-1001-14 [AyEM] Ayudante Estructuras Metalica</v>
          </cell>
          <cell r="C2206">
            <v>8</v>
          </cell>
          <cell r="D2206">
            <v>0</v>
          </cell>
          <cell r="E2206" t="str">
            <v>Dia</v>
          </cell>
          <cell r="F2206">
            <v>753.58823529411677</v>
          </cell>
          <cell r="G2206">
            <v>135.65</v>
          </cell>
          <cell r="H2206">
            <v>7113.91</v>
          </cell>
        </row>
        <row r="2207">
          <cell r="B2207" t="str">
            <v>Pintura:</v>
          </cell>
        </row>
        <row r="2208">
          <cell r="B2208" t="str">
            <v>MO-1001-12 [PEM] Pintor Estructura Metalica</v>
          </cell>
          <cell r="C2208">
            <v>10</v>
          </cell>
          <cell r="D2208">
            <v>0</v>
          </cell>
          <cell r="E2208" t="str">
            <v>Dia</v>
          </cell>
          <cell r="F2208">
            <v>641.29411764705935</v>
          </cell>
          <cell r="G2208">
            <v>115.43</v>
          </cell>
          <cell r="H2208">
            <v>7567.24</v>
          </cell>
        </row>
        <row r="2209">
          <cell r="B2209" t="str">
            <v>Servicios, Herramientas y Equipos</v>
          </cell>
        </row>
        <row r="2210">
          <cell r="B2210" t="str">
            <v>Grúa de 20 Tonelada</v>
          </cell>
          <cell r="C2210">
            <v>64</v>
          </cell>
          <cell r="D2210">
            <v>0</v>
          </cell>
          <cell r="E2210" t="str">
            <v>hr</v>
          </cell>
          <cell r="F2210">
            <v>3177.9661016949153</v>
          </cell>
          <cell r="G2210">
            <v>572.03</v>
          </cell>
          <cell r="H2210">
            <v>239999.75</v>
          </cell>
        </row>
        <row r="2211">
          <cell r="B2211" t="str">
            <v>Pistola Neumática P/ Tornilleria</v>
          </cell>
          <cell r="C2211">
            <v>64</v>
          </cell>
          <cell r="D2211">
            <v>0</v>
          </cell>
          <cell r="E2211" t="str">
            <v>Hr</v>
          </cell>
          <cell r="F2211">
            <v>74.152542372881356</v>
          </cell>
          <cell r="G2211">
            <v>13.35</v>
          </cell>
          <cell r="H2211">
            <v>5600.16</v>
          </cell>
        </row>
        <row r="2212">
          <cell r="B2212" t="str">
            <v>Compresor p/ Pintura</v>
          </cell>
          <cell r="C2212">
            <v>80</v>
          </cell>
          <cell r="D2212">
            <v>0</v>
          </cell>
          <cell r="E2212" t="str">
            <v>Hr</v>
          </cell>
          <cell r="F2212">
            <v>63.56</v>
          </cell>
          <cell r="G2212">
            <v>11.44</v>
          </cell>
          <cell r="H2212">
            <v>6000</v>
          </cell>
        </row>
        <row r="2213">
          <cell r="A2213">
            <v>125</v>
          </cell>
          <cell r="B2213" t="str">
            <v>Viga W24X68</v>
          </cell>
          <cell r="C2213">
            <v>360.53149606299218</v>
          </cell>
          <cell r="D2213">
            <v>10</v>
          </cell>
          <cell r="E2213" t="str">
            <v>pl</v>
          </cell>
          <cell r="G2213">
            <v>549.54350192301388</v>
          </cell>
          <cell r="H2213">
            <v>50.676166150857163</v>
          </cell>
          <cell r="I2213">
            <v>3602.7</v>
          </cell>
        </row>
        <row r="2215">
          <cell r="A2215">
            <v>126</v>
          </cell>
          <cell r="B2215" t="str">
            <v>Análisis de Precio Unitario de 214.24 pl de Viga W10X12:</v>
          </cell>
          <cell r="I2215" t="str">
            <v>Santiago - Tercer Sorteo</v>
          </cell>
        </row>
        <row r="2216">
          <cell r="A2216" t="str">
            <v>a)</v>
          </cell>
          <cell r="B2216" t="str">
            <v>Materiales</v>
          </cell>
        </row>
        <row r="2217">
          <cell r="B2217" t="str">
            <v>Viga</v>
          </cell>
        </row>
        <row r="2218">
          <cell r="B2218" t="str">
            <v>W10X12</v>
          </cell>
          <cell r="C2218">
            <v>214.23884514435696</v>
          </cell>
          <cell r="D2218">
            <v>5.3905053599081023E-6</v>
          </cell>
          <cell r="E2218" t="str">
            <v>pl</v>
          </cell>
          <cell r="F2218">
            <v>263.33333333333331</v>
          </cell>
          <cell r="G2218">
            <v>47.4</v>
          </cell>
          <cell r="H2218">
            <v>66571.509999999995</v>
          </cell>
        </row>
        <row r="2219">
          <cell r="B2219" t="str">
            <v>Placa Base</v>
          </cell>
        </row>
        <row r="2220">
          <cell r="B2220" t="str">
            <v>Plate 3/8 '' A36</v>
          </cell>
          <cell r="C2220">
            <v>3.333333333333333</v>
          </cell>
          <cell r="D2220">
            <v>2.0000000000000464E-3</v>
          </cell>
          <cell r="E2220" t="str">
            <v>p2</v>
          </cell>
          <cell r="F2220">
            <v>293.96187500000002</v>
          </cell>
          <cell r="G2220">
            <v>52.91</v>
          </cell>
          <cell r="H2220">
            <v>1158.55</v>
          </cell>
        </row>
        <row r="2221">
          <cell r="B2221" t="str">
            <v>Plate 1/2 ''</v>
          </cell>
          <cell r="C2221">
            <v>0</v>
          </cell>
          <cell r="D2221">
            <v>0</v>
          </cell>
          <cell r="E2221" t="str">
            <v>p2</v>
          </cell>
          <cell r="F2221">
            <v>356.46187500000002</v>
          </cell>
          <cell r="G2221">
            <v>64.16</v>
          </cell>
          <cell r="H2221">
            <v>0</v>
          </cell>
        </row>
        <row r="2222">
          <cell r="B2222" t="str">
            <v>Esparragos y Pernos</v>
          </cell>
        </row>
        <row r="2223">
          <cell r="B2223" t="str">
            <v>Perno Ø  - A325   3/4'' x 2 1/4''</v>
          </cell>
          <cell r="C2223">
            <v>40</v>
          </cell>
          <cell r="D2223">
            <v>0</v>
          </cell>
          <cell r="E2223" t="str">
            <v>Ud</v>
          </cell>
          <cell r="F2223">
            <v>33.33898305084746</v>
          </cell>
          <cell r="G2223">
            <v>6</v>
          </cell>
          <cell r="H2223">
            <v>1573.56</v>
          </cell>
        </row>
        <row r="2224">
          <cell r="B2224" t="str">
            <v>Perno Ø  - A325 1    '' x 3    ''</v>
          </cell>
          <cell r="C2224">
            <v>0</v>
          </cell>
          <cell r="D2224">
            <v>0</v>
          </cell>
          <cell r="E2224" t="str">
            <v>Ud</v>
          </cell>
          <cell r="F2224">
            <v>83.533898305084747</v>
          </cell>
          <cell r="G2224">
            <v>15.04</v>
          </cell>
          <cell r="H2224">
            <v>0</v>
          </cell>
        </row>
        <row r="2225">
          <cell r="B2225" t="str">
            <v>Pintura</v>
          </cell>
        </row>
        <row r="2226">
          <cell r="B2226" t="str">
            <v>Pintura Multi-Purpose Epoxy Haze Gray</v>
          </cell>
          <cell r="C2226">
            <v>0.77830002666666664</v>
          </cell>
          <cell r="D2226">
            <v>2.1842133818420813E-3</v>
          </cell>
          <cell r="E2226" t="str">
            <v>cub</v>
          </cell>
          <cell r="F2226">
            <v>5925.0254237288136</v>
          </cell>
          <cell r="G2226">
            <v>1066.5</v>
          </cell>
          <cell r="H2226">
            <v>5453.39</v>
          </cell>
        </row>
        <row r="2227">
          <cell r="B2227" t="str">
            <v>Pintura High Gloss Urethane Gris Perla</v>
          </cell>
          <cell r="C2227">
            <v>3.8915001333333334</v>
          </cell>
          <cell r="D2227">
            <v>2.1842133818419673E-3</v>
          </cell>
          <cell r="E2227" t="str">
            <v>Gls</v>
          </cell>
          <cell r="F2227">
            <v>2154.5508474576272</v>
          </cell>
          <cell r="G2227">
            <v>387.82</v>
          </cell>
          <cell r="H2227">
            <v>9915.25</v>
          </cell>
        </row>
        <row r="2228">
          <cell r="B2228" t="str">
            <v>Grout</v>
          </cell>
        </row>
        <row r="2229">
          <cell r="B2229" t="str">
            <v>Morteo Listo Grout 640 kg/cm²</v>
          </cell>
          <cell r="C2229">
            <v>0</v>
          </cell>
          <cell r="D2229">
            <v>0</v>
          </cell>
          <cell r="E2229" t="str">
            <v>Fdas</v>
          </cell>
          <cell r="F2229">
            <v>750</v>
          </cell>
          <cell r="G2229">
            <v>135</v>
          </cell>
          <cell r="H2229">
            <v>0</v>
          </cell>
        </row>
        <row r="2230">
          <cell r="B2230" t="str">
            <v>Miscelaneos</v>
          </cell>
        </row>
        <row r="2231">
          <cell r="B2231" t="str">
            <v>Electrodo E70XX Universal 1/8''</v>
          </cell>
          <cell r="C2231">
            <v>2.5708661417322838</v>
          </cell>
          <cell r="D2231">
            <v>3.5528330781009754E-3</v>
          </cell>
          <cell r="E2231" t="str">
            <v>Lbs</v>
          </cell>
          <cell r="F2231">
            <v>78</v>
          </cell>
          <cell r="G2231">
            <v>14.04</v>
          </cell>
          <cell r="H2231">
            <v>237.46</v>
          </cell>
        </row>
        <row r="2232">
          <cell r="B2232" t="str">
            <v>Acetileno 390</v>
          </cell>
          <cell r="C2232">
            <v>3.8562992125984259</v>
          </cell>
          <cell r="D2232">
            <v>9.5967330270524821E-4</v>
          </cell>
          <cell r="E2232" t="str">
            <v>p3</v>
          </cell>
          <cell r="F2232">
            <v>9.6525423728813564</v>
          </cell>
          <cell r="G2232">
            <v>1.74</v>
          </cell>
          <cell r="H2232">
            <v>43.98</v>
          </cell>
        </row>
        <row r="2233">
          <cell r="B2233" t="str">
            <v>Oxigeno Industrial 220</v>
          </cell>
          <cell r="C2233">
            <v>3.0850393700787411</v>
          </cell>
          <cell r="D2233">
            <v>1.6079632465540214E-3</v>
          </cell>
          <cell r="E2233" t="str">
            <v>p3</v>
          </cell>
          <cell r="F2233">
            <v>2.6864406779661016</v>
          </cell>
          <cell r="G2233">
            <v>0.48</v>
          </cell>
          <cell r="H2233">
            <v>9.7799999999999994</v>
          </cell>
        </row>
        <row r="2234">
          <cell r="B2234" t="str">
            <v>Disco p/ esmerilar</v>
          </cell>
          <cell r="C2234">
            <v>0.25708661417322837</v>
          </cell>
          <cell r="D2234">
            <v>1.1332312404287856E-2</v>
          </cell>
          <cell r="E2234" t="str">
            <v>Ud</v>
          </cell>
          <cell r="F2234">
            <v>150</v>
          </cell>
          <cell r="G2234">
            <v>27</v>
          </cell>
          <cell r="H2234">
            <v>46.02</v>
          </cell>
        </row>
        <row r="2235">
          <cell r="A2235" t="str">
            <v>b)</v>
          </cell>
          <cell r="B2235" t="str">
            <v>Fabricación:</v>
          </cell>
        </row>
        <row r="2236">
          <cell r="B2236" t="str">
            <v xml:space="preserve">SandBlasting </v>
          </cell>
          <cell r="C2236">
            <v>58.372501999999997</v>
          </cell>
          <cell r="D2236">
            <v>1.2845089285371618E-4</v>
          </cell>
          <cell r="E2236" t="str">
            <v>m2</v>
          </cell>
          <cell r="F2236">
            <v>169.49</v>
          </cell>
          <cell r="G2236">
            <v>30.51</v>
          </cell>
          <cell r="H2236">
            <v>11676</v>
          </cell>
        </row>
        <row r="2237">
          <cell r="B2237" t="str">
            <v>Fabricación Estructura Metalica - Viga</v>
          </cell>
          <cell r="C2237">
            <v>1.2854330708661419</v>
          </cell>
          <cell r="D2237">
            <v>3.5528330781009754E-3</v>
          </cell>
          <cell r="E2237" t="str">
            <v>Ton</v>
          </cell>
          <cell r="F2237">
            <v>11999.999999999998</v>
          </cell>
          <cell r="G2237">
            <v>2160</v>
          </cell>
          <cell r="H2237">
            <v>18266.400000000001</v>
          </cell>
        </row>
        <row r="2238">
          <cell r="B2238" t="str">
            <v>Fabricación Estructura Metalica - Placa</v>
          </cell>
          <cell r="C2238">
            <v>0</v>
          </cell>
          <cell r="D2238">
            <v>0</v>
          </cell>
          <cell r="E2238" t="str">
            <v>Ton</v>
          </cell>
          <cell r="F2238">
            <v>22000</v>
          </cell>
          <cell r="G2238">
            <v>3960</v>
          </cell>
          <cell r="H2238">
            <v>0</v>
          </cell>
        </row>
        <row r="2239">
          <cell r="A2239" t="str">
            <v>c)</v>
          </cell>
          <cell r="B2239" t="str">
            <v>Operación Instalación:</v>
          </cell>
        </row>
        <row r="2240">
          <cell r="B2240" t="str">
            <v>Izaje:</v>
          </cell>
        </row>
        <row r="2241">
          <cell r="B2241" t="str">
            <v>MO-1001-9 [MAM] Maestro de Carpinteria Metalica</v>
          </cell>
          <cell r="C2241">
            <v>3</v>
          </cell>
          <cell r="D2241">
            <v>0</v>
          </cell>
          <cell r="E2241" t="str">
            <v>Dia</v>
          </cell>
          <cell r="F2241">
            <v>1758.8235294117644</v>
          </cell>
          <cell r="G2241">
            <v>316.58999999999997</v>
          </cell>
          <cell r="H2241">
            <v>6226.24</v>
          </cell>
        </row>
        <row r="2242">
          <cell r="B2242" t="str">
            <v>MO-1001-10 [OPE] Operador de Equipo Pesado (GRUA)</v>
          </cell>
          <cell r="C2242">
            <v>1</v>
          </cell>
          <cell r="D2242">
            <v>0</v>
          </cell>
          <cell r="E2242" t="str">
            <v>Dia</v>
          </cell>
          <cell r="F2242">
            <v>1396.2352941176471</v>
          </cell>
          <cell r="G2242">
            <v>251.32</v>
          </cell>
          <cell r="H2242">
            <v>1647.56</v>
          </cell>
        </row>
        <row r="2243">
          <cell r="B2243" t="str">
            <v>Soldadura de Campo:</v>
          </cell>
        </row>
        <row r="2244">
          <cell r="B2244" t="str">
            <v>MO-1001-11 [SEM] Soldadores - Estructura Metalica</v>
          </cell>
          <cell r="C2244">
            <v>3</v>
          </cell>
          <cell r="D2244">
            <v>0</v>
          </cell>
          <cell r="E2244" t="str">
            <v>Dia</v>
          </cell>
          <cell r="F2244">
            <v>1116.1764705882358</v>
          </cell>
          <cell r="G2244">
            <v>200.91</v>
          </cell>
          <cell r="H2244">
            <v>3951.26</v>
          </cell>
        </row>
        <row r="2245">
          <cell r="B2245" t="str">
            <v>Tornilleria:</v>
          </cell>
        </row>
        <row r="2246">
          <cell r="B2246" t="str">
            <v>MO-1001-13 [AEM] Armadores Estructuras Metalica</v>
          </cell>
          <cell r="C2246">
            <v>1</v>
          </cell>
          <cell r="D2246">
            <v>0</v>
          </cell>
          <cell r="E2246" t="str">
            <v>Dia</v>
          </cell>
          <cell r="F2246">
            <v>978.17647058823479</v>
          </cell>
          <cell r="G2246">
            <v>176.07</v>
          </cell>
          <cell r="H2246">
            <v>1154.25</v>
          </cell>
        </row>
        <row r="2247">
          <cell r="B2247" t="str">
            <v>MO-1001-14 [AyEM] Ayudante Estructuras Metalica</v>
          </cell>
          <cell r="C2247">
            <v>1</v>
          </cell>
          <cell r="D2247">
            <v>0</v>
          </cell>
          <cell r="E2247" t="str">
            <v>Dia</v>
          </cell>
          <cell r="F2247">
            <v>753.58823529411677</v>
          </cell>
          <cell r="G2247">
            <v>135.65</v>
          </cell>
          <cell r="H2247">
            <v>889.24</v>
          </cell>
        </row>
        <row r="2248">
          <cell r="B2248" t="str">
            <v>Pintura:</v>
          </cell>
        </row>
        <row r="2249">
          <cell r="B2249" t="str">
            <v>MO-1001-12 [PEM] Pintor Estructura Metalica</v>
          </cell>
          <cell r="C2249">
            <v>3</v>
          </cell>
          <cell r="D2249">
            <v>0</v>
          </cell>
          <cell r="E2249" t="str">
            <v>Dia</v>
          </cell>
          <cell r="F2249">
            <v>641.29411764705935</v>
          </cell>
          <cell r="G2249">
            <v>115.43</v>
          </cell>
          <cell r="H2249">
            <v>2270.17</v>
          </cell>
        </row>
        <row r="2250">
          <cell r="B2250" t="str">
            <v>Servicios, Herramientas y Equipos</v>
          </cell>
        </row>
        <row r="2251">
          <cell r="B2251" t="str">
            <v>Grúa de 20 Tonelada</v>
          </cell>
          <cell r="C2251">
            <v>8</v>
          </cell>
          <cell r="D2251">
            <v>0</v>
          </cell>
          <cell r="E2251" t="str">
            <v>hr</v>
          </cell>
          <cell r="F2251">
            <v>3177.9661016949153</v>
          </cell>
          <cell r="G2251">
            <v>572.03</v>
          </cell>
          <cell r="H2251">
            <v>29999.97</v>
          </cell>
        </row>
        <row r="2252">
          <cell r="B2252" t="str">
            <v>Pistola Neumática P/ Tornilleria</v>
          </cell>
          <cell r="C2252">
            <v>8</v>
          </cell>
          <cell r="D2252">
            <v>0</v>
          </cell>
          <cell r="E2252" t="str">
            <v>Hr</v>
          </cell>
          <cell r="F2252">
            <v>74.152542372881356</v>
          </cell>
          <cell r="G2252">
            <v>13.35</v>
          </cell>
          <cell r="H2252">
            <v>700.02</v>
          </cell>
        </row>
        <row r="2253">
          <cell r="B2253" t="str">
            <v>Compresor p/ Pintura</v>
          </cell>
          <cell r="C2253">
            <v>24</v>
          </cell>
          <cell r="D2253">
            <v>0</v>
          </cell>
          <cell r="E2253" t="str">
            <v>Hr</v>
          </cell>
          <cell r="F2253">
            <v>63.56</v>
          </cell>
          <cell r="G2253">
            <v>11.44</v>
          </cell>
          <cell r="H2253">
            <v>1800</v>
          </cell>
        </row>
        <row r="2254">
          <cell r="A2254">
            <v>126</v>
          </cell>
          <cell r="B2254" t="str">
            <v>Viga W10X12</v>
          </cell>
          <cell r="C2254">
            <v>214.23884514435696</v>
          </cell>
          <cell r="D2254">
            <v>3</v>
          </cell>
          <cell r="E2254" t="str">
            <v>pl</v>
          </cell>
          <cell r="G2254">
            <v>116.47985678407352</v>
          </cell>
          <cell r="H2254">
            <v>63.632488422664615</v>
          </cell>
          <cell r="I2254">
            <v>763.89</v>
          </cell>
        </row>
        <row r="2256">
          <cell r="A2256">
            <v>127</v>
          </cell>
          <cell r="B2256" t="str">
            <v>Análisis de Precio Unitario de 430.09 pl de Viga W12X19:</v>
          </cell>
          <cell r="I2256" t="str">
            <v>Santiago - Tercer Sorteo</v>
          </cell>
        </row>
        <row r="2257">
          <cell r="A2257" t="str">
            <v>a)</v>
          </cell>
          <cell r="B2257" t="str">
            <v>Materiales</v>
          </cell>
        </row>
        <row r="2258">
          <cell r="B2258" t="str">
            <v>Viga</v>
          </cell>
        </row>
        <row r="2259">
          <cell r="B2259" t="str">
            <v>W12X19</v>
          </cell>
          <cell r="C2259">
            <v>430.08530183727026</v>
          </cell>
          <cell r="D2259">
            <v>1.0923792814348465E-5</v>
          </cell>
          <cell r="E2259" t="str">
            <v>pl</v>
          </cell>
          <cell r="F2259">
            <v>338.13566666666668</v>
          </cell>
          <cell r="G2259">
            <v>60.86</v>
          </cell>
          <cell r="H2259">
            <v>171604.05</v>
          </cell>
        </row>
        <row r="2260">
          <cell r="B2260" t="str">
            <v>Placa Base</v>
          </cell>
        </row>
        <row r="2261">
          <cell r="B2261" t="str">
            <v>Plate 3/8 '' A36</v>
          </cell>
          <cell r="C2261">
            <v>3.333333333333333</v>
          </cell>
          <cell r="D2261">
            <v>2.0000000000000464E-3</v>
          </cell>
          <cell r="E2261" t="str">
            <v>p2</v>
          </cell>
          <cell r="F2261">
            <v>293.96187500000002</v>
          </cell>
          <cell r="G2261">
            <v>52.91</v>
          </cell>
          <cell r="H2261">
            <v>1158.55</v>
          </cell>
        </row>
        <row r="2262">
          <cell r="B2262" t="str">
            <v>Plate 1/2 ''</v>
          </cell>
          <cell r="C2262">
            <v>0</v>
          </cell>
          <cell r="D2262">
            <v>0</v>
          </cell>
          <cell r="E2262" t="str">
            <v>p2</v>
          </cell>
          <cell r="F2262">
            <v>356.46187500000002</v>
          </cell>
          <cell r="G2262">
            <v>64.16</v>
          </cell>
          <cell r="H2262">
            <v>0</v>
          </cell>
        </row>
        <row r="2263">
          <cell r="B2263" t="str">
            <v>Esparragos y Pernos</v>
          </cell>
        </row>
        <row r="2264">
          <cell r="B2264" t="str">
            <v>Perno Ø  - A325   3/4'' x 2 1/4''</v>
          </cell>
          <cell r="C2264">
            <v>40</v>
          </cell>
          <cell r="D2264">
            <v>0</v>
          </cell>
          <cell r="E2264" t="str">
            <v>Ud</v>
          </cell>
          <cell r="F2264">
            <v>33.33898305084746</v>
          </cell>
          <cell r="G2264">
            <v>6</v>
          </cell>
          <cell r="H2264">
            <v>1573.56</v>
          </cell>
        </row>
        <row r="2265">
          <cell r="B2265" t="str">
            <v>Perno Ø  - A325 1    '' x 3    ''</v>
          </cell>
          <cell r="C2265">
            <v>0</v>
          </cell>
          <cell r="D2265">
            <v>0</v>
          </cell>
          <cell r="E2265" t="str">
            <v>Ud</v>
          </cell>
          <cell r="F2265">
            <v>83.533898305084747</v>
          </cell>
          <cell r="G2265">
            <v>15.04</v>
          </cell>
          <cell r="H2265">
            <v>0</v>
          </cell>
        </row>
        <row r="2266">
          <cell r="B2266" t="str">
            <v>Pintura</v>
          </cell>
        </row>
        <row r="2267">
          <cell r="B2267" t="str">
            <v>Pintura Multi-Purpose Epoxy Haze Gray</v>
          </cell>
          <cell r="C2267">
            <v>1.7618926746666663</v>
          </cell>
          <cell r="D2267">
            <v>4.6014864866087959E-3</v>
          </cell>
          <cell r="E2267" t="str">
            <v>cub</v>
          </cell>
          <cell r="F2267">
            <v>5925.0254237288136</v>
          </cell>
          <cell r="G2267">
            <v>1066.5</v>
          </cell>
          <cell r="H2267">
            <v>12375</v>
          </cell>
        </row>
        <row r="2268">
          <cell r="B2268" t="str">
            <v>Pintura High Gloss Urethane Gris Perla</v>
          </cell>
          <cell r="C2268">
            <v>8.8094633733333314</v>
          </cell>
          <cell r="D2268">
            <v>6.0914796273912441E-5</v>
          </cell>
          <cell r="E2268" t="str">
            <v>Gls</v>
          </cell>
          <cell r="F2268">
            <v>2154.5508474576272</v>
          </cell>
          <cell r="G2268">
            <v>387.82</v>
          </cell>
          <cell r="H2268">
            <v>22398.29</v>
          </cell>
        </row>
        <row r="2269">
          <cell r="B2269" t="str">
            <v>Grout</v>
          </cell>
        </row>
        <row r="2270">
          <cell r="B2270" t="str">
            <v>Morteo Listo Grout 640 kg/cm²</v>
          </cell>
          <cell r="C2270">
            <v>0</v>
          </cell>
          <cell r="D2270">
            <v>0</v>
          </cell>
          <cell r="E2270" t="str">
            <v>Fdas</v>
          </cell>
          <cell r="F2270">
            <v>750</v>
          </cell>
          <cell r="G2270">
            <v>135</v>
          </cell>
          <cell r="H2270">
            <v>0</v>
          </cell>
        </row>
        <row r="2271">
          <cell r="B2271" t="str">
            <v>Miscelaneos</v>
          </cell>
        </row>
        <row r="2272">
          <cell r="B2272" t="str">
            <v>Electrodo E70XX Universal 1/8''</v>
          </cell>
          <cell r="C2272">
            <v>8.1716207349081351</v>
          </cell>
          <cell r="D2272">
            <v>1.0254104251399517E-3</v>
          </cell>
          <cell r="E2272" t="str">
            <v>Lbs</v>
          </cell>
          <cell r="F2272">
            <v>78</v>
          </cell>
          <cell r="G2272">
            <v>14.04</v>
          </cell>
          <cell r="H2272">
            <v>752.89</v>
          </cell>
        </row>
        <row r="2273">
          <cell r="B2273" t="str">
            <v>Acetileno 390</v>
          </cell>
          <cell r="C2273">
            <v>12.257431102362203</v>
          </cell>
          <cell r="D2273">
            <v>2.095787948016318E-4</v>
          </cell>
          <cell r="E2273" t="str">
            <v>p3</v>
          </cell>
          <cell r="F2273">
            <v>9.6525423728813564</v>
          </cell>
          <cell r="G2273">
            <v>1.74</v>
          </cell>
          <cell r="H2273">
            <v>139.66999999999999</v>
          </cell>
        </row>
        <row r="2274">
          <cell r="B2274" t="str">
            <v>Oxigeno Industrial 220</v>
          </cell>
          <cell r="C2274">
            <v>9.8059448818897632</v>
          </cell>
          <cell r="D2274">
            <v>4.1353670238617553E-4</v>
          </cell>
          <cell r="E2274" t="str">
            <v>p3</v>
          </cell>
          <cell r="F2274">
            <v>2.6864406779661016</v>
          </cell>
          <cell r="G2274">
            <v>0.48</v>
          </cell>
          <cell r="H2274">
            <v>31.06</v>
          </cell>
        </row>
        <row r="2275">
          <cell r="B2275" t="str">
            <v>Disco p/ esmerilar</v>
          </cell>
          <cell r="C2275">
            <v>0.8171620734908136</v>
          </cell>
          <cell r="D2275">
            <v>3.4729053161549656E-3</v>
          </cell>
          <cell r="E2275" t="str">
            <v>Ud</v>
          </cell>
          <cell r="F2275">
            <v>150</v>
          </cell>
          <cell r="G2275">
            <v>27</v>
          </cell>
          <cell r="H2275">
            <v>145.13999999999999</v>
          </cell>
        </row>
        <row r="2276">
          <cell r="A2276" t="str">
            <v>b)</v>
          </cell>
          <cell r="B2276" t="str">
            <v>Fabricación:</v>
          </cell>
        </row>
        <row r="2277">
          <cell r="B2277" t="str">
            <v xml:space="preserve">SandBlasting </v>
          </cell>
          <cell r="C2277">
            <v>132.14195059999997</v>
          </cell>
          <cell r="D2277">
            <v>6.0914796273885553E-5</v>
          </cell>
          <cell r="E2277" t="str">
            <v>m2</v>
          </cell>
          <cell r="F2277">
            <v>169.49</v>
          </cell>
          <cell r="G2277">
            <v>30.51</v>
          </cell>
          <cell r="H2277">
            <v>26430</v>
          </cell>
        </row>
        <row r="2278">
          <cell r="B2278" t="str">
            <v>Fabricación Estructura Metalica - Viga</v>
          </cell>
          <cell r="C2278">
            <v>4.0858103674540676</v>
          </cell>
          <cell r="D2278">
            <v>1.0254104251399517E-3</v>
          </cell>
          <cell r="E2278" t="str">
            <v>Ton</v>
          </cell>
          <cell r="F2278">
            <v>11999.999999999998</v>
          </cell>
          <cell r="G2278">
            <v>2160</v>
          </cell>
          <cell r="H2278">
            <v>57914.400000000001</v>
          </cell>
        </row>
        <row r="2279">
          <cell r="B2279" t="str">
            <v>Fabricación Estructura Metalica - Placa</v>
          </cell>
          <cell r="C2279">
            <v>0</v>
          </cell>
          <cell r="D2279">
            <v>0</v>
          </cell>
          <cell r="E2279" t="str">
            <v>Ton</v>
          </cell>
          <cell r="F2279">
            <v>22000</v>
          </cell>
          <cell r="G2279">
            <v>3960</v>
          </cell>
          <cell r="H2279">
            <v>0</v>
          </cell>
        </row>
        <row r="2280">
          <cell r="A2280" t="str">
            <v>c)</v>
          </cell>
          <cell r="B2280" t="str">
            <v>Operación Instalación:</v>
          </cell>
        </row>
        <row r="2281">
          <cell r="B2281" t="str">
            <v>Izaje:</v>
          </cell>
        </row>
        <row r="2282">
          <cell r="B2282" t="str">
            <v>MO-1001-9 [MAM] Maestro de Carpinteria Metalica</v>
          </cell>
          <cell r="C2282">
            <v>5</v>
          </cell>
          <cell r="D2282">
            <v>0</v>
          </cell>
          <cell r="E2282" t="str">
            <v>Dia</v>
          </cell>
          <cell r="F2282">
            <v>1758.8235294117644</v>
          </cell>
          <cell r="G2282">
            <v>316.58999999999997</v>
          </cell>
          <cell r="H2282">
            <v>10377.07</v>
          </cell>
        </row>
        <row r="2283">
          <cell r="B2283" t="str">
            <v>MO-1001-10 [OPE] Operador de Equipo Pesado (GRUA)</v>
          </cell>
          <cell r="C2283">
            <v>3</v>
          </cell>
          <cell r="D2283">
            <v>0</v>
          </cell>
          <cell r="E2283" t="str">
            <v>Dia</v>
          </cell>
          <cell r="F2283">
            <v>1396.2352941176471</v>
          </cell>
          <cell r="G2283">
            <v>251.32</v>
          </cell>
          <cell r="H2283">
            <v>4942.67</v>
          </cell>
        </row>
        <row r="2284">
          <cell r="B2284" t="str">
            <v>Soldadura de Campo:</v>
          </cell>
        </row>
        <row r="2285">
          <cell r="B2285" t="str">
            <v>MO-1001-11 [SEM] Soldadores - Estructura Metalica</v>
          </cell>
          <cell r="C2285">
            <v>5</v>
          </cell>
          <cell r="D2285">
            <v>0</v>
          </cell>
          <cell r="E2285" t="str">
            <v>Dia</v>
          </cell>
          <cell r="F2285">
            <v>1116.1764705882358</v>
          </cell>
          <cell r="G2285">
            <v>200.91</v>
          </cell>
          <cell r="H2285">
            <v>6585.43</v>
          </cell>
        </row>
        <row r="2286">
          <cell r="B2286" t="str">
            <v>Tornilleria:</v>
          </cell>
        </row>
        <row r="2287">
          <cell r="B2287" t="str">
            <v>MO-1001-13 [AEM] Armadores Estructuras Metalica</v>
          </cell>
          <cell r="C2287">
            <v>3</v>
          </cell>
          <cell r="D2287">
            <v>0</v>
          </cell>
          <cell r="E2287" t="str">
            <v>Dia</v>
          </cell>
          <cell r="F2287">
            <v>978.17647058823479</v>
          </cell>
          <cell r="G2287">
            <v>176.07</v>
          </cell>
          <cell r="H2287">
            <v>3462.74</v>
          </cell>
        </row>
        <row r="2288">
          <cell r="B2288" t="str">
            <v>MO-1001-14 [AyEM] Ayudante Estructuras Metalica</v>
          </cell>
          <cell r="C2288">
            <v>3</v>
          </cell>
          <cell r="D2288">
            <v>0</v>
          </cell>
          <cell r="E2288" t="str">
            <v>Dia</v>
          </cell>
          <cell r="F2288">
            <v>753.58823529411677</v>
          </cell>
          <cell r="G2288">
            <v>135.65</v>
          </cell>
          <cell r="H2288">
            <v>2667.71</v>
          </cell>
        </row>
        <row r="2289">
          <cell r="B2289" t="str">
            <v>Pintura:</v>
          </cell>
        </row>
        <row r="2290">
          <cell r="B2290" t="str">
            <v>MO-1001-12 [PEM] Pintor Estructura Metalica</v>
          </cell>
          <cell r="C2290">
            <v>5</v>
          </cell>
          <cell r="D2290">
            <v>0</v>
          </cell>
          <cell r="E2290" t="str">
            <v>Dia</v>
          </cell>
          <cell r="F2290">
            <v>641.29411764705935</v>
          </cell>
          <cell r="G2290">
            <v>115.43</v>
          </cell>
          <cell r="H2290">
            <v>3783.62</v>
          </cell>
        </row>
        <row r="2291">
          <cell r="B2291" t="str">
            <v>Servicios, Herramientas y Equipos</v>
          </cell>
        </row>
        <row r="2292">
          <cell r="B2292" t="str">
            <v>Grúa de 20 Tonelada</v>
          </cell>
          <cell r="C2292">
            <v>24</v>
          </cell>
          <cell r="D2292">
            <v>0</v>
          </cell>
          <cell r="E2292" t="str">
            <v>hr</v>
          </cell>
          <cell r="F2292">
            <v>3177.9661016949153</v>
          </cell>
          <cell r="G2292">
            <v>572.03</v>
          </cell>
          <cell r="H2292">
            <v>89999.91</v>
          </cell>
        </row>
        <row r="2293">
          <cell r="B2293" t="str">
            <v>Pistola Neumática P/ Tornilleria</v>
          </cell>
          <cell r="C2293">
            <v>24</v>
          </cell>
          <cell r="D2293">
            <v>0</v>
          </cell>
          <cell r="E2293" t="str">
            <v>Hr</v>
          </cell>
          <cell r="F2293">
            <v>74.152542372881356</v>
          </cell>
          <cell r="G2293">
            <v>13.35</v>
          </cell>
          <cell r="H2293">
            <v>2100.06</v>
          </cell>
        </row>
        <row r="2294">
          <cell r="B2294" t="str">
            <v>Compresor p/ Pintura</v>
          </cell>
          <cell r="C2294">
            <v>40</v>
          </cell>
          <cell r="D2294">
            <v>0</v>
          </cell>
          <cell r="E2294" t="str">
            <v>Hr</v>
          </cell>
          <cell r="F2294">
            <v>63.56</v>
          </cell>
          <cell r="G2294">
            <v>11.44</v>
          </cell>
          <cell r="H2294">
            <v>3000</v>
          </cell>
        </row>
        <row r="2295">
          <cell r="A2295">
            <v>127</v>
          </cell>
          <cell r="B2295" t="str">
            <v>Viga W12X19</v>
          </cell>
          <cell r="C2295">
            <v>430.08530183727026</v>
          </cell>
          <cell r="D2295">
            <v>5</v>
          </cell>
          <cell r="E2295" t="str">
            <v>pl</v>
          </cell>
          <cell r="G2295">
            <v>149.47316410344041</v>
          </cell>
          <cell r="H2295">
            <v>51.573835065503424</v>
          </cell>
          <cell r="I2295">
            <v>980.02</v>
          </cell>
        </row>
        <row r="2297">
          <cell r="A2297">
            <v>128</v>
          </cell>
          <cell r="B2297" t="str">
            <v>Análisis de Precio Unitario de 246.46 pl de Viga W10X19:</v>
          </cell>
          <cell r="I2297" t="str">
            <v>Santiago - Tercer Sorteo</v>
          </cell>
        </row>
        <row r="2298">
          <cell r="A2298" t="str">
            <v>a)</v>
          </cell>
          <cell r="B2298" t="str">
            <v>Materiales</v>
          </cell>
        </row>
        <row r="2299">
          <cell r="B2299" t="str">
            <v>Viga</v>
          </cell>
        </row>
        <row r="2300">
          <cell r="B2300" t="str">
            <v>W10X19</v>
          </cell>
          <cell r="C2300">
            <v>246.45669291338584</v>
          </cell>
          <cell r="D2300">
            <v>1.3418530351430035E-5</v>
          </cell>
          <cell r="E2300" t="str">
            <v>pl</v>
          </cell>
          <cell r="F2300">
            <v>346.18633333333332</v>
          </cell>
          <cell r="G2300">
            <v>62.31</v>
          </cell>
          <cell r="H2300">
            <v>100678.01</v>
          </cell>
        </row>
        <row r="2301">
          <cell r="B2301" t="str">
            <v>Placa Base</v>
          </cell>
        </row>
        <row r="2302">
          <cell r="B2302" t="str">
            <v>Plate 3/8 '' A36</v>
          </cell>
          <cell r="C2302">
            <v>3.333333333333333</v>
          </cell>
          <cell r="D2302">
            <v>2.0000000000000464E-3</v>
          </cell>
          <cell r="E2302" t="str">
            <v>p2</v>
          </cell>
          <cell r="F2302">
            <v>293.96187500000002</v>
          </cell>
          <cell r="G2302">
            <v>52.91</v>
          </cell>
          <cell r="H2302">
            <v>1158.55</v>
          </cell>
        </row>
        <row r="2303">
          <cell r="B2303" t="str">
            <v>Plate 1/2 ''</v>
          </cell>
          <cell r="C2303">
            <v>0</v>
          </cell>
          <cell r="D2303">
            <v>0</v>
          </cell>
          <cell r="E2303" t="str">
            <v>p2</v>
          </cell>
          <cell r="F2303">
            <v>356.46187500000002</v>
          </cell>
          <cell r="G2303">
            <v>64.16</v>
          </cell>
          <cell r="H2303">
            <v>0</v>
          </cell>
        </row>
        <row r="2304">
          <cell r="B2304" t="str">
            <v>Esparragos y Pernos</v>
          </cell>
        </row>
        <row r="2305">
          <cell r="B2305" t="str">
            <v>Perno Ø  - A325   3/4'' x 2 1/4''</v>
          </cell>
          <cell r="C2305">
            <v>40</v>
          </cell>
          <cell r="D2305">
            <v>0</v>
          </cell>
          <cell r="E2305" t="str">
            <v>Ud</v>
          </cell>
          <cell r="F2305">
            <v>33.33898305084746</v>
          </cell>
          <cell r="G2305">
            <v>6</v>
          </cell>
          <cell r="H2305">
            <v>1573.56</v>
          </cell>
        </row>
        <row r="2306">
          <cell r="B2306" t="str">
            <v>Perno Ø  - A325 1    '' x 3    ''</v>
          </cell>
          <cell r="C2306">
            <v>0</v>
          </cell>
          <cell r="D2306">
            <v>0</v>
          </cell>
          <cell r="E2306" t="str">
            <v>Ud</v>
          </cell>
          <cell r="F2306">
            <v>83.533898305084747</v>
          </cell>
          <cell r="G2306">
            <v>15.04</v>
          </cell>
          <cell r="H2306">
            <v>0</v>
          </cell>
        </row>
        <row r="2307">
          <cell r="B2307" t="str">
            <v>Pintura</v>
          </cell>
        </row>
        <row r="2308">
          <cell r="B2308" t="str">
            <v>Pintura Multi-Purpose Epoxy Haze Gray</v>
          </cell>
          <cell r="C2308">
            <v>0.91089195519999999</v>
          </cell>
          <cell r="D2308">
            <v>9.9990396753479281E-3</v>
          </cell>
          <cell r="E2308" t="str">
            <v>cub</v>
          </cell>
          <cell r="F2308">
            <v>5925.0254237288136</v>
          </cell>
          <cell r="G2308">
            <v>1066.5</v>
          </cell>
          <cell r="H2308">
            <v>6432.2</v>
          </cell>
        </row>
        <row r="2309">
          <cell r="B2309" t="str">
            <v>Pintura High Gloss Urethane Gris Perla</v>
          </cell>
          <cell r="C2309">
            <v>4.5544597759999998</v>
          </cell>
          <cell r="D2309">
            <v>1.2164393303449935E-3</v>
          </cell>
          <cell r="E2309" t="str">
            <v>Gls</v>
          </cell>
          <cell r="F2309">
            <v>2154.5508474576272</v>
          </cell>
          <cell r="G2309">
            <v>387.82</v>
          </cell>
          <cell r="H2309">
            <v>11593.21</v>
          </cell>
        </row>
        <row r="2310">
          <cell r="B2310" t="str">
            <v>Grout</v>
          </cell>
        </row>
        <row r="2311">
          <cell r="B2311" t="str">
            <v>Morteo Listo Grout 640 kg/cm²</v>
          </cell>
          <cell r="C2311">
            <v>0</v>
          </cell>
          <cell r="D2311">
            <v>0</v>
          </cell>
          <cell r="E2311" t="str">
            <v>Fdas</v>
          </cell>
          <cell r="F2311">
            <v>750</v>
          </cell>
          <cell r="G2311">
            <v>135</v>
          </cell>
          <cell r="H2311">
            <v>0</v>
          </cell>
        </row>
        <row r="2312">
          <cell r="B2312" t="str">
            <v>Miscelaneos</v>
          </cell>
        </row>
        <row r="2313">
          <cell r="B2313" t="str">
            <v>Electrodo E70XX Universal 1/8''</v>
          </cell>
          <cell r="C2313">
            <v>4.6826771653543311</v>
          </cell>
          <cell r="D2313">
            <v>1.5638136875735674E-3</v>
          </cell>
          <cell r="E2313" t="str">
            <v>Lbs</v>
          </cell>
          <cell r="F2313">
            <v>78</v>
          </cell>
          <cell r="G2313">
            <v>14.04</v>
          </cell>
          <cell r="H2313">
            <v>431.67</v>
          </cell>
        </row>
        <row r="2314">
          <cell r="B2314" t="str">
            <v>Acetileno 390</v>
          </cell>
          <cell r="C2314">
            <v>7.0240157480314966</v>
          </cell>
          <cell r="D2314">
            <v>8.5197018104361637E-4</v>
          </cell>
          <cell r="E2314" t="str">
            <v>p3</v>
          </cell>
          <cell r="F2314">
            <v>9.6525423728813564</v>
          </cell>
          <cell r="G2314">
            <v>1.74</v>
          </cell>
          <cell r="H2314">
            <v>80.09</v>
          </cell>
        </row>
        <row r="2315">
          <cell r="B2315" t="str">
            <v>Oxigeno Industrial 220</v>
          </cell>
          <cell r="C2315">
            <v>5.6192125984251975</v>
          </cell>
          <cell r="D2315">
            <v>1.4012667451366535E-4</v>
          </cell>
          <cell r="E2315" t="str">
            <v>p3</v>
          </cell>
          <cell r="F2315">
            <v>2.6864406779661016</v>
          </cell>
          <cell r="G2315">
            <v>0.48</v>
          </cell>
          <cell r="H2315">
            <v>17.8</v>
          </cell>
        </row>
        <row r="2316">
          <cell r="B2316" t="str">
            <v>Disco p/ esmerilar</v>
          </cell>
          <cell r="C2316">
            <v>0.46826771653543314</v>
          </cell>
          <cell r="D2316">
            <v>3.6993442071631831E-3</v>
          </cell>
          <cell r="E2316" t="str">
            <v>Ud</v>
          </cell>
          <cell r="F2316">
            <v>150</v>
          </cell>
          <cell r="G2316">
            <v>27</v>
          </cell>
          <cell r="H2316">
            <v>83.19</v>
          </cell>
        </row>
        <row r="2317">
          <cell r="A2317" t="str">
            <v>b)</v>
          </cell>
          <cell r="B2317" t="str">
            <v>Fabricación:</v>
          </cell>
        </row>
        <row r="2318">
          <cell r="B2318" t="str">
            <v xml:space="preserve">SandBlasting </v>
          </cell>
          <cell r="C2318">
            <v>68.316896639999996</v>
          </cell>
          <cell r="D2318">
            <v>4.5425951011281694E-5</v>
          </cell>
          <cell r="E2318" t="str">
            <v>m2</v>
          </cell>
          <cell r="F2318">
            <v>169.49</v>
          </cell>
          <cell r="G2318">
            <v>30.51</v>
          </cell>
          <cell r="H2318">
            <v>13664</v>
          </cell>
        </row>
        <row r="2319">
          <cell r="B2319" t="str">
            <v>Fabricación Estructura Metalica - Viga</v>
          </cell>
          <cell r="C2319">
            <v>2.3413385826771655</v>
          </cell>
          <cell r="D2319">
            <v>3.6993442071632308E-3</v>
          </cell>
          <cell r="E2319" t="str">
            <v>Ton</v>
          </cell>
          <cell r="F2319">
            <v>11999.999999999998</v>
          </cell>
          <cell r="G2319">
            <v>2160</v>
          </cell>
          <cell r="H2319">
            <v>33276</v>
          </cell>
        </row>
        <row r="2320">
          <cell r="B2320" t="str">
            <v>Fabricación Estructura Metalica - Placa</v>
          </cell>
          <cell r="C2320">
            <v>0</v>
          </cell>
          <cell r="D2320">
            <v>0</v>
          </cell>
          <cell r="E2320" t="str">
            <v>Ton</v>
          </cell>
          <cell r="F2320">
            <v>22000</v>
          </cell>
          <cell r="G2320">
            <v>3960</v>
          </cell>
          <cell r="H2320">
            <v>0</v>
          </cell>
        </row>
        <row r="2321">
          <cell r="A2321" t="str">
            <v>c)</v>
          </cell>
          <cell r="B2321" t="str">
            <v>Operación Instalación:</v>
          </cell>
        </row>
        <row r="2322">
          <cell r="B2322" t="str">
            <v>Izaje:</v>
          </cell>
        </row>
        <row r="2323">
          <cell r="B2323" t="str">
            <v>MO-1001-9 [MAM] Maestro de Carpinteria Metalica</v>
          </cell>
          <cell r="C2323">
            <v>4</v>
          </cell>
          <cell r="D2323">
            <v>0</v>
          </cell>
          <cell r="E2323" t="str">
            <v>Dia</v>
          </cell>
          <cell r="F2323">
            <v>1758.8235294117644</v>
          </cell>
          <cell r="G2323">
            <v>316.58999999999997</v>
          </cell>
          <cell r="H2323">
            <v>8301.65</v>
          </cell>
        </row>
        <row r="2324">
          <cell r="B2324" t="str">
            <v>MO-1001-10 [OPE] Operador de Equipo Pesado (GRUA)</v>
          </cell>
          <cell r="C2324">
            <v>2</v>
          </cell>
          <cell r="D2324">
            <v>0</v>
          </cell>
          <cell r="E2324" t="str">
            <v>Dia</v>
          </cell>
          <cell r="F2324">
            <v>1396.2352941176471</v>
          </cell>
          <cell r="G2324">
            <v>251.32</v>
          </cell>
          <cell r="H2324">
            <v>3295.11</v>
          </cell>
        </row>
        <row r="2325">
          <cell r="B2325" t="str">
            <v>Soldadura de Campo:</v>
          </cell>
        </row>
        <row r="2326">
          <cell r="B2326" t="str">
            <v>MO-1001-11 [SEM] Soldadores - Estructura Metalica</v>
          </cell>
          <cell r="C2326">
            <v>4</v>
          </cell>
          <cell r="D2326">
            <v>0</v>
          </cell>
          <cell r="E2326" t="str">
            <v>Dia</v>
          </cell>
          <cell r="F2326">
            <v>1116.1764705882358</v>
          </cell>
          <cell r="G2326">
            <v>200.91</v>
          </cell>
          <cell r="H2326">
            <v>5268.35</v>
          </cell>
        </row>
        <row r="2327">
          <cell r="B2327" t="str">
            <v>Tornilleria:</v>
          </cell>
        </row>
        <row r="2328">
          <cell r="B2328" t="str">
            <v>MO-1001-13 [AEM] Armadores Estructuras Metalica</v>
          </cell>
          <cell r="C2328">
            <v>2</v>
          </cell>
          <cell r="D2328">
            <v>0</v>
          </cell>
          <cell r="E2328" t="str">
            <v>Dia</v>
          </cell>
          <cell r="F2328">
            <v>978.17647058823479</v>
          </cell>
          <cell r="G2328">
            <v>176.07</v>
          </cell>
          <cell r="H2328">
            <v>2308.4899999999998</v>
          </cell>
        </row>
        <row r="2329">
          <cell r="B2329" t="str">
            <v>MO-1001-14 [AyEM] Ayudante Estructuras Metalica</v>
          </cell>
          <cell r="C2329">
            <v>2</v>
          </cell>
          <cell r="D2329">
            <v>0</v>
          </cell>
          <cell r="E2329" t="str">
            <v>Dia</v>
          </cell>
          <cell r="F2329">
            <v>753.58823529411677</v>
          </cell>
          <cell r="G2329">
            <v>135.65</v>
          </cell>
          <cell r="H2329">
            <v>1778.48</v>
          </cell>
        </row>
        <row r="2330">
          <cell r="B2330" t="str">
            <v>Pintura:</v>
          </cell>
        </row>
        <row r="2331">
          <cell r="B2331" t="str">
            <v>MO-1001-12 [PEM] Pintor Estructura Metalica</v>
          </cell>
          <cell r="C2331">
            <v>4</v>
          </cell>
          <cell r="D2331">
            <v>0</v>
          </cell>
          <cell r="E2331" t="str">
            <v>Dia</v>
          </cell>
          <cell r="F2331">
            <v>641.29411764705935</v>
          </cell>
          <cell r="G2331">
            <v>115.43</v>
          </cell>
          <cell r="H2331">
            <v>3026.9</v>
          </cell>
        </row>
        <row r="2332">
          <cell r="B2332" t="str">
            <v>Servicios, Herramientas y Equipos</v>
          </cell>
        </row>
        <row r="2333">
          <cell r="B2333" t="str">
            <v>Grúa de 20 Tonelada</v>
          </cell>
          <cell r="C2333">
            <v>16</v>
          </cell>
          <cell r="D2333">
            <v>0</v>
          </cell>
          <cell r="E2333" t="str">
            <v>hr</v>
          </cell>
          <cell r="F2333">
            <v>3177.9661016949153</v>
          </cell>
          <cell r="G2333">
            <v>572.03</v>
          </cell>
          <cell r="H2333">
            <v>59999.94</v>
          </cell>
        </row>
        <row r="2334">
          <cell r="B2334" t="str">
            <v>Pistola Neumática P/ Tornilleria</v>
          </cell>
          <cell r="C2334">
            <v>16</v>
          </cell>
          <cell r="D2334">
            <v>0</v>
          </cell>
          <cell r="E2334" t="str">
            <v>Hr</v>
          </cell>
          <cell r="F2334">
            <v>74.152542372881356</v>
          </cell>
          <cell r="G2334">
            <v>13.35</v>
          </cell>
          <cell r="H2334">
            <v>1400.04</v>
          </cell>
        </row>
        <row r="2335">
          <cell r="B2335" t="str">
            <v>Compresor p/ Pintura</v>
          </cell>
          <cell r="C2335">
            <v>32</v>
          </cell>
          <cell r="D2335">
            <v>0</v>
          </cell>
          <cell r="E2335" t="str">
            <v>Hr</v>
          </cell>
          <cell r="F2335">
            <v>63.56</v>
          </cell>
          <cell r="G2335">
            <v>11.44</v>
          </cell>
          <cell r="H2335">
            <v>2400</v>
          </cell>
        </row>
        <row r="2336">
          <cell r="A2336">
            <v>128</v>
          </cell>
          <cell r="B2336" t="str">
            <v>Viga W10X19</v>
          </cell>
          <cell r="C2336">
            <v>246.45669291338584</v>
          </cell>
          <cell r="D2336">
            <v>4</v>
          </cell>
          <cell r="E2336" t="str">
            <v>pl</v>
          </cell>
          <cell r="G2336">
            <v>158.92103126517571</v>
          </cell>
          <cell r="H2336">
            <v>54.833427745081551</v>
          </cell>
          <cell r="I2336">
            <v>1042.06</v>
          </cell>
        </row>
        <row r="2338">
          <cell r="A2338">
            <v>129</v>
          </cell>
          <cell r="B2338" t="str">
            <v>Análisis de Precio Unitario de 73.29 pl de Riostra W12X19:</v>
          </cell>
          <cell r="I2338" t="str">
            <v>Santiago - Tercer Sorteo</v>
          </cell>
        </row>
        <row r="2339">
          <cell r="A2339" t="str">
            <v>a)</v>
          </cell>
          <cell r="B2339" t="str">
            <v>Materiales</v>
          </cell>
        </row>
        <row r="2340">
          <cell r="B2340" t="str">
            <v>Riostra</v>
          </cell>
        </row>
        <row r="2341">
          <cell r="B2341" t="str">
            <v>W12X19</v>
          </cell>
          <cell r="C2341">
            <v>73.29396325459318</v>
          </cell>
          <cell r="D2341">
            <v>8.2363473589876853E-5</v>
          </cell>
          <cell r="E2341" t="str">
            <v>pl</v>
          </cell>
          <cell r="F2341">
            <v>338.13566666666668</v>
          </cell>
          <cell r="G2341">
            <v>60.86</v>
          </cell>
          <cell r="H2341">
            <v>29246.38</v>
          </cell>
        </row>
        <row r="2342">
          <cell r="B2342" t="str">
            <v>Placa Base</v>
          </cell>
        </row>
        <row r="2343">
          <cell r="B2343" t="str">
            <v>Plate 3/8 '' A36</v>
          </cell>
          <cell r="C2343">
            <v>3.333333333333333</v>
          </cell>
          <cell r="D2343">
            <v>2.0000000000000464E-3</v>
          </cell>
          <cell r="E2343" t="str">
            <v>p2</v>
          </cell>
          <cell r="F2343">
            <v>293.96187500000002</v>
          </cell>
          <cell r="G2343">
            <v>52.91</v>
          </cell>
          <cell r="H2343">
            <v>1158.55</v>
          </cell>
        </row>
        <row r="2344">
          <cell r="B2344" t="str">
            <v>Plate 1/2 ''</v>
          </cell>
          <cell r="C2344">
            <v>0</v>
          </cell>
          <cell r="D2344">
            <v>0</v>
          </cell>
          <cell r="E2344" t="str">
            <v>p2</v>
          </cell>
          <cell r="F2344">
            <v>356.46187500000002</v>
          </cell>
          <cell r="G2344">
            <v>64.16</v>
          </cell>
          <cell r="H2344">
            <v>0</v>
          </cell>
        </row>
        <row r="2345">
          <cell r="B2345" t="str">
            <v>Esparragos y Pernos</v>
          </cell>
        </row>
        <row r="2346">
          <cell r="B2346" t="str">
            <v>Perno Ø  - A325   3/4'' x 2 1/4''</v>
          </cell>
          <cell r="C2346">
            <v>40</v>
          </cell>
          <cell r="D2346">
            <v>0</v>
          </cell>
          <cell r="E2346" t="str">
            <v>Ud</v>
          </cell>
          <cell r="F2346">
            <v>33.33898305084746</v>
          </cell>
          <cell r="G2346">
            <v>6</v>
          </cell>
          <cell r="H2346">
            <v>1573.56</v>
          </cell>
        </row>
        <row r="2347">
          <cell r="B2347" t="str">
            <v>Perno Ø  - A325 1    '' x 3    ''</v>
          </cell>
          <cell r="C2347">
            <v>0</v>
          </cell>
          <cell r="D2347">
            <v>0</v>
          </cell>
          <cell r="E2347" t="str">
            <v>Ud</v>
          </cell>
          <cell r="F2347">
            <v>83.533898305084747</v>
          </cell>
          <cell r="G2347">
            <v>15.04</v>
          </cell>
          <cell r="H2347">
            <v>0</v>
          </cell>
        </row>
        <row r="2348">
          <cell r="B2348" t="str">
            <v>Pintura</v>
          </cell>
        </row>
        <row r="2349">
          <cell r="B2349" t="str">
            <v>Pintura Multi-Purpose Epoxy Haze Gray</v>
          </cell>
          <cell r="C2349">
            <v>0.30710767466666666</v>
          </cell>
          <cell r="D2349">
            <v>9.4179519820618337E-3</v>
          </cell>
          <cell r="E2349" t="str">
            <v>cub</v>
          </cell>
          <cell r="F2349">
            <v>5925.0254237288136</v>
          </cell>
          <cell r="G2349">
            <v>1066.5</v>
          </cell>
          <cell r="H2349">
            <v>2167.37</v>
          </cell>
        </row>
        <row r="2350">
          <cell r="B2350" t="str">
            <v>Pintura High Gloss Urethane Gris Perla</v>
          </cell>
          <cell r="C2350">
            <v>1.5355383733333334</v>
          </cell>
          <cell r="D2350">
            <v>2.9055780983065545E-3</v>
          </cell>
          <cell r="E2350" t="str">
            <v>Gls</v>
          </cell>
          <cell r="F2350">
            <v>2154.5508474576272</v>
          </cell>
          <cell r="G2350">
            <v>387.82</v>
          </cell>
          <cell r="H2350">
            <v>3915.25</v>
          </cell>
        </row>
        <row r="2351">
          <cell r="B2351" t="str">
            <v>Grout</v>
          </cell>
        </row>
        <row r="2352">
          <cell r="B2352" t="str">
            <v>Morteo Listo Grout 640 kg/cm²</v>
          </cell>
          <cell r="C2352">
            <v>0</v>
          </cell>
          <cell r="D2352">
            <v>0</v>
          </cell>
          <cell r="E2352" t="str">
            <v>Fdas</v>
          </cell>
          <cell r="F2352">
            <v>750</v>
          </cell>
          <cell r="G2352">
            <v>135</v>
          </cell>
          <cell r="H2352">
            <v>0</v>
          </cell>
        </row>
        <row r="2353">
          <cell r="B2353" t="str">
            <v>Miscelaneos</v>
          </cell>
        </row>
        <row r="2354">
          <cell r="B2354" t="str">
            <v>Electrodo E70XX Universal 1/8''</v>
          </cell>
          <cell r="C2354">
            <v>1.3925853018372705</v>
          </cell>
          <cell r="D2354">
            <v>5.3244121943174863E-3</v>
          </cell>
          <cell r="E2354" t="str">
            <v>Lbs</v>
          </cell>
          <cell r="F2354">
            <v>78</v>
          </cell>
          <cell r="G2354">
            <v>14.04</v>
          </cell>
          <cell r="H2354">
            <v>128.86000000000001</v>
          </cell>
        </row>
        <row r="2355">
          <cell r="B2355" t="str">
            <v>Acetileno 390</v>
          </cell>
          <cell r="C2355">
            <v>2.0888779527559058</v>
          </cell>
          <cell r="D2355">
            <v>5.3715308863004391E-4</v>
          </cell>
          <cell r="E2355" t="str">
            <v>p3</v>
          </cell>
          <cell r="F2355">
            <v>9.6525423728813564</v>
          </cell>
          <cell r="G2355">
            <v>1.74</v>
          </cell>
          <cell r="H2355">
            <v>23.81</v>
          </cell>
        </row>
        <row r="2356">
          <cell r="B2356" t="str">
            <v>Oxigeno Industrial 220</v>
          </cell>
          <cell r="C2356">
            <v>1.6711023622047247</v>
          </cell>
          <cell r="D2356">
            <v>5.3244121943172469E-3</v>
          </cell>
          <cell r="E2356" t="str">
            <v>p3</v>
          </cell>
          <cell r="F2356">
            <v>2.6864406779661016</v>
          </cell>
          <cell r="G2356">
            <v>0.48</v>
          </cell>
          <cell r="H2356">
            <v>5.32</v>
          </cell>
        </row>
        <row r="2357">
          <cell r="B2357" t="str">
            <v>Disco p/ esmerilar</v>
          </cell>
          <cell r="C2357">
            <v>0.13925853018372705</v>
          </cell>
          <cell r="D2357">
            <v>5.3244121943174464E-3</v>
          </cell>
          <cell r="E2357" t="str">
            <v>Ud</v>
          </cell>
          <cell r="F2357">
            <v>150</v>
          </cell>
          <cell r="G2357">
            <v>27</v>
          </cell>
          <cell r="H2357">
            <v>24.78</v>
          </cell>
        </row>
        <row r="2358">
          <cell r="A2358" t="str">
            <v>b)</v>
          </cell>
          <cell r="B2358" t="str">
            <v>Fabricación:</v>
          </cell>
        </row>
        <row r="2359">
          <cell r="B2359" t="str">
            <v xml:space="preserve">SandBlasting </v>
          </cell>
          <cell r="C2359">
            <v>23.0330756</v>
          </cell>
          <cell r="D2359">
            <v>3.0062854480445735E-4</v>
          </cell>
          <cell r="E2359" t="str">
            <v>m2</v>
          </cell>
          <cell r="F2359">
            <v>169.49</v>
          </cell>
          <cell r="G2359">
            <v>30.51</v>
          </cell>
          <cell r="H2359">
            <v>4608</v>
          </cell>
        </row>
        <row r="2360">
          <cell r="B2360" t="str">
            <v>Fabricación Estructura Metalica - Viga</v>
          </cell>
          <cell r="C2360">
            <v>0.69629265091863524</v>
          </cell>
          <cell r="D2360">
            <v>5.3244121943174863E-3</v>
          </cell>
          <cell r="E2360" t="str">
            <v>Ton</v>
          </cell>
          <cell r="F2360">
            <v>11999.999999999998</v>
          </cell>
          <cell r="G2360">
            <v>2160</v>
          </cell>
          <cell r="H2360">
            <v>9912</v>
          </cell>
        </row>
        <row r="2361">
          <cell r="B2361" t="str">
            <v>Fabricación Estructura Metalica - Placa</v>
          </cell>
          <cell r="C2361">
            <v>0</v>
          </cell>
          <cell r="D2361">
            <v>0</v>
          </cell>
          <cell r="E2361" t="str">
            <v>Ton</v>
          </cell>
          <cell r="F2361">
            <v>22000</v>
          </cell>
          <cell r="G2361">
            <v>3960</v>
          </cell>
          <cell r="H2361">
            <v>0</v>
          </cell>
        </row>
        <row r="2362">
          <cell r="A2362" t="str">
            <v>c)</v>
          </cell>
          <cell r="B2362" t="str">
            <v>Operación Instalación:</v>
          </cell>
        </row>
        <row r="2363">
          <cell r="B2363" t="str">
            <v>Izaje:</v>
          </cell>
        </row>
        <row r="2364">
          <cell r="B2364" t="str">
            <v>MO-1001-9 [MAM] Maestro de Carpinteria Metalica</v>
          </cell>
          <cell r="C2364">
            <v>3</v>
          </cell>
          <cell r="D2364">
            <v>0</v>
          </cell>
          <cell r="E2364" t="str">
            <v>Dia</v>
          </cell>
          <cell r="F2364">
            <v>1758.8235294117644</v>
          </cell>
          <cell r="G2364">
            <v>316.58999999999997</v>
          </cell>
          <cell r="H2364">
            <v>6226.24</v>
          </cell>
        </row>
        <row r="2365">
          <cell r="B2365" t="str">
            <v>MO-1001-10 [OPE] Operador de Equipo Pesado (GRUA)</v>
          </cell>
          <cell r="C2365">
            <v>1</v>
          </cell>
          <cell r="D2365">
            <v>0</v>
          </cell>
          <cell r="E2365" t="str">
            <v>Dia</v>
          </cell>
          <cell r="F2365">
            <v>1396.2352941176471</v>
          </cell>
          <cell r="G2365">
            <v>251.32</v>
          </cell>
          <cell r="H2365">
            <v>1647.56</v>
          </cell>
        </row>
        <row r="2366">
          <cell r="B2366" t="str">
            <v>Soldadura de Campo:</v>
          </cell>
        </row>
        <row r="2367">
          <cell r="B2367" t="str">
            <v>MO-1001-11 [SEM] Soldadores - Estructura Metalica</v>
          </cell>
          <cell r="C2367">
            <v>3</v>
          </cell>
          <cell r="D2367">
            <v>0</v>
          </cell>
          <cell r="E2367" t="str">
            <v>Dia</v>
          </cell>
          <cell r="F2367">
            <v>1116.1764705882358</v>
          </cell>
          <cell r="G2367">
            <v>200.91</v>
          </cell>
          <cell r="H2367">
            <v>3951.26</v>
          </cell>
        </row>
        <row r="2368">
          <cell r="B2368" t="str">
            <v>Tornilleria:</v>
          </cell>
        </row>
        <row r="2369">
          <cell r="B2369" t="str">
            <v>MO-1001-13 [AEM] Armadores Estructuras Metalica</v>
          </cell>
          <cell r="C2369">
            <v>1</v>
          </cell>
          <cell r="D2369">
            <v>0</v>
          </cell>
          <cell r="E2369" t="str">
            <v>Dia</v>
          </cell>
          <cell r="F2369">
            <v>978.17647058823479</v>
          </cell>
          <cell r="G2369">
            <v>176.07</v>
          </cell>
          <cell r="H2369">
            <v>1154.25</v>
          </cell>
        </row>
        <row r="2370">
          <cell r="B2370" t="str">
            <v>MO-1001-14 [AyEM] Ayudante Estructuras Metalica</v>
          </cell>
          <cell r="C2370">
            <v>1</v>
          </cell>
          <cell r="D2370">
            <v>0</v>
          </cell>
          <cell r="E2370" t="str">
            <v>Dia</v>
          </cell>
          <cell r="F2370">
            <v>753.58823529411677</v>
          </cell>
          <cell r="G2370">
            <v>135.65</v>
          </cell>
          <cell r="H2370">
            <v>889.24</v>
          </cell>
        </row>
        <row r="2371">
          <cell r="B2371" t="str">
            <v>Pintura:</v>
          </cell>
        </row>
        <row r="2372">
          <cell r="B2372" t="str">
            <v>MO-1001-12 [PEM] Pintor Estructura Metalica</v>
          </cell>
          <cell r="C2372">
            <v>3</v>
          </cell>
          <cell r="D2372">
            <v>0</v>
          </cell>
          <cell r="E2372" t="str">
            <v>Dia</v>
          </cell>
          <cell r="F2372">
            <v>641.29411764705935</v>
          </cell>
          <cell r="G2372">
            <v>115.43</v>
          </cell>
          <cell r="H2372">
            <v>2270.17</v>
          </cell>
        </row>
        <row r="2373">
          <cell r="B2373" t="str">
            <v>Servicios, Herramientas y Equipos</v>
          </cell>
        </row>
        <row r="2374">
          <cell r="B2374" t="str">
            <v>Grúa de 20 Tonelada</v>
          </cell>
          <cell r="C2374">
            <v>8</v>
          </cell>
          <cell r="D2374">
            <v>0</v>
          </cell>
          <cell r="E2374" t="str">
            <v>hr</v>
          </cell>
          <cell r="F2374">
            <v>3177.9661016949153</v>
          </cell>
          <cell r="G2374">
            <v>572.03</v>
          </cell>
          <cell r="H2374">
            <v>29999.97</v>
          </cell>
        </row>
        <row r="2375">
          <cell r="B2375" t="str">
            <v>Pistola Neumática P/ Tornilleria</v>
          </cell>
          <cell r="C2375">
            <v>8</v>
          </cell>
          <cell r="D2375">
            <v>0</v>
          </cell>
          <cell r="E2375" t="str">
            <v>Hr</v>
          </cell>
          <cell r="F2375">
            <v>74.152542372881356</v>
          </cell>
          <cell r="G2375">
            <v>13.35</v>
          </cell>
          <cell r="H2375">
            <v>700.02</v>
          </cell>
        </row>
        <row r="2376">
          <cell r="B2376" t="str">
            <v>Compresor p/ Pintura</v>
          </cell>
          <cell r="C2376">
            <v>24</v>
          </cell>
          <cell r="D2376">
            <v>0</v>
          </cell>
          <cell r="E2376" t="str">
            <v>Hr</v>
          </cell>
          <cell r="F2376">
            <v>63.56</v>
          </cell>
          <cell r="G2376">
            <v>11.44</v>
          </cell>
          <cell r="H2376">
            <v>1800</v>
          </cell>
        </row>
        <row r="2377">
          <cell r="A2377">
            <v>129</v>
          </cell>
          <cell r="B2377" t="str">
            <v>Riostra W12X19</v>
          </cell>
          <cell r="C2377">
            <v>73.29396325459318</v>
          </cell>
          <cell r="D2377">
            <v>3</v>
          </cell>
          <cell r="E2377" t="str">
            <v>pl</v>
          </cell>
          <cell r="G2377">
            <v>211.03886204476271</v>
          </cell>
          <cell r="H2377">
            <v>72.816070847665273</v>
          </cell>
          <cell r="I2377">
            <v>1384.5</v>
          </cell>
        </row>
        <row r="2379">
          <cell r="A2379">
            <v>130</v>
          </cell>
          <cell r="B2379" t="str">
            <v>Análisis de Precio Unitario de 73.29 pl de Riostra W10X19:</v>
          </cell>
          <cell r="I2379" t="str">
            <v>Santiago - Tercer Sorteo</v>
          </cell>
        </row>
        <row r="2380">
          <cell r="A2380" t="str">
            <v>a)</v>
          </cell>
          <cell r="B2380" t="str">
            <v>Materiales</v>
          </cell>
        </row>
        <row r="2381">
          <cell r="B2381" t="str">
            <v>Riostra</v>
          </cell>
        </row>
        <row r="2382">
          <cell r="B2382" t="str">
            <v>W10X19</v>
          </cell>
          <cell r="C2382">
            <v>73.29396325459318</v>
          </cell>
          <cell r="D2382">
            <v>8.2363473589876853E-5</v>
          </cell>
          <cell r="E2382" t="str">
            <v>pl</v>
          </cell>
          <cell r="F2382">
            <v>346.18633333333332</v>
          </cell>
          <cell r="G2382">
            <v>62.31</v>
          </cell>
          <cell r="H2382">
            <v>29942.78</v>
          </cell>
        </row>
        <row r="2383">
          <cell r="B2383" t="str">
            <v>Placa Base</v>
          </cell>
        </row>
        <row r="2384">
          <cell r="B2384" t="str">
            <v>Plate 3/8 '' A36</v>
          </cell>
          <cell r="C2384">
            <v>3.333333333333333</v>
          </cell>
          <cell r="D2384">
            <v>2.0000000000000464E-3</v>
          </cell>
          <cell r="E2384" t="str">
            <v>p2</v>
          </cell>
          <cell r="F2384">
            <v>293.96187500000002</v>
          </cell>
          <cell r="G2384">
            <v>52.91</v>
          </cell>
          <cell r="H2384">
            <v>1158.55</v>
          </cell>
        </row>
        <row r="2385">
          <cell r="B2385" t="str">
            <v>Plate 1/2 ''</v>
          </cell>
          <cell r="C2385">
            <v>0</v>
          </cell>
          <cell r="D2385">
            <v>0</v>
          </cell>
          <cell r="E2385" t="str">
            <v>p2</v>
          </cell>
          <cell r="F2385">
            <v>356.46187500000002</v>
          </cell>
          <cell r="G2385">
            <v>64.16</v>
          </cell>
          <cell r="H2385">
            <v>0</v>
          </cell>
        </row>
        <row r="2386">
          <cell r="B2386" t="str">
            <v>Esparragos y Pernos</v>
          </cell>
        </row>
        <row r="2387">
          <cell r="B2387" t="str">
            <v>Perno Ø  - A325   3/4'' x 2 1/4''</v>
          </cell>
          <cell r="C2387">
            <v>40</v>
          </cell>
          <cell r="D2387">
            <v>0</v>
          </cell>
          <cell r="E2387" t="str">
            <v>Ud</v>
          </cell>
          <cell r="F2387">
            <v>33.33898305084746</v>
          </cell>
          <cell r="G2387">
            <v>6</v>
          </cell>
          <cell r="H2387">
            <v>1573.56</v>
          </cell>
        </row>
        <row r="2388">
          <cell r="B2388" t="str">
            <v>Perno Ø  - A325 1    '' x 3    ''</v>
          </cell>
          <cell r="C2388">
            <v>0</v>
          </cell>
          <cell r="D2388">
            <v>0</v>
          </cell>
          <cell r="E2388" t="str">
            <v>Ud</v>
          </cell>
          <cell r="F2388">
            <v>83.533898305084747</v>
          </cell>
          <cell r="G2388">
            <v>15.04</v>
          </cell>
          <cell r="H2388">
            <v>0</v>
          </cell>
        </row>
        <row r="2389">
          <cell r="B2389" t="str">
            <v>Pintura</v>
          </cell>
        </row>
        <row r="2390">
          <cell r="B2390" t="str">
            <v>Pintura Multi-Purpose Epoxy Haze Gray</v>
          </cell>
          <cell r="C2390">
            <v>0.27669310506666667</v>
          </cell>
          <cell r="D2390">
            <v>1.1951490198993551E-2</v>
          </cell>
          <cell r="E2390" t="str">
            <v>cub</v>
          </cell>
          <cell r="F2390">
            <v>5925.0254237288136</v>
          </cell>
          <cell r="G2390">
            <v>1066.5</v>
          </cell>
          <cell r="H2390">
            <v>1957.63</v>
          </cell>
        </row>
        <row r="2391">
          <cell r="B2391" t="str">
            <v>Pintura High Gloss Urethane Gris Perla</v>
          </cell>
          <cell r="C2391">
            <v>1.3834655253333334</v>
          </cell>
          <cell r="D2391">
            <v>4.7232652690006541E-3</v>
          </cell>
          <cell r="E2391" t="str">
            <v>Gls</v>
          </cell>
          <cell r="F2391">
            <v>2154.5508474576272</v>
          </cell>
          <cell r="G2391">
            <v>387.82</v>
          </cell>
          <cell r="H2391">
            <v>3533.9</v>
          </cell>
        </row>
        <row r="2392">
          <cell r="B2392" t="str">
            <v>Grout</v>
          </cell>
        </row>
        <row r="2393">
          <cell r="B2393" t="str">
            <v>Morteo Listo Grout 640 kg/cm²</v>
          </cell>
          <cell r="C2393">
            <v>0</v>
          </cell>
          <cell r="D2393">
            <v>0</v>
          </cell>
          <cell r="E2393" t="str">
            <v>Fdas</v>
          </cell>
          <cell r="F2393">
            <v>750</v>
          </cell>
          <cell r="G2393">
            <v>135</v>
          </cell>
          <cell r="H2393">
            <v>0</v>
          </cell>
        </row>
        <row r="2394">
          <cell r="B2394" t="str">
            <v>Miscelaneos</v>
          </cell>
        </row>
        <row r="2395">
          <cell r="B2395" t="str">
            <v>Electrodo E70XX Universal 1/8''</v>
          </cell>
          <cell r="C2395">
            <v>1.3925853018372705</v>
          </cell>
          <cell r="D2395">
            <v>5.3244121943174863E-3</v>
          </cell>
          <cell r="E2395" t="str">
            <v>Lbs</v>
          </cell>
          <cell r="F2395">
            <v>78</v>
          </cell>
          <cell r="G2395">
            <v>14.04</v>
          </cell>
          <cell r="H2395">
            <v>128.86000000000001</v>
          </cell>
        </row>
        <row r="2396">
          <cell r="B2396" t="str">
            <v>Acetileno 390</v>
          </cell>
          <cell r="C2396">
            <v>2.0888779527559058</v>
          </cell>
          <cell r="D2396">
            <v>5.3715308863004391E-4</v>
          </cell>
          <cell r="E2396" t="str">
            <v>p3</v>
          </cell>
          <cell r="F2396">
            <v>9.6525423728813564</v>
          </cell>
          <cell r="G2396">
            <v>1.74</v>
          </cell>
          <cell r="H2396">
            <v>23.81</v>
          </cell>
        </row>
        <row r="2397">
          <cell r="B2397" t="str">
            <v>Oxigeno Industrial 220</v>
          </cell>
          <cell r="C2397">
            <v>1.6711023622047247</v>
          </cell>
          <cell r="D2397">
            <v>5.3244121943172469E-3</v>
          </cell>
          <cell r="E2397" t="str">
            <v>p3</v>
          </cell>
          <cell r="F2397">
            <v>2.6864406779661016</v>
          </cell>
          <cell r="G2397">
            <v>0.48</v>
          </cell>
          <cell r="H2397">
            <v>5.32</v>
          </cell>
        </row>
        <row r="2398">
          <cell r="B2398" t="str">
            <v>Disco p/ esmerilar</v>
          </cell>
          <cell r="C2398">
            <v>0.13925853018372705</v>
          </cell>
          <cell r="D2398">
            <v>5.3244121943174464E-3</v>
          </cell>
          <cell r="E2398" t="str">
            <v>Ud</v>
          </cell>
          <cell r="F2398">
            <v>150</v>
          </cell>
          <cell r="G2398">
            <v>27</v>
          </cell>
          <cell r="H2398">
            <v>24.78</v>
          </cell>
        </row>
        <row r="2399">
          <cell r="A2399" t="str">
            <v>b)</v>
          </cell>
          <cell r="B2399" t="str">
            <v>Fabricación:</v>
          </cell>
        </row>
        <row r="2400">
          <cell r="B2400" t="str">
            <v xml:space="preserve">SandBlasting </v>
          </cell>
          <cell r="C2400">
            <v>20.75198288</v>
          </cell>
          <cell r="D2400">
            <v>3.8633031100503943E-4</v>
          </cell>
          <cell r="E2400" t="str">
            <v>m2</v>
          </cell>
          <cell r="F2400">
            <v>169.49</v>
          </cell>
          <cell r="G2400">
            <v>30.51</v>
          </cell>
          <cell r="H2400">
            <v>4152</v>
          </cell>
        </row>
        <row r="2401">
          <cell r="B2401" t="str">
            <v>Fabricación Estructura Metalica - Viga</v>
          </cell>
          <cell r="C2401">
            <v>0.69629265091863524</v>
          </cell>
          <cell r="D2401">
            <v>5.3244121943174863E-3</v>
          </cell>
          <cell r="E2401" t="str">
            <v>Ton</v>
          </cell>
          <cell r="F2401">
            <v>11999.999999999998</v>
          </cell>
          <cell r="G2401">
            <v>2160</v>
          </cell>
          <cell r="H2401">
            <v>9912</v>
          </cell>
        </row>
        <row r="2402">
          <cell r="B2402" t="str">
            <v>Fabricación Estructura Metalica - Placa</v>
          </cell>
          <cell r="C2402">
            <v>0</v>
          </cell>
          <cell r="D2402">
            <v>0</v>
          </cell>
          <cell r="E2402" t="str">
            <v>Ton</v>
          </cell>
          <cell r="F2402">
            <v>22000</v>
          </cell>
          <cell r="G2402">
            <v>3960</v>
          </cell>
          <cell r="H2402">
            <v>0</v>
          </cell>
        </row>
        <row r="2403">
          <cell r="A2403" t="str">
            <v>c)</v>
          </cell>
          <cell r="B2403" t="str">
            <v>Operación Instalación:</v>
          </cell>
        </row>
        <row r="2404">
          <cell r="B2404" t="str">
            <v>Izaje:</v>
          </cell>
        </row>
        <row r="2405">
          <cell r="B2405" t="str">
            <v>MO-1001-9 [MAM] Maestro de Carpinteria Metalica</v>
          </cell>
          <cell r="C2405">
            <v>3</v>
          </cell>
          <cell r="D2405">
            <v>0</v>
          </cell>
          <cell r="E2405" t="str">
            <v>Dia</v>
          </cell>
          <cell r="F2405">
            <v>1758.8235294117644</v>
          </cell>
          <cell r="G2405">
            <v>316.58999999999997</v>
          </cell>
          <cell r="H2405">
            <v>6226.24</v>
          </cell>
        </row>
        <row r="2406">
          <cell r="B2406" t="str">
            <v>MO-1001-10 [OPE] Operador de Equipo Pesado (GRUA)</v>
          </cell>
          <cell r="C2406">
            <v>1</v>
          </cell>
          <cell r="D2406">
            <v>0</v>
          </cell>
          <cell r="E2406" t="str">
            <v>Dia</v>
          </cell>
          <cell r="F2406">
            <v>1396.2352941176471</v>
          </cell>
          <cell r="G2406">
            <v>251.32</v>
          </cell>
          <cell r="H2406">
            <v>1647.56</v>
          </cell>
        </row>
        <row r="2407">
          <cell r="B2407" t="str">
            <v>Soldadura de Campo:</v>
          </cell>
        </row>
        <row r="2408">
          <cell r="B2408" t="str">
            <v>MO-1001-11 [SEM] Soldadores - Estructura Metalica</v>
          </cell>
          <cell r="C2408">
            <v>3</v>
          </cell>
          <cell r="D2408">
            <v>0</v>
          </cell>
          <cell r="E2408" t="str">
            <v>Dia</v>
          </cell>
          <cell r="F2408">
            <v>1116.1764705882358</v>
          </cell>
          <cell r="G2408">
            <v>200.91</v>
          </cell>
          <cell r="H2408">
            <v>3951.26</v>
          </cell>
        </row>
        <row r="2409">
          <cell r="B2409" t="str">
            <v>Tornilleria:</v>
          </cell>
        </row>
        <row r="2410">
          <cell r="B2410" t="str">
            <v>MO-1001-13 [AEM] Armadores Estructuras Metalica</v>
          </cell>
          <cell r="C2410">
            <v>1</v>
          </cell>
          <cell r="D2410">
            <v>0</v>
          </cell>
          <cell r="E2410" t="str">
            <v>Dia</v>
          </cell>
          <cell r="F2410">
            <v>978.17647058823479</v>
          </cell>
          <cell r="G2410">
            <v>176.07</v>
          </cell>
          <cell r="H2410">
            <v>1154.25</v>
          </cell>
        </row>
        <row r="2411">
          <cell r="B2411" t="str">
            <v>MO-1001-14 [AyEM] Ayudante Estructuras Metalica</v>
          </cell>
          <cell r="C2411">
            <v>1</v>
          </cell>
          <cell r="D2411">
            <v>0</v>
          </cell>
          <cell r="E2411" t="str">
            <v>Dia</v>
          </cell>
          <cell r="F2411">
            <v>753.58823529411677</v>
          </cell>
          <cell r="G2411">
            <v>135.65</v>
          </cell>
          <cell r="H2411">
            <v>889.24</v>
          </cell>
        </row>
        <row r="2412">
          <cell r="B2412" t="str">
            <v>Pintura:</v>
          </cell>
        </row>
        <row r="2413">
          <cell r="B2413" t="str">
            <v>MO-1001-12 [PEM] Pintor Estructura Metalica</v>
          </cell>
          <cell r="C2413">
            <v>3</v>
          </cell>
          <cell r="D2413">
            <v>0</v>
          </cell>
          <cell r="E2413" t="str">
            <v>Dia</v>
          </cell>
          <cell r="F2413">
            <v>641.29411764705935</v>
          </cell>
          <cell r="G2413">
            <v>115.43</v>
          </cell>
          <cell r="H2413">
            <v>2270.17</v>
          </cell>
        </row>
        <row r="2414">
          <cell r="B2414" t="str">
            <v>Servicios, Herramientas y Equipos</v>
          </cell>
        </row>
        <row r="2415">
          <cell r="B2415" t="str">
            <v>Grúa de 20 Tonelada</v>
          </cell>
          <cell r="C2415">
            <v>8</v>
          </cell>
          <cell r="D2415">
            <v>0</v>
          </cell>
          <cell r="E2415" t="str">
            <v>hr</v>
          </cell>
          <cell r="F2415">
            <v>3177.9661016949153</v>
          </cell>
          <cell r="G2415">
            <v>572.03</v>
          </cell>
          <cell r="H2415">
            <v>29999.97</v>
          </cell>
        </row>
        <row r="2416">
          <cell r="B2416" t="str">
            <v>Pistola Neumática P/ Tornilleria</v>
          </cell>
          <cell r="C2416">
            <v>8</v>
          </cell>
          <cell r="D2416">
            <v>0</v>
          </cell>
          <cell r="E2416" t="str">
            <v>Hr</v>
          </cell>
          <cell r="F2416">
            <v>74.152542372881356</v>
          </cell>
          <cell r="G2416">
            <v>13.35</v>
          </cell>
          <cell r="H2416">
            <v>700.02</v>
          </cell>
        </row>
        <row r="2417">
          <cell r="B2417" t="str">
            <v>Compresor p/ Pintura</v>
          </cell>
          <cell r="C2417">
            <v>24</v>
          </cell>
          <cell r="D2417">
            <v>0</v>
          </cell>
          <cell r="E2417" t="str">
            <v>Hr</v>
          </cell>
          <cell r="F2417">
            <v>63.56</v>
          </cell>
          <cell r="G2417">
            <v>11.44</v>
          </cell>
          <cell r="H2417">
            <v>1800</v>
          </cell>
        </row>
        <row r="2418">
          <cell r="A2418">
            <v>130</v>
          </cell>
          <cell r="B2418" t="str">
            <v>Riostra W10X19</v>
          </cell>
          <cell r="C2418">
            <v>73.29396325459318</v>
          </cell>
          <cell r="D2418">
            <v>3</v>
          </cell>
          <cell r="E2418" t="str">
            <v>pl</v>
          </cell>
          <cell r="G2418">
            <v>210.3096642005371</v>
          </cell>
          <cell r="H2418">
            <v>72.564244263299244</v>
          </cell>
          <cell r="I2418">
            <v>1379.71</v>
          </cell>
        </row>
        <row r="2420">
          <cell r="A2420">
            <v>131</v>
          </cell>
          <cell r="B2420" t="str">
            <v>Análisis de Precio Unitario de 96.59 pl de Vigueta en descansos W10X19:</v>
          </cell>
          <cell r="I2420" t="str">
            <v>Santiago - Tercer Sorteo</v>
          </cell>
        </row>
        <row r="2421">
          <cell r="A2421" t="str">
            <v>a)</v>
          </cell>
          <cell r="B2421" t="str">
            <v>Materiales</v>
          </cell>
        </row>
        <row r="2422">
          <cell r="B2422" t="str">
            <v>Vigueta en descansos</v>
          </cell>
        </row>
        <row r="2423">
          <cell r="B2423" t="str">
            <v>W10X19</v>
          </cell>
          <cell r="C2423">
            <v>96.587926509186346</v>
          </cell>
          <cell r="D2423">
            <v>2.1467391304442993E-5</v>
          </cell>
          <cell r="E2423" t="str">
            <v>pl</v>
          </cell>
          <cell r="F2423">
            <v>346.18633333333332</v>
          </cell>
          <cell r="G2423">
            <v>62.31</v>
          </cell>
          <cell r="H2423">
            <v>39456.660000000003</v>
          </cell>
        </row>
        <row r="2424">
          <cell r="B2424" t="str">
            <v>Placa Base</v>
          </cell>
        </row>
        <row r="2425">
          <cell r="B2425" t="str">
            <v>Plate 3/8 '' A36</v>
          </cell>
          <cell r="C2425">
            <v>3.333333333333333</v>
          </cell>
          <cell r="D2425">
            <v>2.0000000000000464E-3</v>
          </cell>
          <cell r="E2425" t="str">
            <v>p2</v>
          </cell>
          <cell r="F2425">
            <v>293.96187500000002</v>
          </cell>
          <cell r="G2425">
            <v>52.91</v>
          </cell>
          <cell r="H2425">
            <v>1158.55</v>
          </cell>
        </row>
        <row r="2426">
          <cell r="B2426" t="str">
            <v>Plate 1/2 ''</v>
          </cell>
          <cell r="C2426">
            <v>0</v>
          </cell>
          <cell r="D2426">
            <v>0</v>
          </cell>
          <cell r="E2426" t="str">
            <v>p2</v>
          </cell>
          <cell r="F2426">
            <v>356.46187500000002</v>
          </cell>
          <cell r="G2426">
            <v>64.16</v>
          </cell>
          <cell r="H2426">
            <v>0</v>
          </cell>
        </row>
        <row r="2427">
          <cell r="B2427" t="str">
            <v>Esparragos y Pernos</v>
          </cell>
        </row>
        <row r="2428">
          <cell r="B2428" t="str">
            <v>Perno Ø  - A325   3/4'' x 2 1/4''</v>
          </cell>
          <cell r="C2428">
            <v>40</v>
          </cell>
          <cell r="D2428">
            <v>0</v>
          </cell>
          <cell r="E2428" t="str">
            <v>Ud</v>
          </cell>
          <cell r="F2428">
            <v>33.33898305084746</v>
          </cell>
          <cell r="G2428">
            <v>6</v>
          </cell>
          <cell r="H2428">
            <v>1573.56</v>
          </cell>
        </row>
        <row r="2429">
          <cell r="B2429" t="str">
            <v>Perno Ø  - A325 1    '' x 3    ''</v>
          </cell>
          <cell r="C2429">
            <v>0</v>
          </cell>
          <cell r="D2429">
            <v>0</v>
          </cell>
          <cell r="E2429" t="str">
            <v>Ud</v>
          </cell>
          <cell r="F2429">
            <v>83.533898305084747</v>
          </cell>
          <cell r="G2429">
            <v>15.04</v>
          </cell>
          <cell r="H2429">
            <v>0</v>
          </cell>
        </row>
        <row r="2430">
          <cell r="B2430" t="str">
            <v>Pintura</v>
          </cell>
        </row>
        <row r="2431">
          <cell r="B2431" t="str">
            <v>Pintura Multi-Purpose Epoxy Haze Gray</v>
          </cell>
          <cell r="C2431">
            <v>0.36200594773333333</v>
          </cell>
          <cell r="D2431">
            <v>2.2082654488747158E-2</v>
          </cell>
          <cell r="E2431" t="str">
            <v>cub</v>
          </cell>
          <cell r="F2431">
            <v>5925.0254237288136</v>
          </cell>
          <cell r="G2431">
            <v>1066.5</v>
          </cell>
          <cell r="H2431">
            <v>2586.86</v>
          </cell>
        </row>
        <row r="2432">
          <cell r="B2432" t="str">
            <v>Pintura High Gloss Urethane Gris Perla</v>
          </cell>
          <cell r="C2432">
            <v>1.8100297386666666</v>
          </cell>
          <cell r="D2432">
            <v>5.5083411727134979E-3</v>
          </cell>
          <cell r="E2432" t="str">
            <v>Gls</v>
          </cell>
          <cell r="F2432">
            <v>2154.5508474576272</v>
          </cell>
          <cell r="G2432">
            <v>387.82</v>
          </cell>
          <cell r="H2432">
            <v>4627.1099999999997</v>
          </cell>
        </row>
        <row r="2433">
          <cell r="B2433" t="str">
            <v>Grout</v>
          </cell>
        </row>
        <row r="2434">
          <cell r="B2434" t="str">
            <v>Morteo Listo Grout 640 kg/cm²</v>
          </cell>
          <cell r="C2434">
            <v>0</v>
          </cell>
          <cell r="D2434">
            <v>0</v>
          </cell>
          <cell r="E2434" t="str">
            <v>Fdas</v>
          </cell>
          <cell r="F2434">
            <v>750</v>
          </cell>
          <cell r="G2434">
            <v>135</v>
          </cell>
          <cell r="H2434">
            <v>0</v>
          </cell>
        </row>
        <row r="2435">
          <cell r="B2435" t="str">
            <v>Miscelaneos</v>
          </cell>
        </row>
        <row r="2436">
          <cell r="B2436" t="str">
            <v>Electrodo E70XX Universal 1/8''</v>
          </cell>
          <cell r="C2436">
            <v>1.8351706036745408</v>
          </cell>
          <cell r="D2436">
            <v>2.631578947368418E-3</v>
          </cell>
          <cell r="E2436" t="str">
            <v>Lbs</v>
          </cell>
          <cell r="F2436">
            <v>78</v>
          </cell>
          <cell r="G2436">
            <v>14.04</v>
          </cell>
          <cell r="H2436">
            <v>169.35</v>
          </cell>
        </row>
        <row r="2437">
          <cell r="B2437" t="str">
            <v>Acetileno 390</v>
          </cell>
          <cell r="C2437">
            <v>2.7527559055118109</v>
          </cell>
          <cell r="D2437">
            <v>2.631578947368539E-3</v>
          </cell>
          <cell r="E2437" t="str">
            <v>p3</v>
          </cell>
          <cell r="F2437">
            <v>9.6525423728813564</v>
          </cell>
          <cell r="G2437">
            <v>1.74</v>
          </cell>
          <cell r="H2437">
            <v>31.44</v>
          </cell>
        </row>
        <row r="2438">
          <cell r="B2438" t="str">
            <v>Oxigeno Industrial 220</v>
          </cell>
          <cell r="C2438">
            <v>2.2022047244094489</v>
          </cell>
          <cell r="D2438">
            <v>3.5397597254003947E-3</v>
          </cell>
          <cell r="E2438" t="str">
            <v>p3</v>
          </cell>
          <cell r="F2438">
            <v>2.6864406779661016</v>
          </cell>
          <cell r="G2438">
            <v>0.48</v>
          </cell>
          <cell r="H2438">
            <v>7</v>
          </cell>
        </row>
        <row r="2439">
          <cell r="B2439" t="str">
            <v>Disco p/ esmerilar</v>
          </cell>
          <cell r="C2439">
            <v>0.18351706036745408</v>
          </cell>
          <cell r="D2439">
            <v>3.5326086956521702E-2</v>
          </cell>
          <cell r="E2439" t="str">
            <v>Ud</v>
          </cell>
          <cell r="F2439">
            <v>150</v>
          </cell>
          <cell r="G2439">
            <v>27</v>
          </cell>
          <cell r="H2439">
            <v>33.630000000000003</v>
          </cell>
        </row>
        <row r="2440">
          <cell r="A2440" t="str">
            <v>b)</v>
          </cell>
          <cell r="B2440" t="str">
            <v>Fabricación:</v>
          </cell>
        </row>
        <row r="2441">
          <cell r="B2441" t="str">
            <v xml:space="preserve">SandBlasting </v>
          </cell>
          <cell r="C2441">
            <v>27.150446079999998</v>
          </cell>
          <cell r="D2441">
            <v>3.5188814105856052E-4</v>
          </cell>
          <cell r="E2441" t="str">
            <v>m2</v>
          </cell>
          <cell r="F2441">
            <v>169.49</v>
          </cell>
          <cell r="G2441">
            <v>30.51</v>
          </cell>
          <cell r="H2441">
            <v>5432</v>
          </cell>
        </row>
        <row r="2442">
          <cell r="B2442" t="str">
            <v>Fabricación Estructura Metalica - Viga</v>
          </cell>
          <cell r="C2442">
            <v>0.91758530183727027</v>
          </cell>
          <cell r="D2442">
            <v>2.6315789473685394E-3</v>
          </cell>
          <cell r="E2442" t="str">
            <v>Ton</v>
          </cell>
          <cell r="F2442">
            <v>11999.999999999998</v>
          </cell>
          <cell r="G2442">
            <v>2160</v>
          </cell>
          <cell r="H2442">
            <v>13027.2</v>
          </cell>
        </row>
        <row r="2443">
          <cell r="B2443" t="str">
            <v>Fabricación Estructura Metalica - Placa</v>
          </cell>
          <cell r="C2443">
            <v>0</v>
          </cell>
          <cell r="D2443">
            <v>0</v>
          </cell>
          <cell r="E2443" t="str">
            <v>Ton</v>
          </cell>
          <cell r="F2443">
            <v>22000</v>
          </cell>
          <cell r="G2443">
            <v>3960</v>
          </cell>
          <cell r="H2443">
            <v>0</v>
          </cell>
        </row>
        <row r="2444">
          <cell r="A2444" t="str">
            <v>c)</v>
          </cell>
          <cell r="B2444" t="str">
            <v>Operación Instalación:</v>
          </cell>
        </row>
        <row r="2445">
          <cell r="B2445" t="str">
            <v>Izaje:</v>
          </cell>
        </row>
        <row r="2446">
          <cell r="B2446" t="str">
            <v>MO-1001-9 [MAM] Maestro de Carpinteria Metalica</v>
          </cell>
          <cell r="C2446">
            <v>3</v>
          </cell>
          <cell r="D2446">
            <v>0</v>
          </cell>
          <cell r="E2446" t="str">
            <v>Dia</v>
          </cell>
          <cell r="F2446">
            <v>1758.8235294117644</v>
          </cell>
          <cell r="G2446">
            <v>316.58999999999997</v>
          </cell>
          <cell r="H2446">
            <v>6226.24</v>
          </cell>
        </row>
        <row r="2447">
          <cell r="B2447" t="str">
            <v>MO-1001-10 [OPE] Operador de Equipo Pesado (GRUA)</v>
          </cell>
          <cell r="C2447">
            <v>1</v>
          </cell>
          <cell r="D2447">
            <v>0</v>
          </cell>
          <cell r="E2447" t="str">
            <v>Dia</v>
          </cell>
          <cell r="F2447">
            <v>1396.2352941176471</v>
          </cell>
          <cell r="G2447">
            <v>251.32</v>
          </cell>
          <cell r="H2447">
            <v>1647.56</v>
          </cell>
        </row>
        <row r="2448">
          <cell r="B2448" t="str">
            <v>Soldadura de Campo:</v>
          </cell>
        </row>
        <row r="2449">
          <cell r="B2449" t="str">
            <v>MO-1001-11 [SEM] Soldadores - Estructura Metalica</v>
          </cell>
          <cell r="C2449">
            <v>3</v>
          </cell>
          <cell r="D2449">
            <v>0</v>
          </cell>
          <cell r="E2449" t="str">
            <v>Dia</v>
          </cell>
          <cell r="F2449">
            <v>1116.1764705882358</v>
          </cell>
          <cell r="G2449">
            <v>200.91</v>
          </cell>
          <cell r="H2449">
            <v>3951.26</v>
          </cell>
        </row>
        <row r="2450">
          <cell r="B2450" t="str">
            <v>Tornilleria:</v>
          </cell>
        </row>
        <row r="2451">
          <cell r="B2451" t="str">
            <v>MO-1001-13 [AEM] Armadores Estructuras Metalica</v>
          </cell>
          <cell r="C2451">
            <v>1</v>
          </cell>
          <cell r="D2451">
            <v>0</v>
          </cell>
          <cell r="E2451" t="str">
            <v>Dia</v>
          </cell>
          <cell r="F2451">
            <v>978.17647058823479</v>
          </cell>
          <cell r="G2451">
            <v>176.07</v>
          </cell>
          <cell r="H2451">
            <v>1154.25</v>
          </cell>
        </row>
        <row r="2452">
          <cell r="B2452" t="str">
            <v>MO-1001-14 [AyEM] Ayudante Estructuras Metalica</v>
          </cell>
          <cell r="C2452">
            <v>1</v>
          </cell>
          <cell r="D2452">
            <v>0</v>
          </cell>
          <cell r="E2452" t="str">
            <v>Dia</v>
          </cell>
          <cell r="F2452">
            <v>753.58823529411677</v>
          </cell>
          <cell r="G2452">
            <v>135.65</v>
          </cell>
          <cell r="H2452">
            <v>889.24</v>
          </cell>
        </row>
        <row r="2453">
          <cell r="B2453" t="str">
            <v>Pintura:</v>
          </cell>
        </row>
        <row r="2454">
          <cell r="B2454" t="str">
            <v>MO-1001-12 [PEM] Pintor Estructura Metalica</v>
          </cell>
          <cell r="C2454">
            <v>3</v>
          </cell>
          <cell r="D2454">
            <v>0</v>
          </cell>
          <cell r="E2454" t="str">
            <v>Dia</v>
          </cell>
          <cell r="F2454">
            <v>641.29411764705935</v>
          </cell>
          <cell r="G2454">
            <v>115.43</v>
          </cell>
          <cell r="H2454">
            <v>2270.17</v>
          </cell>
        </row>
        <row r="2455">
          <cell r="B2455" t="str">
            <v>Servicios, Herramientas y Equipos</v>
          </cell>
        </row>
        <row r="2456">
          <cell r="B2456" t="str">
            <v>Grúa de 20 Tonelada</v>
          </cell>
          <cell r="C2456">
            <v>8</v>
          </cell>
          <cell r="D2456">
            <v>0</v>
          </cell>
          <cell r="E2456" t="str">
            <v>hr</v>
          </cell>
          <cell r="F2456">
            <v>3177.9661016949153</v>
          </cell>
          <cell r="G2456">
            <v>572.03</v>
          </cell>
          <cell r="H2456">
            <v>29999.97</v>
          </cell>
        </row>
        <row r="2457">
          <cell r="B2457" t="str">
            <v>Pistola Neumática P/ Tornilleria</v>
          </cell>
          <cell r="C2457">
            <v>8</v>
          </cell>
          <cell r="D2457">
            <v>0</v>
          </cell>
          <cell r="E2457" t="str">
            <v>Hr</v>
          </cell>
          <cell r="F2457">
            <v>74.152542372881356</v>
          </cell>
          <cell r="G2457">
            <v>13.35</v>
          </cell>
          <cell r="H2457">
            <v>700.02</v>
          </cell>
        </row>
        <row r="2458">
          <cell r="B2458" t="str">
            <v>Compresor p/ Pintura</v>
          </cell>
          <cell r="C2458">
            <v>24</v>
          </cell>
          <cell r="D2458">
            <v>0</v>
          </cell>
          <cell r="E2458" t="str">
            <v>Hr</v>
          </cell>
          <cell r="F2458">
            <v>63.56</v>
          </cell>
          <cell r="G2458">
            <v>11.44</v>
          </cell>
          <cell r="H2458">
            <v>1800</v>
          </cell>
        </row>
        <row r="2459">
          <cell r="A2459">
            <v>131</v>
          </cell>
          <cell r="B2459" t="str">
            <v>Vigueta en descansos W10X19</v>
          </cell>
          <cell r="C2459">
            <v>96.587926509186346</v>
          </cell>
          <cell r="D2459">
            <v>3</v>
          </cell>
          <cell r="E2459" t="str">
            <v>pl</v>
          </cell>
          <cell r="G2459">
            <v>184.36867570923917</v>
          </cell>
          <cell r="H2459">
            <v>63.613742377002296</v>
          </cell>
          <cell r="I2459">
            <v>1209.32</v>
          </cell>
        </row>
        <row r="2461">
          <cell r="A2461">
            <v>132</v>
          </cell>
          <cell r="B2461" t="str">
            <v>Análisis de Precio Unitario de 68.90 pl de Viga W10X19 + Conexiones Columna-viga (Shear Plate) + M15-Viga (EndTab):</v>
          </cell>
          <cell r="I2461" t="str">
            <v>Santiago - Tercer Sorteo</v>
          </cell>
        </row>
        <row r="2462">
          <cell r="A2462" t="str">
            <v>a)</v>
          </cell>
          <cell r="B2462" t="str">
            <v>Materiales</v>
          </cell>
        </row>
        <row r="2463">
          <cell r="B2463" t="str">
            <v>Viga</v>
          </cell>
        </row>
        <row r="2464">
          <cell r="B2464" t="str">
            <v>W10X19</v>
          </cell>
          <cell r="C2464">
            <v>68.897637795275585</v>
          </cell>
          <cell r="D2464">
            <v>3.42857142858715E-5</v>
          </cell>
          <cell r="E2464" t="str">
            <v>pl</v>
          </cell>
          <cell r="F2464">
            <v>346.18633333333332</v>
          </cell>
          <cell r="G2464">
            <v>62.31</v>
          </cell>
          <cell r="H2464">
            <v>28145.4</v>
          </cell>
        </row>
        <row r="2465">
          <cell r="B2465" t="str">
            <v>Placa Base</v>
          </cell>
        </row>
        <row r="2466">
          <cell r="A2466">
            <v>0.375</v>
          </cell>
          <cell r="B2466" t="str">
            <v>Plate 3/8 '' A36</v>
          </cell>
          <cell r="C2466">
            <v>3.75</v>
          </cell>
          <cell r="D2466">
            <v>0</v>
          </cell>
          <cell r="E2466" t="str">
            <v>p2</v>
          </cell>
          <cell r="F2466">
            <v>293.96187500000002</v>
          </cell>
          <cell r="G2466">
            <v>52.91</v>
          </cell>
          <cell r="H2466">
            <v>1300.77</v>
          </cell>
        </row>
        <row r="2467">
          <cell r="A2467">
            <v>0.5</v>
          </cell>
          <cell r="B2467" t="str">
            <v>Plate 1/2 ''</v>
          </cell>
          <cell r="C2467">
            <v>15</v>
          </cell>
          <cell r="D2467">
            <v>0</v>
          </cell>
          <cell r="E2467" t="str">
            <v>p2</v>
          </cell>
          <cell r="F2467">
            <v>356.46187500000002</v>
          </cell>
          <cell r="G2467">
            <v>64.16</v>
          </cell>
          <cell r="H2467">
            <v>6309.33</v>
          </cell>
        </row>
        <row r="2468">
          <cell r="B2468" t="str">
            <v>Esparragos y Pernos</v>
          </cell>
        </row>
        <row r="2469">
          <cell r="B2469" t="str">
            <v>Perno Ø  - A325   3/4'' x 2 1/4''</v>
          </cell>
          <cell r="C2469">
            <v>20</v>
          </cell>
          <cell r="D2469">
            <v>0</v>
          </cell>
          <cell r="E2469" t="str">
            <v>Ud</v>
          </cell>
          <cell r="F2469">
            <v>33.33898305084746</v>
          </cell>
          <cell r="G2469">
            <v>6</v>
          </cell>
          <cell r="H2469">
            <v>786.78</v>
          </cell>
        </row>
        <row r="2470">
          <cell r="B2470" t="str">
            <v>Anclaje HILTI Kwik Bolt TZ-CS Ø 3/4'' x 4 3/4''</v>
          </cell>
          <cell r="C2470">
            <v>20</v>
          </cell>
          <cell r="D2470">
            <v>0</v>
          </cell>
          <cell r="E2470" t="str">
            <v>ud</v>
          </cell>
          <cell r="F2470">
            <v>701.7</v>
          </cell>
          <cell r="G2470">
            <v>126.31</v>
          </cell>
          <cell r="H2470">
            <v>16560.2</v>
          </cell>
        </row>
        <row r="2471">
          <cell r="B2471" t="str">
            <v>Pintura</v>
          </cell>
        </row>
        <row r="2472">
          <cell r="B2472" t="str">
            <v>Pintura Multi-Purpose Epoxy Haze Gray</v>
          </cell>
          <cell r="C2472">
            <v>0.29878527999999999</v>
          </cell>
          <cell r="D2472">
            <v>4.0655282616332451E-3</v>
          </cell>
          <cell r="E2472" t="str">
            <v>cub</v>
          </cell>
          <cell r="F2472">
            <v>5925.0254237288136</v>
          </cell>
          <cell r="G2472">
            <v>1066.5</v>
          </cell>
          <cell r="H2472">
            <v>2097.46</v>
          </cell>
        </row>
        <row r="2473">
          <cell r="B2473" t="str">
            <v>Pintura High Gloss Urethane Gris Perla</v>
          </cell>
          <cell r="C2473">
            <v>1.4939263999999999</v>
          </cell>
          <cell r="D2473">
            <v>4.0655282616333197E-3</v>
          </cell>
          <cell r="E2473" t="str">
            <v>Gls</v>
          </cell>
          <cell r="F2473">
            <v>2154.5508474576272</v>
          </cell>
          <cell r="G2473">
            <v>387.82</v>
          </cell>
          <cell r="H2473">
            <v>3813.56</v>
          </cell>
        </row>
        <row r="2474">
          <cell r="B2474" t="str">
            <v>Grout</v>
          </cell>
        </row>
        <row r="2475">
          <cell r="B2475" t="str">
            <v>Morteo Listo Grout 640 kg/cm²</v>
          </cell>
          <cell r="C2475">
            <v>0</v>
          </cell>
          <cell r="D2475">
            <v>0</v>
          </cell>
          <cell r="E2475" t="str">
            <v>Fdas</v>
          </cell>
          <cell r="F2475">
            <v>750</v>
          </cell>
          <cell r="G2475">
            <v>135</v>
          </cell>
          <cell r="H2475">
            <v>0</v>
          </cell>
        </row>
        <row r="2476">
          <cell r="B2476" t="str">
            <v>Miscelaneos</v>
          </cell>
        </row>
        <row r="2477">
          <cell r="B2477" t="str">
            <v>Electrodo E70XX Universal 1/8''</v>
          </cell>
          <cell r="C2477">
            <v>1.3090551181102363</v>
          </cell>
          <cell r="D2477">
            <v>7.218045112781466E-4</v>
          </cell>
          <cell r="E2477" t="str">
            <v>Lbs</v>
          </cell>
          <cell r="F2477">
            <v>78</v>
          </cell>
          <cell r="G2477">
            <v>14.04</v>
          </cell>
          <cell r="H2477">
            <v>120.57</v>
          </cell>
        </row>
        <row r="2478">
          <cell r="B2478" t="str">
            <v>Acetileno 390</v>
          </cell>
          <cell r="C2478">
            <v>1.9635826771653546</v>
          </cell>
          <cell r="D2478">
            <v>3.2681704260650027E-3</v>
          </cell>
          <cell r="E2478" t="str">
            <v>p3</v>
          </cell>
          <cell r="F2478">
            <v>9.6525423728813564</v>
          </cell>
          <cell r="G2478">
            <v>1.74</v>
          </cell>
          <cell r="H2478">
            <v>22.44</v>
          </cell>
        </row>
        <row r="2479">
          <cell r="B2479" t="str">
            <v>Oxigeno Industrial 220</v>
          </cell>
          <cell r="C2479">
            <v>1.5708661417322838</v>
          </cell>
          <cell r="D2479">
            <v>5.814536340851972E-3</v>
          </cell>
          <cell r="E2479" t="str">
            <v>p3</v>
          </cell>
          <cell r="F2479">
            <v>2.6864406779661016</v>
          </cell>
          <cell r="G2479">
            <v>0.48</v>
          </cell>
          <cell r="H2479">
            <v>5</v>
          </cell>
        </row>
        <row r="2480">
          <cell r="B2480" t="str">
            <v>Disco p/ esmerilar</v>
          </cell>
          <cell r="C2480">
            <v>0.13090551181102364</v>
          </cell>
          <cell r="D2480">
            <v>6.9473684210526271E-2</v>
          </cell>
          <cell r="E2480" t="str">
            <v>Ud</v>
          </cell>
          <cell r="F2480">
            <v>150</v>
          </cell>
          <cell r="G2480">
            <v>27</v>
          </cell>
          <cell r="H2480">
            <v>24.78</v>
          </cell>
        </row>
        <row r="2481">
          <cell r="A2481" t="str">
            <v>b)</v>
          </cell>
          <cell r="B2481" t="str">
            <v>Fabricación:</v>
          </cell>
        </row>
        <row r="2482">
          <cell r="B2482" t="str">
            <v xml:space="preserve">SandBlasting </v>
          </cell>
          <cell r="C2482">
            <v>22.408895999999999</v>
          </cell>
          <cell r="D2482">
            <v>4.9266148586773228E-5</v>
          </cell>
          <cell r="E2482" t="str">
            <v>m2</v>
          </cell>
          <cell r="F2482">
            <v>169.49</v>
          </cell>
          <cell r="G2482">
            <v>30.51</v>
          </cell>
          <cell r="H2482">
            <v>4482</v>
          </cell>
        </row>
        <row r="2483">
          <cell r="B2483" t="str">
            <v>Fabricación Estructura Metalica - Viga</v>
          </cell>
          <cell r="C2483">
            <v>0.65452755905511806</v>
          </cell>
          <cell r="D2483">
            <v>8.3609022556392267E-3</v>
          </cell>
          <cell r="E2483" t="str">
            <v>Ton</v>
          </cell>
          <cell r="F2483">
            <v>11999.999999999998</v>
          </cell>
          <cell r="G2483">
            <v>2160</v>
          </cell>
          <cell r="H2483">
            <v>9345.6</v>
          </cell>
        </row>
        <row r="2484">
          <cell r="B2484" t="str">
            <v>Fabricación Estructura Metalica - Placa</v>
          </cell>
          <cell r="C2484">
            <v>1.2627495659722219E-3</v>
          </cell>
          <cell r="D2484">
            <v>78.192266380236333</v>
          </cell>
          <cell r="E2484" t="str">
            <v>Ton</v>
          </cell>
          <cell r="F2484">
            <v>22000</v>
          </cell>
          <cell r="G2484">
            <v>3960</v>
          </cell>
          <cell r="H2484">
            <v>2596</v>
          </cell>
        </row>
        <row r="2485">
          <cell r="A2485" t="str">
            <v>c)</v>
          </cell>
          <cell r="B2485" t="str">
            <v>Operación Instalación:</v>
          </cell>
        </row>
        <row r="2486">
          <cell r="B2486" t="str">
            <v>Izaje:</v>
          </cell>
        </row>
        <row r="2487">
          <cell r="B2487" t="str">
            <v>MO-1001-9 [MAM] Maestro de Carpinteria Metalica</v>
          </cell>
          <cell r="C2487">
            <v>3</v>
          </cell>
          <cell r="D2487">
            <v>0</v>
          </cell>
          <cell r="E2487" t="str">
            <v>Dia</v>
          </cell>
          <cell r="F2487">
            <v>1758.8235294117644</v>
          </cell>
          <cell r="G2487">
            <v>316.58999999999997</v>
          </cell>
          <cell r="H2487">
            <v>6226.24</v>
          </cell>
        </row>
        <row r="2488">
          <cell r="B2488" t="str">
            <v>MO-1001-10 [OPE] Operador de Equipo Pesado (GRUA)</v>
          </cell>
          <cell r="C2488">
            <v>1</v>
          </cell>
          <cell r="D2488">
            <v>0</v>
          </cell>
          <cell r="E2488" t="str">
            <v>Dia</v>
          </cell>
          <cell r="F2488">
            <v>1396.2352941176471</v>
          </cell>
          <cell r="G2488">
            <v>251.32</v>
          </cell>
          <cell r="H2488">
            <v>1647.56</v>
          </cell>
        </row>
        <row r="2489">
          <cell r="B2489" t="str">
            <v>Soldadura de Campo:</v>
          </cell>
        </row>
        <row r="2490">
          <cell r="B2490" t="str">
            <v>MO-1001-11 [SEM] Soldadores - Estructura Metalica</v>
          </cell>
          <cell r="C2490">
            <v>3</v>
          </cell>
          <cell r="D2490">
            <v>0</v>
          </cell>
          <cell r="E2490" t="str">
            <v>Dia</v>
          </cell>
          <cell r="F2490">
            <v>1116.1764705882358</v>
          </cell>
          <cell r="G2490">
            <v>200.91</v>
          </cell>
          <cell r="H2490">
            <v>3951.26</v>
          </cell>
        </row>
        <row r="2491">
          <cell r="B2491" t="str">
            <v>Tornilleria:</v>
          </cell>
        </row>
        <row r="2492">
          <cell r="B2492" t="str">
            <v>MO-1001-13 [AEM] Armadores Estructuras Metalica</v>
          </cell>
          <cell r="C2492">
            <v>1</v>
          </cell>
          <cell r="D2492">
            <v>0</v>
          </cell>
          <cell r="E2492" t="str">
            <v>Dia</v>
          </cell>
          <cell r="F2492">
            <v>978.17647058823479</v>
          </cell>
          <cell r="G2492">
            <v>176.07</v>
          </cell>
          <cell r="H2492">
            <v>1154.25</v>
          </cell>
        </row>
        <row r="2493">
          <cell r="B2493" t="str">
            <v>MO-1001-14 [AyEM] Ayudante Estructuras Metalica</v>
          </cell>
          <cell r="C2493">
            <v>1</v>
          </cell>
          <cell r="D2493">
            <v>0</v>
          </cell>
          <cell r="E2493" t="str">
            <v>Dia</v>
          </cell>
          <cell r="F2493">
            <v>753.58823529411677</v>
          </cell>
          <cell r="G2493">
            <v>135.65</v>
          </cell>
          <cell r="H2493">
            <v>889.24</v>
          </cell>
        </row>
        <row r="2494">
          <cell r="B2494" t="str">
            <v>Pintura:</v>
          </cell>
        </row>
        <row r="2495">
          <cell r="B2495" t="str">
            <v>MO-1001-12 [PEM] Pintor Estructura Metalica</v>
          </cell>
          <cell r="C2495">
            <v>3</v>
          </cell>
          <cell r="D2495">
            <v>0</v>
          </cell>
          <cell r="E2495" t="str">
            <v>Dia</v>
          </cell>
          <cell r="F2495">
            <v>641.29411764705935</v>
          </cell>
          <cell r="G2495">
            <v>115.43</v>
          </cell>
          <cell r="H2495">
            <v>2270.17</v>
          </cell>
        </row>
        <row r="2496">
          <cell r="B2496" t="str">
            <v>Servicios, Herramientas y Equipos</v>
          </cell>
        </row>
        <row r="2497">
          <cell r="B2497" t="str">
            <v>Grúa de 20 Tonelada</v>
          </cell>
          <cell r="C2497">
            <v>8</v>
          </cell>
          <cell r="D2497">
            <v>0</v>
          </cell>
          <cell r="E2497" t="str">
            <v>hr</v>
          </cell>
          <cell r="F2497">
            <v>3177.9661016949153</v>
          </cell>
          <cell r="G2497">
            <v>572.03</v>
          </cell>
          <cell r="H2497">
            <v>29999.97</v>
          </cell>
        </row>
        <row r="2498">
          <cell r="B2498" t="str">
            <v>Pistola Neumática P/ Tornilleria</v>
          </cell>
          <cell r="C2498">
            <v>8</v>
          </cell>
          <cell r="D2498">
            <v>0</v>
          </cell>
          <cell r="E2498" t="str">
            <v>Hr</v>
          </cell>
          <cell r="F2498">
            <v>74.152542372881356</v>
          </cell>
          <cell r="G2498">
            <v>13.35</v>
          </cell>
          <cell r="H2498">
            <v>700.02</v>
          </cell>
        </row>
        <row r="2499">
          <cell r="B2499" t="str">
            <v>Compresor p/ Pintura</v>
          </cell>
          <cell r="C2499">
            <v>24</v>
          </cell>
          <cell r="D2499">
            <v>0</v>
          </cell>
          <cell r="E2499" t="str">
            <v>Hr</v>
          </cell>
          <cell r="F2499">
            <v>63.56</v>
          </cell>
          <cell r="G2499">
            <v>11.44</v>
          </cell>
          <cell r="H2499">
            <v>1800</v>
          </cell>
        </row>
        <row r="2500">
          <cell r="A2500">
            <v>132</v>
          </cell>
          <cell r="B2500" t="str">
            <v>Viga W10X19 + Conexiones Columna-viga (Shear Plate) + M15-Viga (EndTab)</v>
          </cell>
          <cell r="C2500">
            <v>68.897637795275585</v>
          </cell>
          <cell r="D2500">
            <v>3</v>
          </cell>
          <cell r="E2500" t="str">
            <v>pl</v>
          </cell>
          <cell r="G2500">
            <v>275.08881010285722</v>
          </cell>
          <cell r="H2500">
            <v>94.73195804101897</v>
          </cell>
          <cell r="I2500">
            <v>1804.75</v>
          </cell>
        </row>
        <row r="2502">
          <cell r="A2502">
            <v>133</v>
          </cell>
          <cell r="B2502" t="str">
            <v>Análisis de Precio Unitario de 47.08 pl de Viga W12X22 + Conexión a Momento PL 1/2'' + shear plate PL 1/4'' + Rigidizadores PL 1/2'' x 3'' x 13.03'':</v>
          </cell>
          <cell r="I2502" t="str">
            <v>Santiago - Tercer Sorteo</v>
          </cell>
        </row>
        <row r="2503">
          <cell r="A2503" t="str">
            <v>a)</v>
          </cell>
          <cell r="B2503" t="str">
            <v>Materiales</v>
          </cell>
        </row>
        <row r="2504">
          <cell r="B2504" t="str">
            <v>Viga</v>
          </cell>
        </row>
        <row r="2505">
          <cell r="B2505" t="str">
            <v>W12X22</v>
          </cell>
          <cell r="C2505">
            <v>47.080052493438309</v>
          </cell>
          <cell r="D2505">
            <v>2.1128919860657997E-4</v>
          </cell>
          <cell r="E2505" t="str">
            <v>pl</v>
          </cell>
          <cell r="F2505">
            <v>406.77966101694915</v>
          </cell>
          <cell r="G2505">
            <v>73.22</v>
          </cell>
          <cell r="H2505">
            <v>22603.18</v>
          </cell>
        </row>
        <row r="2506">
          <cell r="B2506" t="str">
            <v>Placa Base</v>
          </cell>
        </row>
        <row r="2507">
          <cell r="A2507">
            <v>0.25</v>
          </cell>
          <cell r="B2507" t="str">
            <v>Plate 1/4 '' A36</v>
          </cell>
          <cell r="C2507">
            <v>5.625</v>
          </cell>
          <cell r="D2507">
            <v>8.8888888888886996E-4</v>
          </cell>
          <cell r="E2507" t="str">
            <v>p2</v>
          </cell>
          <cell r="F2507">
            <v>188.02968749999999</v>
          </cell>
          <cell r="G2507">
            <v>33.85</v>
          </cell>
          <cell r="H2507">
            <v>1249.18</v>
          </cell>
        </row>
        <row r="2508">
          <cell r="A2508">
            <v>0.375</v>
          </cell>
          <cell r="B2508" t="str">
            <v>Plate 3/8 '' A36</v>
          </cell>
          <cell r="C2508">
            <v>3.75</v>
          </cell>
          <cell r="D2508">
            <v>0</v>
          </cell>
          <cell r="E2508" t="str">
            <v>p2</v>
          </cell>
          <cell r="F2508">
            <v>293.96187500000002</v>
          </cell>
          <cell r="G2508">
            <v>52.91</v>
          </cell>
          <cell r="H2508">
            <v>1300.77</v>
          </cell>
        </row>
        <row r="2509">
          <cell r="A2509">
            <v>0.5</v>
          </cell>
          <cell r="B2509" t="str">
            <v>Plate 1/2 ''</v>
          </cell>
          <cell r="C2509">
            <v>28.43333333333333</v>
          </cell>
          <cell r="D2509">
            <v>2.3446658851129879E-4</v>
          </cell>
          <cell r="E2509" t="str">
            <v>p2</v>
          </cell>
          <cell r="F2509">
            <v>356.46187500000002</v>
          </cell>
          <cell r="G2509">
            <v>64.16</v>
          </cell>
          <cell r="H2509">
            <v>11962.49</v>
          </cell>
        </row>
        <row r="2510">
          <cell r="B2510" t="str">
            <v>Esparragos y Pernos</v>
          </cell>
        </row>
        <row r="2511">
          <cell r="B2511" t="str">
            <v>Perno Ø  - A325   3/4'' x 2 1/4''</v>
          </cell>
          <cell r="C2511">
            <v>60</v>
          </cell>
          <cell r="D2511">
            <v>0</v>
          </cell>
          <cell r="E2511" t="str">
            <v>Ud</v>
          </cell>
          <cell r="F2511">
            <v>33.33898305084746</v>
          </cell>
          <cell r="G2511">
            <v>6</v>
          </cell>
          <cell r="H2511">
            <v>2360.34</v>
          </cell>
        </row>
        <row r="2512">
          <cell r="B2512" t="str">
            <v>Anclaje HILTI Kwik Bolt TZ-CS Ø 3/4'' x 4 3/4''</v>
          </cell>
          <cell r="C2512">
            <v>20</v>
          </cell>
          <cell r="D2512">
            <v>0</v>
          </cell>
          <cell r="E2512" t="str">
            <v>ud</v>
          </cell>
          <cell r="F2512">
            <v>701.7</v>
          </cell>
          <cell r="G2512">
            <v>126.31</v>
          </cell>
          <cell r="H2512">
            <v>16560.2</v>
          </cell>
        </row>
        <row r="2513">
          <cell r="B2513" t="str">
            <v>Pintura</v>
          </cell>
        </row>
        <row r="2514">
          <cell r="B2514" t="str">
            <v>Pintura Multi-Purpose Epoxy Haze Gray</v>
          </cell>
          <cell r="C2514">
            <v>0.26328065877333329</v>
          </cell>
          <cell r="D2514">
            <v>2.5521590754038738E-2</v>
          </cell>
          <cell r="E2514" t="str">
            <v>cub</v>
          </cell>
          <cell r="F2514">
            <v>5925.0254237288136</v>
          </cell>
          <cell r="G2514">
            <v>1066.5</v>
          </cell>
          <cell r="H2514">
            <v>1887.71</v>
          </cell>
        </row>
        <row r="2515">
          <cell r="B2515" t="str">
            <v>Pintura High Gloss Urethane Gris Perla</v>
          </cell>
          <cell r="C2515">
            <v>1.3164032938666663</v>
          </cell>
          <cell r="D2515">
            <v>2.7322220706157206E-3</v>
          </cell>
          <cell r="E2515" t="str">
            <v>Gls</v>
          </cell>
          <cell r="F2515">
            <v>2154.5508474576272</v>
          </cell>
          <cell r="G2515">
            <v>387.82</v>
          </cell>
          <cell r="H2515">
            <v>3355.93</v>
          </cell>
        </row>
        <row r="2516">
          <cell r="B2516" t="str">
            <v>Grout</v>
          </cell>
        </row>
        <row r="2517">
          <cell r="B2517" t="str">
            <v>Morteo Listo Grout 640 kg/cm²</v>
          </cell>
          <cell r="C2517">
            <v>0</v>
          </cell>
          <cell r="D2517">
            <v>0</v>
          </cell>
          <cell r="E2517" t="str">
            <v>Fdas</v>
          </cell>
          <cell r="F2517">
            <v>750</v>
          </cell>
          <cell r="G2517">
            <v>135</v>
          </cell>
          <cell r="H2517">
            <v>0</v>
          </cell>
        </row>
        <row r="2518">
          <cell r="B2518" t="str">
            <v>Miscelaneos</v>
          </cell>
        </row>
        <row r="2519">
          <cell r="B2519" t="str">
            <v>Electrodo E70XX Universal 1/8''</v>
          </cell>
          <cell r="C2519">
            <v>1.0357611548556429</v>
          </cell>
          <cell r="D2519">
            <v>4.0924928729808453E-3</v>
          </cell>
          <cell r="E2519" t="str">
            <v>Lbs</v>
          </cell>
          <cell r="F2519">
            <v>78</v>
          </cell>
          <cell r="G2519">
            <v>14.04</v>
          </cell>
          <cell r="H2519">
            <v>95.72</v>
          </cell>
        </row>
        <row r="2520">
          <cell r="B2520" t="str">
            <v>Acetileno 390</v>
          </cell>
          <cell r="C2520">
            <v>1.5536417322834644</v>
          </cell>
          <cell r="D2520">
            <v>4.0924928729808453E-3</v>
          </cell>
          <cell r="E2520" t="str">
            <v>p3</v>
          </cell>
          <cell r="F2520">
            <v>9.6525423728813564</v>
          </cell>
          <cell r="G2520">
            <v>1.74</v>
          </cell>
          <cell r="H2520">
            <v>17.77</v>
          </cell>
        </row>
        <row r="2521">
          <cell r="B2521" t="str">
            <v>Oxigeno Industrial 220</v>
          </cell>
          <cell r="C2521">
            <v>1.2429133858267716</v>
          </cell>
          <cell r="D2521">
            <v>5.7016154577130803E-3</v>
          </cell>
          <cell r="E2521" t="str">
            <v>p3</v>
          </cell>
          <cell r="F2521">
            <v>2.6864406779661016</v>
          </cell>
          <cell r="G2521">
            <v>0.48</v>
          </cell>
          <cell r="H2521">
            <v>3.96</v>
          </cell>
        </row>
        <row r="2522">
          <cell r="B2522" t="str">
            <v>Disco p/ esmerilar</v>
          </cell>
          <cell r="C2522">
            <v>0.10357611548556429</v>
          </cell>
          <cell r="D2522">
            <v>6.2020905923345068E-2</v>
          </cell>
          <cell r="E2522" t="str">
            <v>Ud</v>
          </cell>
          <cell r="F2522">
            <v>150</v>
          </cell>
          <cell r="G2522">
            <v>27</v>
          </cell>
          <cell r="H2522">
            <v>19.47</v>
          </cell>
        </row>
        <row r="2523">
          <cell r="A2523" t="str">
            <v>b)</v>
          </cell>
          <cell r="B2523" t="str">
            <v>Fabricación:</v>
          </cell>
        </row>
        <row r="2524">
          <cell r="B2524" t="str">
            <v xml:space="preserve">SandBlasting </v>
          </cell>
          <cell r="C2524">
            <v>19.746049407999998</v>
          </cell>
          <cell r="D2524">
            <v>2.0006999467964026E-4</v>
          </cell>
          <cell r="E2524" t="str">
            <v>m2</v>
          </cell>
          <cell r="F2524">
            <v>169.49</v>
          </cell>
          <cell r="G2524">
            <v>30.51</v>
          </cell>
          <cell r="H2524">
            <v>3950</v>
          </cell>
        </row>
        <row r="2525">
          <cell r="B2525" t="str">
            <v>Fabricación Estructura Metalica - Viga</v>
          </cell>
          <cell r="C2525">
            <v>0.51788057742782145</v>
          </cell>
          <cell r="D2525">
            <v>4.0924928729808453E-3</v>
          </cell>
          <cell r="E2525" t="str">
            <v>Ton</v>
          </cell>
          <cell r="F2525">
            <v>11999.999999999998</v>
          </cell>
          <cell r="G2525">
            <v>2160</v>
          </cell>
          <cell r="H2525">
            <v>7363.2</v>
          </cell>
        </row>
        <row r="2526">
          <cell r="B2526" t="str">
            <v>Fabricación Estructura Metalica - Placa</v>
          </cell>
          <cell r="C2526">
            <v>2.4144362461419756E-3</v>
          </cell>
          <cell r="D2526">
            <v>40.417535940238587</v>
          </cell>
          <cell r="E2526" t="str">
            <v>Ton</v>
          </cell>
          <cell r="F2526">
            <v>22000</v>
          </cell>
          <cell r="G2526">
            <v>3960</v>
          </cell>
          <cell r="H2526">
            <v>2596</v>
          </cell>
        </row>
        <row r="2527">
          <cell r="A2527" t="str">
            <v>c)</v>
          </cell>
          <cell r="B2527" t="str">
            <v>Operación Instalación:</v>
          </cell>
        </row>
        <row r="2528">
          <cell r="B2528" t="str">
            <v>Izaje:</v>
          </cell>
        </row>
        <row r="2529">
          <cell r="B2529" t="str">
            <v>MO-1001-9 [MAM] Maestro de Carpinteria Metalica</v>
          </cell>
          <cell r="C2529">
            <v>3</v>
          </cell>
          <cell r="D2529">
            <v>0</v>
          </cell>
          <cell r="E2529" t="str">
            <v>Dia</v>
          </cell>
          <cell r="F2529">
            <v>1758.8235294117644</v>
          </cell>
          <cell r="G2529">
            <v>316.58999999999997</v>
          </cell>
          <cell r="H2529">
            <v>6226.24</v>
          </cell>
        </row>
        <row r="2530">
          <cell r="B2530" t="str">
            <v>MO-1001-10 [OPE] Operador de Equipo Pesado (GRUA)</v>
          </cell>
          <cell r="C2530">
            <v>1</v>
          </cell>
          <cell r="D2530">
            <v>0</v>
          </cell>
          <cell r="E2530" t="str">
            <v>Dia</v>
          </cell>
          <cell r="F2530">
            <v>1396.2352941176471</v>
          </cell>
          <cell r="G2530">
            <v>251.32</v>
          </cell>
          <cell r="H2530">
            <v>1647.56</v>
          </cell>
        </row>
        <row r="2531">
          <cell r="B2531" t="str">
            <v>Soldadura de Campo:</v>
          </cell>
        </row>
        <row r="2532">
          <cell r="B2532" t="str">
            <v>MO-1001-11 [SEM] Soldadores - Estructura Metalica</v>
          </cell>
          <cell r="C2532">
            <v>3</v>
          </cell>
          <cell r="D2532">
            <v>0</v>
          </cell>
          <cell r="E2532" t="str">
            <v>Dia</v>
          </cell>
          <cell r="F2532">
            <v>1116.1764705882358</v>
          </cell>
          <cell r="G2532">
            <v>200.91</v>
          </cell>
          <cell r="H2532">
            <v>3951.26</v>
          </cell>
        </row>
        <row r="2533">
          <cell r="B2533" t="str">
            <v>Tornilleria:</v>
          </cell>
        </row>
        <row r="2534">
          <cell r="B2534" t="str">
            <v>MO-1001-13 [AEM] Armadores Estructuras Metalica</v>
          </cell>
          <cell r="C2534">
            <v>1</v>
          </cell>
          <cell r="D2534">
            <v>0</v>
          </cell>
          <cell r="E2534" t="str">
            <v>Dia</v>
          </cell>
          <cell r="F2534">
            <v>978.17647058823479</v>
          </cell>
          <cell r="G2534">
            <v>176.07</v>
          </cell>
          <cell r="H2534">
            <v>1154.25</v>
          </cell>
        </row>
        <row r="2535">
          <cell r="B2535" t="str">
            <v>MO-1001-14 [AyEM] Ayudante Estructuras Metalica</v>
          </cell>
          <cell r="C2535">
            <v>1</v>
          </cell>
          <cell r="D2535">
            <v>0</v>
          </cell>
          <cell r="E2535" t="str">
            <v>Dia</v>
          </cell>
          <cell r="F2535">
            <v>753.58823529411677</v>
          </cell>
          <cell r="G2535">
            <v>135.65</v>
          </cell>
          <cell r="H2535">
            <v>889.24</v>
          </cell>
        </row>
        <row r="2536">
          <cell r="B2536" t="str">
            <v>Pintura:</v>
          </cell>
        </row>
        <row r="2537">
          <cell r="B2537" t="str">
            <v>MO-1001-12 [PEM] Pintor Estructura Metalica</v>
          </cell>
          <cell r="C2537">
            <v>3</v>
          </cell>
          <cell r="D2537">
            <v>0</v>
          </cell>
          <cell r="E2537" t="str">
            <v>Dia</v>
          </cell>
          <cell r="F2537">
            <v>641.29411764705935</v>
          </cell>
          <cell r="G2537">
            <v>115.43</v>
          </cell>
          <cell r="H2537">
            <v>2270.17</v>
          </cell>
        </row>
        <row r="2538">
          <cell r="B2538" t="str">
            <v>Servicios, Herramientas y Equipos</v>
          </cell>
        </row>
        <row r="2539">
          <cell r="B2539" t="str">
            <v>Grúa de 20 Tonelada</v>
          </cell>
          <cell r="C2539">
            <v>8</v>
          </cell>
          <cell r="D2539">
            <v>0</v>
          </cell>
          <cell r="E2539" t="str">
            <v>hr</v>
          </cell>
          <cell r="F2539">
            <v>3177.9661016949153</v>
          </cell>
          <cell r="G2539">
            <v>572.03</v>
          </cell>
          <cell r="H2539">
            <v>29999.97</v>
          </cell>
        </row>
        <row r="2540">
          <cell r="B2540" t="str">
            <v>Pistola Neumática P/ Tornilleria</v>
          </cell>
          <cell r="C2540">
            <v>8</v>
          </cell>
          <cell r="D2540">
            <v>0</v>
          </cell>
          <cell r="E2540" t="str">
            <v>Hr</v>
          </cell>
          <cell r="F2540">
            <v>74.152542372881356</v>
          </cell>
          <cell r="G2540">
            <v>13.35</v>
          </cell>
          <cell r="H2540">
            <v>700.02</v>
          </cell>
        </row>
        <row r="2541">
          <cell r="B2541" t="str">
            <v>Compresor p/ Pintura</v>
          </cell>
          <cell r="C2541">
            <v>24</v>
          </cell>
          <cell r="D2541">
            <v>0</v>
          </cell>
          <cell r="E2541" t="str">
            <v>Hr</v>
          </cell>
          <cell r="F2541">
            <v>63.56</v>
          </cell>
          <cell r="G2541">
            <v>11.44</v>
          </cell>
          <cell r="H2541">
            <v>1800</v>
          </cell>
        </row>
        <row r="2542">
          <cell r="A2542">
            <v>133</v>
          </cell>
          <cell r="B2542" t="str">
            <v>Viga W12X22 + Conexión a Momento PL 1/2'' + shear plate PL 1/4'' + Rigidizadores PL 1/2'' x 3'' x 13.03''</v>
          </cell>
          <cell r="C2542">
            <v>47.080052493438309</v>
          </cell>
          <cell r="D2542">
            <v>3</v>
          </cell>
          <cell r="E2542" t="str">
            <v>pl</v>
          </cell>
          <cell r="G2542">
            <v>401.65193321811853</v>
          </cell>
          <cell r="H2542">
            <v>119.12917358620021</v>
          </cell>
          <cell r="I2542">
            <v>2635.59</v>
          </cell>
        </row>
        <row r="2544">
          <cell r="A2544">
            <v>134</v>
          </cell>
          <cell r="B2544" t="str">
            <v>Análisis de Precio Unitario de 212.43 pl de Vigueta C8X11.5:</v>
          </cell>
          <cell r="I2544" t="str">
            <v>Santiago - Tercer Sorteo</v>
          </cell>
        </row>
        <row r="2545">
          <cell r="A2545" t="str">
            <v>a)</v>
          </cell>
          <cell r="B2545" t="str">
            <v>Materiales</v>
          </cell>
        </row>
        <row r="2546">
          <cell r="B2546" t="str">
            <v>Vigueta</v>
          </cell>
        </row>
        <row r="2547">
          <cell r="B2547" t="str">
            <v>C8X11.5</v>
          </cell>
          <cell r="C2547">
            <v>212.43438320209972</v>
          </cell>
          <cell r="D2547">
            <v>2.6440154440207297E-5</v>
          </cell>
          <cell r="E2547" t="str">
            <v>pl</v>
          </cell>
          <cell r="F2547">
            <v>211.86433333333335</v>
          </cell>
          <cell r="G2547">
            <v>38.14</v>
          </cell>
          <cell r="H2547">
            <v>53110.92</v>
          </cell>
        </row>
        <row r="2548">
          <cell r="B2548" t="str">
            <v>Placa Base</v>
          </cell>
        </row>
        <row r="2549">
          <cell r="B2549" t="str">
            <v>Plate 1/2 ''</v>
          </cell>
          <cell r="C2549">
            <v>0</v>
          </cell>
          <cell r="D2549">
            <v>0</v>
          </cell>
          <cell r="E2549" t="str">
            <v>p2</v>
          </cell>
          <cell r="F2549">
            <v>356.46187500000002</v>
          </cell>
          <cell r="G2549">
            <v>64.16</v>
          </cell>
          <cell r="H2549">
            <v>0</v>
          </cell>
        </row>
        <row r="2550">
          <cell r="B2550" t="str">
            <v>Plate 1/2 ''</v>
          </cell>
          <cell r="C2550">
            <v>0</v>
          </cell>
          <cell r="D2550">
            <v>0</v>
          </cell>
          <cell r="E2550" t="str">
            <v>p2</v>
          </cell>
          <cell r="F2550">
            <v>356.46187500000002</v>
          </cell>
          <cell r="G2550">
            <v>64.16</v>
          </cell>
          <cell r="H2550">
            <v>0</v>
          </cell>
        </row>
        <row r="2551">
          <cell r="B2551" t="str">
            <v>Esparragos y Pernos</v>
          </cell>
        </row>
        <row r="2552">
          <cell r="B2552" t="str">
            <v>Perno ø 1'' x 19'' F1554 A36</v>
          </cell>
          <cell r="C2552">
            <v>0</v>
          </cell>
          <cell r="D2552">
            <v>0</v>
          </cell>
          <cell r="E2552" t="str">
            <v>Ud</v>
          </cell>
          <cell r="F2552">
            <v>206.77966101694918</v>
          </cell>
          <cell r="G2552">
            <v>37.22</v>
          </cell>
          <cell r="H2552">
            <v>0</v>
          </cell>
        </row>
        <row r="2553">
          <cell r="B2553" t="str">
            <v>Pintura</v>
          </cell>
        </row>
        <row r="2554">
          <cell r="B2554" t="str">
            <v>Pintura Multi-Purpose Epoxy Haze Gray</v>
          </cell>
          <cell r="C2554">
            <v>0.52979658666666674</v>
          </cell>
          <cell r="D2554">
            <v>3.8394610016857854E-4</v>
          </cell>
          <cell r="E2554" t="str">
            <v>cub</v>
          </cell>
          <cell r="F2554">
            <v>5925.0254237288136</v>
          </cell>
          <cell r="G2554">
            <v>1066.5</v>
          </cell>
          <cell r="H2554">
            <v>3705.51</v>
          </cell>
        </row>
        <row r="2555">
          <cell r="B2555" t="str">
            <v>Pintura High Gloss Urethane Gris Perla</v>
          </cell>
          <cell r="C2555">
            <v>2.6489829333333335</v>
          </cell>
          <cell r="D2555">
            <v>3.8394610016857859E-4</v>
          </cell>
          <cell r="E2555" t="str">
            <v>Gls</v>
          </cell>
          <cell r="F2555">
            <v>2154.5508474576272</v>
          </cell>
          <cell r="G2555">
            <v>387.82</v>
          </cell>
          <cell r="H2555">
            <v>6737.28</v>
          </cell>
        </row>
        <row r="2556">
          <cell r="B2556" t="str">
            <v>Grout</v>
          </cell>
        </row>
        <row r="2557">
          <cell r="B2557" t="str">
            <v>Morteo Listo Grout 640 kg/cm²</v>
          </cell>
          <cell r="C2557">
            <v>0</v>
          </cell>
          <cell r="D2557">
            <v>0</v>
          </cell>
          <cell r="E2557" t="str">
            <v>Fdas</v>
          </cell>
          <cell r="F2557">
            <v>750</v>
          </cell>
          <cell r="G2557">
            <v>135</v>
          </cell>
          <cell r="H2557">
            <v>0</v>
          </cell>
        </row>
        <row r="2558">
          <cell r="B2558" t="str">
            <v>Miscelaneos</v>
          </cell>
        </row>
        <row r="2559">
          <cell r="B2559" t="str">
            <v>Electrodo E70XX Universal 1/8''</v>
          </cell>
          <cell r="C2559">
            <v>2.4429954068241471</v>
          </cell>
          <cell r="D2559">
            <v>2.8672150411281233E-3</v>
          </cell>
          <cell r="E2559" t="str">
            <v>Lbs</v>
          </cell>
          <cell r="F2559">
            <v>78</v>
          </cell>
          <cell r="G2559">
            <v>14.04</v>
          </cell>
          <cell r="H2559">
            <v>225.5</v>
          </cell>
        </row>
        <row r="2560">
          <cell r="B2560" t="str">
            <v>Acetileno 390</v>
          </cell>
          <cell r="C2560">
            <v>3.6644931102362204</v>
          </cell>
          <cell r="D2560">
            <v>1.502769850595945E-3</v>
          </cell>
          <cell r="E2560" t="str">
            <v>p3</v>
          </cell>
          <cell r="F2560">
            <v>9.6525423728813564</v>
          </cell>
          <cell r="G2560">
            <v>1.74</v>
          </cell>
          <cell r="H2560">
            <v>41.81</v>
          </cell>
        </row>
        <row r="2561">
          <cell r="B2561" t="str">
            <v>Oxigeno Industrial 220</v>
          </cell>
          <cell r="C2561">
            <v>2.9315944881889764</v>
          </cell>
          <cell r="D2561">
            <v>2.867215041128063E-3</v>
          </cell>
          <cell r="E2561" t="str">
            <v>p3</v>
          </cell>
          <cell r="F2561">
            <v>2.6864406779661016</v>
          </cell>
          <cell r="G2561">
            <v>0.48</v>
          </cell>
          <cell r="H2561">
            <v>9.31</v>
          </cell>
        </row>
        <row r="2562">
          <cell r="B2562" t="str">
            <v>Disco p/ esmerilar</v>
          </cell>
          <cell r="C2562">
            <v>0.24429954068241472</v>
          </cell>
          <cell r="D2562">
            <v>2.3333892899110208E-2</v>
          </cell>
          <cell r="E2562" t="str">
            <v>Ud</v>
          </cell>
          <cell r="F2562">
            <v>150</v>
          </cell>
          <cell r="G2562">
            <v>27</v>
          </cell>
          <cell r="H2562">
            <v>44.25</v>
          </cell>
        </row>
        <row r="2563">
          <cell r="A2563" t="str">
            <v>b)</v>
          </cell>
          <cell r="B2563" t="str">
            <v>Fabricación:</v>
          </cell>
        </row>
        <row r="2564">
          <cell r="B2564" t="str">
            <v xml:space="preserve">SandBlasting </v>
          </cell>
          <cell r="C2564">
            <v>39.734743999999999</v>
          </cell>
          <cell r="D2564">
            <v>1.3227718291082519E-4</v>
          </cell>
          <cell r="E2564" t="str">
            <v>m2</v>
          </cell>
          <cell r="F2564">
            <v>169.49</v>
          </cell>
          <cell r="G2564">
            <v>30.51</v>
          </cell>
          <cell r="H2564">
            <v>7948</v>
          </cell>
        </row>
        <row r="2565">
          <cell r="B2565" t="str">
            <v>Fabricación Estructura Metalica - Viga</v>
          </cell>
          <cell r="C2565">
            <v>1.2214977034120735</v>
          </cell>
          <cell r="D2565">
            <v>6.9605506127244773E-3</v>
          </cell>
          <cell r="E2565" t="str">
            <v>Ton</v>
          </cell>
          <cell r="F2565">
            <v>11999.999999999998</v>
          </cell>
          <cell r="G2565">
            <v>2160</v>
          </cell>
          <cell r="H2565">
            <v>17416.8</v>
          </cell>
        </row>
        <row r="2566">
          <cell r="B2566" t="str">
            <v>Fabricación Estructura Metalica - Placa</v>
          </cell>
          <cell r="C2566">
            <v>0</v>
          </cell>
          <cell r="D2566">
            <v>0</v>
          </cell>
          <cell r="E2566" t="str">
            <v>Ton</v>
          </cell>
          <cell r="F2566">
            <v>22000</v>
          </cell>
          <cell r="G2566">
            <v>3960</v>
          </cell>
          <cell r="H2566">
            <v>0</v>
          </cell>
        </row>
        <row r="2567">
          <cell r="A2567" t="str">
            <v>c)</v>
          </cell>
          <cell r="B2567" t="str">
            <v>Operación Instalación:</v>
          </cell>
        </row>
        <row r="2568">
          <cell r="B2568" t="str">
            <v>Izaje:</v>
          </cell>
        </row>
        <row r="2569">
          <cell r="B2569" t="str">
            <v>MO-1001-9 [MAM] Maestro de Carpinteria Metalica</v>
          </cell>
          <cell r="C2569">
            <v>4</v>
          </cell>
          <cell r="D2569">
            <v>0</v>
          </cell>
          <cell r="E2569" t="str">
            <v>Dia</v>
          </cell>
          <cell r="F2569">
            <v>1758.8235294117644</v>
          </cell>
          <cell r="G2569">
            <v>316.58999999999997</v>
          </cell>
          <cell r="H2569">
            <v>8301.65</v>
          </cell>
        </row>
        <row r="2570">
          <cell r="B2570" t="str">
            <v>MO-1001-10 [OPE] Operador de Equipo Pesado (GRUA)</v>
          </cell>
          <cell r="C2570">
            <v>2</v>
          </cell>
          <cell r="D2570">
            <v>0</v>
          </cell>
          <cell r="E2570" t="str">
            <v>Dia</v>
          </cell>
          <cell r="F2570">
            <v>1396.2352941176471</v>
          </cell>
          <cell r="G2570">
            <v>251.32</v>
          </cell>
          <cell r="H2570">
            <v>3295.11</v>
          </cell>
        </row>
        <row r="2571">
          <cell r="B2571" t="str">
            <v>Soldadura de Campo:</v>
          </cell>
        </row>
        <row r="2572">
          <cell r="B2572" t="str">
            <v>MO-1001-11 [SEM] Soldadores - Estructura Metalica</v>
          </cell>
          <cell r="C2572">
            <v>4</v>
          </cell>
          <cell r="D2572">
            <v>0</v>
          </cell>
          <cell r="E2572" t="str">
            <v>Dia</v>
          </cell>
          <cell r="F2572">
            <v>1116.1764705882358</v>
          </cell>
          <cell r="G2572">
            <v>200.91</v>
          </cell>
          <cell r="H2572">
            <v>5268.35</v>
          </cell>
        </row>
        <row r="2573">
          <cell r="B2573" t="str">
            <v>Tornilleria:</v>
          </cell>
        </row>
        <row r="2574">
          <cell r="B2574" t="str">
            <v>MO-1001-13 [AEM] Armadores Estructuras Metalica</v>
          </cell>
          <cell r="C2574">
            <v>2</v>
          </cell>
          <cell r="D2574">
            <v>0</v>
          </cell>
          <cell r="E2574" t="str">
            <v>Dia</v>
          </cell>
          <cell r="F2574">
            <v>978.17647058823479</v>
          </cell>
          <cell r="G2574">
            <v>176.07</v>
          </cell>
          <cell r="H2574">
            <v>2308.4899999999998</v>
          </cell>
        </row>
        <row r="2575">
          <cell r="B2575" t="str">
            <v>MO-1001-14 [AyEM] Ayudante Estructuras Metalica</v>
          </cell>
          <cell r="C2575">
            <v>2</v>
          </cell>
          <cell r="D2575">
            <v>0</v>
          </cell>
          <cell r="E2575" t="str">
            <v>Dia</v>
          </cell>
          <cell r="F2575">
            <v>753.58823529411677</v>
          </cell>
          <cell r="G2575">
            <v>135.65</v>
          </cell>
          <cell r="H2575">
            <v>1778.48</v>
          </cell>
        </row>
        <row r="2576">
          <cell r="B2576" t="str">
            <v>Pintura:</v>
          </cell>
        </row>
        <row r="2577">
          <cell r="B2577" t="str">
            <v>MO-1001-12 [PEM] Pintor Estructura Metalica</v>
          </cell>
          <cell r="C2577">
            <v>4</v>
          </cell>
          <cell r="D2577">
            <v>0</v>
          </cell>
          <cell r="E2577" t="str">
            <v>Dia</v>
          </cell>
          <cell r="F2577">
            <v>641.29411764705935</v>
          </cell>
          <cell r="G2577">
            <v>115.43</v>
          </cell>
          <cell r="H2577">
            <v>3026.9</v>
          </cell>
        </row>
        <row r="2578">
          <cell r="B2578" t="str">
            <v>Servicios, Herramientas y Equipos</v>
          </cell>
        </row>
        <row r="2579">
          <cell r="B2579" t="str">
            <v>Grúa de 20 Tonelada</v>
          </cell>
          <cell r="C2579">
            <v>16</v>
          </cell>
          <cell r="D2579">
            <v>0</v>
          </cell>
          <cell r="E2579" t="str">
            <v>hr</v>
          </cell>
          <cell r="F2579">
            <v>3177.9661016949153</v>
          </cell>
          <cell r="G2579">
            <v>572.03</v>
          </cell>
          <cell r="H2579">
            <v>59999.94</v>
          </cell>
        </row>
        <row r="2580">
          <cell r="B2580" t="str">
            <v>Pistola Neumática P/ Tornilleria</v>
          </cell>
          <cell r="C2580">
            <v>16</v>
          </cell>
          <cell r="D2580">
            <v>0</v>
          </cell>
          <cell r="E2580" t="str">
            <v>Hr</v>
          </cell>
          <cell r="F2580">
            <v>74.152542372881356</v>
          </cell>
          <cell r="G2580">
            <v>13.35</v>
          </cell>
          <cell r="H2580">
            <v>1400.04</v>
          </cell>
        </row>
        <row r="2581">
          <cell r="B2581" t="str">
            <v>Compresor p/ Pintura</v>
          </cell>
          <cell r="C2581">
            <v>32</v>
          </cell>
          <cell r="D2581">
            <v>0</v>
          </cell>
          <cell r="E2581" t="str">
            <v>Hr</v>
          </cell>
          <cell r="F2581">
            <v>63.56</v>
          </cell>
          <cell r="G2581">
            <v>11.44</v>
          </cell>
          <cell r="H2581">
            <v>2400</v>
          </cell>
        </row>
        <row r="2582">
          <cell r="A2582">
            <v>134</v>
          </cell>
          <cell r="B2582" t="str">
            <v>Vigueta C8X11.5</v>
          </cell>
          <cell r="C2582">
            <v>212.43438320209972</v>
          </cell>
          <cell r="D2582">
            <v>4</v>
          </cell>
          <cell r="E2582" t="str">
            <v>pl</v>
          </cell>
          <cell r="G2582">
            <v>127.11502532200772</v>
          </cell>
          <cell r="H2582">
            <v>72.459546794695314</v>
          </cell>
          <cell r="I2582">
            <v>833.63</v>
          </cell>
        </row>
        <row r="2584">
          <cell r="A2584">
            <v>135</v>
          </cell>
          <cell r="B2584" t="str">
            <v>Análisis de Precio Unitario de 180.45 pl de Viga W14X30:</v>
          </cell>
          <cell r="I2584" t="str">
            <v>Santiago - Tercer Sorteo</v>
          </cell>
        </row>
        <row r="2585">
          <cell r="A2585" t="str">
            <v>a)</v>
          </cell>
          <cell r="B2585" t="str">
            <v>Materiales</v>
          </cell>
        </row>
        <row r="2586">
          <cell r="B2586" t="str">
            <v>Viga</v>
          </cell>
        </row>
        <row r="2587">
          <cell r="B2587" t="str">
            <v>W14X30</v>
          </cell>
          <cell r="C2587">
            <v>180.4461942257218</v>
          </cell>
          <cell r="D2587">
            <v>2.1090909090935797E-5</v>
          </cell>
          <cell r="E2587" t="str">
            <v>pl</v>
          </cell>
          <cell r="F2587">
            <v>553.67233333333331</v>
          </cell>
          <cell r="G2587">
            <v>99.66</v>
          </cell>
          <cell r="H2587">
            <v>117893.82</v>
          </cell>
        </row>
        <row r="2588">
          <cell r="B2588" t="str">
            <v>Placa Base</v>
          </cell>
        </row>
        <row r="2589">
          <cell r="B2589" t="str">
            <v>Plate 1/2 ''</v>
          </cell>
          <cell r="C2589">
            <v>0</v>
          </cell>
          <cell r="D2589">
            <v>0</v>
          </cell>
          <cell r="E2589" t="str">
            <v>p2</v>
          </cell>
          <cell r="F2589">
            <v>356.46187500000002</v>
          </cell>
          <cell r="G2589">
            <v>64.16</v>
          </cell>
          <cell r="H2589">
            <v>0</v>
          </cell>
        </row>
        <row r="2590">
          <cell r="B2590" t="str">
            <v>Plate 1/2 ''</v>
          </cell>
          <cell r="C2590">
            <v>0</v>
          </cell>
          <cell r="D2590">
            <v>0</v>
          </cell>
          <cell r="E2590" t="str">
            <v>p2</v>
          </cell>
          <cell r="F2590">
            <v>356.46187500000002</v>
          </cell>
          <cell r="G2590">
            <v>64.16</v>
          </cell>
          <cell r="H2590">
            <v>0</v>
          </cell>
        </row>
        <row r="2591">
          <cell r="B2591" t="str">
            <v>Esparragos y Pernos</v>
          </cell>
        </row>
        <row r="2592">
          <cell r="B2592" t="str">
            <v>Perno ø 1'' x 19'' F1554 A36</v>
          </cell>
          <cell r="C2592">
            <v>0</v>
          </cell>
          <cell r="D2592">
            <v>0</v>
          </cell>
          <cell r="E2592" t="str">
            <v>Ud</v>
          </cell>
          <cell r="F2592">
            <v>206.77966101694918</v>
          </cell>
          <cell r="G2592">
            <v>37.22</v>
          </cell>
          <cell r="H2592">
            <v>0</v>
          </cell>
        </row>
        <row r="2593">
          <cell r="B2593" t="str">
            <v>Pintura</v>
          </cell>
        </row>
        <row r="2594">
          <cell r="B2594" t="str">
            <v>Pintura Multi-Purpose Epoxy Haze Gray</v>
          </cell>
          <cell r="C2594">
            <v>0.99540906666666695</v>
          </cell>
          <cell r="D2594">
            <v>4.6121072100606198E-3</v>
          </cell>
          <cell r="E2594" t="str">
            <v>cub</v>
          </cell>
          <cell r="F2594">
            <v>5925.0254237288136</v>
          </cell>
          <cell r="G2594">
            <v>1066.5</v>
          </cell>
          <cell r="H2594">
            <v>6991.53</v>
          </cell>
        </row>
        <row r="2595">
          <cell r="B2595" t="str">
            <v>Pintura High Gloss Urethane Gris Perla</v>
          </cell>
          <cell r="C2595">
            <v>4.9770453333333347</v>
          </cell>
          <cell r="D2595">
            <v>5.936587812204856E-4</v>
          </cell>
          <cell r="E2595" t="str">
            <v>Gls</v>
          </cell>
          <cell r="F2595">
            <v>2154.5508474576272</v>
          </cell>
          <cell r="G2595">
            <v>387.82</v>
          </cell>
          <cell r="H2595">
            <v>12661.01</v>
          </cell>
        </row>
        <row r="2596">
          <cell r="B2596" t="str">
            <v>Grout</v>
          </cell>
        </row>
        <row r="2597">
          <cell r="B2597" t="str">
            <v>Morteo Listo Grout 640 kg/cm²</v>
          </cell>
          <cell r="C2597">
            <v>0</v>
          </cell>
          <cell r="D2597">
            <v>0</v>
          </cell>
          <cell r="E2597" t="str">
            <v>Fdas</v>
          </cell>
          <cell r="F2597">
            <v>750</v>
          </cell>
          <cell r="G2597">
            <v>135</v>
          </cell>
          <cell r="H2597">
            <v>0</v>
          </cell>
        </row>
        <row r="2598">
          <cell r="B2598" t="str">
            <v>Miscelaneos</v>
          </cell>
        </row>
        <row r="2599">
          <cell r="B2599" t="str">
            <v>Electrodo E70XX Universal 1/8''</v>
          </cell>
          <cell r="C2599">
            <v>5.4133858267716546</v>
          </cell>
          <cell r="D2599">
            <v>1.221818181817976E-3</v>
          </cell>
          <cell r="E2599" t="str">
            <v>Lbs</v>
          </cell>
          <cell r="F2599">
            <v>78</v>
          </cell>
          <cell r="G2599">
            <v>14.04</v>
          </cell>
          <cell r="H2599">
            <v>498.86</v>
          </cell>
        </row>
        <row r="2600">
          <cell r="B2600" t="str">
            <v>Acetileno 390</v>
          </cell>
          <cell r="C2600">
            <v>8.1200787401574814</v>
          </cell>
          <cell r="D2600">
            <v>1.2218181818181401E-3</v>
          </cell>
          <cell r="E2600" t="str">
            <v>p3</v>
          </cell>
          <cell r="F2600">
            <v>9.6525423728813564</v>
          </cell>
          <cell r="G2600">
            <v>1.74</v>
          </cell>
          <cell r="H2600">
            <v>92.62</v>
          </cell>
        </row>
        <row r="2601">
          <cell r="B2601" t="str">
            <v>Oxigeno Industrial 220</v>
          </cell>
          <cell r="C2601">
            <v>6.4960629921259851</v>
          </cell>
          <cell r="D2601">
            <v>6.0606060606046815E-4</v>
          </cell>
          <cell r="E2601" t="str">
            <v>p3</v>
          </cell>
          <cell r="F2601">
            <v>2.6864406779661016</v>
          </cell>
          <cell r="G2601">
            <v>0.48</v>
          </cell>
          <cell r="H2601">
            <v>20.58</v>
          </cell>
        </row>
        <row r="2602">
          <cell r="B2602" t="str">
            <v>Disco p/ esmerilar</v>
          </cell>
          <cell r="C2602">
            <v>0.5413385826771655</v>
          </cell>
          <cell r="D2602">
            <v>1.5999999999999803E-2</v>
          </cell>
          <cell r="E2602" t="str">
            <v>Ud</v>
          </cell>
          <cell r="F2602">
            <v>150</v>
          </cell>
          <cell r="G2602">
            <v>27</v>
          </cell>
          <cell r="H2602">
            <v>97.35</v>
          </cell>
        </row>
        <row r="2603">
          <cell r="A2603" t="str">
            <v>b)</v>
          </cell>
          <cell r="B2603" t="str">
            <v>Fabricación:</v>
          </cell>
        </row>
        <row r="2604">
          <cell r="B2604" t="str">
            <v xml:space="preserve">SandBlasting </v>
          </cell>
          <cell r="C2604">
            <v>74.655680000000018</v>
          </cell>
          <cell r="D2604">
            <v>5.7865657375012351E-5</v>
          </cell>
          <cell r="E2604" t="str">
            <v>m2</v>
          </cell>
          <cell r="F2604">
            <v>169.49</v>
          </cell>
          <cell r="G2604">
            <v>30.51</v>
          </cell>
          <cell r="H2604">
            <v>14932</v>
          </cell>
        </row>
        <row r="2605">
          <cell r="B2605" t="str">
            <v>Fabricación Estructura Metalica - Viga</v>
          </cell>
          <cell r="C2605">
            <v>2.7066929133858273</v>
          </cell>
          <cell r="D2605">
            <v>1.221818181817976E-3</v>
          </cell>
          <cell r="E2605" t="str">
            <v>Ton</v>
          </cell>
          <cell r="F2605">
            <v>11999.999999999998</v>
          </cell>
          <cell r="G2605">
            <v>2160</v>
          </cell>
          <cell r="H2605">
            <v>38373.599999999999</v>
          </cell>
        </row>
        <row r="2606">
          <cell r="B2606" t="str">
            <v>Fabricación Estructura Metalica - Placa</v>
          </cell>
          <cell r="C2606">
            <v>0</v>
          </cell>
          <cell r="D2606">
            <v>0</v>
          </cell>
          <cell r="E2606" t="str">
            <v>Ton</v>
          </cell>
          <cell r="F2606">
            <v>22000</v>
          </cell>
          <cell r="G2606">
            <v>3960</v>
          </cell>
          <cell r="H2606">
            <v>0</v>
          </cell>
        </row>
        <row r="2607">
          <cell r="A2607" t="str">
            <v>c)</v>
          </cell>
          <cell r="B2607" t="str">
            <v>Operación Instalación:</v>
          </cell>
        </row>
        <row r="2608">
          <cell r="B2608" t="str">
            <v>Izaje:</v>
          </cell>
        </row>
        <row r="2609">
          <cell r="B2609" t="str">
            <v>MO-1001-9 [MAM] Maestro de Carpinteria Metalica</v>
          </cell>
          <cell r="C2609">
            <v>4</v>
          </cell>
          <cell r="D2609">
            <v>0</v>
          </cell>
          <cell r="E2609" t="str">
            <v>Dia</v>
          </cell>
          <cell r="F2609">
            <v>1758.8235294117644</v>
          </cell>
          <cell r="G2609">
            <v>316.58999999999997</v>
          </cell>
          <cell r="H2609">
            <v>8301.65</v>
          </cell>
        </row>
        <row r="2610">
          <cell r="B2610" t="str">
            <v>MO-1001-10 [OPE] Operador de Equipo Pesado (GRUA)</v>
          </cell>
          <cell r="C2610">
            <v>2</v>
          </cell>
          <cell r="D2610">
            <v>0</v>
          </cell>
          <cell r="E2610" t="str">
            <v>Dia</v>
          </cell>
          <cell r="F2610">
            <v>1396.2352941176471</v>
          </cell>
          <cell r="G2610">
            <v>251.32</v>
          </cell>
          <cell r="H2610">
            <v>3295.11</v>
          </cell>
        </row>
        <row r="2611">
          <cell r="B2611" t="str">
            <v>Soldadura de Campo:</v>
          </cell>
        </row>
        <row r="2612">
          <cell r="B2612" t="str">
            <v>MO-1001-11 [SEM] Soldadores - Estructura Metalica</v>
          </cell>
          <cell r="C2612">
            <v>4</v>
          </cell>
          <cell r="D2612">
            <v>0</v>
          </cell>
          <cell r="E2612" t="str">
            <v>Dia</v>
          </cell>
          <cell r="F2612">
            <v>1116.1764705882358</v>
          </cell>
          <cell r="G2612">
            <v>200.91</v>
          </cell>
          <cell r="H2612">
            <v>5268.35</v>
          </cell>
        </row>
        <row r="2613">
          <cell r="B2613" t="str">
            <v>Tornilleria:</v>
          </cell>
        </row>
        <row r="2614">
          <cell r="B2614" t="str">
            <v>MO-1001-13 [AEM] Armadores Estructuras Metalica</v>
          </cell>
          <cell r="C2614">
            <v>2</v>
          </cell>
          <cell r="D2614">
            <v>0</v>
          </cell>
          <cell r="E2614" t="str">
            <v>Dia</v>
          </cell>
          <cell r="F2614">
            <v>978.17647058823479</v>
          </cell>
          <cell r="G2614">
            <v>176.07</v>
          </cell>
          <cell r="H2614">
            <v>2308.4899999999998</v>
          </cell>
        </row>
        <row r="2615">
          <cell r="B2615" t="str">
            <v>MO-1001-14 [AyEM] Ayudante Estructuras Metalica</v>
          </cell>
          <cell r="C2615">
            <v>2</v>
          </cell>
          <cell r="D2615">
            <v>0</v>
          </cell>
          <cell r="E2615" t="str">
            <v>Dia</v>
          </cell>
          <cell r="F2615">
            <v>753.58823529411677</v>
          </cell>
          <cell r="G2615">
            <v>135.65</v>
          </cell>
          <cell r="H2615">
            <v>1778.48</v>
          </cell>
        </row>
        <row r="2616">
          <cell r="B2616" t="str">
            <v>Pintura:</v>
          </cell>
        </row>
        <row r="2617">
          <cell r="B2617" t="str">
            <v>MO-1001-12 [PEM] Pintor Estructura Metalica</v>
          </cell>
          <cell r="C2617">
            <v>4</v>
          </cell>
          <cell r="D2617">
            <v>0</v>
          </cell>
          <cell r="E2617" t="str">
            <v>Dia</v>
          </cell>
          <cell r="F2617">
            <v>641.29411764705935</v>
          </cell>
          <cell r="G2617">
            <v>115.43</v>
          </cell>
          <cell r="H2617">
            <v>3026.9</v>
          </cell>
        </row>
        <row r="2618">
          <cell r="B2618" t="str">
            <v>Servicios, Herramientas y Equipos</v>
          </cell>
        </row>
        <row r="2619">
          <cell r="B2619" t="str">
            <v>Grúa de 20 Tonelada</v>
          </cell>
          <cell r="C2619">
            <v>16</v>
          </cell>
          <cell r="D2619">
            <v>0</v>
          </cell>
          <cell r="E2619" t="str">
            <v>hr</v>
          </cell>
          <cell r="F2619">
            <v>3177.9661016949153</v>
          </cell>
          <cell r="G2619">
            <v>572.03</v>
          </cell>
          <cell r="H2619">
            <v>59999.94</v>
          </cell>
        </row>
        <row r="2620">
          <cell r="B2620" t="str">
            <v>Pistola Neumática P/ Tornilleria</v>
          </cell>
          <cell r="C2620">
            <v>16</v>
          </cell>
          <cell r="D2620">
            <v>0</v>
          </cell>
          <cell r="E2620" t="str">
            <v>Hr</v>
          </cell>
          <cell r="F2620">
            <v>74.152542372881356</v>
          </cell>
          <cell r="G2620">
            <v>13.35</v>
          </cell>
          <cell r="H2620">
            <v>1400.04</v>
          </cell>
        </row>
        <row r="2621">
          <cell r="B2621" t="str">
            <v>Compresor p/ Pintura</v>
          </cell>
          <cell r="C2621">
            <v>32</v>
          </cell>
          <cell r="D2621">
            <v>0</v>
          </cell>
          <cell r="E2621" t="str">
            <v>Hr</v>
          </cell>
          <cell r="F2621">
            <v>63.56</v>
          </cell>
          <cell r="G2621">
            <v>11.44</v>
          </cell>
          <cell r="H2621">
            <v>2400</v>
          </cell>
        </row>
        <row r="2622">
          <cell r="A2622">
            <v>135</v>
          </cell>
          <cell r="B2622" t="str">
            <v>Viga W14X30</v>
          </cell>
          <cell r="C2622">
            <v>180.4461942257218</v>
          </cell>
          <cell r="D2622">
            <v>4</v>
          </cell>
          <cell r="E2622" t="str">
            <v>pl</v>
          </cell>
          <cell r="G2622">
            <v>236.14319150836354</v>
          </cell>
          <cell r="H2622">
            <v>51.601777323636348</v>
          </cell>
          <cell r="I2622">
            <v>1548.34</v>
          </cell>
        </row>
        <row r="2624">
          <cell r="A2624">
            <v>136</v>
          </cell>
          <cell r="B2624" t="str">
            <v>Análisis de Precio Unitario de 1116.80 pl de Viga W12X14:</v>
          </cell>
          <cell r="I2624" t="str">
            <v>Santiago - Tercer Sorteo</v>
          </cell>
        </row>
        <row r="2625">
          <cell r="A2625" t="str">
            <v>a)</v>
          </cell>
          <cell r="B2625" t="str">
            <v>Materiales</v>
          </cell>
        </row>
        <row r="2626">
          <cell r="B2626" t="str">
            <v>Viga</v>
          </cell>
        </row>
        <row r="2627">
          <cell r="B2627" t="str">
            <v>W12X14</v>
          </cell>
          <cell r="C2627">
            <v>1116.797900262467</v>
          </cell>
          <cell r="D2627">
            <v>1.8801410106975226E-6</v>
          </cell>
          <cell r="E2627" t="str">
            <v>pl</v>
          </cell>
          <cell r="F2627">
            <v>249.15266666666668</v>
          </cell>
          <cell r="G2627">
            <v>44.85</v>
          </cell>
          <cell r="H2627">
            <v>328342.18</v>
          </cell>
        </row>
        <row r="2628">
          <cell r="B2628" t="str">
            <v>Placa Base</v>
          </cell>
        </row>
        <row r="2629">
          <cell r="B2629" t="str">
            <v>Plate 1/2 ''</v>
          </cell>
          <cell r="C2629">
            <v>0</v>
          </cell>
          <cell r="D2629">
            <v>0</v>
          </cell>
          <cell r="E2629" t="str">
            <v>p2</v>
          </cell>
          <cell r="F2629">
            <v>356.46187500000002</v>
          </cell>
          <cell r="G2629">
            <v>64.16</v>
          </cell>
          <cell r="H2629">
            <v>0</v>
          </cell>
        </row>
        <row r="2630">
          <cell r="B2630" t="str">
            <v>Plate 1/2 ''</v>
          </cell>
          <cell r="C2630">
            <v>0</v>
          </cell>
          <cell r="D2630">
            <v>0</v>
          </cell>
          <cell r="E2630" t="str">
            <v>p2</v>
          </cell>
          <cell r="F2630">
            <v>356.46187500000002</v>
          </cell>
          <cell r="G2630">
            <v>64.16</v>
          </cell>
          <cell r="H2630">
            <v>0</v>
          </cell>
        </row>
        <row r="2631">
          <cell r="B2631" t="str">
            <v>Esparragos y Pernos</v>
          </cell>
        </row>
        <row r="2632">
          <cell r="B2632" t="str">
            <v>Perno ø 1'' x 19'' F1554 A36</v>
          </cell>
          <cell r="C2632">
            <v>0</v>
          </cell>
          <cell r="D2632">
            <v>0</v>
          </cell>
          <cell r="E2632" t="str">
            <v>Ud</v>
          </cell>
          <cell r="F2632">
            <v>206.77966101694918</v>
          </cell>
          <cell r="G2632">
            <v>37.22</v>
          </cell>
          <cell r="H2632">
            <v>0</v>
          </cell>
        </row>
        <row r="2633">
          <cell r="B2633" t="str">
            <v>Pintura</v>
          </cell>
        </row>
        <row r="2634">
          <cell r="B2634" t="str">
            <v>Pintura Multi-Purpose Epoxy Haze Gray</v>
          </cell>
          <cell r="C2634">
            <v>4.4821693439999999</v>
          </cell>
          <cell r="D2634">
            <v>1.7470683053246827E-3</v>
          </cell>
          <cell r="E2634" t="str">
            <v>cub</v>
          </cell>
          <cell r="F2634">
            <v>5925.0254237288136</v>
          </cell>
          <cell r="G2634">
            <v>1066.5</v>
          </cell>
          <cell r="H2634">
            <v>31391.95</v>
          </cell>
        </row>
        <row r="2635">
          <cell r="B2635" t="str">
            <v>Pintura High Gloss Urethane Gris Perla</v>
          </cell>
          <cell r="C2635">
            <v>22.410846719999999</v>
          </cell>
          <cell r="D2635">
            <v>4.0843079756707872E-4</v>
          </cell>
          <cell r="E2635" t="str">
            <v>Gls</v>
          </cell>
          <cell r="F2635">
            <v>2154.5508474576272</v>
          </cell>
          <cell r="G2635">
            <v>387.82</v>
          </cell>
          <cell r="H2635">
            <v>56999.95</v>
          </cell>
        </row>
        <row r="2636">
          <cell r="B2636" t="str">
            <v>Grout</v>
          </cell>
        </row>
        <row r="2637">
          <cell r="B2637" t="str">
            <v>Morteo Listo Grout 640 kg/cm²</v>
          </cell>
          <cell r="C2637">
            <v>0</v>
          </cell>
          <cell r="D2637">
            <v>0</v>
          </cell>
          <cell r="E2637" t="str">
            <v>Fdas</v>
          </cell>
          <cell r="F2637">
            <v>750</v>
          </cell>
          <cell r="G2637">
            <v>135</v>
          </cell>
          <cell r="H2637">
            <v>0</v>
          </cell>
        </row>
        <row r="2638">
          <cell r="B2638" t="str">
            <v>Miscelaneos</v>
          </cell>
        </row>
        <row r="2639">
          <cell r="B2639" t="str">
            <v>Electrodo E70XX Universal 1/8''</v>
          </cell>
          <cell r="C2639">
            <v>15.635170603674538</v>
          </cell>
          <cell r="D2639">
            <v>3.0888030888049316E-4</v>
          </cell>
          <cell r="E2639" t="str">
            <v>Lbs</v>
          </cell>
          <cell r="F2639">
            <v>78</v>
          </cell>
          <cell r="G2639">
            <v>14.04</v>
          </cell>
          <cell r="H2639">
            <v>1439.51</v>
          </cell>
        </row>
        <row r="2640">
          <cell r="B2640" t="str">
            <v>Acetileno 390</v>
          </cell>
          <cell r="C2640">
            <v>23.452755905511808</v>
          </cell>
          <cell r="D2640">
            <v>3.0888030888049316E-4</v>
          </cell>
          <cell r="E2640" t="str">
            <v>p3</v>
          </cell>
          <cell r="F2640">
            <v>9.6525423728813564</v>
          </cell>
          <cell r="G2640">
            <v>1.74</v>
          </cell>
          <cell r="H2640">
            <v>267.27</v>
          </cell>
        </row>
        <row r="2641">
          <cell r="B2641" t="str">
            <v>Oxigeno Industrial 220</v>
          </cell>
          <cell r="C2641">
            <v>18.762204724409447</v>
          </cell>
          <cell r="D2641">
            <v>4.1547758939072024E-4</v>
          </cell>
          <cell r="E2641" t="str">
            <v>p3</v>
          </cell>
          <cell r="F2641">
            <v>2.6864406779661016</v>
          </cell>
          <cell r="G2641">
            <v>0.48</v>
          </cell>
          <cell r="H2641">
            <v>59.43</v>
          </cell>
        </row>
        <row r="2642">
          <cell r="B2642" t="str">
            <v>Disco p/ esmerilar</v>
          </cell>
          <cell r="C2642">
            <v>1.563517060367454</v>
          </cell>
          <cell r="D2642">
            <v>4.1463824072520755E-3</v>
          </cell>
          <cell r="E2642" t="str">
            <v>Ud</v>
          </cell>
          <cell r="F2642">
            <v>150</v>
          </cell>
          <cell r="G2642">
            <v>27</v>
          </cell>
          <cell r="H2642">
            <v>277.89</v>
          </cell>
        </row>
        <row r="2643">
          <cell r="A2643" t="str">
            <v>b)</v>
          </cell>
          <cell r="B2643" t="str">
            <v>Fabricación:</v>
          </cell>
        </row>
        <row r="2644">
          <cell r="B2644" t="str">
            <v xml:space="preserve">SandBlasting </v>
          </cell>
          <cell r="C2644">
            <v>336.16270079999998</v>
          </cell>
          <cell r="D2644">
            <v>2.1713295325934132E-5</v>
          </cell>
          <cell r="E2644" t="str">
            <v>m2</v>
          </cell>
          <cell r="F2644">
            <v>169.49</v>
          </cell>
          <cell r="G2644">
            <v>30.51</v>
          </cell>
          <cell r="H2644">
            <v>67234</v>
          </cell>
        </row>
        <row r="2645">
          <cell r="B2645" t="str">
            <v>Fabricación Estructura Metalica - Viga</v>
          </cell>
          <cell r="C2645">
            <v>7.8175853018372692</v>
          </cell>
          <cell r="D2645">
            <v>3.0888030888049316E-4</v>
          </cell>
          <cell r="E2645" t="str">
            <v>Ton</v>
          </cell>
          <cell r="F2645">
            <v>11999.999999999998</v>
          </cell>
          <cell r="G2645">
            <v>2160</v>
          </cell>
          <cell r="H2645">
            <v>110731.2</v>
          </cell>
        </row>
        <row r="2646">
          <cell r="B2646" t="str">
            <v>Fabricación Estructura Metalica - Placa</v>
          </cell>
          <cell r="C2646">
            <v>0</v>
          </cell>
          <cell r="D2646">
            <v>0</v>
          </cell>
          <cell r="E2646" t="str">
            <v>Ton</v>
          </cell>
          <cell r="F2646">
            <v>22000</v>
          </cell>
          <cell r="G2646">
            <v>3960</v>
          </cell>
          <cell r="H2646">
            <v>0</v>
          </cell>
        </row>
        <row r="2647">
          <cell r="A2647" t="str">
            <v>c)</v>
          </cell>
          <cell r="B2647" t="str">
            <v>Operación Instalación:</v>
          </cell>
        </row>
        <row r="2648">
          <cell r="B2648" t="str">
            <v>Izaje:</v>
          </cell>
        </row>
        <row r="2649">
          <cell r="B2649" t="str">
            <v>MO-1001-9 [MAM] Maestro de Carpinteria Metalica</v>
          </cell>
          <cell r="C2649">
            <v>7</v>
          </cell>
          <cell r="D2649">
            <v>0</v>
          </cell>
          <cell r="E2649" t="str">
            <v>Dia</v>
          </cell>
          <cell r="F2649">
            <v>1758.8235294117644</v>
          </cell>
          <cell r="G2649">
            <v>316.58999999999997</v>
          </cell>
          <cell r="H2649">
            <v>14527.89</v>
          </cell>
        </row>
        <row r="2650">
          <cell r="B2650" t="str">
            <v>MO-1001-10 [OPE] Operador de Equipo Pesado (GRUA)</v>
          </cell>
          <cell r="C2650">
            <v>5</v>
          </cell>
          <cell r="D2650">
            <v>0</v>
          </cell>
          <cell r="E2650" t="str">
            <v>Dia</v>
          </cell>
          <cell r="F2650">
            <v>1396.2352941176471</v>
          </cell>
          <cell r="G2650">
            <v>251.32</v>
          </cell>
          <cell r="H2650">
            <v>8237.7800000000007</v>
          </cell>
        </row>
        <row r="2651">
          <cell r="B2651" t="str">
            <v>Soldadura de Campo:</v>
          </cell>
        </row>
        <row r="2652">
          <cell r="B2652" t="str">
            <v>MO-1001-11 [SEM] Soldadores - Estructura Metalica</v>
          </cell>
          <cell r="C2652">
            <v>7</v>
          </cell>
          <cell r="D2652">
            <v>0</v>
          </cell>
          <cell r="E2652" t="str">
            <v>Dia</v>
          </cell>
          <cell r="F2652">
            <v>1116.1764705882358</v>
          </cell>
          <cell r="G2652">
            <v>200.91</v>
          </cell>
          <cell r="H2652">
            <v>9219.61</v>
          </cell>
        </row>
        <row r="2653">
          <cell r="B2653" t="str">
            <v>Tornilleria:</v>
          </cell>
        </row>
        <row r="2654">
          <cell r="B2654" t="str">
            <v>MO-1001-13 [AEM] Armadores Estructuras Metalica</v>
          </cell>
          <cell r="C2654">
            <v>5</v>
          </cell>
          <cell r="D2654">
            <v>0</v>
          </cell>
          <cell r="E2654" t="str">
            <v>Dia</v>
          </cell>
          <cell r="F2654">
            <v>978.17647058823479</v>
          </cell>
          <cell r="G2654">
            <v>176.07</v>
          </cell>
          <cell r="H2654">
            <v>5771.23</v>
          </cell>
        </row>
        <row r="2655">
          <cell r="B2655" t="str">
            <v>MO-1001-14 [AyEM] Ayudante Estructuras Metalica</v>
          </cell>
          <cell r="C2655">
            <v>5</v>
          </cell>
          <cell r="D2655">
            <v>0</v>
          </cell>
          <cell r="E2655" t="str">
            <v>Dia</v>
          </cell>
          <cell r="F2655">
            <v>753.58823529411677</v>
          </cell>
          <cell r="G2655">
            <v>135.65</v>
          </cell>
          <cell r="H2655">
            <v>4446.1899999999996</v>
          </cell>
        </row>
        <row r="2656">
          <cell r="B2656" t="str">
            <v>Pintura:</v>
          </cell>
        </row>
        <row r="2657">
          <cell r="B2657" t="str">
            <v>MO-1001-12 [PEM] Pintor Estructura Metalica</v>
          </cell>
          <cell r="C2657">
            <v>7</v>
          </cell>
          <cell r="D2657">
            <v>0</v>
          </cell>
          <cell r="E2657" t="str">
            <v>Dia</v>
          </cell>
          <cell r="F2657">
            <v>641.29411764705935</v>
          </cell>
          <cell r="G2657">
            <v>115.43</v>
          </cell>
          <cell r="H2657">
            <v>5297.07</v>
          </cell>
        </row>
        <row r="2658">
          <cell r="B2658" t="str">
            <v>Servicios, Herramientas y Equipos</v>
          </cell>
        </row>
        <row r="2659">
          <cell r="B2659" t="str">
            <v>Grúa de 20 Tonelada</v>
          </cell>
          <cell r="C2659">
            <v>40</v>
          </cell>
          <cell r="D2659">
            <v>0</v>
          </cell>
          <cell r="E2659" t="str">
            <v>hr</v>
          </cell>
          <cell r="F2659">
            <v>3177.9661016949153</v>
          </cell>
          <cell r="G2659">
            <v>572.03</v>
          </cell>
          <cell r="H2659">
            <v>149999.84</v>
          </cell>
        </row>
        <row r="2660">
          <cell r="B2660" t="str">
            <v>Pistola Neumática P/ Tornilleria</v>
          </cell>
          <cell r="C2660">
            <v>40</v>
          </cell>
          <cell r="D2660">
            <v>0</v>
          </cell>
          <cell r="E2660" t="str">
            <v>Hr</v>
          </cell>
          <cell r="F2660">
            <v>74.152542372881356</v>
          </cell>
          <cell r="G2660">
            <v>13.35</v>
          </cell>
          <cell r="H2660">
            <v>3500.1</v>
          </cell>
        </row>
        <row r="2661">
          <cell r="B2661" t="str">
            <v>Compresor p/ Pintura</v>
          </cell>
          <cell r="C2661">
            <v>56</v>
          </cell>
          <cell r="D2661">
            <v>0</v>
          </cell>
          <cell r="E2661" t="str">
            <v>Hr</v>
          </cell>
          <cell r="F2661">
            <v>63.56</v>
          </cell>
          <cell r="G2661">
            <v>11.44</v>
          </cell>
          <cell r="H2661">
            <v>4200</v>
          </cell>
        </row>
        <row r="2662">
          <cell r="A2662">
            <v>136</v>
          </cell>
          <cell r="B2662" t="str">
            <v>Viga W12X14</v>
          </cell>
          <cell r="C2662">
            <v>1116.797900262467</v>
          </cell>
          <cell r="D2662">
            <v>7.0000000000000009</v>
          </cell>
          <cell r="E2662" t="str">
            <v>pl</v>
          </cell>
          <cell r="G2662">
            <v>109.53914908977674</v>
          </cell>
          <cell r="H2662">
            <v>51.290971510827596</v>
          </cell>
          <cell r="I2662">
            <v>718.12</v>
          </cell>
        </row>
        <row r="2664">
          <cell r="A2664">
            <v>137</v>
          </cell>
          <cell r="B2664" t="str">
            <v>Análisis de Precio Unitario de 8.00 Ud de Riostra HSS4X0.250:</v>
          </cell>
          <cell r="I2664" t="str">
            <v>Santiago - Tercer Sorteo</v>
          </cell>
        </row>
        <row r="2665">
          <cell r="A2665" t="str">
            <v>a)</v>
          </cell>
          <cell r="B2665" t="str">
            <v>Materiales</v>
          </cell>
        </row>
        <row r="2666">
          <cell r="B2666" t="str">
            <v>Riostra</v>
          </cell>
        </row>
        <row r="2667">
          <cell r="B2667" t="str">
            <v>HSS4X0.250</v>
          </cell>
          <cell r="C2667">
            <v>181.63412364090243</v>
          </cell>
          <cell r="D2667">
            <v>3.2352726347842615E-5</v>
          </cell>
          <cell r="E2667" t="str">
            <v>pl</v>
          </cell>
          <cell r="F2667">
            <v>123.94075000000001</v>
          </cell>
          <cell r="G2667">
            <v>22.31</v>
          </cell>
          <cell r="H2667">
            <v>26564.99</v>
          </cell>
        </row>
        <row r="2668">
          <cell r="B2668" t="str">
            <v>Placa Base</v>
          </cell>
        </row>
        <row r="2669">
          <cell r="B2669" t="str">
            <v>Plate 1/2 ''</v>
          </cell>
          <cell r="C2669">
            <v>41.467232934465869</v>
          </cell>
          <cell r="D2669">
            <v>6.6728964975856168E-5</v>
          </cell>
          <cell r="E2669" t="str">
            <v>p2</v>
          </cell>
          <cell r="F2669">
            <v>356.46187500000002</v>
          </cell>
          <cell r="G2669">
            <v>64.16</v>
          </cell>
          <cell r="H2669">
            <v>17443.189999999999</v>
          </cell>
        </row>
        <row r="2670">
          <cell r="B2670" t="str">
            <v>Plate 1/2 ''</v>
          </cell>
          <cell r="C2670">
            <v>9.9227754011063567</v>
          </cell>
          <cell r="D2670">
            <v>7.2808247708977677E-4</v>
          </cell>
          <cell r="E2670" t="str">
            <v>p2</v>
          </cell>
          <cell r="F2670">
            <v>356.46187500000002</v>
          </cell>
          <cell r="G2670">
            <v>64.16</v>
          </cell>
          <cell r="H2670">
            <v>4176.78</v>
          </cell>
        </row>
        <row r="2671">
          <cell r="B2671" t="str">
            <v>Esparragos y Pernos</v>
          </cell>
        </row>
        <row r="2672">
          <cell r="B2672" t="str">
            <v>Perno ø 1'' x 19'' F1554 A36</v>
          </cell>
          <cell r="C2672">
            <v>80</v>
          </cell>
          <cell r="D2672">
            <v>0</v>
          </cell>
          <cell r="E2672" t="str">
            <v>Ud</v>
          </cell>
          <cell r="F2672">
            <v>206.77966101694918</v>
          </cell>
          <cell r="G2672">
            <v>37.22</v>
          </cell>
          <cell r="H2672">
            <v>19519.97</v>
          </cell>
        </row>
        <row r="2673">
          <cell r="B2673" t="str">
            <v>Pintura</v>
          </cell>
        </row>
        <row r="2674">
          <cell r="B2674" t="str">
            <v>Pintura Multi-Purpose Epoxy Haze Gray</v>
          </cell>
          <cell r="C2674">
            <v>0.36292489107156872</v>
          </cell>
          <cell r="D2674">
            <v>1.9494691883880907E-2</v>
          </cell>
          <cell r="E2674" t="str">
            <v>cub</v>
          </cell>
          <cell r="F2674">
            <v>5925.0254237288136</v>
          </cell>
          <cell r="G2674">
            <v>1066.5</v>
          </cell>
          <cell r="H2674">
            <v>2586.86</v>
          </cell>
        </row>
        <row r="2675">
          <cell r="B2675" t="str">
            <v>Pintura High Gloss Urethane Gris Perla</v>
          </cell>
          <cell r="C2675">
            <v>1.8146244553578437</v>
          </cell>
          <cell r="D2675">
            <v>2.9623455290071778E-3</v>
          </cell>
          <cell r="E2675" t="str">
            <v>Gls</v>
          </cell>
          <cell r="F2675">
            <v>2154.5508474576272</v>
          </cell>
          <cell r="G2675">
            <v>387.82</v>
          </cell>
          <cell r="H2675">
            <v>4627.1099999999997</v>
          </cell>
        </row>
        <row r="2676">
          <cell r="B2676" t="str">
            <v>Grout</v>
          </cell>
        </row>
        <row r="2677">
          <cell r="B2677" t="str">
            <v>Morteo Listo Grout 640 kg/cm²</v>
          </cell>
          <cell r="C2677">
            <v>15.054118892307693</v>
          </cell>
          <cell r="D2677">
            <v>3.9066435799920557E-4</v>
          </cell>
          <cell r="E2677" t="str">
            <v>Fdas</v>
          </cell>
          <cell r="F2677">
            <v>750</v>
          </cell>
          <cell r="G2677">
            <v>135</v>
          </cell>
          <cell r="H2677">
            <v>13328.1</v>
          </cell>
        </row>
        <row r="2678">
          <cell r="B2678" t="str">
            <v>Miscelaneos</v>
          </cell>
        </row>
        <row r="2679">
          <cell r="B2679" t="str">
            <v>Electrodo E70XX Universal 1/8''</v>
          </cell>
          <cell r="C2679">
            <v>1.8163412364090246</v>
          </cell>
          <cell r="D2679">
            <v>2.0143591510420225E-3</v>
          </cell>
          <cell r="E2679" t="str">
            <v>Lbs</v>
          </cell>
          <cell r="F2679">
            <v>78</v>
          </cell>
          <cell r="G2679">
            <v>14.04</v>
          </cell>
          <cell r="H2679">
            <v>167.51</v>
          </cell>
        </row>
        <row r="2680">
          <cell r="B2680" t="str">
            <v>Acetileno 390</v>
          </cell>
          <cell r="C2680">
            <v>2.724511854613537</v>
          </cell>
          <cell r="D2680">
            <v>2.014359151041941E-3</v>
          </cell>
          <cell r="E2680" t="str">
            <v>p3</v>
          </cell>
          <cell r="F2680">
            <v>9.6525423728813564</v>
          </cell>
          <cell r="G2680">
            <v>1.74</v>
          </cell>
          <cell r="H2680">
            <v>31.1</v>
          </cell>
        </row>
        <row r="2681">
          <cell r="B2681" t="str">
            <v>Oxigeno Industrial 220</v>
          </cell>
          <cell r="C2681">
            <v>2.1796094836908297</v>
          </cell>
          <cell r="D2681">
            <v>1.791680170656719E-4</v>
          </cell>
          <cell r="E2681" t="str">
            <v>p3</v>
          </cell>
          <cell r="F2681">
            <v>2.6864406779661016</v>
          </cell>
          <cell r="G2681">
            <v>0.48</v>
          </cell>
          <cell r="H2681">
            <v>6.9</v>
          </cell>
        </row>
        <row r="2682">
          <cell r="B2682" t="str">
            <v>Disco p/ esmerilar</v>
          </cell>
          <cell r="C2682">
            <v>0.18163412364090248</v>
          </cell>
          <cell r="D2682">
            <v>4.6058946366472286E-2</v>
          </cell>
          <cell r="E2682" t="str">
            <v>Ud</v>
          </cell>
          <cell r="F2682">
            <v>150</v>
          </cell>
          <cell r="G2682">
            <v>27</v>
          </cell>
          <cell r="H2682">
            <v>33.630000000000003</v>
          </cell>
        </row>
        <row r="2683">
          <cell r="A2683" t="str">
            <v>b)</v>
          </cell>
          <cell r="B2683" t="str">
            <v>Fabricación:</v>
          </cell>
        </row>
        <row r="2684">
          <cell r="B2684" t="str">
            <v xml:space="preserve">SandBlasting </v>
          </cell>
          <cell r="C2684">
            <v>27.219366830367655</v>
          </cell>
          <cell r="D2684">
            <v>2.3261732585119239E-5</v>
          </cell>
          <cell r="E2684" t="str">
            <v>m2</v>
          </cell>
          <cell r="F2684">
            <v>169.49</v>
          </cell>
          <cell r="G2684">
            <v>30.51</v>
          </cell>
          <cell r="H2684">
            <v>5444</v>
          </cell>
        </row>
        <row r="2685">
          <cell r="B2685" t="str">
            <v>Fabricación Estructura Metalica - Riostra</v>
          </cell>
          <cell r="C2685">
            <v>0.90817061820451228</v>
          </cell>
          <cell r="D2685">
            <v>2.0143591510420225E-3</v>
          </cell>
          <cell r="E2685" t="str">
            <v>Ton</v>
          </cell>
          <cell r="F2685">
            <v>220000</v>
          </cell>
          <cell r="G2685">
            <v>39600</v>
          </cell>
          <cell r="H2685">
            <v>236236</v>
          </cell>
        </row>
        <row r="2686">
          <cell r="B2686" t="str">
            <v>Fabricación Estructura Metalica - Placa</v>
          </cell>
          <cell r="C2686">
            <v>1.2608683382876025</v>
          </cell>
          <cell r="D2686">
            <v>7.2423594400025468E-3</v>
          </cell>
          <cell r="E2686" t="str">
            <v>Ton</v>
          </cell>
          <cell r="F2686">
            <v>22000</v>
          </cell>
          <cell r="G2686">
            <v>3960</v>
          </cell>
          <cell r="H2686">
            <v>32969.199999999997</v>
          </cell>
        </row>
        <row r="2687">
          <cell r="A2687" t="str">
            <v>c)</v>
          </cell>
          <cell r="B2687" t="str">
            <v>Operación Instalación:</v>
          </cell>
        </row>
        <row r="2688">
          <cell r="B2688" t="str">
            <v>Izaje:</v>
          </cell>
        </row>
        <row r="2689">
          <cell r="B2689" t="str">
            <v>MO-1001-9 [MAM] Maestro de Carpinteria Metalica</v>
          </cell>
          <cell r="C2689">
            <v>3</v>
          </cell>
          <cell r="D2689">
            <v>0</v>
          </cell>
          <cell r="E2689" t="str">
            <v>Dia</v>
          </cell>
          <cell r="F2689">
            <v>1758.8235294117644</v>
          </cell>
          <cell r="G2689">
            <v>316.58999999999997</v>
          </cell>
          <cell r="H2689">
            <v>6226.24</v>
          </cell>
        </row>
        <row r="2690">
          <cell r="B2690" t="str">
            <v>MO-1001-10 [OPE] Operador de Equipo Pesado (GRUA)</v>
          </cell>
          <cell r="C2690">
            <v>1</v>
          </cell>
          <cell r="D2690">
            <v>0</v>
          </cell>
          <cell r="E2690" t="str">
            <v>Dia</v>
          </cell>
          <cell r="F2690">
            <v>1396.2352941176471</v>
          </cell>
          <cell r="G2690">
            <v>251.32</v>
          </cell>
          <cell r="H2690">
            <v>1647.56</v>
          </cell>
        </row>
        <row r="2691">
          <cell r="B2691" t="str">
            <v>Soldadura de Campo:</v>
          </cell>
        </row>
        <row r="2692">
          <cell r="B2692" t="str">
            <v>MO-1001-11 [SEM] Soldadores - Estructura Metalica</v>
          </cell>
          <cell r="C2692">
            <v>3</v>
          </cell>
          <cell r="D2692">
            <v>0</v>
          </cell>
          <cell r="E2692" t="str">
            <v>Dia</v>
          </cell>
          <cell r="F2692">
            <v>1116.1764705882358</v>
          </cell>
          <cell r="G2692">
            <v>200.91</v>
          </cell>
          <cell r="H2692">
            <v>3951.26</v>
          </cell>
        </row>
        <row r="2693">
          <cell r="B2693" t="str">
            <v>Tornilleria:</v>
          </cell>
        </row>
        <row r="2694">
          <cell r="B2694" t="str">
            <v>MO-1001-13 [AEM] Armadores Estructuras Metalica</v>
          </cell>
          <cell r="C2694">
            <v>1</v>
          </cell>
          <cell r="D2694">
            <v>0</v>
          </cell>
          <cell r="E2694" t="str">
            <v>Dia</v>
          </cell>
          <cell r="F2694">
            <v>978.17647058823479</v>
          </cell>
          <cell r="G2694">
            <v>176.07</v>
          </cell>
          <cell r="H2694">
            <v>1154.25</v>
          </cell>
        </row>
        <row r="2695">
          <cell r="B2695" t="str">
            <v>MO-1001-14 [AyEM] Ayudante Estructuras Metalica</v>
          </cell>
          <cell r="C2695">
            <v>1</v>
          </cell>
          <cell r="D2695">
            <v>0</v>
          </cell>
          <cell r="E2695" t="str">
            <v>Dia</v>
          </cell>
          <cell r="F2695">
            <v>753.58823529411677</v>
          </cell>
          <cell r="G2695">
            <v>135.65</v>
          </cell>
          <cell r="H2695">
            <v>889.24</v>
          </cell>
        </row>
        <row r="2696">
          <cell r="B2696" t="str">
            <v>Pintura:</v>
          </cell>
        </row>
        <row r="2697">
          <cell r="B2697" t="str">
            <v>MO-1001-12 [PEM] Pintor Estructura Metalica</v>
          </cell>
          <cell r="C2697">
            <v>3</v>
          </cell>
          <cell r="D2697">
            <v>0</v>
          </cell>
          <cell r="E2697" t="str">
            <v>Dia</v>
          </cell>
          <cell r="F2697">
            <v>641.29411764705935</v>
          </cell>
          <cell r="G2697">
            <v>115.43</v>
          </cell>
          <cell r="H2697">
            <v>2270.17</v>
          </cell>
        </row>
        <row r="2698">
          <cell r="B2698" t="str">
            <v>Servicios, Herramientas y Equipos</v>
          </cell>
        </row>
        <row r="2699">
          <cell r="B2699" t="str">
            <v>Grúa de 20 Tonelada</v>
          </cell>
          <cell r="C2699">
            <v>8</v>
          </cell>
          <cell r="D2699">
            <v>0</v>
          </cell>
          <cell r="E2699" t="str">
            <v>hr</v>
          </cell>
          <cell r="F2699">
            <v>3177.9661016949153</v>
          </cell>
          <cell r="G2699">
            <v>572.03</v>
          </cell>
          <cell r="H2699">
            <v>29999.97</v>
          </cell>
        </row>
        <row r="2700">
          <cell r="B2700" t="str">
            <v>Pistola Neumática P/ Tornilleria</v>
          </cell>
          <cell r="C2700">
            <v>8</v>
          </cell>
          <cell r="D2700">
            <v>0</v>
          </cell>
          <cell r="E2700" t="str">
            <v>Hr</v>
          </cell>
          <cell r="F2700">
            <v>74.152542372881356</v>
          </cell>
          <cell r="G2700">
            <v>13.35</v>
          </cell>
          <cell r="H2700">
            <v>700.02</v>
          </cell>
        </row>
        <row r="2701">
          <cell r="B2701" t="str">
            <v>Compresor p/ Pintura</v>
          </cell>
          <cell r="C2701">
            <v>24</v>
          </cell>
          <cell r="D2701">
            <v>0</v>
          </cell>
          <cell r="E2701" t="str">
            <v>Hr</v>
          </cell>
          <cell r="F2701">
            <v>63.56</v>
          </cell>
          <cell r="G2701">
            <v>11.44</v>
          </cell>
          <cell r="H2701">
            <v>1800</v>
          </cell>
        </row>
        <row r="2702">
          <cell r="A2702">
            <v>137</v>
          </cell>
          <cell r="B2702" t="str">
            <v>Riostra HSS4X0.250</v>
          </cell>
          <cell r="C2702">
            <v>8</v>
          </cell>
          <cell r="D2702">
            <v>3</v>
          </cell>
          <cell r="E2702" t="str">
            <v>Ud</v>
          </cell>
          <cell r="G2702">
            <v>7851.6176749999995</v>
          </cell>
          <cell r="H2702">
            <v>94.920851644348275</v>
          </cell>
          <cell r="I2702">
            <v>51483.62</v>
          </cell>
        </row>
        <row r="2704">
          <cell r="A2704">
            <v>138</v>
          </cell>
          <cell r="B2704" t="str">
            <v>Análisis de Precio Unitario de 16.00 Ud de Riostra HSS8.625X0.250:</v>
          </cell>
          <cell r="I2704" t="str">
            <v>Santiago - Tercer Sorteo</v>
          </cell>
        </row>
        <row r="2705">
          <cell r="A2705" t="str">
            <v>a)</v>
          </cell>
          <cell r="B2705" t="str">
            <v>Materiales</v>
          </cell>
        </row>
        <row r="2706">
          <cell r="B2706" t="str">
            <v>Riostra</v>
          </cell>
        </row>
        <row r="2707">
          <cell r="B2707" t="str">
            <v>HSS8.625X0.250</v>
          </cell>
          <cell r="C2707">
            <v>363.26824728180486</v>
          </cell>
          <cell r="D2707">
            <v>4.8248593380671585E-6</v>
          </cell>
          <cell r="E2707" t="str">
            <v>pl</v>
          </cell>
          <cell r="F2707">
            <v>216.10174999999998</v>
          </cell>
          <cell r="G2707">
            <v>38.9</v>
          </cell>
          <cell r="H2707">
            <v>92634.49</v>
          </cell>
        </row>
        <row r="2708">
          <cell r="B2708" t="str">
            <v>Placa Base</v>
          </cell>
        </row>
        <row r="2709">
          <cell r="B2709" t="str">
            <v>Plate 1/2 ''</v>
          </cell>
          <cell r="C2709">
            <v>82.934465868931738</v>
          </cell>
          <cell r="D2709">
            <v>6.6728964975856168E-5</v>
          </cell>
          <cell r="E2709" t="str">
            <v>p2</v>
          </cell>
          <cell r="F2709">
            <v>356.46187500000002</v>
          </cell>
          <cell r="G2709">
            <v>64.16</v>
          </cell>
          <cell r="H2709">
            <v>34886.379999999997</v>
          </cell>
        </row>
        <row r="2710">
          <cell r="B2710" t="str">
            <v>Plate 1/2 ''</v>
          </cell>
          <cell r="C2710">
            <v>19.845550802212713</v>
          </cell>
          <cell r="D2710">
            <v>2.2419119688993249E-4</v>
          </cell>
          <cell r="E2710" t="str">
            <v>p2</v>
          </cell>
          <cell r="F2710">
            <v>356.46187500000002</v>
          </cell>
          <cell r="G2710">
            <v>64.16</v>
          </cell>
          <cell r="H2710">
            <v>8349.34</v>
          </cell>
        </row>
        <row r="2711">
          <cell r="B2711" t="str">
            <v>Esparragos y Pernos</v>
          </cell>
        </row>
        <row r="2712">
          <cell r="B2712" t="str">
            <v>Perno ø 1'' x 19'' F1554 A36</v>
          </cell>
          <cell r="C2712">
            <v>160</v>
          </cell>
          <cell r="D2712">
            <v>0</v>
          </cell>
          <cell r="E2712" t="str">
            <v>Ud</v>
          </cell>
          <cell r="F2712">
            <v>206.77966101694918</v>
          </cell>
          <cell r="G2712">
            <v>37.22</v>
          </cell>
          <cell r="H2712">
            <v>39039.949999999997</v>
          </cell>
        </row>
        <row r="2713">
          <cell r="B2713" t="str">
            <v>Pintura</v>
          </cell>
        </row>
        <row r="2714">
          <cell r="B2714" t="str">
            <v>Pintura Multi-Purpose Epoxy Haze Gray</v>
          </cell>
          <cell r="C2714">
            <v>1.2706991660794735</v>
          </cell>
          <cell r="D2714">
            <v>7.3194617331989289E-3</v>
          </cell>
          <cell r="E2714" t="str">
            <v>cub</v>
          </cell>
          <cell r="F2714">
            <v>5925.0254237288136</v>
          </cell>
          <cell r="G2714">
            <v>1066.5</v>
          </cell>
          <cell r="H2714">
            <v>8949.15</v>
          </cell>
        </row>
        <row r="2715">
          <cell r="B2715" t="str">
            <v>Pintura High Gloss Urethane Gris Perla</v>
          </cell>
          <cell r="C2715">
            <v>6.3534958303973674</v>
          </cell>
          <cell r="D2715">
            <v>1.0237150973665E-3</v>
          </cell>
          <cell r="E2715" t="str">
            <v>Gls</v>
          </cell>
          <cell r="F2715">
            <v>2154.5508474576272</v>
          </cell>
          <cell r="G2715">
            <v>387.82</v>
          </cell>
          <cell r="H2715">
            <v>16169.48</v>
          </cell>
        </row>
        <row r="2716">
          <cell r="B2716" t="str">
            <v>Grout</v>
          </cell>
        </row>
        <row r="2717">
          <cell r="B2717" t="str">
            <v>Morteo Listo Grout 640 kg/cm²</v>
          </cell>
          <cell r="C2717">
            <v>30.108237784615387</v>
          </cell>
          <cell r="D2717">
            <v>5.8529343272062314E-5</v>
          </cell>
          <cell r="E2717" t="str">
            <v>Fdas</v>
          </cell>
          <cell r="F2717">
            <v>750</v>
          </cell>
          <cell r="G2717">
            <v>135</v>
          </cell>
          <cell r="H2717">
            <v>26647.35</v>
          </cell>
        </row>
        <row r="2718">
          <cell r="B2718" t="str">
            <v>Miscelaneos</v>
          </cell>
        </row>
        <row r="2719">
          <cell r="B2719" t="str">
            <v>Electrodo E70XX Universal 1/8''</v>
          </cell>
          <cell r="C2719">
            <v>8.1308457754855308</v>
          </cell>
          <cell r="D2719">
            <v>1.1258637498782404E-3</v>
          </cell>
          <cell r="E2719" t="str">
            <v>Lbs</v>
          </cell>
          <cell r="F2719">
            <v>78</v>
          </cell>
          <cell r="G2719">
            <v>14.04</v>
          </cell>
          <cell r="H2719">
            <v>749.21</v>
          </cell>
        </row>
        <row r="2720">
          <cell r="B2720" t="str">
            <v>Acetileno 390</v>
          </cell>
          <cell r="C2720">
            <v>12.196268663228295</v>
          </cell>
          <cell r="D2720">
            <v>3.0594084754427813E-4</v>
          </cell>
          <cell r="E2720" t="str">
            <v>p3</v>
          </cell>
          <cell r="F2720">
            <v>9.6525423728813564</v>
          </cell>
          <cell r="G2720">
            <v>1.74</v>
          </cell>
          <cell r="H2720">
            <v>138.99</v>
          </cell>
        </row>
        <row r="2721">
          <cell r="B2721" t="str">
            <v>Oxigeno Industrial 220</v>
          </cell>
          <cell r="C2721">
            <v>9.7570149305826366</v>
          </cell>
          <cell r="D2721">
            <v>3.0594084754413247E-4</v>
          </cell>
          <cell r="E2721" t="str">
            <v>p3</v>
          </cell>
          <cell r="F2721">
            <v>2.6864406779661016</v>
          </cell>
          <cell r="G2721">
            <v>0.48</v>
          </cell>
          <cell r="H2721">
            <v>30.9</v>
          </cell>
        </row>
        <row r="2722">
          <cell r="B2722" t="str">
            <v>Disco p/ esmerilar</v>
          </cell>
          <cell r="C2722">
            <v>0.81308457754855312</v>
          </cell>
          <cell r="D2722">
            <v>8.5051698708846647E-3</v>
          </cell>
          <cell r="E2722" t="str">
            <v>Ud</v>
          </cell>
          <cell r="F2722">
            <v>150</v>
          </cell>
          <cell r="G2722">
            <v>27</v>
          </cell>
          <cell r="H2722">
            <v>145.13999999999999</v>
          </cell>
        </row>
        <row r="2723">
          <cell r="A2723" t="str">
            <v>b)</v>
          </cell>
          <cell r="B2723" t="str">
            <v>Fabricación:</v>
          </cell>
        </row>
        <row r="2724">
          <cell r="B2724" t="str">
            <v xml:space="preserve">SandBlasting </v>
          </cell>
          <cell r="C2724">
            <v>95.302437455960515</v>
          </cell>
          <cell r="D2724">
            <v>7.9353101991562139E-5</v>
          </cell>
          <cell r="E2724" t="str">
            <v>m2</v>
          </cell>
          <cell r="F2724">
            <v>169.49</v>
          </cell>
          <cell r="G2724">
            <v>30.51</v>
          </cell>
          <cell r="H2724">
            <v>19062</v>
          </cell>
        </row>
        <row r="2725">
          <cell r="B2725" t="str">
            <v>Fabricación Estructura Metalica - Riostra</v>
          </cell>
          <cell r="C2725">
            <v>4.0654228877427654</v>
          </cell>
          <cell r="D2725">
            <v>1.1258637498782404E-3</v>
          </cell>
          <cell r="E2725" t="str">
            <v>Ton</v>
          </cell>
          <cell r="F2725">
            <v>220000</v>
          </cell>
          <cell r="G2725">
            <v>39600</v>
          </cell>
          <cell r="H2725">
            <v>1056572</v>
          </cell>
        </row>
        <row r="2726">
          <cell r="B2726" t="str">
            <v>Fabricación Estructura Metalica - Placa</v>
          </cell>
          <cell r="C2726">
            <v>2.5217366765752049</v>
          </cell>
          <cell r="D2726">
            <v>3.2768383398451414E-3</v>
          </cell>
          <cell r="E2726" t="str">
            <v>Ton</v>
          </cell>
          <cell r="F2726">
            <v>22000</v>
          </cell>
          <cell r="G2726">
            <v>3960</v>
          </cell>
          <cell r="H2726">
            <v>65678.8</v>
          </cell>
        </row>
        <row r="2727">
          <cell r="A2727" t="str">
            <v>c)</v>
          </cell>
          <cell r="B2727" t="str">
            <v>Operación Instalación:</v>
          </cell>
        </row>
        <row r="2728">
          <cell r="B2728" t="str">
            <v>Izaje:</v>
          </cell>
        </row>
        <row r="2729">
          <cell r="B2729" t="str">
            <v>MO-1001-9 [MAM] Maestro de Carpinteria Metalica</v>
          </cell>
          <cell r="C2729">
            <v>4</v>
          </cell>
          <cell r="D2729">
            <v>0</v>
          </cell>
          <cell r="E2729" t="str">
            <v>Dia</v>
          </cell>
          <cell r="F2729">
            <v>1758.8235294117644</v>
          </cell>
          <cell r="G2729">
            <v>316.58999999999997</v>
          </cell>
          <cell r="H2729">
            <v>8301.65</v>
          </cell>
        </row>
        <row r="2730">
          <cell r="B2730" t="str">
            <v>MO-1001-10 [OPE] Operador de Equipo Pesado (GRUA)</v>
          </cell>
          <cell r="C2730">
            <v>2</v>
          </cell>
          <cell r="D2730">
            <v>0</v>
          </cell>
          <cell r="E2730" t="str">
            <v>Dia</v>
          </cell>
          <cell r="F2730">
            <v>1396.2352941176471</v>
          </cell>
          <cell r="G2730">
            <v>251.32</v>
          </cell>
          <cell r="H2730">
            <v>3295.11</v>
          </cell>
        </row>
        <row r="2731">
          <cell r="B2731" t="str">
            <v>Soldadura de Campo:</v>
          </cell>
        </row>
        <row r="2732">
          <cell r="B2732" t="str">
            <v>MO-1001-11 [SEM] Soldadores - Estructura Metalica</v>
          </cell>
          <cell r="C2732">
            <v>4</v>
          </cell>
          <cell r="D2732">
            <v>0</v>
          </cell>
          <cell r="E2732" t="str">
            <v>Dia</v>
          </cell>
          <cell r="F2732">
            <v>1116.1764705882358</v>
          </cell>
          <cell r="G2732">
            <v>200.91</v>
          </cell>
          <cell r="H2732">
            <v>5268.35</v>
          </cell>
        </row>
        <row r="2733">
          <cell r="B2733" t="str">
            <v>Tornilleria:</v>
          </cell>
        </row>
        <row r="2734">
          <cell r="B2734" t="str">
            <v>MO-1001-13 [AEM] Armadores Estructuras Metalica</v>
          </cell>
          <cell r="C2734">
            <v>2</v>
          </cell>
          <cell r="D2734">
            <v>0</v>
          </cell>
          <cell r="E2734" t="str">
            <v>Dia</v>
          </cell>
          <cell r="F2734">
            <v>978.17647058823479</v>
          </cell>
          <cell r="G2734">
            <v>176.07</v>
          </cell>
          <cell r="H2734">
            <v>2308.4899999999998</v>
          </cell>
        </row>
        <row r="2735">
          <cell r="B2735" t="str">
            <v>MO-1001-14 [AyEM] Ayudante Estructuras Metalica</v>
          </cell>
          <cell r="C2735">
            <v>2</v>
          </cell>
          <cell r="D2735">
            <v>0</v>
          </cell>
          <cell r="E2735" t="str">
            <v>Dia</v>
          </cell>
          <cell r="F2735">
            <v>753.58823529411677</v>
          </cell>
          <cell r="G2735">
            <v>135.65</v>
          </cell>
          <cell r="H2735">
            <v>1778.48</v>
          </cell>
        </row>
        <row r="2736">
          <cell r="B2736" t="str">
            <v>Pintura:</v>
          </cell>
        </row>
        <row r="2737">
          <cell r="B2737" t="str">
            <v>MO-1001-12 [PEM] Pintor Estructura Metalica</v>
          </cell>
          <cell r="C2737">
            <v>4</v>
          </cell>
          <cell r="D2737">
            <v>0</v>
          </cell>
          <cell r="E2737" t="str">
            <v>Dia</v>
          </cell>
          <cell r="F2737">
            <v>641.29411764705935</v>
          </cell>
          <cell r="G2737">
            <v>115.43</v>
          </cell>
          <cell r="H2737">
            <v>3026.9</v>
          </cell>
        </row>
        <row r="2738">
          <cell r="B2738" t="str">
            <v>Servicios, Herramientas y Equipos</v>
          </cell>
        </row>
        <row r="2739">
          <cell r="B2739" t="str">
            <v>Grúa de 20 Tonelada</v>
          </cell>
          <cell r="C2739">
            <v>16</v>
          </cell>
          <cell r="D2739">
            <v>0</v>
          </cell>
          <cell r="E2739" t="str">
            <v>hr</v>
          </cell>
          <cell r="F2739">
            <v>3177.9661016949153</v>
          </cell>
          <cell r="G2739">
            <v>572.03</v>
          </cell>
          <cell r="H2739">
            <v>59999.94</v>
          </cell>
        </row>
        <row r="2740">
          <cell r="B2740" t="str">
            <v>Pistola Neumática P/ Tornilleria</v>
          </cell>
          <cell r="C2740">
            <v>16</v>
          </cell>
          <cell r="D2740">
            <v>0</v>
          </cell>
          <cell r="E2740" t="str">
            <v>Hr</v>
          </cell>
          <cell r="F2740">
            <v>74.152542372881356</v>
          </cell>
          <cell r="G2740">
            <v>13.35</v>
          </cell>
          <cell r="H2740">
            <v>1400.04</v>
          </cell>
        </row>
        <row r="2741">
          <cell r="B2741" t="str">
            <v>Compresor p/ Pintura</v>
          </cell>
          <cell r="C2741">
            <v>32</v>
          </cell>
          <cell r="D2741">
            <v>0</v>
          </cell>
          <cell r="E2741" t="str">
            <v>Hr</v>
          </cell>
          <cell r="F2741">
            <v>63.56</v>
          </cell>
          <cell r="G2741">
            <v>11.44</v>
          </cell>
          <cell r="H2741">
            <v>2400</v>
          </cell>
        </row>
        <row r="2742">
          <cell r="A2742">
            <v>138</v>
          </cell>
          <cell r="B2742" t="str">
            <v>Riostra HSS8.625X0.250</v>
          </cell>
          <cell r="C2742">
            <v>16</v>
          </cell>
          <cell r="D2742">
            <v>4</v>
          </cell>
          <cell r="E2742" t="str">
            <v>Ud</v>
          </cell>
          <cell r="G2742">
            <v>13853.077568750001</v>
          </cell>
          <cell r="H2742">
            <v>110.29276623804131</v>
          </cell>
          <cell r="I2742">
            <v>91058.9</v>
          </cell>
        </row>
        <row r="2744">
          <cell r="A2744">
            <v>139</v>
          </cell>
          <cell r="B2744" t="str">
            <v>Análisis de Precio Unitario de 1.00 P. A. de Conjunto de Conexiones DET 1 - DET 13 : 911 Santiago:</v>
          </cell>
          <cell r="I2744" t="str">
            <v>Santiago - Tercer Sorteo</v>
          </cell>
        </row>
        <row r="2745">
          <cell r="A2745" t="str">
            <v>a)</v>
          </cell>
          <cell r="B2745" t="str">
            <v>Materiales</v>
          </cell>
        </row>
        <row r="2746">
          <cell r="B2746" t="str">
            <v>Conjunto de Conexiones DET 1 - DET 13</v>
          </cell>
        </row>
        <row r="2747">
          <cell r="B2747" t="str">
            <v>Conexión DET 1</v>
          </cell>
          <cell r="C2747">
            <v>14</v>
          </cell>
        </row>
        <row r="2748">
          <cell r="A2748">
            <v>2.0878380298427262</v>
          </cell>
          <cell r="B2748" t="str">
            <v>Plate 3/4 ''</v>
          </cell>
          <cell r="C2748">
            <v>33.405408477483618</v>
          </cell>
          <cell r="D2748">
            <v>1.3744847692792397E-4</v>
          </cell>
          <cell r="E2748" t="str">
            <v>p2</v>
          </cell>
          <cell r="F2748">
            <v>623.67584745762713</v>
          </cell>
          <cell r="G2748">
            <v>112.26</v>
          </cell>
          <cell r="H2748">
            <v>24587.62</v>
          </cell>
        </row>
        <row r="2749">
          <cell r="A2749">
            <v>2.7307583260999855</v>
          </cell>
          <cell r="B2749" t="str">
            <v>Plate 3/8 '' A36</v>
          </cell>
          <cell r="C2749">
            <v>87.384266435199535</v>
          </cell>
          <cell r="D2749">
            <v>6.5613239480782762E-5</v>
          </cell>
          <cell r="E2749" t="str">
            <v>p2</v>
          </cell>
          <cell r="F2749">
            <v>293.96187500000002</v>
          </cell>
          <cell r="G2749">
            <v>52.91</v>
          </cell>
          <cell r="H2749">
            <v>30313.13</v>
          </cell>
        </row>
        <row r="2750">
          <cell r="B2750" t="str">
            <v>Perno Ø  - A325 1    '' x 3    ''</v>
          </cell>
          <cell r="C2750">
            <v>112</v>
          </cell>
          <cell r="D2750">
            <v>0</v>
          </cell>
          <cell r="E2750" t="str">
            <v>Ud</v>
          </cell>
          <cell r="F2750">
            <v>83.533898305084747</v>
          </cell>
          <cell r="G2750">
            <v>15.04</v>
          </cell>
          <cell r="H2750">
            <v>11040.28</v>
          </cell>
        </row>
        <row r="2751">
          <cell r="B2751" t="str">
            <v>Conexión DET 2</v>
          </cell>
          <cell r="C2751">
            <v>28</v>
          </cell>
        </row>
        <row r="2752">
          <cell r="A2752">
            <v>0.40732789798912927</v>
          </cell>
          <cell r="B2752" t="str">
            <v>Plate 1/2 ''</v>
          </cell>
          <cell r="C2752">
            <v>9.7758695517391025</v>
          </cell>
          <cell r="D2752">
            <v>4.2251466624388588E-4</v>
          </cell>
          <cell r="E2752" t="str">
            <v>p2</v>
          </cell>
          <cell r="F2752">
            <v>356.46187500000002</v>
          </cell>
          <cell r="G2752">
            <v>64.16</v>
          </cell>
          <cell r="H2752">
            <v>4113.68</v>
          </cell>
        </row>
        <row r="2753">
          <cell r="A2753">
            <v>3.5086759988334797</v>
          </cell>
          <cell r="B2753" t="str">
            <v>Plate 1 1/4 '' A36</v>
          </cell>
          <cell r="C2753">
            <v>33.683289588801401</v>
          </cell>
          <cell r="D2753">
            <v>1.9922077922068329E-4</v>
          </cell>
          <cell r="E2753" t="str">
            <v>p2</v>
          </cell>
          <cell r="F2753">
            <v>1145.8040254237287</v>
          </cell>
          <cell r="G2753">
            <v>206.24</v>
          </cell>
          <cell r="H2753">
            <v>45550.36</v>
          </cell>
        </row>
        <row r="2754">
          <cell r="A2754">
            <v>3.9041994750656159</v>
          </cell>
          <cell r="B2754" t="str">
            <v>Plate  1 '' A36</v>
          </cell>
          <cell r="C2754">
            <v>46.850393700787393</v>
          </cell>
          <cell r="D2754">
            <v>2.0504201680689451E-4</v>
          </cell>
          <cell r="E2754" t="str">
            <v>p2</v>
          </cell>
          <cell r="F2754">
            <v>884.73993644067787</v>
          </cell>
          <cell r="G2754">
            <v>159.25</v>
          </cell>
          <cell r="H2754">
            <v>48921.37</v>
          </cell>
        </row>
        <row r="2755">
          <cell r="A2755">
            <v>12.736343181019697</v>
          </cell>
          <cell r="B2755" t="str">
            <v>Plate 3/4 ''</v>
          </cell>
          <cell r="C2755">
            <v>203.78149089631512</v>
          </cell>
          <cell r="D2755">
            <v>4.1756018406999542E-5</v>
          </cell>
          <cell r="E2755" t="str">
            <v>p2</v>
          </cell>
          <cell r="F2755">
            <v>623.67584745762713</v>
          </cell>
          <cell r="G2755">
            <v>112.26</v>
          </cell>
          <cell r="H2755">
            <v>149976.37</v>
          </cell>
        </row>
        <row r="2756">
          <cell r="B2756" t="str">
            <v>Perno Ø  - A325 1    '' x 3    ''</v>
          </cell>
          <cell r="C2756">
            <v>112</v>
          </cell>
          <cell r="D2756">
            <v>0</v>
          </cell>
          <cell r="E2756" t="str">
            <v>Ud</v>
          </cell>
          <cell r="F2756">
            <v>83.533898305084747</v>
          </cell>
          <cell r="G2756">
            <v>15.04</v>
          </cell>
          <cell r="H2756">
            <v>11040.28</v>
          </cell>
        </row>
        <row r="2757">
          <cell r="B2757" t="str">
            <v>Conexión DET 3</v>
          </cell>
          <cell r="C2757">
            <v>28</v>
          </cell>
        </row>
        <row r="2758">
          <cell r="A2758">
            <v>5.1332281484007414</v>
          </cell>
          <cell r="B2758" t="str">
            <v>Plate 5/8 '' A36</v>
          </cell>
          <cell r="C2758">
            <v>98.557980449294234</v>
          </cell>
          <cell r="D2758">
            <v>2.0490991156285727E-5</v>
          </cell>
          <cell r="E2758" t="str">
            <v>p2</v>
          </cell>
          <cell r="F2758">
            <v>490.0688612288136</v>
          </cell>
          <cell r="G2758">
            <v>88.21</v>
          </cell>
          <cell r="H2758">
            <v>56995.16</v>
          </cell>
        </row>
        <row r="2759">
          <cell r="B2759" t="str">
            <v>Perno Ø  - A325   3/4'' x 2 1/2''</v>
          </cell>
          <cell r="C2759">
            <v>224</v>
          </cell>
          <cell r="D2759">
            <v>0</v>
          </cell>
          <cell r="E2759" t="str">
            <v>Ud</v>
          </cell>
          <cell r="F2759">
            <v>36.347457627118644</v>
          </cell>
          <cell r="G2759">
            <v>6.54</v>
          </cell>
          <cell r="H2759">
            <v>9606.7900000000009</v>
          </cell>
        </row>
        <row r="2760">
          <cell r="B2760" t="str">
            <v>Conexión DET 4</v>
          </cell>
          <cell r="C2760">
            <v>10</v>
          </cell>
        </row>
        <row r="2761">
          <cell r="A2761">
            <v>0.44783249288720794</v>
          </cell>
          <cell r="B2761" t="str">
            <v>Plate 1/2 ''</v>
          </cell>
          <cell r="C2761">
            <v>10.747979829292991</v>
          </cell>
          <cell r="D2761">
            <v>1.8795817810370936E-4</v>
          </cell>
          <cell r="E2761" t="str">
            <v>p2</v>
          </cell>
          <cell r="F2761">
            <v>356.46187500000002</v>
          </cell>
          <cell r="G2761">
            <v>64.16</v>
          </cell>
          <cell r="H2761">
            <v>4521.6899999999996</v>
          </cell>
        </row>
        <row r="2762">
          <cell r="A2762">
            <v>1.2966341036848739</v>
          </cell>
          <cell r="B2762" t="str">
            <v>Plate 3/4 ''</v>
          </cell>
          <cell r="C2762">
            <v>20.746145658957982</v>
          </cell>
          <cell r="D2762">
            <v>1.857858855027338E-4</v>
          </cell>
          <cell r="E2762" t="str">
            <v>p2</v>
          </cell>
          <cell r="F2762">
            <v>623.67584745762713</v>
          </cell>
          <cell r="G2762">
            <v>112.26</v>
          </cell>
          <cell r="H2762">
            <v>15270.67</v>
          </cell>
        </row>
        <row r="2763">
          <cell r="B2763" t="str">
            <v>Perno Ø  - A325   3/4'' x 2    ''</v>
          </cell>
          <cell r="C2763">
            <v>40</v>
          </cell>
          <cell r="D2763">
            <v>0</v>
          </cell>
          <cell r="E2763" t="str">
            <v>Ud</v>
          </cell>
          <cell r="F2763">
            <v>33.194915254237294</v>
          </cell>
          <cell r="G2763">
            <v>5.98</v>
          </cell>
          <cell r="H2763">
            <v>1567</v>
          </cell>
        </row>
        <row r="2764">
          <cell r="B2764" t="str">
            <v>Perno Ø  - A325 1    '' x 3    ''</v>
          </cell>
          <cell r="C2764">
            <v>80</v>
          </cell>
          <cell r="D2764">
            <v>0</v>
          </cell>
          <cell r="E2764" t="str">
            <v>Ud</v>
          </cell>
          <cell r="F2764">
            <v>83.533898305084747</v>
          </cell>
          <cell r="G2764">
            <v>15.04</v>
          </cell>
          <cell r="H2764">
            <v>7885.91</v>
          </cell>
        </row>
        <row r="2765">
          <cell r="A2765">
            <v>3.5292171278787001</v>
          </cell>
          <cell r="B2765" t="str">
            <v>Plate 1 1/2 '' A36</v>
          </cell>
          <cell r="C2765">
            <v>28.233737023029597</v>
          </cell>
          <cell r="D2765">
            <v>2.2182600076270465E-4</v>
          </cell>
          <cell r="E2765" t="str">
            <v>p2</v>
          </cell>
          <cell r="F2765">
            <v>1406.8681144067796</v>
          </cell>
          <cell r="G2765">
            <v>253.24</v>
          </cell>
          <cell r="H2765">
            <v>46881.45</v>
          </cell>
        </row>
        <row r="2766">
          <cell r="A2766">
            <v>5.2117508748906376</v>
          </cell>
          <cell r="B2766" t="str">
            <v>Plate 1 1/4 '' A36</v>
          </cell>
          <cell r="C2766">
            <v>50.032808398950124</v>
          </cell>
          <cell r="D2766">
            <v>1.4373770491816487E-4</v>
          </cell>
          <cell r="E2766" t="str">
            <v>p2</v>
          </cell>
          <cell r="F2766">
            <v>1145.8040254237287</v>
          </cell>
          <cell r="G2766">
            <v>206.24</v>
          </cell>
          <cell r="H2766">
            <v>67656.28</v>
          </cell>
        </row>
        <row r="2767">
          <cell r="A2767">
            <v>1.8220609357885384</v>
          </cell>
          <cell r="B2767" t="str">
            <v>Plate 1/2 ''</v>
          </cell>
          <cell r="C2767">
            <v>43.729462458924921</v>
          </cell>
          <cell r="D2767">
            <v>1.2292423571130846E-5</v>
          </cell>
          <cell r="E2767" t="str">
            <v>p2</v>
          </cell>
          <cell r="F2767">
            <v>356.46187500000002</v>
          </cell>
          <cell r="G2767">
            <v>64.16</v>
          </cell>
          <cell r="H2767">
            <v>18393.79</v>
          </cell>
        </row>
        <row r="2768">
          <cell r="A2768">
            <v>1.5173884514435694</v>
          </cell>
          <cell r="B2768" t="str">
            <v>Plate 1/2 ''</v>
          </cell>
          <cell r="C2768">
            <v>36.417322834645667</v>
          </cell>
          <cell r="D2768">
            <v>7.3513513513629486E-5</v>
          </cell>
          <cell r="E2768" t="str">
            <v>p2</v>
          </cell>
          <cell r="F2768">
            <v>356.46187500000002</v>
          </cell>
          <cell r="G2768">
            <v>64.16</v>
          </cell>
          <cell r="H2768">
            <v>15319.05</v>
          </cell>
        </row>
        <row r="2769">
          <cell r="B2769" t="str">
            <v>Conexión DET 5</v>
          </cell>
          <cell r="C2769">
            <v>4</v>
          </cell>
        </row>
        <row r="2770">
          <cell r="A2770">
            <v>0.17913299715488318</v>
          </cell>
          <cell r="B2770" t="str">
            <v>Plate 1/2 ''</v>
          </cell>
          <cell r="C2770">
            <v>4.2991919317171963</v>
          </cell>
          <cell r="D2770">
            <v>1.8795817810366805E-4</v>
          </cell>
          <cell r="E2770" t="str">
            <v>p2</v>
          </cell>
          <cell r="F2770">
            <v>356.46187500000002</v>
          </cell>
          <cell r="G2770">
            <v>64.16</v>
          </cell>
          <cell r="H2770">
            <v>1808.67</v>
          </cell>
        </row>
        <row r="2771">
          <cell r="A2771">
            <v>0.51865364147394954</v>
          </cell>
          <cell r="B2771" t="str">
            <v>Plate 3/4 ''</v>
          </cell>
          <cell r="C2771">
            <v>8.2984582635831927</v>
          </cell>
          <cell r="D2771">
            <v>1.8578588550281942E-4</v>
          </cell>
          <cell r="E2771" t="str">
            <v>p2</v>
          </cell>
          <cell r="F2771">
            <v>623.67584745762713</v>
          </cell>
          <cell r="G2771">
            <v>112.26</v>
          </cell>
          <cell r="H2771">
            <v>6108.27</v>
          </cell>
        </row>
        <row r="2772">
          <cell r="B2772" t="str">
            <v>Perno Ø  - A325   3/4'' x 2    ''</v>
          </cell>
          <cell r="C2772">
            <v>8</v>
          </cell>
          <cell r="D2772">
            <v>0</v>
          </cell>
          <cell r="E2772" t="str">
            <v>Ud</v>
          </cell>
          <cell r="F2772">
            <v>33.194915254237294</v>
          </cell>
          <cell r="G2772">
            <v>5.98</v>
          </cell>
          <cell r="H2772">
            <v>313.39999999999998</v>
          </cell>
        </row>
        <row r="2773">
          <cell r="B2773" t="str">
            <v>Perno Ø  - A325 1    '' x 3    ''</v>
          </cell>
          <cell r="C2773">
            <v>32</v>
          </cell>
          <cell r="D2773">
            <v>0</v>
          </cell>
          <cell r="E2773" t="str">
            <v>Ud</v>
          </cell>
          <cell r="F2773">
            <v>83.533898305084747</v>
          </cell>
          <cell r="G2773">
            <v>15.04</v>
          </cell>
          <cell r="H2773">
            <v>3154.36</v>
          </cell>
        </row>
        <row r="2774">
          <cell r="A2774">
            <v>1.4116868511514802</v>
          </cell>
          <cell r="B2774" t="str">
            <v>Plate 1 1/2 '' A36</v>
          </cell>
          <cell r="C2774">
            <v>11.29349480921184</v>
          </cell>
          <cell r="D2774">
            <v>5.7601219977140275E-4</v>
          </cell>
          <cell r="E2774" t="str">
            <v>p2</v>
          </cell>
          <cell r="F2774">
            <v>1406.8681144067796</v>
          </cell>
          <cell r="G2774">
            <v>253.24</v>
          </cell>
          <cell r="H2774">
            <v>18759.22</v>
          </cell>
        </row>
        <row r="2775">
          <cell r="A2775">
            <v>2.0847003499562553</v>
          </cell>
          <cell r="B2775" t="str">
            <v>Plate 1 1/4 '' A36</v>
          </cell>
          <cell r="C2775">
            <v>20.01312335958005</v>
          </cell>
          <cell r="D2775">
            <v>3.4360655737717701E-4</v>
          </cell>
          <cell r="E2775" t="str">
            <v>p2</v>
          </cell>
          <cell r="F2775">
            <v>1145.8040254237287</v>
          </cell>
          <cell r="G2775">
            <v>206.24</v>
          </cell>
          <cell r="H2775">
            <v>27067.919999999998</v>
          </cell>
        </row>
        <row r="2776">
          <cell r="A2776">
            <v>0.36441218715770768</v>
          </cell>
          <cell r="B2776" t="str">
            <v>Plate 1/2 ''</v>
          </cell>
          <cell r="C2776">
            <v>8.7458924917849838</v>
          </cell>
          <cell r="D2776">
            <v>4.696499778466675E-4</v>
          </cell>
          <cell r="E2776" t="str">
            <v>p2</v>
          </cell>
          <cell r="F2776">
            <v>356.46187500000002</v>
          </cell>
          <cell r="G2776">
            <v>64.16</v>
          </cell>
          <cell r="H2776">
            <v>3680.44</v>
          </cell>
        </row>
        <row r="2777">
          <cell r="A2777">
            <v>0.30347769028871391</v>
          </cell>
          <cell r="B2777" t="str">
            <v>Plate 1/2 ''</v>
          </cell>
          <cell r="C2777">
            <v>7.2834645669291334</v>
          </cell>
          <cell r="D2777">
            <v>8.9729729729737143E-4</v>
          </cell>
          <cell r="E2777" t="str">
            <v>p2</v>
          </cell>
          <cell r="F2777">
            <v>356.46187500000002</v>
          </cell>
          <cell r="G2777">
            <v>64.16</v>
          </cell>
          <cell r="H2777">
            <v>3066.33</v>
          </cell>
        </row>
        <row r="2778">
          <cell r="B2778" t="str">
            <v>Conexión DET 6</v>
          </cell>
          <cell r="C2778">
            <v>56</v>
          </cell>
        </row>
        <row r="2779">
          <cell r="B2779" t="str">
            <v>L4X4X1/4</v>
          </cell>
          <cell r="C2779">
            <v>111.70603674540683</v>
          </cell>
          <cell r="D2779">
            <v>3.5479323308252427E-5</v>
          </cell>
          <cell r="E2779" t="str">
            <v>pl</v>
          </cell>
          <cell r="F2779">
            <v>111.86440677966102</v>
          </cell>
          <cell r="G2779">
            <v>20.14</v>
          </cell>
          <cell r="H2779">
            <v>14746.21</v>
          </cell>
        </row>
        <row r="2780">
          <cell r="B2780" t="str">
            <v>Perno Ø  - A325   3/4'' x 2 1/2''</v>
          </cell>
          <cell r="C2780">
            <v>224</v>
          </cell>
          <cell r="D2780">
            <v>0</v>
          </cell>
          <cell r="E2780" t="str">
            <v>Ud</v>
          </cell>
          <cell r="F2780">
            <v>36.347457627118644</v>
          </cell>
          <cell r="G2780">
            <v>6.54</v>
          </cell>
          <cell r="H2780">
            <v>9606.7900000000009</v>
          </cell>
        </row>
        <row r="2781">
          <cell r="B2781" t="str">
            <v>Conexión DET 7</v>
          </cell>
          <cell r="C2781">
            <v>8</v>
          </cell>
        </row>
        <row r="2782">
          <cell r="A2782">
            <v>0.61496372992745985</v>
          </cell>
          <cell r="B2782" t="str">
            <v>Plancha 4' x 8' x 1/2" ASTM A36</v>
          </cell>
          <cell r="C2782">
            <v>0.46122279744559491</v>
          </cell>
          <cell r="D2782">
            <v>1.9030287754673404E-2</v>
          </cell>
          <cell r="E2782" t="str">
            <v>Ud</v>
          </cell>
          <cell r="F2782">
            <v>16016.949152542375</v>
          </cell>
          <cell r="G2782">
            <v>2883.05</v>
          </cell>
          <cell r="H2782">
            <v>8883</v>
          </cell>
        </row>
        <row r="2783">
          <cell r="B2783" t="str">
            <v>Electrodo E70XX Universal 1/8''</v>
          </cell>
          <cell r="C2783">
            <v>24</v>
          </cell>
          <cell r="D2783">
            <v>0</v>
          </cell>
          <cell r="E2783" t="str">
            <v>Lbs</v>
          </cell>
          <cell r="F2783">
            <v>78</v>
          </cell>
          <cell r="G2783">
            <v>14.04</v>
          </cell>
          <cell r="H2783">
            <v>2208.96</v>
          </cell>
        </row>
        <row r="2784">
          <cell r="B2784" t="str">
            <v>Conexión DET 8</v>
          </cell>
          <cell r="C2784">
            <v>8</v>
          </cell>
        </row>
        <row r="2785">
          <cell r="A2785">
            <v>3.1474965727709225</v>
          </cell>
          <cell r="B2785" t="str">
            <v>Plancha 4' x 8' x 1/2" ASTM A36</v>
          </cell>
          <cell r="C2785">
            <v>2.3606224295781919</v>
          </cell>
          <cell r="D2785">
            <v>3.9724990766455753E-3</v>
          </cell>
          <cell r="E2785" t="str">
            <v>Ud</v>
          </cell>
          <cell r="F2785">
            <v>16016.949152542375</v>
          </cell>
          <cell r="G2785">
            <v>2883.05</v>
          </cell>
          <cell r="H2785">
            <v>44793</v>
          </cell>
        </row>
        <row r="2786">
          <cell r="B2786" t="str">
            <v>Electrodo E70XX Universal 1/8''</v>
          </cell>
          <cell r="C2786">
            <v>48</v>
          </cell>
          <cell r="D2786">
            <v>0</v>
          </cell>
          <cell r="E2786" t="str">
            <v>Lbs</v>
          </cell>
          <cell r="F2786">
            <v>78</v>
          </cell>
          <cell r="G2786">
            <v>14.04</v>
          </cell>
          <cell r="H2786">
            <v>4417.92</v>
          </cell>
        </row>
        <row r="2787">
          <cell r="B2787" t="str">
            <v>Perno Ø  - A325   7/8'' x 2 1/4''</v>
          </cell>
          <cell r="C2787">
            <v>48</v>
          </cell>
          <cell r="D2787">
            <v>0</v>
          </cell>
          <cell r="E2787" t="str">
            <v>Ud</v>
          </cell>
          <cell r="F2787">
            <v>68.830508474576277</v>
          </cell>
          <cell r="G2787">
            <v>12.39</v>
          </cell>
          <cell r="H2787">
            <v>3898.58</v>
          </cell>
        </row>
        <row r="2788">
          <cell r="B2788" t="str">
            <v>Conexión DET 9</v>
          </cell>
          <cell r="C2788">
            <v>8</v>
          </cell>
        </row>
        <row r="2789">
          <cell r="A2789">
            <v>3.1474965727709225</v>
          </cell>
          <cell r="B2789" t="str">
            <v>Plancha 4' x 8' x 1/2" ASTM A36</v>
          </cell>
          <cell r="C2789">
            <v>2.3606224295781919</v>
          </cell>
          <cell r="D2789">
            <v>3.9724990766455753E-3</v>
          </cell>
          <cell r="E2789" t="str">
            <v>Ud</v>
          </cell>
          <cell r="F2789">
            <v>16016.949152542375</v>
          </cell>
          <cell r="G2789">
            <v>2883.05</v>
          </cell>
          <cell r="H2789">
            <v>44793</v>
          </cell>
        </row>
        <row r="2790">
          <cell r="B2790" t="str">
            <v>Electrodo E70XX Universal 1/8''</v>
          </cell>
          <cell r="C2790">
            <v>48</v>
          </cell>
          <cell r="D2790">
            <v>0</v>
          </cell>
          <cell r="E2790" t="str">
            <v>Lbs</v>
          </cell>
          <cell r="F2790">
            <v>78</v>
          </cell>
          <cell r="G2790">
            <v>14.04</v>
          </cell>
          <cell r="H2790">
            <v>4417.92</v>
          </cell>
        </row>
        <row r="2791">
          <cell r="B2791" t="str">
            <v>Perno Ø  - A325   7/8'' x 2 1/4''</v>
          </cell>
          <cell r="C2791">
            <v>48</v>
          </cell>
          <cell r="D2791">
            <v>0</v>
          </cell>
          <cell r="E2791" t="str">
            <v>Ud</v>
          </cell>
          <cell r="F2791">
            <v>68.830508474576277</v>
          </cell>
          <cell r="G2791">
            <v>12.39</v>
          </cell>
          <cell r="H2791">
            <v>3898.58</v>
          </cell>
        </row>
        <row r="2792">
          <cell r="B2792" t="str">
            <v>Conexión DET 10</v>
          </cell>
          <cell r="C2792">
            <v>8</v>
          </cell>
        </row>
        <row r="2793">
          <cell r="A2793">
            <v>0.46122279744559491</v>
          </cell>
          <cell r="B2793" t="str">
            <v>Plancha 4' x 8' x 3/8" ASTM A36</v>
          </cell>
          <cell r="C2793">
            <v>0.46122279744559491</v>
          </cell>
          <cell r="D2793">
            <v>1.9030287754673404E-2</v>
          </cell>
          <cell r="E2793" t="str">
            <v>Ud</v>
          </cell>
          <cell r="F2793">
            <v>9957.6271186440681</v>
          </cell>
          <cell r="G2793">
            <v>1792.37</v>
          </cell>
          <cell r="H2793">
            <v>5522.5</v>
          </cell>
        </row>
        <row r="2794">
          <cell r="B2794" t="str">
            <v>Electrodo E70XX Universal 1/8''</v>
          </cell>
          <cell r="C2794">
            <v>24</v>
          </cell>
          <cell r="D2794">
            <v>0</v>
          </cell>
          <cell r="E2794" t="str">
            <v>Lbs</v>
          </cell>
          <cell r="F2794">
            <v>78</v>
          </cell>
          <cell r="G2794">
            <v>14.04</v>
          </cell>
          <cell r="H2794">
            <v>2208.96</v>
          </cell>
        </row>
        <row r="2795">
          <cell r="B2795" t="str">
            <v>Conexión DET 11</v>
          </cell>
          <cell r="C2795">
            <v>32</v>
          </cell>
        </row>
        <row r="2796">
          <cell r="A2796">
            <v>1.3115071369031626</v>
          </cell>
          <cell r="B2796" t="str">
            <v>Plancha 4' x 8' x 3/8" ASTM A36</v>
          </cell>
          <cell r="C2796">
            <v>1.3115071369031626</v>
          </cell>
          <cell r="D2796">
            <v>6.4756514530996297E-3</v>
          </cell>
          <cell r="E2796" t="str">
            <v>Ud</v>
          </cell>
          <cell r="F2796">
            <v>9957.6271186440681</v>
          </cell>
          <cell r="G2796">
            <v>1792.37</v>
          </cell>
          <cell r="H2796">
            <v>15510</v>
          </cell>
        </row>
        <row r="2797">
          <cell r="A2797">
            <v>6.5260871262483251</v>
          </cell>
          <cell r="B2797" t="str">
            <v>Plancha 4' x 8' x 1/2" ASTM A36</v>
          </cell>
          <cell r="C2797">
            <v>4.894565344686244</v>
          </cell>
          <cell r="D2797">
            <v>1.11034482758646E-3</v>
          </cell>
          <cell r="E2797" t="str">
            <v>Ud</v>
          </cell>
          <cell r="F2797">
            <v>16016.949152542375</v>
          </cell>
          <cell r="G2797">
            <v>2883.05</v>
          </cell>
          <cell r="H2797">
            <v>92610</v>
          </cell>
        </row>
        <row r="2798">
          <cell r="B2798" t="str">
            <v>Perno Ø  - A325   3/4'' x 2 1/2''</v>
          </cell>
          <cell r="C2798">
            <v>128</v>
          </cell>
          <cell r="D2798">
            <v>0</v>
          </cell>
          <cell r="E2798" t="str">
            <v>Ud</v>
          </cell>
          <cell r="F2798">
            <v>36.347457627118644</v>
          </cell>
          <cell r="G2798">
            <v>6.54</v>
          </cell>
          <cell r="H2798">
            <v>5489.59</v>
          </cell>
        </row>
        <row r="2799">
          <cell r="B2799" t="str">
            <v>Conexión DET 12</v>
          </cell>
          <cell r="C2799">
            <v>4</v>
          </cell>
        </row>
        <row r="2800">
          <cell r="A2800">
            <v>0.16393839211289532</v>
          </cell>
          <cell r="B2800" t="str">
            <v>Plancha 4' x 8' x 3/8" ASTM A36</v>
          </cell>
          <cell r="C2800">
            <v>0.16393839211289532</v>
          </cell>
          <cell r="D2800">
            <v>3.6974913618345095E-2</v>
          </cell>
          <cell r="E2800" t="str">
            <v>Ud</v>
          </cell>
          <cell r="F2800">
            <v>9957.6271186440681</v>
          </cell>
          <cell r="G2800">
            <v>1792.37</v>
          </cell>
          <cell r="H2800">
            <v>1997.5</v>
          </cell>
        </row>
        <row r="2801">
          <cell r="B2801" t="str">
            <v>Perno Ø  - A325   3/4'' x 2 1/2''</v>
          </cell>
          <cell r="C2801">
            <v>16</v>
          </cell>
          <cell r="D2801">
            <v>0</v>
          </cell>
          <cell r="E2801" t="str">
            <v>Ud</v>
          </cell>
          <cell r="F2801">
            <v>36.347457627118644</v>
          </cell>
          <cell r="G2801">
            <v>6.54</v>
          </cell>
          <cell r="H2801">
            <v>686.2</v>
          </cell>
        </row>
        <row r="2802">
          <cell r="B2802" t="str">
            <v>Conexión DET 13</v>
          </cell>
          <cell r="C2802">
            <v>8</v>
          </cell>
        </row>
        <row r="2803">
          <cell r="A2803">
            <v>3.2630435631241625</v>
          </cell>
          <cell r="B2803" t="str">
            <v>Plancha 4' x 8' x 1/2" ASTM A36</v>
          </cell>
          <cell r="C2803">
            <v>2.447282672343122</v>
          </cell>
          <cell r="D2803">
            <v>1.11034482758646E-3</v>
          </cell>
          <cell r="E2803" t="str">
            <v>Ud</v>
          </cell>
          <cell r="F2803">
            <v>16016.949152542375</v>
          </cell>
          <cell r="G2803">
            <v>2883.05</v>
          </cell>
          <cell r="H2803">
            <v>46305</v>
          </cell>
        </row>
        <row r="2804">
          <cell r="B2804" t="str">
            <v>Perno Ø  - A325   3/4'' x 2 1/2''</v>
          </cell>
          <cell r="C2804">
            <v>32</v>
          </cell>
          <cell r="D2804">
            <v>0</v>
          </cell>
          <cell r="E2804" t="str">
            <v>Ud</v>
          </cell>
          <cell r="F2804">
            <v>36.347457627118644</v>
          </cell>
          <cell r="G2804">
            <v>6.54</v>
          </cell>
          <cell r="H2804">
            <v>1372.4</v>
          </cell>
        </row>
        <row r="2805">
          <cell r="B2805" t="str">
            <v>Pintura</v>
          </cell>
        </row>
        <row r="2806">
          <cell r="B2806" t="str">
            <v>Pintura Multi-Purpose Epoxy Haze Gray</v>
          </cell>
          <cell r="C2806">
            <v>1.5758002666666666</v>
          </cell>
          <cell r="D2806">
            <v>2.6651431797363925E-3</v>
          </cell>
          <cell r="E2806" t="str">
            <v>cub</v>
          </cell>
          <cell r="F2806">
            <v>5925.0254237288136</v>
          </cell>
          <cell r="G2806">
            <v>1066.5</v>
          </cell>
          <cell r="H2806">
            <v>11046.61</v>
          </cell>
        </row>
        <row r="2807">
          <cell r="B2807" t="str">
            <v>Pintura High Gloss Urethane Gris Perla</v>
          </cell>
          <cell r="C2807">
            <v>15.758002666666666</v>
          </cell>
          <cell r="D2807">
            <v>1.2675041219269764E-4</v>
          </cell>
          <cell r="E2807" t="str">
            <v>Gls</v>
          </cell>
          <cell r="F2807">
            <v>2154.5508474576272</v>
          </cell>
          <cell r="G2807">
            <v>387.82</v>
          </cell>
          <cell r="H2807">
            <v>40067.760000000002</v>
          </cell>
        </row>
        <row r="2808">
          <cell r="B2808" t="str">
            <v>Miscelaneos</v>
          </cell>
        </row>
        <row r="2809">
          <cell r="B2809" t="str">
            <v>Acetileno 390</v>
          </cell>
          <cell r="C2809">
            <v>1950</v>
          </cell>
          <cell r="D2809">
            <v>0</v>
          </cell>
          <cell r="E2809" t="str">
            <v>p3</v>
          </cell>
          <cell r="F2809">
            <v>9.6525423728813564</v>
          </cell>
          <cell r="G2809">
            <v>1.74</v>
          </cell>
          <cell r="H2809">
            <v>22215.46</v>
          </cell>
        </row>
        <row r="2810">
          <cell r="B2810" t="str">
            <v>Oxigeno Industrial 220</v>
          </cell>
          <cell r="C2810">
            <v>1100</v>
          </cell>
          <cell r="D2810">
            <v>0</v>
          </cell>
          <cell r="E2810" t="str">
            <v>p3</v>
          </cell>
          <cell r="F2810">
            <v>2.6864406779661016</v>
          </cell>
          <cell r="G2810">
            <v>0.48</v>
          </cell>
          <cell r="H2810">
            <v>3483.08</v>
          </cell>
        </row>
        <row r="2811">
          <cell r="B2811" t="str">
            <v>Disco p/ esmerilar</v>
          </cell>
          <cell r="C2811">
            <v>20</v>
          </cell>
          <cell r="D2811">
            <v>0</v>
          </cell>
          <cell r="E2811" t="str">
            <v>Ud</v>
          </cell>
          <cell r="F2811">
            <v>150</v>
          </cell>
          <cell r="G2811">
            <v>27</v>
          </cell>
          <cell r="H2811">
            <v>3540</v>
          </cell>
        </row>
        <row r="2812">
          <cell r="A2812" t="str">
            <v>b)</v>
          </cell>
          <cell r="B2812" t="str">
            <v>Fabricación:</v>
          </cell>
        </row>
        <row r="2813">
          <cell r="B2813" t="str">
            <v xml:space="preserve">SandBlasting </v>
          </cell>
          <cell r="C2813">
            <v>70.911011999999999</v>
          </cell>
          <cell r="D2813">
            <v>1.2675041219271016E-4</v>
          </cell>
          <cell r="E2813" t="str">
            <v>m2</v>
          </cell>
          <cell r="F2813">
            <v>169.49</v>
          </cell>
          <cell r="G2813">
            <v>30.51</v>
          </cell>
          <cell r="H2813">
            <v>14184</v>
          </cell>
        </row>
        <row r="2814">
          <cell r="B2814" t="str">
            <v>Fabricación Estructura Metalica - Placa</v>
          </cell>
          <cell r="C2814">
            <v>16.618613289816274</v>
          </cell>
          <cell r="D2814">
            <v>8.3443194660339653E-5</v>
          </cell>
          <cell r="E2814" t="str">
            <v>Ton</v>
          </cell>
          <cell r="F2814">
            <v>22000</v>
          </cell>
          <cell r="G2814">
            <v>3960</v>
          </cell>
          <cell r="H2814">
            <v>431455.2</v>
          </cell>
        </row>
        <row r="2815">
          <cell r="A2815" t="str">
            <v>c)</v>
          </cell>
          <cell r="B2815" t="str">
            <v>Operación Instalación:</v>
          </cell>
        </row>
        <row r="2816">
          <cell r="B2816" t="str">
            <v>Soldadura de Campo:</v>
          </cell>
        </row>
        <row r="2817">
          <cell r="B2817" t="str">
            <v>MO-1001-11 [SEM] Soldadores - Estructura Metalica</v>
          </cell>
          <cell r="C2817">
            <v>90</v>
          </cell>
          <cell r="D2817">
            <v>0</v>
          </cell>
          <cell r="E2817" t="str">
            <v>Dia</v>
          </cell>
          <cell r="F2817">
            <v>1116.1764705882358</v>
          </cell>
          <cell r="G2817">
            <v>200.91</v>
          </cell>
          <cell r="H2817">
            <v>118537.78</v>
          </cell>
        </row>
        <row r="2818">
          <cell r="B2818" t="str">
            <v>Pintura:</v>
          </cell>
        </row>
        <row r="2819">
          <cell r="B2819" t="str">
            <v>MO-1001-12 [PEM] Pintor Estructura Metalica</v>
          </cell>
          <cell r="C2819">
            <v>90</v>
          </cell>
          <cell r="D2819">
            <v>0</v>
          </cell>
          <cell r="E2819" t="str">
            <v>Dia</v>
          </cell>
          <cell r="F2819">
            <v>641.29411764705935</v>
          </cell>
          <cell r="G2819">
            <v>115.43</v>
          </cell>
          <cell r="H2819">
            <v>68105.17</v>
          </cell>
        </row>
        <row r="2820">
          <cell r="B2820" t="str">
            <v>Servicios, Herramientas y Equipos</v>
          </cell>
        </row>
        <row r="2821">
          <cell r="B2821" t="str">
            <v>Compresor p/ Pintura</v>
          </cell>
          <cell r="C2821">
            <v>720</v>
          </cell>
          <cell r="D2821">
            <v>0</v>
          </cell>
          <cell r="E2821" t="str">
            <v>Hr</v>
          </cell>
          <cell r="F2821">
            <v>63.56</v>
          </cell>
          <cell r="G2821">
            <v>11.44</v>
          </cell>
          <cell r="H2821">
            <v>54000</v>
          </cell>
        </row>
        <row r="2822">
          <cell r="A2822">
            <v>139</v>
          </cell>
          <cell r="B2822" t="str">
            <v>Conjunto de Conexiones DET 1 - DET 13 : 911 Santiago</v>
          </cell>
          <cell r="C2822">
            <v>1</v>
          </cell>
          <cell r="D2822">
            <v>90</v>
          </cell>
          <cell r="E2822" t="str">
            <v>P. A.</v>
          </cell>
          <cell r="G2822">
            <v>261395.73030000002</v>
          </cell>
          <cell r="H2822">
            <v>51.556668120139655</v>
          </cell>
          <cell r="I2822">
            <v>1713652.22</v>
          </cell>
        </row>
        <row r="2824">
          <cell r="A2824">
            <v>140</v>
          </cell>
          <cell r="B2824" t="str">
            <v>Análisis de Precio Unitario de 10.00 P. A. de Placas &amp; Angulares Plate 1/2 '':</v>
          </cell>
          <cell r="I2824" t="str">
            <v>Santiago - Tercer Sorteo</v>
          </cell>
        </row>
        <row r="2825">
          <cell r="A2825" t="str">
            <v>a)</v>
          </cell>
          <cell r="B2825" t="str">
            <v>Materiales</v>
          </cell>
        </row>
        <row r="2826">
          <cell r="B2826" t="str">
            <v>Placas &amp; Angulares</v>
          </cell>
        </row>
        <row r="2827">
          <cell r="B2827" t="str">
            <v>Conexión DET 1</v>
          </cell>
          <cell r="C2827">
            <v>1</v>
          </cell>
        </row>
        <row r="2828">
          <cell r="B2828" t="str">
            <v>Plate 1/2 ''</v>
          </cell>
          <cell r="C2828">
            <v>1.3135416666666666</v>
          </cell>
          <cell r="D2828">
            <v>4.9167327517843909E-3</v>
          </cell>
          <cell r="E2828" t="str">
            <v>p2</v>
          </cell>
          <cell r="F2828">
            <v>356.46187500000002</v>
          </cell>
          <cell r="G2828">
            <v>64.16</v>
          </cell>
          <cell r="H2828">
            <v>555.22</v>
          </cell>
        </row>
        <row r="2829">
          <cell r="B2829" t="str">
            <v>Plate 1/4 '' A36</v>
          </cell>
          <cell r="C2829">
            <v>0.71614583333333337</v>
          </cell>
          <cell r="D2829">
            <v>5.3818181818180927E-3</v>
          </cell>
          <cell r="E2829" t="str">
            <v>p2</v>
          </cell>
          <cell r="F2829">
            <v>188.02968749999999</v>
          </cell>
          <cell r="G2829">
            <v>33.85</v>
          </cell>
          <cell r="H2829">
            <v>159.75</v>
          </cell>
        </row>
        <row r="2830">
          <cell r="B2830" t="str">
            <v>Plate 1/2 ''</v>
          </cell>
          <cell r="C2830">
            <v>10</v>
          </cell>
          <cell r="D2830">
            <v>0</v>
          </cell>
          <cell r="E2830" t="str">
            <v>p2</v>
          </cell>
          <cell r="F2830">
            <v>356.46187500000002</v>
          </cell>
          <cell r="G2830">
            <v>64.16</v>
          </cell>
          <cell r="H2830">
            <v>4206.22</v>
          </cell>
        </row>
        <row r="2831">
          <cell r="B2831" t="str">
            <v>Conexión DET 2</v>
          </cell>
          <cell r="C2831">
            <v>1</v>
          </cell>
        </row>
        <row r="2832">
          <cell r="B2832" t="str">
            <v>Plate 1/2 ''</v>
          </cell>
          <cell r="C2832">
            <v>1.3135416666666666</v>
          </cell>
          <cell r="D2832">
            <v>4.9167327517843909E-3</v>
          </cell>
          <cell r="E2832" t="str">
            <v>p2</v>
          </cell>
          <cell r="F2832">
            <v>356.46187500000002</v>
          </cell>
          <cell r="G2832">
            <v>64.16</v>
          </cell>
          <cell r="H2832">
            <v>555.22</v>
          </cell>
        </row>
        <row r="2833">
          <cell r="B2833" t="str">
            <v>Plate 1/4 '' A36</v>
          </cell>
          <cell r="C2833">
            <v>0.71614583333333337</v>
          </cell>
          <cell r="D2833">
            <v>5.3818181818180927E-3</v>
          </cell>
          <cell r="E2833" t="str">
            <v>p2</v>
          </cell>
          <cell r="F2833">
            <v>188.02968749999999</v>
          </cell>
          <cell r="G2833">
            <v>33.85</v>
          </cell>
          <cell r="H2833">
            <v>159.75</v>
          </cell>
        </row>
        <row r="2834">
          <cell r="B2834" t="str">
            <v>Plate 1/2 ''</v>
          </cell>
          <cell r="C2834">
            <v>10</v>
          </cell>
          <cell r="D2834">
            <v>0</v>
          </cell>
          <cell r="E2834" t="str">
            <v>p2</v>
          </cell>
          <cell r="F2834">
            <v>356.46187500000002</v>
          </cell>
          <cell r="G2834">
            <v>64.16</v>
          </cell>
          <cell r="H2834">
            <v>4206.22</v>
          </cell>
        </row>
        <row r="2835">
          <cell r="B2835" t="str">
            <v>Placa Base</v>
          </cell>
        </row>
        <row r="2836">
          <cell r="B2836" t="str">
            <v>Plate 1/2 ''</v>
          </cell>
          <cell r="C2836">
            <v>0</v>
          </cell>
          <cell r="D2836">
            <v>0</v>
          </cell>
          <cell r="E2836" t="str">
            <v>p2</v>
          </cell>
          <cell r="F2836">
            <v>356.46187500000002</v>
          </cell>
          <cell r="G2836">
            <v>64.16</v>
          </cell>
          <cell r="H2836">
            <v>0</v>
          </cell>
        </row>
        <row r="2837">
          <cell r="B2837" t="str">
            <v>Esparragos y Pernos</v>
          </cell>
        </row>
        <row r="2838">
          <cell r="B2838" t="str">
            <v>Perno ø 1'' x 19'' F1554 A36</v>
          </cell>
          <cell r="C2838">
            <v>0</v>
          </cell>
          <cell r="D2838">
            <v>0</v>
          </cell>
          <cell r="E2838" t="str">
            <v>Ud</v>
          </cell>
          <cell r="F2838">
            <v>206.77966101694918</v>
          </cell>
          <cell r="G2838">
            <v>37.22</v>
          </cell>
          <cell r="H2838">
            <v>0</v>
          </cell>
        </row>
        <row r="2839">
          <cell r="B2839" t="str">
            <v>Pintura</v>
          </cell>
        </row>
        <row r="2840">
          <cell r="B2840" t="str">
            <v>Pintura Multi-Purpose Epoxy Haze Gray</v>
          </cell>
          <cell r="C2840">
            <v>0</v>
          </cell>
          <cell r="D2840">
            <v>0</v>
          </cell>
          <cell r="E2840" t="str">
            <v>cub</v>
          </cell>
          <cell r="F2840">
            <v>5925.0254237288136</v>
          </cell>
          <cell r="G2840">
            <v>1066.5</v>
          </cell>
          <cell r="H2840">
            <v>0</v>
          </cell>
        </row>
        <row r="2841">
          <cell r="B2841" t="str">
            <v>Pintura High Gloss Urethane Gris Perla</v>
          </cell>
          <cell r="C2841">
            <v>0</v>
          </cell>
          <cell r="D2841">
            <v>0</v>
          </cell>
          <cell r="E2841" t="str">
            <v>Gls</v>
          </cell>
          <cell r="F2841">
            <v>2154.5508474576272</v>
          </cell>
          <cell r="G2841">
            <v>387.82</v>
          </cell>
          <cell r="H2841">
            <v>0</v>
          </cell>
        </row>
        <row r="2842">
          <cell r="B2842" t="str">
            <v>Grout</v>
          </cell>
        </row>
        <row r="2843">
          <cell r="B2843" t="str">
            <v>Morteo Listo Grout 640 kg/cm²</v>
          </cell>
          <cell r="C2843">
            <v>0</v>
          </cell>
          <cell r="D2843">
            <v>0</v>
          </cell>
          <cell r="E2843" t="str">
            <v>Fdas</v>
          </cell>
          <cell r="F2843">
            <v>750</v>
          </cell>
          <cell r="G2843">
            <v>135</v>
          </cell>
          <cell r="H2843">
            <v>0</v>
          </cell>
        </row>
        <row r="2844">
          <cell r="B2844" t="str">
            <v>Miscelaneos</v>
          </cell>
        </row>
        <row r="2845">
          <cell r="B2845" t="str">
            <v>Electrodo E70XX Universal 1/8''</v>
          </cell>
          <cell r="D2845">
            <v>0</v>
          </cell>
          <cell r="E2845" t="str">
            <v>Lbs</v>
          </cell>
          <cell r="F2845">
            <v>78</v>
          </cell>
          <cell r="G2845">
            <v>14.04</v>
          </cell>
          <cell r="H2845">
            <v>92.04</v>
          </cell>
        </row>
        <row r="2846">
          <cell r="B2846" t="str">
            <v>Acetileno 390</v>
          </cell>
          <cell r="C2846">
            <v>0</v>
          </cell>
          <cell r="D2846">
            <v>0</v>
          </cell>
          <cell r="E2846" t="str">
            <v>p3</v>
          </cell>
          <cell r="F2846">
            <v>9.6525423728813564</v>
          </cell>
          <cell r="G2846">
            <v>1.74</v>
          </cell>
          <cell r="H2846">
            <v>0</v>
          </cell>
        </row>
        <row r="2847">
          <cell r="B2847" t="str">
            <v>Oxigeno Industrial 220</v>
          </cell>
          <cell r="C2847">
            <v>0</v>
          </cell>
          <cell r="D2847">
            <v>0</v>
          </cell>
          <cell r="E2847" t="str">
            <v>p3</v>
          </cell>
          <cell r="F2847">
            <v>2.6864406779661016</v>
          </cell>
          <cell r="G2847">
            <v>0.48</v>
          </cell>
          <cell r="H2847">
            <v>0</v>
          </cell>
        </row>
        <row r="2848">
          <cell r="B2848" t="str">
            <v>Disco p/ esmerilar</v>
          </cell>
          <cell r="C2848">
            <v>0</v>
          </cell>
          <cell r="D2848">
            <v>0</v>
          </cell>
          <cell r="E2848" t="str">
            <v>Ud</v>
          </cell>
          <cell r="F2848">
            <v>150</v>
          </cell>
          <cell r="G2848">
            <v>27</v>
          </cell>
          <cell r="H2848">
            <v>0</v>
          </cell>
        </row>
        <row r="2849">
          <cell r="A2849" t="str">
            <v>b)</v>
          </cell>
          <cell r="B2849" t="str">
            <v>Fabricación:</v>
          </cell>
        </row>
        <row r="2850">
          <cell r="B2850" t="str">
            <v xml:space="preserve">SandBlasting </v>
          </cell>
          <cell r="C2850">
            <v>0</v>
          </cell>
          <cell r="D2850">
            <v>0</v>
          </cell>
          <cell r="E2850" t="str">
            <v>m2</v>
          </cell>
          <cell r="F2850">
            <v>169.49</v>
          </cell>
          <cell r="G2850">
            <v>30.51</v>
          </cell>
          <cell r="H2850">
            <v>0</v>
          </cell>
        </row>
        <row r="2851">
          <cell r="B2851" t="str">
            <v>Fabricación Estructura Metalica - Columna</v>
          </cell>
          <cell r="C2851">
            <v>0</v>
          </cell>
          <cell r="D2851">
            <v>0</v>
          </cell>
          <cell r="E2851" t="str">
            <v>Ton</v>
          </cell>
          <cell r="F2851">
            <v>11999.999999999998</v>
          </cell>
          <cell r="G2851">
            <v>2160</v>
          </cell>
          <cell r="H2851">
            <v>0</v>
          </cell>
        </row>
        <row r="2852">
          <cell r="B2852" t="str">
            <v>Fabricación Estructura Metalica - Placa</v>
          </cell>
          <cell r="C2852">
            <v>1</v>
          </cell>
          <cell r="D2852">
            <v>0</v>
          </cell>
          <cell r="E2852" t="str">
            <v>Ton</v>
          </cell>
          <cell r="F2852">
            <v>22000</v>
          </cell>
          <cell r="G2852">
            <v>3960</v>
          </cell>
          <cell r="H2852">
            <v>25960</v>
          </cell>
        </row>
        <row r="2853">
          <cell r="A2853" t="str">
            <v>c)</v>
          </cell>
          <cell r="B2853" t="str">
            <v>Operación Instalación:</v>
          </cell>
        </row>
        <row r="2854">
          <cell r="B2854" t="str">
            <v>Izaje:</v>
          </cell>
        </row>
        <row r="2855">
          <cell r="B2855" t="str">
            <v>MO-1001-9 [MAM] Maestro de Carpinteria Metalica</v>
          </cell>
          <cell r="C2855">
            <v>5</v>
          </cell>
          <cell r="D2855">
            <v>0</v>
          </cell>
          <cell r="E2855" t="str">
            <v>Dia</v>
          </cell>
          <cell r="F2855">
            <v>1758.8235294117644</v>
          </cell>
          <cell r="G2855">
            <v>316.58999999999997</v>
          </cell>
          <cell r="H2855">
            <v>10377.07</v>
          </cell>
        </row>
        <row r="2856">
          <cell r="B2856" t="str">
            <v>MO-1001-10 [OPE] Operador de Equipo Pesado (GRUA)</v>
          </cell>
          <cell r="C2856">
            <v>3</v>
          </cell>
          <cell r="D2856">
            <v>0</v>
          </cell>
          <cell r="E2856" t="str">
            <v>Dia</v>
          </cell>
          <cell r="F2856">
            <v>1396.2352941176471</v>
          </cell>
          <cell r="G2856">
            <v>251.32</v>
          </cell>
          <cell r="H2856">
            <v>4942.67</v>
          </cell>
        </row>
        <row r="2857">
          <cell r="B2857" t="str">
            <v>Soldadura de Campo:</v>
          </cell>
        </row>
        <row r="2858">
          <cell r="B2858" t="str">
            <v>MO-1001-11 [SEM] Soldadores - Estructura Metalica</v>
          </cell>
          <cell r="C2858">
            <v>5</v>
          </cell>
          <cell r="D2858">
            <v>0</v>
          </cell>
          <cell r="E2858" t="str">
            <v>Dia</v>
          </cell>
          <cell r="F2858">
            <v>1116.1764705882358</v>
          </cell>
          <cell r="G2858">
            <v>200.91</v>
          </cell>
          <cell r="H2858">
            <v>6585.43</v>
          </cell>
        </row>
        <row r="2859">
          <cell r="B2859" t="str">
            <v>Tornilleria:</v>
          </cell>
        </row>
        <row r="2860">
          <cell r="B2860" t="str">
            <v>MO-1001-13 [AEM] Armadores Estructuras Metalica</v>
          </cell>
          <cell r="C2860">
            <v>3</v>
          </cell>
          <cell r="D2860">
            <v>0</v>
          </cell>
          <cell r="E2860" t="str">
            <v>Dia</v>
          </cell>
          <cell r="F2860">
            <v>978.17647058823479</v>
          </cell>
          <cell r="G2860">
            <v>176.07</v>
          </cell>
          <cell r="H2860">
            <v>3462.74</v>
          </cell>
        </row>
        <row r="2861">
          <cell r="B2861" t="str">
            <v>MO-1001-14 [AyEM] Ayudante Estructuras Metalica</v>
          </cell>
          <cell r="C2861">
            <v>3</v>
          </cell>
          <cell r="D2861">
            <v>0</v>
          </cell>
          <cell r="E2861" t="str">
            <v>Dia</v>
          </cell>
          <cell r="F2861">
            <v>753.58823529411677</v>
          </cell>
          <cell r="G2861">
            <v>135.65</v>
          </cell>
          <cell r="H2861">
            <v>2667.71</v>
          </cell>
        </row>
        <row r="2862">
          <cell r="B2862" t="str">
            <v>Pintura:</v>
          </cell>
        </row>
        <row r="2863">
          <cell r="B2863" t="str">
            <v>MO-1001-12 [PEM] Pintor Estructura Metalica</v>
          </cell>
          <cell r="C2863">
            <v>5</v>
          </cell>
          <cell r="D2863">
            <v>0</v>
          </cell>
          <cell r="E2863" t="str">
            <v>Dia</v>
          </cell>
          <cell r="F2863">
            <v>641.29411764705935</v>
          </cell>
          <cell r="G2863">
            <v>115.43</v>
          </cell>
          <cell r="H2863">
            <v>3783.62</v>
          </cell>
        </row>
        <row r="2864">
          <cell r="B2864" t="str">
            <v>Servicios, Herramientas y Equipos</v>
          </cell>
        </row>
        <row r="2865">
          <cell r="B2865" t="str">
            <v>Grúa de 20 Tonelada</v>
          </cell>
          <cell r="C2865">
            <v>24</v>
          </cell>
          <cell r="D2865">
            <v>0</v>
          </cell>
          <cell r="E2865" t="str">
            <v>hr</v>
          </cell>
          <cell r="F2865">
            <v>3177.9661016949153</v>
          </cell>
          <cell r="G2865">
            <v>572.03</v>
          </cell>
          <cell r="H2865">
            <v>89999.91</v>
          </cell>
        </row>
        <row r="2866">
          <cell r="B2866" t="str">
            <v>Pistola Neumática P/ Tornilleria</v>
          </cell>
          <cell r="C2866">
            <v>24</v>
          </cell>
          <cell r="D2866">
            <v>0</v>
          </cell>
          <cell r="E2866" t="str">
            <v>Hr</v>
          </cell>
          <cell r="F2866">
            <v>74.152542372881356</v>
          </cell>
          <cell r="G2866">
            <v>13.35</v>
          </cell>
          <cell r="H2866">
            <v>2100.06</v>
          </cell>
        </row>
        <row r="2867">
          <cell r="B2867" t="str">
            <v>Compresor p/ Pintura</v>
          </cell>
          <cell r="C2867">
            <v>40</v>
          </cell>
          <cell r="D2867">
            <v>0</v>
          </cell>
          <cell r="E2867" t="str">
            <v>Hr</v>
          </cell>
          <cell r="F2867">
            <v>63.56</v>
          </cell>
          <cell r="G2867">
            <v>11.44</v>
          </cell>
          <cell r="H2867">
            <v>3000</v>
          </cell>
        </row>
        <row r="2868">
          <cell r="A2868">
            <v>140</v>
          </cell>
          <cell r="B2868" t="str">
            <v>Placas &amp; Angulares Plate 1/2 ''</v>
          </cell>
          <cell r="C2868">
            <v>10</v>
          </cell>
          <cell r="D2868">
            <v>5</v>
          </cell>
          <cell r="E2868" t="str">
            <v>P. A.</v>
          </cell>
          <cell r="G2868">
            <v>2482.1816399999998</v>
          </cell>
          <cell r="H2868">
            <v>81.406815000000009</v>
          </cell>
          <cell r="I2868">
            <v>16289.5</v>
          </cell>
        </row>
        <row r="2870">
          <cell r="A2870">
            <v>141</v>
          </cell>
          <cell r="B2870" t="str">
            <v>Análisis de Precio Unitario de 10.00 Ud de Placa Base Tipo 1 Plate 3/4 '' [ 24'' x 20'' ]:</v>
          </cell>
          <cell r="I2870" t="str">
            <v>Santiago - Tercer Sorteo</v>
          </cell>
        </row>
        <row r="2871">
          <cell r="A2871" t="str">
            <v>a)</v>
          </cell>
          <cell r="B2871" t="str">
            <v>Materiales</v>
          </cell>
        </row>
        <row r="2872">
          <cell r="B2872" t="str">
            <v>Placa Base Tipo 1</v>
          </cell>
        </row>
        <row r="2873">
          <cell r="B2873" t="str">
            <v>Conexión DET 1</v>
          </cell>
          <cell r="C2873">
            <v>1</v>
          </cell>
        </row>
        <row r="2874">
          <cell r="B2874" t="str">
            <v>Plate 3/4 ''</v>
          </cell>
          <cell r="C2874">
            <v>33.333333333333336</v>
          </cell>
          <cell r="D2874">
            <v>2.0000000000003126E-4</v>
          </cell>
          <cell r="E2874" t="str">
            <v>p2</v>
          </cell>
          <cell r="F2874">
            <v>623.67584745762713</v>
          </cell>
          <cell r="G2874">
            <v>112.26</v>
          </cell>
          <cell r="H2874">
            <v>24536.1</v>
          </cell>
        </row>
        <row r="2875">
          <cell r="B2875" t="str">
            <v>Plate 1/4 '' A36</v>
          </cell>
          <cell r="C2875">
            <v>0</v>
          </cell>
          <cell r="D2875">
            <v>0</v>
          </cell>
          <cell r="E2875" t="str">
            <v>p2</v>
          </cell>
          <cell r="F2875">
            <v>188.02968749999999</v>
          </cell>
          <cell r="G2875">
            <v>33.85</v>
          </cell>
          <cell r="H2875">
            <v>0</v>
          </cell>
        </row>
        <row r="2876">
          <cell r="B2876" t="str">
            <v>Plate 1/2 ''</v>
          </cell>
          <cell r="C2876">
            <v>0</v>
          </cell>
          <cell r="D2876">
            <v>0</v>
          </cell>
          <cell r="E2876" t="str">
            <v>p2</v>
          </cell>
          <cell r="F2876">
            <v>356.46187500000002</v>
          </cell>
          <cell r="G2876">
            <v>64.16</v>
          </cell>
          <cell r="H2876">
            <v>0</v>
          </cell>
        </row>
        <row r="2877">
          <cell r="B2877" t="str">
            <v>Conexión DET 2</v>
          </cell>
          <cell r="C2877">
            <v>1</v>
          </cell>
        </row>
        <row r="2878">
          <cell r="B2878" t="str">
            <v>Plate 1/2 ''</v>
          </cell>
          <cell r="C2878">
            <v>0</v>
          </cell>
          <cell r="D2878">
            <v>0</v>
          </cell>
          <cell r="E2878" t="str">
            <v>p2</v>
          </cell>
          <cell r="F2878">
            <v>356.46187500000002</v>
          </cell>
          <cell r="G2878">
            <v>64.16</v>
          </cell>
          <cell r="H2878">
            <v>0</v>
          </cell>
        </row>
        <row r="2879">
          <cell r="B2879" t="str">
            <v>Plate 1/4 '' A36</v>
          </cell>
          <cell r="C2879">
            <v>0</v>
          </cell>
          <cell r="D2879">
            <v>0</v>
          </cell>
          <cell r="E2879" t="str">
            <v>p2</v>
          </cell>
          <cell r="F2879">
            <v>188.02968749999999</v>
          </cell>
          <cell r="G2879">
            <v>33.85</v>
          </cell>
          <cell r="H2879">
            <v>0</v>
          </cell>
        </row>
        <row r="2880">
          <cell r="B2880" t="str">
            <v>Plate 1/2 ''</v>
          </cell>
          <cell r="C2880">
            <v>0</v>
          </cell>
          <cell r="D2880">
            <v>0</v>
          </cell>
          <cell r="E2880" t="str">
            <v>p2</v>
          </cell>
          <cell r="F2880">
            <v>356.46187500000002</v>
          </cell>
          <cell r="G2880">
            <v>64.16</v>
          </cell>
          <cell r="H2880">
            <v>0</v>
          </cell>
        </row>
        <row r="2881">
          <cell r="B2881" t="str">
            <v>Placa Base</v>
          </cell>
        </row>
        <row r="2882">
          <cell r="B2882" t="str">
            <v>Plate 1/2 ''</v>
          </cell>
          <cell r="C2882">
            <v>0</v>
          </cell>
          <cell r="D2882">
            <v>0</v>
          </cell>
          <cell r="E2882" t="str">
            <v>p2</v>
          </cell>
          <cell r="F2882">
            <v>356.46187500000002</v>
          </cell>
          <cell r="G2882">
            <v>64.16</v>
          </cell>
          <cell r="H2882">
            <v>0</v>
          </cell>
        </row>
        <row r="2883">
          <cell r="B2883" t="str">
            <v>Esparragos y Pernos</v>
          </cell>
        </row>
        <row r="2884">
          <cell r="B2884" t="str">
            <v>Perno ø 1'' x 19'' F1554 A36</v>
          </cell>
          <cell r="C2884">
            <v>0</v>
          </cell>
          <cell r="D2884">
            <v>0</v>
          </cell>
          <cell r="E2884" t="str">
            <v>Ud</v>
          </cell>
          <cell r="F2884">
            <v>206.77966101694918</v>
          </cell>
          <cell r="G2884">
            <v>37.22</v>
          </cell>
          <cell r="H2884">
            <v>0</v>
          </cell>
        </row>
        <row r="2885">
          <cell r="B2885" t="str">
            <v>Pintura</v>
          </cell>
        </row>
        <row r="2886">
          <cell r="B2886" t="str">
            <v>Pintura Multi-Purpose Epoxy Haze Gray</v>
          </cell>
          <cell r="C2886">
            <v>0</v>
          </cell>
          <cell r="D2886">
            <v>0</v>
          </cell>
          <cell r="E2886" t="str">
            <v>cub</v>
          </cell>
          <cell r="F2886">
            <v>5925.0254237288136</v>
          </cell>
          <cell r="G2886">
            <v>1066.5</v>
          </cell>
          <cell r="H2886">
            <v>0</v>
          </cell>
        </row>
        <row r="2887">
          <cell r="B2887" t="str">
            <v>Pintura High Gloss Urethane Gris Perla</v>
          </cell>
          <cell r="C2887">
            <v>0</v>
          </cell>
          <cell r="D2887">
            <v>0</v>
          </cell>
          <cell r="E2887" t="str">
            <v>Gls</v>
          </cell>
          <cell r="F2887">
            <v>2154.5508474576272</v>
          </cell>
          <cell r="G2887">
            <v>387.82</v>
          </cell>
          <cell r="H2887">
            <v>0</v>
          </cell>
        </row>
        <row r="2888">
          <cell r="B2888" t="str">
            <v>Grout</v>
          </cell>
        </row>
        <row r="2889">
          <cell r="B2889" t="str">
            <v>Morteo Listo Grout 640 kg/cm²</v>
          </cell>
          <cell r="C2889">
            <v>0</v>
          </cell>
          <cell r="D2889">
            <v>0</v>
          </cell>
          <cell r="E2889" t="str">
            <v>Fdas</v>
          </cell>
          <cell r="F2889">
            <v>750</v>
          </cell>
          <cell r="G2889">
            <v>135</v>
          </cell>
          <cell r="H2889">
            <v>0</v>
          </cell>
        </row>
        <row r="2890">
          <cell r="B2890" t="str">
            <v>Miscelaneos</v>
          </cell>
        </row>
        <row r="2891">
          <cell r="B2891" t="str">
            <v>Electrodo E70XX Universal 1/8''</v>
          </cell>
          <cell r="C2891">
            <v>0</v>
          </cell>
          <cell r="D2891">
            <v>0</v>
          </cell>
          <cell r="E2891" t="str">
            <v>Lbs</v>
          </cell>
          <cell r="F2891">
            <v>78</v>
          </cell>
          <cell r="G2891">
            <v>14.04</v>
          </cell>
          <cell r="H2891">
            <v>0</v>
          </cell>
        </row>
        <row r="2892">
          <cell r="B2892" t="str">
            <v>Acetileno 390</v>
          </cell>
          <cell r="C2892">
            <v>0</v>
          </cell>
          <cell r="D2892">
            <v>0</v>
          </cell>
          <cell r="E2892" t="str">
            <v>p3</v>
          </cell>
          <cell r="F2892">
            <v>9.6525423728813564</v>
          </cell>
          <cell r="G2892">
            <v>1.74</v>
          </cell>
          <cell r="H2892">
            <v>0</v>
          </cell>
        </row>
        <row r="2893">
          <cell r="B2893" t="str">
            <v>Oxigeno Industrial 220</v>
          </cell>
          <cell r="C2893">
            <v>0</v>
          </cell>
          <cell r="D2893">
            <v>0</v>
          </cell>
          <cell r="E2893" t="str">
            <v>p3</v>
          </cell>
          <cell r="F2893">
            <v>2.6864406779661016</v>
          </cell>
          <cell r="G2893">
            <v>0.48</v>
          </cell>
          <cell r="H2893">
            <v>0</v>
          </cell>
        </row>
        <row r="2894">
          <cell r="B2894" t="str">
            <v>Disco p/ esmerilar</v>
          </cell>
          <cell r="C2894">
            <v>0</v>
          </cell>
          <cell r="D2894">
            <v>0</v>
          </cell>
          <cell r="E2894" t="str">
            <v>Ud</v>
          </cell>
          <cell r="F2894">
            <v>150</v>
          </cell>
          <cell r="G2894">
            <v>27</v>
          </cell>
          <cell r="H2894">
            <v>0</v>
          </cell>
        </row>
        <row r="2895">
          <cell r="A2895" t="str">
            <v>b)</v>
          </cell>
          <cell r="B2895" t="str">
            <v>Fabricación:</v>
          </cell>
        </row>
        <row r="2896">
          <cell r="B2896" t="str">
            <v xml:space="preserve">SandBlasting </v>
          </cell>
          <cell r="C2896">
            <v>6.1935359999999999</v>
          </cell>
          <cell r="D2896">
            <v>1.0436687540042145E-3</v>
          </cell>
          <cell r="E2896" t="str">
            <v>m2</v>
          </cell>
          <cell r="F2896">
            <v>169.49</v>
          </cell>
          <cell r="G2896">
            <v>30.51</v>
          </cell>
          <cell r="H2896">
            <v>1240</v>
          </cell>
        </row>
        <row r="2897">
          <cell r="B2897" t="str">
            <v>Fabricación Estructura Metalica - Columna</v>
          </cell>
          <cell r="C2897">
            <v>0</v>
          </cell>
          <cell r="D2897">
            <v>0</v>
          </cell>
          <cell r="E2897" t="str">
            <v>Ton</v>
          </cell>
          <cell r="F2897">
            <v>11999.999999999998</v>
          </cell>
          <cell r="G2897">
            <v>2160</v>
          </cell>
          <cell r="H2897">
            <v>0</v>
          </cell>
        </row>
        <row r="2898">
          <cell r="B2898" t="str">
            <v>Fabricación Estructura Metalica - Placa</v>
          </cell>
          <cell r="C2898">
            <v>0.51041666666666674</v>
          </cell>
          <cell r="D2898">
            <v>1.8775510204081521E-2</v>
          </cell>
          <cell r="E2898" t="str">
            <v>Ton</v>
          </cell>
          <cell r="F2898">
            <v>22000</v>
          </cell>
          <cell r="G2898">
            <v>3960</v>
          </cell>
          <cell r="H2898">
            <v>13499.2</v>
          </cell>
        </row>
        <row r="2899">
          <cell r="A2899" t="str">
            <v>c)</v>
          </cell>
          <cell r="B2899" t="str">
            <v>Operación Instalación:</v>
          </cell>
        </row>
        <row r="2900">
          <cell r="B2900" t="str">
            <v>Izaje:</v>
          </cell>
        </row>
        <row r="2901">
          <cell r="B2901" t="str">
            <v>MO-1001-9 [MAM] Maestro de Carpinteria Metalica</v>
          </cell>
          <cell r="C2901">
            <v>2</v>
          </cell>
          <cell r="D2901">
            <v>0</v>
          </cell>
          <cell r="E2901" t="str">
            <v>Dia</v>
          </cell>
          <cell r="F2901">
            <v>1758.8235294117644</v>
          </cell>
          <cell r="G2901">
            <v>316.58999999999997</v>
          </cell>
          <cell r="H2901">
            <v>4150.83</v>
          </cell>
        </row>
        <row r="2902">
          <cell r="B2902" t="str">
            <v>MO-1001-10 [OPE] Operador de Equipo Pesado (GRUA)</v>
          </cell>
          <cell r="C2902">
            <v>0</v>
          </cell>
          <cell r="D2902">
            <v>0</v>
          </cell>
          <cell r="E2902" t="str">
            <v>Dia</v>
          </cell>
          <cell r="F2902">
            <v>1396.2352941176471</v>
          </cell>
          <cell r="G2902">
            <v>251.32</v>
          </cell>
          <cell r="H2902">
            <v>0</v>
          </cell>
        </row>
        <row r="2903">
          <cell r="B2903" t="str">
            <v>Soldadura de Campo:</v>
          </cell>
        </row>
        <row r="2904">
          <cell r="B2904" t="str">
            <v>MO-1001-11 [SEM] Soldadores - Estructura Metalica</v>
          </cell>
          <cell r="C2904">
            <v>2</v>
          </cell>
          <cell r="D2904">
            <v>0</v>
          </cell>
          <cell r="E2904" t="str">
            <v>Dia</v>
          </cell>
          <cell r="F2904">
            <v>1116.1764705882358</v>
          </cell>
          <cell r="G2904">
            <v>200.91</v>
          </cell>
          <cell r="H2904">
            <v>2634.17</v>
          </cell>
        </row>
        <row r="2905">
          <cell r="B2905" t="str">
            <v>Tornilleria:</v>
          </cell>
        </row>
        <row r="2906">
          <cell r="B2906" t="str">
            <v>MO-1001-13 [AEM] Armadores Estructuras Metalica</v>
          </cell>
          <cell r="C2906">
            <v>0</v>
          </cell>
          <cell r="D2906">
            <v>0</v>
          </cell>
          <cell r="E2906" t="str">
            <v>Dia</v>
          </cell>
          <cell r="F2906">
            <v>978.17647058823479</v>
          </cell>
          <cell r="G2906">
            <v>176.07</v>
          </cell>
          <cell r="H2906">
            <v>0</v>
          </cell>
        </row>
        <row r="2907">
          <cell r="B2907" t="str">
            <v>MO-1001-14 [AyEM] Ayudante Estructuras Metalica</v>
          </cell>
          <cell r="C2907">
            <v>0</v>
          </cell>
          <cell r="D2907">
            <v>0</v>
          </cell>
          <cell r="E2907" t="str">
            <v>Dia</v>
          </cell>
          <cell r="F2907">
            <v>753.58823529411677</v>
          </cell>
          <cell r="G2907">
            <v>135.65</v>
          </cell>
          <cell r="H2907">
            <v>0</v>
          </cell>
        </row>
        <row r="2908">
          <cell r="B2908" t="str">
            <v>Pintura:</v>
          </cell>
        </row>
        <row r="2909">
          <cell r="B2909" t="str">
            <v>MO-1001-12 [PEM] Pintor Estructura Metalica</v>
          </cell>
          <cell r="C2909">
            <v>2</v>
          </cell>
          <cell r="D2909">
            <v>0</v>
          </cell>
          <cell r="E2909" t="str">
            <v>Dia</v>
          </cell>
          <cell r="F2909">
            <v>641.29411764705935</v>
          </cell>
          <cell r="G2909">
            <v>115.43</v>
          </cell>
          <cell r="H2909">
            <v>1513.45</v>
          </cell>
        </row>
        <row r="2910">
          <cell r="B2910" t="str">
            <v>Servicios, Herramientas y Equipos</v>
          </cell>
        </row>
        <row r="2911">
          <cell r="B2911" t="str">
            <v>Grúa de 20 Tonelada</v>
          </cell>
          <cell r="C2911">
            <v>0</v>
          </cell>
          <cell r="D2911">
            <v>0</v>
          </cell>
          <cell r="E2911" t="str">
            <v>hr</v>
          </cell>
          <cell r="F2911">
            <v>3177.9661016949153</v>
          </cell>
          <cell r="G2911">
            <v>572.03</v>
          </cell>
          <cell r="H2911">
            <v>0</v>
          </cell>
        </row>
        <row r="2912">
          <cell r="B2912" t="str">
            <v>Pistola Neumática P/ Tornilleria</v>
          </cell>
          <cell r="C2912">
            <v>0</v>
          </cell>
          <cell r="D2912">
            <v>0</v>
          </cell>
          <cell r="E2912" t="str">
            <v>Hr</v>
          </cell>
          <cell r="F2912">
            <v>74.152542372881356</v>
          </cell>
          <cell r="G2912">
            <v>13.35</v>
          </cell>
          <cell r="H2912">
            <v>0</v>
          </cell>
        </row>
        <row r="2913">
          <cell r="B2913" t="str">
            <v>Compresor p/ Pintura</v>
          </cell>
          <cell r="C2913">
            <v>16</v>
          </cell>
          <cell r="D2913">
            <v>0</v>
          </cell>
          <cell r="E2913" t="str">
            <v>Hr</v>
          </cell>
          <cell r="F2913">
            <v>63.56</v>
          </cell>
          <cell r="G2913">
            <v>11.44</v>
          </cell>
          <cell r="H2913">
            <v>1200</v>
          </cell>
        </row>
        <row r="2914">
          <cell r="A2914">
            <v>141</v>
          </cell>
          <cell r="B2914" t="str">
            <v>Placa Base Tipo 1 Plate 3/4 '' [ 24'' x 20'' ]</v>
          </cell>
          <cell r="C2914">
            <v>10</v>
          </cell>
          <cell r="D2914">
            <v>2</v>
          </cell>
          <cell r="E2914" t="str">
            <v>Ud</v>
          </cell>
          <cell r="G2914">
            <v>744.0010400000001</v>
          </cell>
          <cell r="H2914">
            <v>47.778367346938765</v>
          </cell>
          <cell r="I2914">
            <v>4882.1499999999996</v>
          </cell>
        </row>
        <row r="2916">
          <cell r="A2916">
            <v>142</v>
          </cell>
          <cell r="B2916" t="str">
            <v>Análisis de Precio Unitario de 2.00 Ud de Placa Base Tipo 2 Plate 3/4 '' [ 23'' x 20'' ]:</v>
          </cell>
          <cell r="I2916" t="str">
            <v>Santiago - Tercer Sorteo</v>
          </cell>
        </row>
        <row r="2917">
          <cell r="A2917" t="str">
            <v>a)</v>
          </cell>
          <cell r="B2917" t="str">
            <v>Materiales</v>
          </cell>
        </row>
        <row r="2918">
          <cell r="B2918" t="str">
            <v>Placa Base Tipo 2</v>
          </cell>
        </row>
        <row r="2919">
          <cell r="B2919" t="str">
            <v>Conexión DET 1</v>
          </cell>
          <cell r="C2919">
            <v>1</v>
          </cell>
        </row>
        <row r="2920">
          <cell r="B2920" t="str">
            <v>Plate 3/4 ''</v>
          </cell>
          <cell r="C2920">
            <v>6.3888888888888893</v>
          </cell>
          <cell r="D2920">
            <v>1.7391304347828804E-4</v>
          </cell>
          <cell r="E2920" t="str">
            <v>p2</v>
          </cell>
          <cell r="F2920">
            <v>623.67584745762713</v>
          </cell>
          <cell r="G2920">
            <v>112.26</v>
          </cell>
          <cell r="H2920">
            <v>4702.63</v>
          </cell>
        </row>
        <row r="2921">
          <cell r="B2921" t="str">
            <v>Plate 1/4 '' A36</v>
          </cell>
          <cell r="C2921">
            <v>0</v>
          </cell>
          <cell r="D2921">
            <v>0</v>
          </cell>
          <cell r="E2921" t="str">
            <v>p2</v>
          </cell>
          <cell r="F2921">
            <v>188.02968749999999</v>
          </cell>
          <cell r="G2921">
            <v>33.85</v>
          </cell>
          <cell r="H2921">
            <v>0</v>
          </cell>
        </row>
        <row r="2922">
          <cell r="B2922" t="str">
            <v>Plate 1/2 ''</v>
          </cell>
          <cell r="C2922">
            <v>0</v>
          </cell>
          <cell r="D2922">
            <v>0</v>
          </cell>
          <cell r="E2922" t="str">
            <v>p2</v>
          </cell>
          <cell r="F2922">
            <v>356.46187500000002</v>
          </cell>
          <cell r="G2922">
            <v>64.16</v>
          </cell>
          <cell r="H2922">
            <v>0</v>
          </cell>
        </row>
        <row r="2923">
          <cell r="B2923" t="str">
            <v>Conexión DET 2</v>
          </cell>
          <cell r="C2923">
            <v>1</v>
          </cell>
        </row>
        <row r="2924">
          <cell r="B2924" t="str">
            <v>Plate 1/2 ''</v>
          </cell>
          <cell r="C2924">
            <v>0</v>
          </cell>
          <cell r="D2924">
            <v>0</v>
          </cell>
          <cell r="E2924" t="str">
            <v>p2</v>
          </cell>
          <cell r="F2924">
            <v>356.46187500000002</v>
          </cell>
          <cell r="G2924">
            <v>64.16</v>
          </cell>
          <cell r="H2924">
            <v>0</v>
          </cell>
        </row>
        <row r="2925">
          <cell r="B2925" t="str">
            <v>Plate 1/4 '' A36</v>
          </cell>
          <cell r="C2925">
            <v>0</v>
          </cell>
          <cell r="D2925">
            <v>0</v>
          </cell>
          <cell r="E2925" t="str">
            <v>p2</v>
          </cell>
          <cell r="F2925">
            <v>188.02968749999999</v>
          </cell>
          <cell r="G2925">
            <v>33.85</v>
          </cell>
          <cell r="H2925">
            <v>0</v>
          </cell>
        </row>
        <row r="2926">
          <cell r="B2926" t="str">
            <v>Plate 1/2 ''</v>
          </cell>
          <cell r="C2926">
            <v>0</v>
          </cell>
          <cell r="D2926">
            <v>0</v>
          </cell>
          <cell r="E2926" t="str">
            <v>p2</v>
          </cell>
          <cell r="F2926">
            <v>356.46187500000002</v>
          </cell>
          <cell r="G2926">
            <v>64.16</v>
          </cell>
          <cell r="H2926">
            <v>0</v>
          </cell>
        </row>
        <row r="2927">
          <cell r="B2927" t="str">
            <v>Placa Base</v>
          </cell>
        </row>
        <row r="2928">
          <cell r="B2928" t="str">
            <v>Plate 1/2 ''</v>
          </cell>
          <cell r="C2928">
            <v>0</v>
          </cell>
          <cell r="D2928">
            <v>0</v>
          </cell>
          <cell r="E2928" t="str">
            <v>p2</v>
          </cell>
          <cell r="F2928">
            <v>356.46187500000002</v>
          </cell>
          <cell r="G2928">
            <v>64.16</v>
          </cell>
          <cell r="H2928">
            <v>0</v>
          </cell>
        </row>
        <row r="2929">
          <cell r="B2929" t="str">
            <v>Esparragos y Pernos</v>
          </cell>
        </row>
        <row r="2930">
          <cell r="B2930" t="str">
            <v>Perno ø 1'' x 19'' F1554 A36</v>
          </cell>
          <cell r="C2930">
            <v>0</v>
          </cell>
          <cell r="D2930">
            <v>0</v>
          </cell>
          <cell r="E2930" t="str">
            <v>Ud</v>
          </cell>
          <cell r="F2930">
            <v>206.77966101694918</v>
          </cell>
          <cell r="G2930">
            <v>37.22</v>
          </cell>
          <cell r="H2930">
            <v>0</v>
          </cell>
        </row>
        <row r="2931">
          <cell r="B2931" t="str">
            <v>Pintura</v>
          </cell>
        </row>
        <row r="2932">
          <cell r="B2932" t="str">
            <v>Pintura Multi-Purpose Epoxy Haze Gray</v>
          </cell>
          <cell r="C2932">
            <v>0</v>
          </cell>
          <cell r="D2932">
            <v>0</v>
          </cell>
          <cell r="E2932" t="str">
            <v>cub</v>
          </cell>
          <cell r="F2932">
            <v>5925.0254237288136</v>
          </cell>
          <cell r="G2932">
            <v>1066.5</v>
          </cell>
          <cell r="H2932">
            <v>0</v>
          </cell>
        </row>
        <row r="2933">
          <cell r="B2933" t="str">
            <v>Pintura High Gloss Urethane Gris Perla</v>
          </cell>
          <cell r="C2933">
            <v>0</v>
          </cell>
          <cell r="D2933">
            <v>0</v>
          </cell>
          <cell r="E2933" t="str">
            <v>Gls</v>
          </cell>
          <cell r="F2933">
            <v>2154.5508474576272</v>
          </cell>
          <cell r="G2933">
            <v>387.82</v>
          </cell>
          <cell r="H2933">
            <v>0</v>
          </cell>
        </row>
        <row r="2934">
          <cell r="B2934" t="str">
            <v>Grout</v>
          </cell>
        </row>
        <row r="2935">
          <cell r="B2935" t="str">
            <v>Morteo Listo Grout 640 kg/cm²</v>
          </cell>
          <cell r="C2935">
            <v>0</v>
          </cell>
          <cell r="D2935">
            <v>0</v>
          </cell>
          <cell r="E2935" t="str">
            <v>Fdas</v>
          </cell>
          <cell r="F2935">
            <v>750</v>
          </cell>
          <cell r="G2935">
            <v>135</v>
          </cell>
          <cell r="H2935">
            <v>0</v>
          </cell>
        </row>
        <row r="2936">
          <cell r="B2936" t="str">
            <v>Miscelaneos</v>
          </cell>
        </row>
        <row r="2937">
          <cell r="B2937" t="str">
            <v>Electrodo E70XX Universal 1/8''</v>
          </cell>
          <cell r="C2937">
            <v>0</v>
          </cell>
          <cell r="D2937">
            <v>0</v>
          </cell>
          <cell r="E2937" t="str">
            <v>Lbs</v>
          </cell>
          <cell r="F2937">
            <v>78</v>
          </cell>
          <cell r="G2937">
            <v>14.04</v>
          </cell>
          <cell r="H2937">
            <v>0</v>
          </cell>
        </row>
        <row r="2938">
          <cell r="B2938" t="str">
            <v>Acetileno 390</v>
          </cell>
          <cell r="C2938">
            <v>0</v>
          </cell>
          <cell r="D2938">
            <v>0</v>
          </cell>
          <cell r="E2938" t="str">
            <v>p3</v>
          </cell>
          <cell r="F2938">
            <v>9.6525423728813564</v>
          </cell>
          <cell r="G2938">
            <v>1.74</v>
          </cell>
          <cell r="H2938">
            <v>0</v>
          </cell>
        </row>
        <row r="2939">
          <cell r="B2939" t="str">
            <v>Oxigeno Industrial 220</v>
          </cell>
          <cell r="C2939">
            <v>0</v>
          </cell>
          <cell r="D2939">
            <v>0</v>
          </cell>
          <cell r="E2939" t="str">
            <v>p3</v>
          </cell>
          <cell r="F2939">
            <v>2.6864406779661016</v>
          </cell>
          <cell r="G2939">
            <v>0.48</v>
          </cell>
          <cell r="H2939">
            <v>0</v>
          </cell>
        </row>
        <row r="2940">
          <cell r="B2940" t="str">
            <v>Disco p/ esmerilar</v>
          </cell>
          <cell r="C2940">
            <v>0</v>
          </cell>
          <cell r="D2940">
            <v>0</v>
          </cell>
          <cell r="E2940" t="str">
            <v>Ud</v>
          </cell>
          <cell r="F2940">
            <v>150</v>
          </cell>
          <cell r="G2940">
            <v>27</v>
          </cell>
          <cell r="H2940">
            <v>0</v>
          </cell>
        </row>
        <row r="2941">
          <cell r="A2941" t="str">
            <v>b)</v>
          </cell>
          <cell r="B2941" t="str">
            <v>Fabricación:</v>
          </cell>
        </row>
        <row r="2942">
          <cell r="B2942" t="str">
            <v xml:space="preserve">SandBlasting </v>
          </cell>
          <cell r="C2942">
            <v>1.1870944000000001</v>
          </cell>
          <cell r="D2942">
            <v>2.4476570692270484E-3</v>
          </cell>
          <cell r="E2942" t="str">
            <v>m2</v>
          </cell>
          <cell r="F2942">
            <v>169.49</v>
          </cell>
          <cell r="G2942">
            <v>30.51</v>
          </cell>
          <cell r="H2942">
            <v>238</v>
          </cell>
        </row>
        <row r="2943">
          <cell r="B2943" t="str">
            <v>Fabricación Estructura Metalica - Columna</v>
          </cell>
          <cell r="C2943">
            <v>0</v>
          </cell>
          <cell r="D2943">
            <v>0</v>
          </cell>
          <cell r="E2943" t="str">
            <v>Ton</v>
          </cell>
          <cell r="F2943">
            <v>11999.999999999998</v>
          </cell>
          <cell r="G2943">
            <v>2160</v>
          </cell>
          <cell r="H2943">
            <v>0</v>
          </cell>
        </row>
        <row r="2944">
          <cell r="B2944" t="str">
            <v>Fabricación Estructura Metalica - Placa</v>
          </cell>
          <cell r="C2944">
            <v>9.7829861111111124E-2</v>
          </cell>
          <cell r="D2944">
            <v>2.2182786157941354E-2</v>
          </cell>
          <cell r="E2944" t="str">
            <v>Ton</v>
          </cell>
          <cell r="F2944">
            <v>22000</v>
          </cell>
          <cell r="G2944">
            <v>3960</v>
          </cell>
          <cell r="H2944">
            <v>2596</v>
          </cell>
        </row>
        <row r="2945">
          <cell r="A2945" t="str">
            <v>c)</v>
          </cell>
          <cell r="B2945" t="str">
            <v>Operación Instalación:</v>
          </cell>
        </row>
        <row r="2946">
          <cell r="B2946" t="str">
            <v>Izaje:</v>
          </cell>
        </row>
        <row r="2947">
          <cell r="B2947" t="str">
            <v>MO-1001-9 [MAM] Maestro de Carpinteria Metalica</v>
          </cell>
          <cell r="C2947">
            <v>1</v>
          </cell>
          <cell r="D2947">
            <v>0</v>
          </cell>
          <cell r="E2947" t="str">
            <v>Dia</v>
          </cell>
          <cell r="F2947">
            <v>1758.8235294117644</v>
          </cell>
          <cell r="G2947">
            <v>316.58999999999997</v>
          </cell>
          <cell r="H2947">
            <v>2075.41</v>
          </cell>
        </row>
        <row r="2948">
          <cell r="B2948" t="str">
            <v>MO-1001-10 [OPE] Operador de Equipo Pesado (GRUA)</v>
          </cell>
          <cell r="C2948">
            <v>0</v>
          </cell>
          <cell r="D2948">
            <v>0</v>
          </cell>
          <cell r="E2948" t="str">
            <v>Dia</v>
          </cell>
          <cell r="F2948">
            <v>1396.2352941176471</v>
          </cell>
          <cell r="G2948">
            <v>251.32</v>
          </cell>
          <cell r="H2948">
            <v>0</v>
          </cell>
        </row>
        <row r="2949">
          <cell r="B2949" t="str">
            <v>Soldadura de Campo:</v>
          </cell>
        </row>
        <row r="2950">
          <cell r="B2950" t="str">
            <v>MO-1001-11 [SEM] Soldadores - Estructura Metalica</v>
          </cell>
          <cell r="C2950">
            <v>1</v>
          </cell>
          <cell r="D2950">
            <v>0</v>
          </cell>
          <cell r="E2950" t="str">
            <v>Dia</v>
          </cell>
          <cell r="F2950">
            <v>1116.1764705882358</v>
          </cell>
          <cell r="G2950">
            <v>200.91</v>
          </cell>
          <cell r="H2950">
            <v>1317.09</v>
          </cell>
        </row>
        <row r="2951">
          <cell r="B2951" t="str">
            <v>Tornilleria:</v>
          </cell>
        </row>
        <row r="2952">
          <cell r="B2952" t="str">
            <v>MO-1001-13 [AEM] Armadores Estructuras Metalica</v>
          </cell>
          <cell r="C2952">
            <v>0</v>
          </cell>
          <cell r="D2952">
            <v>0</v>
          </cell>
          <cell r="E2952" t="str">
            <v>Dia</v>
          </cell>
          <cell r="F2952">
            <v>978.17647058823479</v>
          </cell>
          <cell r="G2952">
            <v>176.07</v>
          </cell>
          <cell r="H2952">
            <v>0</v>
          </cell>
        </row>
        <row r="2953">
          <cell r="B2953" t="str">
            <v>MO-1001-14 [AyEM] Ayudante Estructuras Metalica</v>
          </cell>
          <cell r="C2953">
            <v>0</v>
          </cell>
          <cell r="D2953">
            <v>0</v>
          </cell>
          <cell r="E2953" t="str">
            <v>Dia</v>
          </cell>
          <cell r="F2953">
            <v>753.58823529411677</v>
          </cell>
          <cell r="G2953">
            <v>135.65</v>
          </cell>
          <cell r="H2953">
            <v>0</v>
          </cell>
        </row>
        <row r="2954">
          <cell r="B2954" t="str">
            <v>Pintura:</v>
          </cell>
        </row>
        <row r="2955">
          <cell r="B2955" t="str">
            <v>MO-1001-12 [PEM] Pintor Estructura Metalica</v>
          </cell>
          <cell r="C2955">
            <v>1</v>
          </cell>
          <cell r="D2955">
            <v>0</v>
          </cell>
          <cell r="E2955" t="str">
            <v>Dia</v>
          </cell>
          <cell r="F2955">
            <v>641.29411764705935</v>
          </cell>
          <cell r="G2955">
            <v>115.43</v>
          </cell>
          <cell r="H2955">
            <v>756.72</v>
          </cell>
        </row>
        <row r="2956">
          <cell r="B2956" t="str">
            <v>Servicios, Herramientas y Equipos</v>
          </cell>
        </row>
        <row r="2957">
          <cell r="B2957" t="str">
            <v>Grúa de 20 Tonelada</v>
          </cell>
          <cell r="C2957">
            <v>0</v>
          </cell>
          <cell r="D2957">
            <v>0</v>
          </cell>
          <cell r="E2957" t="str">
            <v>hr</v>
          </cell>
          <cell r="F2957">
            <v>3177.9661016949153</v>
          </cell>
          <cell r="G2957">
            <v>572.03</v>
          </cell>
          <cell r="H2957">
            <v>0</v>
          </cell>
        </row>
        <row r="2958">
          <cell r="B2958" t="str">
            <v>Pistola Neumática P/ Tornilleria</v>
          </cell>
          <cell r="C2958">
            <v>0</v>
          </cell>
          <cell r="D2958">
            <v>0</v>
          </cell>
          <cell r="E2958" t="str">
            <v>Hr</v>
          </cell>
          <cell r="F2958">
            <v>74.152542372881356</v>
          </cell>
          <cell r="G2958">
            <v>13.35</v>
          </cell>
          <cell r="H2958">
            <v>0</v>
          </cell>
        </row>
        <row r="2959">
          <cell r="B2959" t="str">
            <v>Compresor p/ Pintura</v>
          </cell>
          <cell r="C2959">
            <v>8</v>
          </cell>
          <cell r="D2959">
            <v>0</v>
          </cell>
          <cell r="E2959" t="str">
            <v>Hr</v>
          </cell>
          <cell r="F2959">
            <v>63.56</v>
          </cell>
          <cell r="G2959">
            <v>11.44</v>
          </cell>
          <cell r="H2959">
            <v>600</v>
          </cell>
        </row>
        <row r="2960">
          <cell r="A2960">
            <v>142</v>
          </cell>
          <cell r="B2960" t="str">
            <v>Placa Base Tipo 2 Plate 3/4 '' [ 23'' x 20'' ]</v>
          </cell>
          <cell r="C2960">
            <v>2</v>
          </cell>
          <cell r="D2960">
            <v>1</v>
          </cell>
          <cell r="E2960" t="str">
            <v>Ud</v>
          </cell>
          <cell r="G2960">
            <v>937.04915000000017</v>
          </cell>
          <cell r="H2960">
            <v>62.791921916592727</v>
          </cell>
          <cell r="I2960">
            <v>6174.32</v>
          </cell>
        </row>
        <row r="2962">
          <cell r="A2962">
            <v>143</v>
          </cell>
          <cell r="B2962" t="str">
            <v>Análisis de Precio Unitario de 3.00 Ud de Placa Base Tipo 3 Plate 3/4 '' [ 20'' x 20'' ]:</v>
          </cell>
          <cell r="I2962" t="str">
            <v>Santiago - Tercer Sorteo</v>
          </cell>
        </row>
        <row r="2963">
          <cell r="A2963" t="str">
            <v>a)</v>
          </cell>
          <cell r="B2963" t="str">
            <v>Materiales</v>
          </cell>
        </row>
        <row r="2964">
          <cell r="B2964" t="str">
            <v>Placa Base Tipo 3</v>
          </cell>
        </row>
        <row r="2965">
          <cell r="B2965" t="str">
            <v>Conexión DET 1</v>
          </cell>
          <cell r="C2965">
            <v>1</v>
          </cell>
        </row>
        <row r="2966">
          <cell r="B2966" t="str">
            <v>Plate 3/4 ''</v>
          </cell>
          <cell r="C2966">
            <v>8.3333333333333321</v>
          </cell>
          <cell r="D2966">
            <v>8.0000000000012516E-4</v>
          </cell>
          <cell r="E2966" t="str">
            <v>p2</v>
          </cell>
          <cell r="F2966">
            <v>623.67584745762713</v>
          </cell>
          <cell r="G2966">
            <v>112.26</v>
          </cell>
          <cell r="H2966">
            <v>6137.7</v>
          </cell>
        </row>
        <row r="2967">
          <cell r="B2967" t="str">
            <v>Plate 1/4 '' A36</v>
          </cell>
          <cell r="C2967">
            <v>0</v>
          </cell>
          <cell r="D2967">
            <v>0</v>
          </cell>
          <cell r="E2967" t="str">
            <v>p2</v>
          </cell>
          <cell r="F2967">
            <v>188.02968749999999</v>
          </cell>
          <cell r="G2967">
            <v>33.85</v>
          </cell>
          <cell r="H2967">
            <v>0</v>
          </cell>
        </row>
        <row r="2968">
          <cell r="B2968" t="str">
            <v>Plate 1/2 ''</v>
          </cell>
          <cell r="C2968">
            <v>0</v>
          </cell>
          <cell r="D2968">
            <v>0</v>
          </cell>
          <cell r="E2968" t="str">
            <v>p2</v>
          </cell>
          <cell r="F2968">
            <v>356.46187500000002</v>
          </cell>
          <cell r="G2968">
            <v>64.16</v>
          </cell>
          <cell r="H2968">
            <v>0</v>
          </cell>
        </row>
        <row r="2969">
          <cell r="B2969" t="str">
            <v>Conexión DET 2</v>
          </cell>
          <cell r="C2969">
            <v>1</v>
          </cell>
        </row>
        <row r="2970">
          <cell r="B2970" t="str">
            <v>Plate 1/2 ''</v>
          </cell>
          <cell r="C2970">
            <v>0</v>
          </cell>
          <cell r="D2970">
            <v>0</v>
          </cell>
          <cell r="E2970" t="str">
            <v>p2</v>
          </cell>
          <cell r="F2970">
            <v>356.46187500000002</v>
          </cell>
          <cell r="G2970">
            <v>64.16</v>
          </cell>
          <cell r="H2970">
            <v>0</v>
          </cell>
        </row>
        <row r="2971">
          <cell r="B2971" t="str">
            <v>Plate 1/4 '' A36</v>
          </cell>
          <cell r="C2971">
            <v>0</v>
          </cell>
          <cell r="D2971">
            <v>0</v>
          </cell>
          <cell r="E2971" t="str">
            <v>p2</v>
          </cell>
          <cell r="F2971">
            <v>188.02968749999999</v>
          </cell>
          <cell r="G2971">
            <v>33.85</v>
          </cell>
          <cell r="H2971">
            <v>0</v>
          </cell>
        </row>
        <row r="2972">
          <cell r="B2972" t="str">
            <v>Plate 1/2 ''</v>
          </cell>
          <cell r="C2972">
            <v>0</v>
          </cell>
          <cell r="D2972">
            <v>0</v>
          </cell>
          <cell r="E2972" t="str">
            <v>p2</v>
          </cell>
          <cell r="F2972">
            <v>356.46187500000002</v>
          </cell>
          <cell r="G2972">
            <v>64.16</v>
          </cell>
          <cell r="H2972">
            <v>0</v>
          </cell>
        </row>
        <row r="2973">
          <cell r="B2973" t="str">
            <v>Placa Base</v>
          </cell>
        </row>
        <row r="2974">
          <cell r="B2974" t="str">
            <v>Plate 1/2 ''</v>
          </cell>
          <cell r="C2974">
            <v>0</v>
          </cell>
          <cell r="D2974">
            <v>0</v>
          </cell>
          <cell r="E2974" t="str">
            <v>p2</v>
          </cell>
          <cell r="F2974">
            <v>356.46187500000002</v>
          </cell>
          <cell r="G2974">
            <v>64.16</v>
          </cell>
          <cell r="H2974">
            <v>0</v>
          </cell>
        </row>
        <row r="2975">
          <cell r="B2975" t="str">
            <v>Esparragos y Pernos</v>
          </cell>
        </row>
        <row r="2976">
          <cell r="B2976" t="str">
            <v>Perno ø 1'' x 19'' F1554 A36</v>
          </cell>
          <cell r="C2976">
            <v>0</v>
          </cell>
          <cell r="D2976">
            <v>0</v>
          </cell>
          <cell r="E2976" t="str">
            <v>Ud</v>
          </cell>
          <cell r="F2976">
            <v>206.77966101694918</v>
          </cell>
          <cell r="G2976">
            <v>37.22</v>
          </cell>
          <cell r="H2976">
            <v>0</v>
          </cell>
        </row>
        <row r="2977">
          <cell r="B2977" t="str">
            <v>Pintura</v>
          </cell>
        </row>
        <row r="2978">
          <cell r="B2978" t="str">
            <v>Pintura Multi-Purpose Epoxy Haze Gray</v>
          </cell>
          <cell r="C2978">
            <v>0</v>
          </cell>
          <cell r="D2978">
            <v>0</v>
          </cell>
          <cell r="E2978" t="str">
            <v>cub</v>
          </cell>
          <cell r="F2978">
            <v>5925.0254237288136</v>
          </cell>
          <cell r="G2978">
            <v>1066.5</v>
          </cell>
          <cell r="H2978">
            <v>0</v>
          </cell>
        </row>
        <row r="2979">
          <cell r="B2979" t="str">
            <v>Pintura High Gloss Urethane Gris Perla</v>
          </cell>
          <cell r="C2979">
            <v>0</v>
          </cell>
          <cell r="D2979">
            <v>0</v>
          </cell>
          <cell r="E2979" t="str">
            <v>Gls</v>
          </cell>
          <cell r="F2979">
            <v>2154.5508474576272</v>
          </cell>
          <cell r="G2979">
            <v>387.82</v>
          </cell>
          <cell r="H2979">
            <v>0</v>
          </cell>
        </row>
        <row r="2980">
          <cell r="B2980" t="str">
            <v>Grout</v>
          </cell>
        </row>
        <row r="2981">
          <cell r="B2981" t="str">
            <v>Morteo Listo Grout 640 kg/cm²</v>
          </cell>
          <cell r="C2981">
            <v>0</v>
          </cell>
          <cell r="D2981">
            <v>0</v>
          </cell>
          <cell r="E2981" t="str">
            <v>Fdas</v>
          </cell>
          <cell r="F2981">
            <v>750</v>
          </cell>
          <cell r="G2981">
            <v>135</v>
          </cell>
          <cell r="H2981">
            <v>0</v>
          </cell>
        </row>
        <row r="2982">
          <cell r="B2982" t="str">
            <v>Miscelaneos</v>
          </cell>
        </row>
        <row r="2983">
          <cell r="B2983" t="str">
            <v>Electrodo E70XX Universal 1/8''</v>
          </cell>
          <cell r="C2983">
            <v>0</v>
          </cell>
          <cell r="D2983">
            <v>0</v>
          </cell>
          <cell r="E2983" t="str">
            <v>Lbs</v>
          </cell>
          <cell r="F2983">
            <v>78</v>
          </cell>
          <cell r="G2983">
            <v>14.04</v>
          </cell>
          <cell r="H2983">
            <v>0</v>
          </cell>
        </row>
        <row r="2984">
          <cell r="B2984" t="str">
            <v>Acetileno 390</v>
          </cell>
          <cell r="C2984">
            <v>0</v>
          </cell>
          <cell r="D2984">
            <v>0</v>
          </cell>
          <cell r="E2984" t="str">
            <v>p3</v>
          </cell>
          <cell r="F2984">
            <v>9.6525423728813564</v>
          </cell>
          <cell r="G2984">
            <v>1.74</v>
          </cell>
          <cell r="H2984">
            <v>0</v>
          </cell>
        </row>
        <row r="2985">
          <cell r="B2985" t="str">
            <v>Oxigeno Industrial 220</v>
          </cell>
          <cell r="C2985">
            <v>0</v>
          </cell>
          <cell r="D2985">
            <v>0</v>
          </cell>
          <cell r="E2985" t="str">
            <v>p3</v>
          </cell>
          <cell r="F2985">
            <v>2.6864406779661016</v>
          </cell>
          <cell r="G2985">
            <v>0.48</v>
          </cell>
          <cell r="H2985">
            <v>0</v>
          </cell>
        </row>
        <row r="2986">
          <cell r="B2986" t="str">
            <v>Disco p/ esmerilar</v>
          </cell>
          <cell r="C2986">
            <v>0</v>
          </cell>
          <cell r="D2986">
            <v>0</v>
          </cell>
          <cell r="E2986" t="str">
            <v>Ud</v>
          </cell>
          <cell r="F2986">
            <v>150</v>
          </cell>
          <cell r="G2986">
            <v>27</v>
          </cell>
          <cell r="H2986">
            <v>0</v>
          </cell>
        </row>
        <row r="2987">
          <cell r="A2987" t="str">
            <v>b)</v>
          </cell>
          <cell r="B2987" t="str">
            <v>Fabricación:</v>
          </cell>
        </row>
        <row r="2988">
          <cell r="B2988" t="str">
            <v xml:space="preserve">SandBlasting </v>
          </cell>
          <cell r="C2988">
            <v>1.5483839999999998</v>
          </cell>
          <cell r="D2988">
            <v>1.0436687540043583E-3</v>
          </cell>
          <cell r="E2988" t="str">
            <v>m2</v>
          </cell>
          <cell r="F2988">
            <v>169.49</v>
          </cell>
          <cell r="G2988">
            <v>30.51</v>
          </cell>
          <cell r="H2988">
            <v>310</v>
          </cell>
        </row>
        <row r="2989">
          <cell r="B2989" t="str">
            <v>Fabricación Estructura Metalica - Columna</v>
          </cell>
          <cell r="C2989">
            <v>0</v>
          </cell>
          <cell r="D2989">
            <v>0</v>
          </cell>
          <cell r="E2989" t="str">
            <v>Ton</v>
          </cell>
          <cell r="F2989">
            <v>11999.999999999998</v>
          </cell>
          <cell r="G2989">
            <v>2160</v>
          </cell>
          <cell r="H2989">
            <v>0</v>
          </cell>
        </row>
        <row r="2990">
          <cell r="B2990" t="str">
            <v>Fabricación Estructura Metalica - Placa</v>
          </cell>
          <cell r="C2990">
            <v>0.12760416666666666</v>
          </cell>
          <cell r="D2990">
            <v>1.877551020408174E-2</v>
          </cell>
          <cell r="E2990" t="str">
            <v>Ton</v>
          </cell>
          <cell r="F2990">
            <v>22000</v>
          </cell>
          <cell r="G2990">
            <v>3960</v>
          </cell>
          <cell r="H2990">
            <v>3374.8</v>
          </cell>
        </row>
        <row r="2991">
          <cell r="A2991" t="str">
            <v>c)</v>
          </cell>
          <cell r="B2991" t="str">
            <v>Operación Instalación:</v>
          </cell>
        </row>
        <row r="2992">
          <cell r="B2992" t="str">
            <v>Izaje:</v>
          </cell>
        </row>
        <row r="2993">
          <cell r="B2993" t="str">
            <v>MO-1001-9 [MAM] Maestro de Carpinteria Metalica</v>
          </cell>
          <cell r="C2993">
            <v>1</v>
          </cell>
          <cell r="D2993">
            <v>0</v>
          </cell>
          <cell r="E2993" t="str">
            <v>Dia</v>
          </cell>
          <cell r="F2993">
            <v>1758.8235294117644</v>
          </cell>
          <cell r="G2993">
            <v>316.58999999999997</v>
          </cell>
          <cell r="H2993">
            <v>2075.41</v>
          </cell>
        </row>
        <row r="2994">
          <cell r="B2994" t="str">
            <v>MO-1001-10 [OPE] Operador de Equipo Pesado (GRUA)</v>
          </cell>
          <cell r="C2994">
            <v>0</v>
          </cell>
          <cell r="D2994">
            <v>0</v>
          </cell>
          <cell r="E2994" t="str">
            <v>Dia</v>
          </cell>
          <cell r="F2994">
            <v>1396.2352941176471</v>
          </cell>
          <cell r="G2994">
            <v>251.32</v>
          </cell>
          <cell r="H2994">
            <v>0</v>
          </cell>
        </row>
        <row r="2995">
          <cell r="B2995" t="str">
            <v>Soldadura de Campo:</v>
          </cell>
        </row>
        <row r="2996">
          <cell r="B2996" t="str">
            <v>MO-1001-11 [SEM] Soldadores - Estructura Metalica</v>
          </cell>
          <cell r="C2996">
            <v>1</v>
          </cell>
          <cell r="D2996">
            <v>0</v>
          </cell>
          <cell r="E2996" t="str">
            <v>Dia</v>
          </cell>
          <cell r="F2996">
            <v>1116.1764705882358</v>
          </cell>
          <cell r="G2996">
            <v>200.91</v>
          </cell>
          <cell r="H2996">
            <v>1317.09</v>
          </cell>
        </row>
        <row r="2997">
          <cell r="B2997" t="str">
            <v>Tornilleria:</v>
          </cell>
        </row>
        <row r="2998">
          <cell r="B2998" t="str">
            <v>MO-1001-13 [AEM] Armadores Estructuras Metalica</v>
          </cell>
          <cell r="C2998">
            <v>0</v>
          </cell>
          <cell r="D2998">
            <v>0</v>
          </cell>
          <cell r="E2998" t="str">
            <v>Dia</v>
          </cell>
          <cell r="F2998">
            <v>978.17647058823479</v>
          </cell>
          <cell r="G2998">
            <v>176.07</v>
          </cell>
          <cell r="H2998">
            <v>0</v>
          </cell>
        </row>
        <row r="2999">
          <cell r="B2999" t="str">
            <v>MO-1001-14 [AyEM] Ayudante Estructuras Metalica</v>
          </cell>
          <cell r="C2999">
            <v>0</v>
          </cell>
          <cell r="D2999">
            <v>0</v>
          </cell>
          <cell r="E2999" t="str">
            <v>Dia</v>
          </cell>
          <cell r="F2999">
            <v>753.58823529411677</v>
          </cell>
          <cell r="G2999">
            <v>135.65</v>
          </cell>
          <cell r="H2999">
            <v>0</v>
          </cell>
        </row>
        <row r="3000">
          <cell r="B3000" t="str">
            <v>Pintura:</v>
          </cell>
        </row>
        <row r="3001">
          <cell r="B3001" t="str">
            <v>MO-1001-12 [PEM] Pintor Estructura Metalica</v>
          </cell>
          <cell r="C3001">
            <v>1</v>
          </cell>
          <cell r="D3001">
            <v>0</v>
          </cell>
          <cell r="E3001" t="str">
            <v>Dia</v>
          </cell>
          <cell r="F3001">
            <v>641.29411764705935</v>
          </cell>
          <cell r="G3001">
            <v>115.43</v>
          </cell>
          <cell r="H3001">
            <v>756.72</v>
          </cell>
        </row>
        <row r="3002">
          <cell r="B3002" t="str">
            <v>Servicios, Herramientas y Equipos</v>
          </cell>
        </row>
        <row r="3003">
          <cell r="B3003" t="str">
            <v>Grúa de 20 Tonelada</v>
          </cell>
          <cell r="C3003">
            <v>0</v>
          </cell>
          <cell r="D3003">
            <v>0</v>
          </cell>
          <cell r="E3003" t="str">
            <v>hr</v>
          </cell>
          <cell r="F3003">
            <v>3177.9661016949153</v>
          </cell>
          <cell r="G3003">
            <v>572.03</v>
          </cell>
          <cell r="H3003">
            <v>0</v>
          </cell>
        </row>
        <row r="3004">
          <cell r="B3004" t="str">
            <v>Pistola Neumática P/ Tornilleria</v>
          </cell>
          <cell r="C3004">
            <v>0</v>
          </cell>
          <cell r="D3004">
            <v>0</v>
          </cell>
          <cell r="E3004" t="str">
            <v>Hr</v>
          </cell>
          <cell r="F3004">
            <v>74.152542372881356</v>
          </cell>
          <cell r="G3004">
            <v>13.35</v>
          </cell>
          <cell r="H3004">
            <v>0</v>
          </cell>
        </row>
        <row r="3005">
          <cell r="B3005" t="str">
            <v>Compresor p/ Pintura</v>
          </cell>
          <cell r="C3005">
            <v>8</v>
          </cell>
          <cell r="D3005">
            <v>0</v>
          </cell>
          <cell r="E3005" t="str">
            <v>Hr</v>
          </cell>
          <cell r="F3005">
            <v>63.56</v>
          </cell>
          <cell r="G3005">
            <v>11.44</v>
          </cell>
          <cell r="H3005">
            <v>600</v>
          </cell>
        </row>
        <row r="3006">
          <cell r="A3006">
            <v>143</v>
          </cell>
          <cell r="B3006" t="str">
            <v>Placa Base Tipo 3 Plate 3/4 '' [ 20'' x 20'' ]</v>
          </cell>
          <cell r="C3006">
            <v>3</v>
          </cell>
          <cell r="D3006">
            <v>1</v>
          </cell>
          <cell r="E3006" t="str">
            <v>Ud</v>
          </cell>
          <cell r="G3006">
            <v>740.9296333333333</v>
          </cell>
          <cell r="H3006">
            <v>57.097351836734695</v>
          </cell>
          <cell r="I3006">
            <v>4876.2700000000004</v>
          </cell>
        </row>
        <row r="3008">
          <cell r="A3008">
            <v>144</v>
          </cell>
          <cell r="B3008" t="str">
            <v>Análisis de Precio Unitario de 16.00 Ud de CONEXION METALICA TIPO 1 : Columna W10X30 a Viga W12X19:</v>
          </cell>
          <cell r="I3008" t="str">
            <v>Santiago - Tercer Sorteo</v>
          </cell>
        </row>
        <row r="3009">
          <cell r="A3009" t="str">
            <v>a)</v>
          </cell>
          <cell r="B3009" t="str">
            <v>Materiales</v>
          </cell>
        </row>
        <row r="3010">
          <cell r="B3010" t="str">
            <v>Conexión DET 1</v>
          </cell>
          <cell r="C3010">
            <v>1</v>
          </cell>
        </row>
        <row r="3011">
          <cell r="B3011" t="str">
            <v>Plate 3/8 '' A36</v>
          </cell>
          <cell r="C3011">
            <v>4</v>
          </cell>
          <cell r="D3011">
            <v>0</v>
          </cell>
          <cell r="E3011" t="str">
            <v>p2</v>
          </cell>
          <cell r="F3011">
            <v>293.96187500000002</v>
          </cell>
          <cell r="G3011">
            <v>52.91</v>
          </cell>
          <cell r="H3011">
            <v>1387.49</v>
          </cell>
        </row>
        <row r="3012">
          <cell r="B3012" t="str">
            <v>Plate 1/4 '' A36</v>
          </cell>
          <cell r="C3012">
            <v>0</v>
          </cell>
          <cell r="D3012">
            <v>0</v>
          </cell>
          <cell r="E3012" t="str">
            <v>p2</v>
          </cell>
          <cell r="F3012">
            <v>188.02968749999999</v>
          </cell>
          <cell r="G3012">
            <v>33.85</v>
          </cell>
          <cell r="H3012">
            <v>0</v>
          </cell>
        </row>
        <row r="3013">
          <cell r="B3013" t="str">
            <v>Plate 1/2 ''</v>
          </cell>
          <cell r="C3013">
            <v>0</v>
          </cell>
          <cell r="D3013">
            <v>0</v>
          </cell>
          <cell r="E3013" t="str">
            <v>p2</v>
          </cell>
          <cell r="F3013">
            <v>356.46187500000002</v>
          </cell>
          <cell r="G3013">
            <v>64.16</v>
          </cell>
          <cell r="H3013">
            <v>0</v>
          </cell>
        </row>
        <row r="3014">
          <cell r="B3014" t="str">
            <v>Esparragos y Pernos</v>
          </cell>
        </row>
        <row r="3015">
          <cell r="B3015" t="str">
            <v>Perno Ø  - A325   3/4'' x 2 1/2''</v>
          </cell>
          <cell r="C3015">
            <v>48</v>
          </cell>
          <cell r="D3015">
            <v>0</v>
          </cell>
          <cell r="E3015" t="str">
            <v>Ud</v>
          </cell>
          <cell r="F3015">
            <v>36.347457627118644</v>
          </cell>
          <cell r="G3015">
            <v>6.54</v>
          </cell>
          <cell r="H3015">
            <v>2058.6</v>
          </cell>
        </row>
        <row r="3016">
          <cell r="B3016" t="str">
            <v>Pintura</v>
          </cell>
        </row>
        <row r="3017">
          <cell r="B3017" t="str">
            <v>Pintura Multi-Purpose Epoxy Haze Gray</v>
          </cell>
          <cell r="C3017">
            <v>9.9096575999999999E-3</v>
          </cell>
          <cell r="D3017">
            <v>9.1166015665365002E-3</v>
          </cell>
          <cell r="E3017" t="str">
            <v>cub</v>
          </cell>
          <cell r="F3017">
            <v>5925.0254237288136</v>
          </cell>
          <cell r="G3017">
            <v>1066.5</v>
          </cell>
          <cell r="H3017">
            <v>69.92</v>
          </cell>
        </row>
        <row r="3018">
          <cell r="B3018" t="str">
            <v>Pintura High Gloss Urethane Gris Perla</v>
          </cell>
          <cell r="C3018">
            <v>4.9548287999999996E-2</v>
          </cell>
          <cell r="D3018">
            <v>9.116601566536606E-3</v>
          </cell>
          <cell r="E3018" t="str">
            <v>Gls</v>
          </cell>
          <cell r="F3018">
            <v>2154.5508474576272</v>
          </cell>
          <cell r="G3018">
            <v>387.82</v>
          </cell>
          <cell r="H3018">
            <v>127.12</v>
          </cell>
        </row>
        <row r="3019">
          <cell r="B3019" t="str">
            <v>Grout</v>
          </cell>
        </row>
        <row r="3020">
          <cell r="B3020" t="str">
            <v>Morteo Listo Grout 640 kg/cm²</v>
          </cell>
          <cell r="C3020">
            <v>0</v>
          </cell>
          <cell r="D3020">
            <v>0</v>
          </cell>
          <cell r="E3020" t="str">
            <v>Fdas</v>
          </cell>
          <cell r="F3020">
            <v>750</v>
          </cell>
          <cell r="G3020">
            <v>135</v>
          </cell>
          <cell r="H3020">
            <v>0</v>
          </cell>
        </row>
        <row r="3021">
          <cell r="B3021" t="str">
            <v>Miscelaneos</v>
          </cell>
        </row>
        <row r="3022">
          <cell r="B3022" t="str">
            <v>Electrodo E70XX Universal 1/8''</v>
          </cell>
          <cell r="C3022">
            <v>4.0000000000000001E-3</v>
          </cell>
          <cell r="D3022">
            <v>1.5</v>
          </cell>
          <cell r="E3022" t="str">
            <v>Lbs</v>
          </cell>
          <cell r="F3022">
            <v>78</v>
          </cell>
          <cell r="G3022">
            <v>14.04</v>
          </cell>
          <cell r="H3022">
            <v>0.92</v>
          </cell>
        </row>
        <row r="3023">
          <cell r="B3023" t="str">
            <v>Acetileno 390</v>
          </cell>
          <cell r="C3023">
            <v>6.0000000000000001E-3</v>
          </cell>
          <cell r="D3023">
            <v>0.66666666666666663</v>
          </cell>
          <cell r="E3023" t="str">
            <v>p3</v>
          </cell>
          <cell r="F3023">
            <v>9.6525423728813564</v>
          </cell>
          <cell r="G3023">
            <v>1.74</v>
          </cell>
          <cell r="H3023">
            <v>0.11</v>
          </cell>
        </row>
        <row r="3024">
          <cell r="B3024" t="str">
            <v>Oxigeno Industrial 220</v>
          </cell>
          <cell r="C3024">
            <v>4.8000000000000004E-3</v>
          </cell>
          <cell r="D3024">
            <v>1.0833333333333333</v>
          </cell>
          <cell r="E3024" t="str">
            <v>p3</v>
          </cell>
          <cell r="F3024">
            <v>2.6864406779661016</v>
          </cell>
          <cell r="G3024">
            <v>0.48</v>
          </cell>
          <cell r="H3024">
            <v>0.03</v>
          </cell>
        </row>
        <row r="3025">
          <cell r="B3025" t="str">
            <v>Disco p/ esmerilar</v>
          </cell>
          <cell r="C3025">
            <v>4.0000000000000002E-4</v>
          </cell>
          <cell r="D3025">
            <v>24</v>
          </cell>
          <cell r="E3025" t="str">
            <v>Ud</v>
          </cell>
          <cell r="F3025">
            <v>150</v>
          </cell>
          <cell r="G3025">
            <v>27</v>
          </cell>
          <cell r="H3025">
            <v>1.77</v>
          </cell>
        </row>
        <row r="3026">
          <cell r="A3026" t="str">
            <v>b)</v>
          </cell>
          <cell r="B3026" t="str">
            <v>Fabricación:</v>
          </cell>
        </row>
        <row r="3027">
          <cell r="B3027" t="str">
            <v xml:space="preserve">SandBlasting </v>
          </cell>
          <cell r="C3027">
            <v>0.74322432000000005</v>
          </cell>
          <cell r="D3027">
            <v>9.1166015665363996E-3</v>
          </cell>
          <cell r="E3027" t="str">
            <v>m2</v>
          </cell>
          <cell r="F3027">
            <v>169.49</v>
          </cell>
          <cell r="G3027">
            <v>30.51</v>
          </cell>
          <cell r="H3027">
            <v>150</v>
          </cell>
        </row>
        <row r="3028">
          <cell r="B3028" t="str">
            <v>Fabricación Estructura Metalica - Columna</v>
          </cell>
          <cell r="C3028">
            <v>2E-3</v>
          </cell>
          <cell r="D3028">
            <v>4</v>
          </cell>
          <cell r="E3028" t="str">
            <v>Ton</v>
          </cell>
          <cell r="F3028">
            <v>11999.999999999998</v>
          </cell>
          <cell r="G3028">
            <v>2160</v>
          </cell>
          <cell r="H3028">
            <v>141.6</v>
          </cell>
        </row>
        <row r="3029">
          <cell r="B3029" t="str">
            <v>Fabricación Estructura Metalica - Placa</v>
          </cell>
          <cell r="C3029">
            <v>6.1250000000000006E-2</v>
          </cell>
          <cell r="D3029">
            <v>0.14285714285714285</v>
          </cell>
          <cell r="E3029" t="str">
            <v>Ton</v>
          </cell>
          <cell r="F3029">
            <v>22000</v>
          </cell>
          <cell r="G3029">
            <v>3960</v>
          </cell>
          <cell r="H3029">
            <v>1817.2</v>
          </cell>
        </row>
        <row r="3030">
          <cell r="A3030" t="str">
            <v>c)</v>
          </cell>
          <cell r="B3030" t="str">
            <v>Operación Instalación:</v>
          </cell>
        </row>
        <row r="3031">
          <cell r="B3031" t="str">
            <v>Izaje:</v>
          </cell>
        </row>
        <row r="3032">
          <cell r="B3032" t="str">
            <v>MO-1001-9 [MAM] Maestro de Carpinteria Metalica</v>
          </cell>
          <cell r="C3032">
            <v>1.6</v>
          </cell>
          <cell r="D3032">
            <v>0</v>
          </cell>
          <cell r="E3032" t="str">
            <v>Dia</v>
          </cell>
          <cell r="F3032">
            <v>1758.8235294117644</v>
          </cell>
          <cell r="G3032">
            <v>316.58999999999997</v>
          </cell>
          <cell r="H3032">
            <v>3320.66</v>
          </cell>
        </row>
        <row r="3033">
          <cell r="B3033" t="str">
            <v>MO-1001-10 [OPE] Operador de Equipo Pesado (GRUA)</v>
          </cell>
          <cell r="C3033">
            <v>0</v>
          </cell>
          <cell r="D3033">
            <v>0</v>
          </cell>
          <cell r="E3033" t="str">
            <v>Dia</v>
          </cell>
          <cell r="F3033">
            <v>1396.2352941176471</v>
          </cell>
          <cell r="G3033">
            <v>251.32</v>
          </cell>
          <cell r="H3033">
            <v>0</v>
          </cell>
        </row>
        <row r="3034">
          <cell r="B3034" t="str">
            <v>Soldadura de Campo:</v>
          </cell>
        </row>
        <row r="3035">
          <cell r="B3035" t="str">
            <v>MO-1001-11 [SEM] Soldadores - Estructura Metalica</v>
          </cell>
          <cell r="C3035">
            <v>1.6</v>
          </cell>
          <cell r="D3035">
            <v>0</v>
          </cell>
          <cell r="E3035" t="str">
            <v>Dia</v>
          </cell>
          <cell r="F3035">
            <v>1116.1764705882358</v>
          </cell>
          <cell r="G3035">
            <v>200.91</v>
          </cell>
          <cell r="H3035">
            <v>2107.34</v>
          </cell>
        </row>
        <row r="3036">
          <cell r="B3036" t="str">
            <v>Tornilleria:</v>
          </cell>
        </row>
        <row r="3037">
          <cell r="B3037" t="str">
            <v>MO-1001-13 [AEM] Armadores Estructuras Metalica</v>
          </cell>
          <cell r="C3037">
            <v>0</v>
          </cell>
          <cell r="D3037">
            <v>0</v>
          </cell>
          <cell r="E3037" t="str">
            <v>Dia</v>
          </cell>
          <cell r="F3037">
            <v>978.17647058823479</v>
          </cell>
          <cell r="G3037">
            <v>176.07</v>
          </cell>
          <cell r="H3037">
            <v>0</v>
          </cell>
        </row>
        <row r="3038">
          <cell r="B3038" t="str">
            <v>MO-1001-14 [AyEM] Ayudante Estructuras Metalica</v>
          </cell>
          <cell r="C3038">
            <v>0</v>
          </cell>
          <cell r="D3038">
            <v>0</v>
          </cell>
          <cell r="E3038" t="str">
            <v>Dia</v>
          </cell>
          <cell r="F3038">
            <v>753.58823529411677</v>
          </cell>
          <cell r="G3038">
            <v>135.65</v>
          </cell>
          <cell r="H3038">
            <v>0</v>
          </cell>
        </row>
        <row r="3039">
          <cell r="B3039" t="str">
            <v>Pintura:</v>
          </cell>
        </row>
        <row r="3040">
          <cell r="B3040" t="str">
            <v>MO-1001-12 [PEM] Pintor Estructura Metalica</v>
          </cell>
          <cell r="C3040">
            <v>1.6</v>
          </cell>
          <cell r="D3040">
            <v>0</v>
          </cell>
          <cell r="E3040" t="str">
            <v>Dia</v>
          </cell>
          <cell r="F3040">
            <v>641.29411764705935</v>
          </cell>
          <cell r="G3040">
            <v>115.43</v>
          </cell>
          <cell r="H3040">
            <v>1210.76</v>
          </cell>
        </row>
        <row r="3041">
          <cell r="B3041" t="str">
            <v>Servicios, Herramientas y Equipos</v>
          </cell>
        </row>
        <row r="3042">
          <cell r="B3042" t="str">
            <v>Grúa de 20 Tonelada</v>
          </cell>
          <cell r="C3042">
            <v>0</v>
          </cell>
          <cell r="D3042">
            <v>0</v>
          </cell>
          <cell r="E3042" t="str">
            <v>hr</v>
          </cell>
          <cell r="F3042">
            <v>3177.9661016949153</v>
          </cell>
          <cell r="G3042">
            <v>572.03</v>
          </cell>
          <cell r="H3042">
            <v>0</v>
          </cell>
        </row>
        <row r="3043">
          <cell r="B3043" t="str">
            <v>Pistola Neumática P/ Tornilleria</v>
          </cell>
          <cell r="C3043">
            <v>0</v>
          </cell>
          <cell r="D3043">
            <v>0</v>
          </cell>
          <cell r="E3043" t="str">
            <v>Hr</v>
          </cell>
          <cell r="F3043">
            <v>74.152542372881356</v>
          </cell>
          <cell r="G3043">
            <v>13.35</v>
          </cell>
          <cell r="H3043">
            <v>0</v>
          </cell>
        </row>
        <row r="3044">
          <cell r="B3044" t="str">
            <v>Compresor p/ Pintura</v>
          </cell>
          <cell r="C3044">
            <v>12.8</v>
          </cell>
          <cell r="D3044">
            <v>0</v>
          </cell>
          <cell r="E3044" t="str">
            <v>Hr</v>
          </cell>
          <cell r="F3044">
            <v>63.56</v>
          </cell>
          <cell r="G3044">
            <v>11.44</v>
          </cell>
          <cell r="H3044">
            <v>960</v>
          </cell>
        </row>
        <row r="3045">
          <cell r="A3045">
            <v>144</v>
          </cell>
          <cell r="B3045" t="str">
            <v>CONEXION METALICA TIPO 1 : Columna W10X30 a Viga W12X19</v>
          </cell>
          <cell r="C3045">
            <v>16</v>
          </cell>
          <cell r="D3045">
            <v>1.6</v>
          </cell>
          <cell r="E3045" t="str">
            <v>Ud</v>
          </cell>
          <cell r="G3045">
            <v>127.30319375000001</v>
          </cell>
          <cell r="H3045">
            <v>105.56142292490119</v>
          </cell>
          <cell r="I3045">
            <v>841.19</v>
          </cell>
        </row>
        <row r="3047">
          <cell r="A3047">
            <v>145</v>
          </cell>
          <cell r="B3047" t="str">
            <v>Análisis de Precio Unitario de 16.00 Ud de CONEXION METALICA TIPO 2 : Columna W10X30 a Viga W12X19 :</v>
          </cell>
          <cell r="I3047" t="str">
            <v>Santiago - Tercer Sorteo</v>
          </cell>
        </row>
        <row r="3048">
          <cell r="A3048" t="str">
            <v>a)</v>
          </cell>
          <cell r="B3048" t="str">
            <v>Materiales</v>
          </cell>
        </row>
        <row r="3049">
          <cell r="B3049" t="str">
            <v>Conexión DET 2</v>
          </cell>
          <cell r="C3049">
            <v>1</v>
          </cell>
        </row>
        <row r="3050">
          <cell r="B3050" t="str">
            <v>Plate 3/8 '' A36</v>
          </cell>
          <cell r="C3050">
            <v>4</v>
          </cell>
          <cell r="D3050">
            <v>0</v>
          </cell>
          <cell r="E3050" t="str">
            <v>p2</v>
          </cell>
          <cell r="F3050">
            <v>293.96187500000002</v>
          </cell>
          <cell r="G3050">
            <v>52.91</v>
          </cell>
          <cell r="H3050">
            <v>1387.49</v>
          </cell>
        </row>
        <row r="3051">
          <cell r="B3051" t="str">
            <v>Plate 1/4 '' A36</v>
          </cell>
          <cell r="C3051">
            <v>0</v>
          </cell>
          <cell r="D3051">
            <v>0</v>
          </cell>
          <cell r="E3051" t="str">
            <v>p2</v>
          </cell>
          <cell r="F3051">
            <v>188.02968749999999</v>
          </cell>
          <cell r="G3051">
            <v>33.85</v>
          </cell>
          <cell r="H3051">
            <v>0</v>
          </cell>
        </row>
        <row r="3052">
          <cell r="B3052" t="str">
            <v>Plate 1/2 ''</v>
          </cell>
          <cell r="C3052">
            <v>0</v>
          </cell>
          <cell r="D3052">
            <v>0</v>
          </cell>
          <cell r="E3052" t="str">
            <v>p2</v>
          </cell>
          <cell r="F3052">
            <v>356.46187500000002</v>
          </cell>
          <cell r="G3052">
            <v>64.16</v>
          </cell>
          <cell r="H3052">
            <v>0</v>
          </cell>
        </row>
        <row r="3053">
          <cell r="B3053" t="str">
            <v>Esparragos y Pernos</v>
          </cell>
        </row>
        <row r="3054">
          <cell r="B3054" t="str">
            <v>Perno Ø  - A325   3/4'' x 2 1/2''</v>
          </cell>
          <cell r="C3054">
            <v>32</v>
          </cell>
          <cell r="D3054">
            <v>0</v>
          </cell>
          <cell r="E3054" t="str">
            <v>Ud</v>
          </cell>
          <cell r="F3054">
            <v>36.347457627118644</v>
          </cell>
          <cell r="G3054">
            <v>6.54</v>
          </cell>
          <cell r="H3054">
            <v>1372.4</v>
          </cell>
        </row>
        <row r="3055">
          <cell r="B3055" t="str">
            <v>Pintura</v>
          </cell>
        </row>
        <row r="3056">
          <cell r="B3056" t="str">
            <v>Pintura Multi-Purpose Epoxy Haze Gray</v>
          </cell>
          <cell r="C3056">
            <v>9.9096575999999999E-3</v>
          </cell>
          <cell r="D3056">
            <v>9.1166015665365002E-3</v>
          </cell>
          <cell r="E3056" t="str">
            <v>cub</v>
          </cell>
          <cell r="F3056">
            <v>5925.0254237288136</v>
          </cell>
          <cell r="G3056">
            <v>1066.5</v>
          </cell>
          <cell r="H3056">
            <v>69.92</v>
          </cell>
        </row>
        <row r="3057">
          <cell r="B3057" t="str">
            <v>Pintura High Gloss Urethane Gris Perla</v>
          </cell>
          <cell r="C3057">
            <v>4.9548287999999996E-2</v>
          </cell>
          <cell r="D3057">
            <v>9.116601566536606E-3</v>
          </cell>
          <cell r="E3057" t="str">
            <v>Gls</v>
          </cell>
          <cell r="F3057">
            <v>2154.5508474576272</v>
          </cell>
          <cell r="G3057">
            <v>387.82</v>
          </cell>
          <cell r="H3057">
            <v>127.12</v>
          </cell>
        </row>
        <row r="3058">
          <cell r="B3058" t="str">
            <v>Grout</v>
          </cell>
        </row>
        <row r="3059">
          <cell r="B3059" t="str">
            <v>Morteo Listo Grout 640 kg/cm²</v>
          </cell>
          <cell r="C3059">
            <v>0</v>
          </cell>
          <cell r="D3059">
            <v>0</v>
          </cell>
          <cell r="E3059" t="str">
            <v>Fdas</v>
          </cell>
          <cell r="F3059">
            <v>750</v>
          </cell>
          <cell r="G3059">
            <v>135</v>
          </cell>
          <cell r="H3059">
            <v>0</v>
          </cell>
        </row>
        <row r="3060">
          <cell r="B3060" t="str">
            <v>Miscelaneos</v>
          </cell>
        </row>
        <row r="3061">
          <cell r="B3061" t="str">
            <v>Electrodo E70XX Universal 1/8''</v>
          </cell>
          <cell r="C3061">
            <v>4.0000000000000001E-3</v>
          </cell>
          <cell r="D3061">
            <v>1.5</v>
          </cell>
          <cell r="E3061" t="str">
            <v>Lbs</v>
          </cell>
          <cell r="F3061">
            <v>78</v>
          </cell>
          <cell r="G3061">
            <v>14.04</v>
          </cell>
          <cell r="H3061">
            <v>0.92</v>
          </cell>
        </row>
        <row r="3062">
          <cell r="B3062" t="str">
            <v>Acetileno 390</v>
          </cell>
          <cell r="C3062">
            <v>6.0000000000000001E-3</v>
          </cell>
          <cell r="D3062">
            <v>0.66666666666666663</v>
          </cell>
          <cell r="E3062" t="str">
            <v>p3</v>
          </cell>
          <cell r="F3062">
            <v>9.6525423728813564</v>
          </cell>
          <cell r="G3062">
            <v>1.74</v>
          </cell>
          <cell r="H3062">
            <v>0.11</v>
          </cell>
        </row>
        <row r="3063">
          <cell r="B3063" t="str">
            <v>Oxigeno Industrial 220</v>
          </cell>
          <cell r="C3063">
            <v>4.8000000000000004E-3</v>
          </cell>
          <cell r="D3063">
            <v>1.0833333333333333</v>
          </cell>
          <cell r="E3063" t="str">
            <v>p3</v>
          </cell>
          <cell r="F3063">
            <v>2.6864406779661016</v>
          </cell>
          <cell r="G3063">
            <v>0.48</v>
          </cell>
          <cell r="H3063">
            <v>0.03</v>
          </cell>
        </row>
        <row r="3064">
          <cell r="B3064" t="str">
            <v>Disco p/ esmerilar</v>
          </cell>
          <cell r="C3064">
            <v>4.0000000000000002E-4</v>
          </cell>
          <cell r="D3064">
            <v>24</v>
          </cell>
          <cell r="E3064" t="str">
            <v>Ud</v>
          </cell>
          <cell r="F3064">
            <v>150</v>
          </cell>
          <cell r="G3064">
            <v>27</v>
          </cell>
          <cell r="H3064">
            <v>1.77</v>
          </cell>
        </row>
        <row r="3065">
          <cell r="A3065" t="str">
            <v>b)</v>
          </cell>
          <cell r="B3065" t="str">
            <v>Fabricación:</v>
          </cell>
        </row>
        <row r="3066">
          <cell r="B3066" t="str">
            <v xml:space="preserve">SandBlasting </v>
          </cell>
          <cell r="C3066">
            <v>0.74322432000000005</v>
          </cell>
          <cell r="D3066">
            <v>9.1166015665363996E-3</v>
          </cell>
          <cell r="E3066" t="str">
            <v>m2</v>
          </cell>
          <cell r="F3066">
            <v>169.49</v>
          </cell>
          <cell r="G3066">
            <v>30.51</v>
          </cell>
          <cell r="H3066">
            <v>150</v>
          </cell>
        </row>
        <row r="3067">
          <cell r="B3067" t="str">
            <v>Fabricación Estructura Metalica - Columna</v>
          </cell>
          <cell r="C3067">
            <v>2E-3</v>
          </cell>
          <cell r="D3067">
            <v>4</v>
          </cell>
          <cell r="E3067" t="str">
            <v>Ton</v>
          </cell>
          <cell r="F3067">
            <v>11999.999999999998</v>
          </cell>
          <cell r="G3067">
            <v>2160</v>
          </cell>
          <cell r="H3067">
            <v>141.6</v>
          </cell>
        </row>
        <row r="3068">
          <cell r="B3068" t="str">
            <v>Fabricación Estructura Metalica - Placa</v>
          </cell>
          <cell r="C3068">
            <v>6.1250000000000006E-2</v>
          </cell>
          <cell r="D3068">
            <v>0.14285714285714285</v>
          </cell>
          <cell r="E3068" t="str">
            <v>Ton</v>
          </cell>
          <cell r="F3068">
            <v>22000</v>
          </cell>
          <cell r="G3068">
            <v>3960</v>
          </cell>
          <cell r="H3068">
            <v>1817.2</v>
          </cell>
        </row>
        <row r="3069">
          <cell r="A3069" t="str">
            <v>c)</v>
          </cell>
          <cell r="B3069" t="str">
            <v>Operación Instalación:</v>
          </cell>
        </row>
        <row r="3070">
          <cell r="B3070" t="str">
            <v>Izaje:</v>
          </cell>
        </row>
        <row r="3071">
          <cell r="B3071" t="str">
            <v>MO-1001-9 [MAM] Maestro de Carpinteria Metalica</v>
          </cell>
          <cell r="C3071">
            <v>1.6</v>
          </cell>
          <cell r="D3071">
            <v>0</v>
          </cell>
          <cell r="E3071" t="str">
            <v>Dia</v>
          </cell>
          <cell r="F3071">
            <v>1758.8235294117644</v>
          </cell>
          <cell r="G3071">
            <v>316.58999999999997</v>
          </cell>
          <cell r="H3071">
            <v>3320.66</v>
          </cell>
        </row>
        <row r="3072">
          <cell r="B3072" t="str">
            <v>MO-1001-10 [OPE] Operador de Equipo Pesado (GRUA)</v>
          </cell>
          <cell r="C3072">
            <v>0</v>
          </cell>
          <cell r="D3072">
            <v>0</v>
          </cell>
          <cell r="E3072" t="str">
            <v>Dia</v>
          </cell>
          <cell r="F3072">
            <v>1396.2352941176471</v>
          </cell>
          <cell r="G3072">
            <v>251.32</v>
          </cell>
          <cell r="H3072">
            <v>0</v>
          </cell>
        </row>
        <row r="3073">
          <cell r="B3073" t="str">
            <v>Soldadura de Campo:</v>
          </cell>
        </row>
        <row r="3074">
          <cell r="B3074" t="str">
            <v>MO-1001-11 [SEM] Soldadores - Estructura Metalica</v>
          </cell>
          <cell r="C3074">
            <v>1.6</v>
          </cell>
          <cell r="D3074">
            <v>0</v>
          </cell>
          <cell r="E3074" t="str">
            <v>Dia</v>
          </cell>
          <cell r="F3074">
            <v>1116.1764705882358</v>
          </cell>
          <cell r="G3074">
            <v>200.91</v>
          </cell>
          <cell r="H3074">
            <v>2107.34</v>
          </cell>
        </row>
        <row r="3075">
          <cell r="B3075" t="str">
            <v>Tornilleria:</v>
          </cell>
        </row>
        <row r="3076">
          <cell r="B3076" t="str">
            <v>MO-1001-13 [AEM] Armadores Estructuras Metalica</v>
          </cell>
          <cell r="C3076">
            <v>0</v>
          </cell>
          <cell r="D3076">
            <v>0</v>
          </cell>
          <cell r="E3076" t="str">
            <v>Dia</v>
          </cell>
          <cell r="F3076">
            <v>978.17647058823479</v>
          </cell>
          <cell r="G3076">
            <v>176.07</v>
          </cell>
          <cell r="H3076">
            <v>0</v>
          </cell>
        </row>
        <row r="3077">
          <cell r="B3077" t="str">
            <v>MO-1001-14 [AyEM] Ayudante Estructuras Metalica</v>
          </cell>
          <cell r="C3077">
            <v>0</v>
          </cell>
          <cell r="D3077">
            <v>0</v>
          </cell>
          <cell r="E3077" t="str">
            <v>Dia</v>
          </cell>
          <cell r="F3077">
            <v>753.58823529411677</v>
          </cell>
          <cell r="G3077">
            <v>135.65</v>
          </cell>
          <cell r="H3077">
            <v>0</v>
          </cell>
        </row>
        <row r="3078">
          <cell r="B3078" t="str">
            <v>Pintura:</v>
          </cell>
        </row>
        <row r="3079">
          <cell r="B3079" t="str">
            <v>MO-1001-12 [PEM] Pintor Estructura Metalica</v>
          </cell>
          <cell r="C3079">
            <v>1.6</v>
          </cell>
          <cell r="D3079">
            <v>0</v>
          </cell>
          <cell r="E3079" t="str">
            <v>Dia</v>
          </cell>
          <cell r="F3079">
            <v>641.29411764705935</v>
          </cell>
          <cell r="G3079">
            <v>115.43</v>
          </cell>
          <cell r="H3079">
            <v>1210.76</v>
          </cell>
        </row>
        <row r="3080">
          <cell r="B3080" t="str">
            <v>Servicios, Herramientas y Equipos</v>
          </cell>
        </row>
        <row r="3081">
          <cell r="B3081" t="str">
            <v>Grúa de 20 Tonelada</v>
          </cell>
          <cell r="C3081">
            <v>0</v>
          </cell>
          <cell r="D3081">
            <v>0</v>
          </cell>
          <cell r="E3081" t="str">
            <v>hr</v>
          </cell>
          <cell r="F3081">
            <v>3177.9661016949153</v>
          </cell>
          <cell r="G3081">
            <v>572.03</v>
          </cell>
          <cell r="H3081">
            <v>0</v>
          </cell>
        </row>
        <row r="3082">
          <cell r="B3082" t="str">
            <v>Pistola Neumática P/ Tornilleria</v>
          </cell>
          <cell r="C3082">
            <v>0</v>
          </cell>
          <cell r="D3082">
            <v>0</v>
          </cell>
          <cell r="E3082" t="str">
            <v>Hr</v>
          </cell>
          <cell r="F3082">
            <v>74.152542372881356</v>
          </cell>
          <cell r="G3082">
            <v>13.35</v>
          </cell>
          <cell r="H3082">
            <v>0</v>
          </cell>
        </row>
        <row r="3083">
          <cell r="B3083" t="str">
            <v>Compresor p/ Pintura</v>
          </cell>
          <cell r="C3083">
            <v>12.8</v>
          </cell>
          <cell r="D3083">
            <v>0</v>
          </cell>
          <cell r="E3083" t="str">
            <v>Hr</v>
          </cell>
          <cell r="F3083">
            <v>63.56</v>
          </cell>
          <cell r="G3083">
            <v>11.44</v>
          </cell>
          <cell r="H3083">
            <v>960</v>
          </cell>
        </row>
        <row r="3084">
          <cell r="A3084">
            <v>145</v>
          </cell>
          <cell r="B3084" t="str">
            <v xml:space="preserve">CONEXION METALICA TIPO 2 : Columna W10X30 a Viga W12X19 </v>
          </cell>
          <cell r="C3084">
            <v>16</v>
          </cell>
          <cell r="D3084">
            <v>1.6</v>
          </cell>
          <cell r="E3084" t="str">
            <v>Ud</v>
          </cell>
          <cell r="G3084">
            <v>120.76319375000001</v>
          </cell>
          <cell r="H3084">
            <v>100.13691699604746</v>
          </cell>
          <cell r="I3084">
            <v>797.97</v>
          </cell>
        </row>
        <row r="3086">
          <cell r="A3086">
            <v>146</v>
          </cell>
          <cell r="B3086" t="str">
            <v>Análisis de Precio Unitario de 38.00 Ud de CONEXION METALICA TIPO 3 : Columna W10X30 a Viga W12X19 :</v>
          </cell>
          <cell r="I3086" t="str">
            <v>Santiago - Tercer Sorteo</v>
          </cell>
        </row>
        <row r="3087">
          <cell r="A3087" t="str">
            <v>a)</v>
          </cell>
          <cell r="B3087" t="str">
            <v>Materiales</v>
          </cell>
        </row>
        <row r="3088">
          <cell r="B3088" t="str">
            <v>Conexión DET 1</v>
          </cell>
          <cell r="C3088">
            <v>1</v>
          </cell>
        </row>
        <row r="3089">
          <cell r="B3089" t="str">
            <v>Plate 3/8 '' A36</v>
          </cell>
          <cell r="C3089">
            <v>9.5</v>
          </cell>
          <cell r="D3089">
            <v>0</v>
          </cell>
          <cell r="E3089" t="str">
            <v>p2</v>
          </cell>
          <cell r="F3089">
            <v>293.96187500000002</v>
          </cell>
          <cell r="G3089">
            <v>52.91</v>
          </cell>
          <cell r="H3089">
            <v>3295.28</v>
          </cell>
        </row>
        <row r="3090">
          <cell r="B3090" t="str">
            <v>Plate 1/4 '' A36</v>
          </cell>
          <cell r="C3090">
            <v>0</v>
          </cell>
          <cell r="D3090">
            <v>0</v>
          </cell>
          <cell r="E3090" t="str">
            <v>p2</v>
          </cell>
          <cell r="F3090">
            <v>188.02968749999999</v>
          </cell>
          <cell r="G3090">
            <v>33.85</v>
          </cell>
          <cell r="H3090">
            <v>0</v>
          </cell>
        </row>
        <row r="3091">
          <cell r="B3091" t="str">
            <v>Plate 1/2 ''</v>
          </cell>
          <cell r="C3091">
            <v>0</v>
          </cell>
          <cell r="D3091">
            <v>0</v>
          </cell>
          <cell r="E3091" t="str">
            <v>p2</v>
          </cell>
          <cell r="F3091">
            <v>356.46187500000002</v>
          </cell>
          <cell r="G3091">
            <v>64.16</v>
          </cell>
          <cell r="H3091">
            <v>0</v>
          </cell>
        </row>
        <row r="3092">
          <cell r="B3092" t="str">
            <v>Esparragos y Pernos</v>
          </cell>
        </row>
        <row r="3093">
          <cell r="B3093" t="str">
            <v>Perno Ø  - A325   3/4'' x 2 1/2''</v>
          </cell>
          <cell r="C3093">
            <v>114</v>
          </cell>
          <cell r="D3093">
            <v>0</v>
          </cell>
          <cell r="E3093" t="str">
            <v>Ud</v>
          </cell>
          <cell r="F3093">
            <v>36.347457627118644</v>
          </cell>
          <cell r="G3093">
            <v>6.54</v>
          </cell>
          <cell r="H3093">
            <v>4889.17</v>
          </cell>
        </row>
        <row r="3094">
          <cell r="B3094" t="str">
            <v>Pintura</v>
          </cell>
        </row>
        <row r="3095">
          <cell r="B3095" t="str">
            <v>Pintura Multi-Purpose Epoxy Haze Gray</v>
          </cell>
          <cell r="C3095">
            <v>2.3535436799999997E-2</v>
          </cell>
          <cell r="D3095">
            <v>0.27467360197878304</v>
          </cell>
          <cell r="E3095" t="str">
            <v>cub</v>
          </cell>
          <cell r="F3095">
            <v>5925.0254237288136</v>
          </cell>
          <cell r="G3095">
            <v>1066.5</v>
          </cell>
          <cell r="H3095">
            <v>209.75</v>
          </cell>
        </row>
        <row r="3096">
          <cell r="B3096" t="str">
            <v>Pintura High Gloss Urethane Gris Perla</v>
          </cell>
          <cell r="C3096">
            <v>0.11767718399999999</v>
          </cell>
          <cell r="D3096">
            <v>1.973888158302637E-2</v>
          </cell>
          <cell r="E3096" t="str">
            <v>Gls</v>
          </cell>
          <cell r="F3096">
            <v>2154.5508474576272</v>
          </cell>
          <cell r="G3096">
            <v>387.82</v>
          </cell>
          <cell r="H3096">
            <v>305.08</v>
          </cell>
        </row>
        <row r="3097">
          <cell r="B3097" t="str">
            <v>Grout</v>
          </cell>
        </row>
        <row r="3098">
          <cell r="B3098" t="str">
            <v>Morteo Listo Grout 640 kg/cm²</v>
          </cell>
          <cell r="C3098">
            <v>0</v>
          </cell>
          <cell r="D3098">
            <v>0</v>
          </cell>
          <cell r="E3098" t="str">
            <v>Fdas</v>
          </cell>
          <cell r="F3098">
            <v>750</v>
          </cell>
          <cell r="G3098">
            <v>135</v>
          </cell>
          <cell r="H3098">
            <v>0</v>
          </cell>
        </row>
        <row r="3099">
          <cell r="B3099" t="str">
            <v>Miscelaneos</v>
          </cell>
        </row>
        <row r="3100">
          <cell r="B3100" t="str">
            <v>Electrodo E70XX Universal 1/8''</v>
          </cell>
          <cell r="C3100">
            <v>9.4999999999999998E-3</v>
          </cell>
          <cell r="D3100">
            <v>5.2631578947368467E-2</v>
          </cell>
          <cell r="E3100" t="str">
            <v>Lbs</v>
          </cell>
          <cell r="F3100">
            <v>78</v>
          </cell>
          <cell r="G3100">
            <v>14.04</v>
          </cell>
          <cell r="H3100">
            <v>0.92</v>
          </cell>
        </row>
        <row r="3101">
          <cell r="B3101" t="str">
            <v>Acetileno 390</v>
          </cell>
          <cell r="C3101">
            <v>1.4249999999999999E-2</v>
          </cell>
          <cell r="D3101">
            <v>0.40350877192982471</v>
          </cell>
          <cell r="E3101" t="str">
            <v>p3</v>
          </cell>
          <cell r="F3101">
            <v>9.6525423728813564</v>
          </cell>
          <cell r="G3101">
            <v>1.74</v>
          </cell>
          <cell r="H3101">
            <v>0.23</v>
          </cell>
        </row>
        <row r="3102">
          <cell r="B3102" t="str">
            <v>Oxigeno Industrial 220</v>
          </cell>
          <cell r="C3102">
            <v>1.14E-2</v>
          </cell>
          <cell r="D3102">
            <v>0.75438596491228072</v>
          </cell>
          <cell r="E3102" t="str">
            <v>p3</v>
          </cell>
          <cell r="F3102">
            <v>2.6864406779661016</v>
          </cell>
          <cell r="G3102">
            <v>0.48</v>
          </cell>
          <cell r="H3102">
            <v>0.06</v>
          </cell>
        </row>
        <row r="3103">
          <cell r="B3103" t="str">
            <v>Disco p/ esmerilar</v>
          </cell>
          <cell r="C3103">
            <v>9.5E-4</v>
          </cell>
          <cell r="D3103">
            <v>9.526315789473685</v>
          </cell>
          <cell r="E3103" t="str">
            <v>Ud</v>
          </cell>
          <cell r="F3103">
            <v>150</v>
          </cell>
          <cell r="G3103">
            <v>27</v>
          </cell>
          <cell r="H3103">
            <v>1.77</v>
          </cell>
        </row>
        <row r="3104">
          <cell r="A3104" t="str">
            <v>b)</v>
          </cell>
          <cell r="B3104" t="str">
            <v>Fabricación:</v>
          </cell>
        </row>
        <row r="3105">
          <cell r="B3105" t="str">
            <v xml:space="preserve">SandBlasting </v>
          </cell>
          <cell r="C3105">
            <v>1.7651577599999999</v>
          </cell>
          <cell r="D3105">
            <v>2.7432335566426134E-3</v>
          </cell>
          <cell r="E3105" t="str">
            <v>m2</v>
          </cell>
          <cell r="F3105">
            <v>169.49</v>
          </cell>
          <cell r="G3105">
            <v>30.51</v>
          </cell>
          <cell r="H3105">
            <v>354</v>
          </cell>
        </row>
        <row r="3106">
          <cell r="B3106" t="str">
            <v>Fabricación Estructura Metalica - Columna</v>
          </cell>
          <cell r="C3106">
            <v>4.7499999999999999E-3</v>
          </cell>
          <cell r="D3106">
            <v>1.1052631578947369</v>
          </cell>
          <cell r="E3106" t="str">
            <v>Ton</v>
          </cell>
          <cell r="F3106">
            <v>11999.999999999998</v>
          </cell>
          <cell r="G3106">
            <v>2160</v>
          </cell>
          <cell r="H3106">
            <v>141.6</v>
          </cell>
        </row>
        <row r="3107">
          <cell r="B3107" t="str">
            <v>Fabricación Estructura Metalica - Placa</v>
          </cell>
          <cell r="C3107">
            <v>0.14546875000000001</v>
          </cell>
          <cell r="D3107">
            <v>3.1149301825993462E-2</v>
          </cell>
          <cell r="E3107" t="str">
            <v>Ton</v>
          </cell>
          <cell r="F3107">
            <v>22000</v>
          </cell>
          <cell r="G3107">
            <v>3960</v>
          </cell>
          <cell r="H3107">
            <v>3894</v>
          </cell>
        </row>
        <row r="3108">
          <cell r="A3108" t="str">
            <v>c)</v>
          </cell>
          <cell r="B3108" t="str">
            <v>Operación Instalación:</v>
          </cell>
        </row>
        <row r="3109">
          <cell r="B3109" t="str">
            <v>Izaje:</v>
          </cell>
        </row>
        <row r="3110">
          <cell r="B3110" t="str">
            <v>MO-1001-9 [MAM] Maestro de Carpinteria Metalica</v>
          </cell>
          <cell r="C3110">
            <v>3.8</v>
          </cell>
          <cell r="D3110">
            <v>1.1686558153949016E-16</v>
          </cell>
          <cell r="E3110" t="str">
            <v>Dia</v>
          </cell>
          <cell r="F3110">
            <v>1758.8235294117644</v>
          </cell>
          <cell r="G3110">
            <v>316.58999999999997</v>
          </cell>
          <cell r="H3110">
            <v>7886.57</v>
          </cell>
        </row>
        <row r="3111">
          <cell r="B3111" t="str">
            <v>MO-1001-10 [OPE] Operador de Equipo Pesado (GRUA)</v>
          </cell>
          <cell r="C3111">
            <v>0</v>
          </cell>
          <cell r="D3111">
            <v>0</v>
          </cell>
          <cell r="E3111" t="str">
            <v>Dia</v>
          </cell>
          <cell r="F3111">
            <v>1396.2352941176471</v>
          </cell>
          <cell r="G3111">
            <v>251.32</v>
          </cell>
          <cell r="H3111">
            <v>0</v>
          </cell>
        </row>
        <row r="3112">
          <cell r="B3112" t="str">
            <v>Soldadura de Campo:</v>
          </cell>
        </row>
        <row r="3113">
          <cell r="B3113" t="str">
            <v>MO-1001-11 [SEM] Soldadores - Estructura Metalica</v>
          </cell>
          <cell r="C3113">
            <v>3.8</v>
          </cell>
          <cell r="D3113">
            <v>1.1686558153949016E-16</v>
          </cell>
          <cell r="E3113" t="str">
            <v>Dia</v>
          </cell>
          <cell r="F3113">
            <v>1116.1764705882358</v>
          </cell>
          <cell r="G3113">
            <v>200.91</v>
          </cell>
          <cell r="H3113">
            <v>5004.93</v>
          </cell>
        </row>
        <row r="3114">
          <cell r="B3114" t="str">
            <v>Tornilleria:</v>
          </cell>
        </row>
        <row r="3115">
          <cell r="B3115" t="str">
            <v>MO-1001-13 [AEM] Armadores Estructuras Metalica</v>
          </cell>
          <cell r="C3115">
            <v>0</v>
          </cell>
          <cell r="D3115">
            <v>0</v>
          </cell>
          <cell r="E3115" t="str">
            <v>Dia</v>
          </cell>
          <cell r="F3115">
            <v>978.17647058823479</v>
          </cell>
          <cell r="G3115">
            <v>176.07</v>
          </cell>
          <cell r="H3115">
            <v>0</v>
          </cell>
        </row>
        <row r="3116">
          <cell r="B3116" t="str">
            <v>MO-1001-14 [AyEM] Ayudante Estructuras Metalica</v>
          </cell>
          <cell r="C3116">
            <v>0</v>
          </cell>
          <cell r="D3116">
            <v>0</v>
          </cell>
          <cell r="E3116" t="str">
            <v>Dia</v>
          </cell>
          <cell r="F3116">
            <v>753.58823529411677</v>
          </cell>
          <cell r="G3116">
            <v>135.65</v>
          </cell>
          <cell r="H3116">
            <v>0</v>
          </cell>
        </row>
        <row r="3117">
          <cell r="B3117" t="str">
            <v>Pintura:</v>
          </cell>
        </row>
        <row r="3118">
          <cell r="B3118" t="str">
            <v>MO-1001-12 [PEM] Pintor Estructura Metalica</v>
          </cell>
          <cell r="C3118">
            <v>3.8</v>
          </cell>
          <cell r="D3118">
            <v>1.1686558153949016E-16</v>
          </cell>
          <cell r="E3118" t="str">
            <v>Dia</v>
          </cell>
          <cell r="F3118">
            <v>641.29411764705935</v>
          </cell>
          <cell r="G3118">
            <v>115.43</v>
          </cell>
          <cell r="H3118">
            <v>2875.55</v>
          </cell>
        </row>
        <row r="3119">
          <cell r="B3119" t="str">
            <v>Servicios, Herramientas y Equipos</v>
          </cell>
        </row>
        <row r="3120">
          <cell r="B3120" t="str">
            <v>Grúa de 20 Tonelada</v>
          </cell>
          <cell r="C3120">
            <v>0</v>
          </cell>
          <cell r="D3120">
            <v>0</v>
          </cell>
          <cell r="E3120" t="str">
            <v>hr</v>
          </cell>
          <cell r="F3120">
            <v>3177.9661016949153</v>
          </cell>
          <cell r="G3120">
            <v>572.03</v>
          </cell>
          <cell r="H3120">
            <v>0</v>
          </cell>
        </row>
        <row r="3121">
          <cell r="B3121" t="str">
            <v>Pistola Neumática P/ Tornilleria</v>
          </cell>
          <cell r="C3121">
            <v>0</v>
          </cell>
          <cell r="D3121">
            <v>0</v>
          </cell>
          <cell r="E3121" t="str">
            <v>Hr</v>
          </cell>
          <cell r="F3121">
            <v>74.152542372881356</v>
          </cell>
          <cell r="G3121">
            <v>13.35</v>
          </cell>
          <cell r="H3121">
            <v>0</v>
          </cell>
        </row>
        <row r="3122">
          <cell r="B3122" t="str">
            <v>Compresor p/ Pintura</v>
          </cell>
          <cell r="C3122">
            <v>30.4</v>
          </cell>
          <cell r="D3122">
            <v>1.1686558153949016E-16</v>
          </cell>
          <cell r="E3122" t="str">
            <v>Hr</v>
          </cell>
          <cell r="F3122">
            <v>63.56</v>
          </cell>
          <cell r="G3122">
            <v>11.44</v>
          </cell>
          <cell r="H3122">
            <v>2280</v>
          </cell>
        </row>
        <row r="3123">
          <cell r="A3123">
            <v>146</v>
          </cell>
          <cell r="B3123" t="str">
            <v xml:space="preserve">CONEXION METALICA TIPO 3 : Columna W10X30 a Viga W12X19 </v>
          </cell>
          <cell r="C3123">
            <v>38</v>
          </cell>
          <cell r="D3123">
            <v>3.8</v>
          </cell>
          <cell r="E3123" t="str">
            <v>Ud</v>
          </cell>
          <cell r="G3123">
            <v>124.99226052631579</v>
          </cell>
          <cell r="H3123">
            <v>103.64521739130434</v>
          </cell>
          <cell r="I3123">
            <v>822.17</v>
          </cell>
        </row>
        <row r="3125">
          <cell r="A3125">
            <v>147</v>
          </cell>
          <cell r="B3125" t="str">
            <v>Análisis de Precio Unitario de 48.00 Ud de CONEXION METALICA TIPO 4 : Columna W10X30 a Viga W12X19:</v>
          </cell>
          <cell r="I3125" t="str">
            <v>Santiago - Tercer Sorteo</v>
          </cell>
        </row>
        <row r="3126">
          <cell r="A3126" t="str">
            <v>a)</v>
          </cell>
          <cell r="B3126" t="str">
            <v>Materiales</v>
          </cell>
        </row>
        <row r="3127">
          <cell r="B3127" t="str">
            <v>Conexión DET 1</v>
          </cell>
          <cell r="C3127">
            <v>1</v>
          </cell>
        </row>
        <row r="3128">
          <cell r="B3128" t="str">
            <v>Plate 3/8 '' A36</v>
          </cell>
          <cell r="C3128">
            <v>12</v>
          </cell>
          <cell r="D3128">
            <v>0</v>
          </cell>
          <cell r="E3128" t="str">
            <v>p2</v>
          </cell>
          <cell r="F3128">
            <v>293.96187500000002</v>
          </cell>
          <cell r="G3128">
            <v>52.91</v>
          </cell>
          <cell r="H3128">
            <v>4162.46</v>
          </cell>
        </row>
        <row r="3129">
          <cell r="B3129" t="str">
            <v>Plate 1/4 '' A36</v>
          </cell>
          <cell r="C3129">
            <v>5.5</v>
          </cell>
          <cell r="D3129">
            <v>0</v>
          </cell>
          <cell r="E3129" t="str">
            <v>p2</v>
          </cell>
          <cell r="F3129">
            <v>188.02968749999999</v>
          </cell>
          <cell r="G3129">
            <v>33.85</v>
          </cell>
          <cell r="H3129">
            <v>1220.3399999999999</v>
          </cell>
        </row>
        <row r="3130">
          <cell r="B3130" t="str">
            <v>Plate 1/4 '' A36</v>
          </cell>
          <cell r="C3130">
            <v>10.52</v>
          </cell>
          <cell r="D3130">
            <v>0</v>
          </cell>
          <cell r="E3130" t="str">
            <v>p2</v>
          </cell>
          <cell r="F3130">
            <v>188.02968749999999</v>
          </cell>
          <cell r="G3130">
            <v>33.85</v>
          </cell>
          <cell r="H3130">
            <v>2334.17</v>
          </cell>
        </row>
        <row r="3131">
          <cell r="B3131" t="str">
            <v>Esparragos y Pernos</v>
          </cell>
        </row>
        <row r="3132">
          <cell r="B3132" t="str">
            <v>Perno Ø  - A325   3/4'' x 2 1/2''</v>
          </cell>
          <cell r="C3132">
            <v>144</v>
          </cell>
          <cell r="D3132">
            <v>0</v>
          </cell>
          <cell r="E3132" t="str">
            <v>Ud</v>
          </cell>
          <cell r="F3132">
            <v>36.347457627118644</v>
          </cell>
          <cell r="G3132">
            <v>6.54</v>
          </cell>
          <cell r="H3132">
            <v>6175.79</v>
          </cell>
        </row>
        <row r="3133">
          <cell r="B3133" t="str">
            <v>Pintura</v>
          </cell>
        </row>
        <row r="3134">
          <cell r="B3134" t="str">
            <v>Pintura Multi-Purpose Epoxy Haze Gray</v>
          </cell>
          <cell r="C3134">
            <v>2.9728972799999996E-2</v>
          </cell>
          <cell r="D3134">
            <v>9.1166015665365592E-3</v>
          </cell>
          <cell r="E3134" t="str">
            <v>cub</v>
          </cell>
          <cell r="F3134">
            <v>5925.0254237288136</v>
          </cell>
          <cell r="G3134">
            <v>1066.5</v>
          </cell>
          <cell r="H3134">
            <v>209.75</v>
          </cell>
        </row>
        <row r="3135">
          <cell r="B3135" t="str">
            <v>Pintura High Gloss Urethane Gris Perla</v>
          </cell>
          <cell r="C3135">
            <v>0.14864486399999999</v>
          </cell>
          <cell r="D3135">
            <v>9.1166015665365124E-3</v>
          </cell>
          <cell r="E3135" t="str">
            <v>Gls</v>
          </cell>
          <cell r="F3135">
            <v>2154.5508474576272</v>
          </cell>
          <cell r="G3135">
            <v>387.82</v>
          </cell>
          <cell r="H3135">
            <v>381.36</v>
          </cell>
        </row>
        <row r="3136">
          <cell r="B3136" t="str">
            <v>Grout</v>
          </cell>
        </row>
        <row r="3137">
          <cell r="B3137" t="str">
            <v>Morteo Listo Grout 640 kg/cm²</v>
          </cell>
          <cell r="C3137">
            <v>0</v>
          </cell>
          <cell r="D3137">
            <v>0</v>
          </cell>
          <cell r="E3137" t="str">
            <v>Fdas</v>
          </cell>
          <cell r="F3137">
            <v>750</v>
          </cell>
          <cell r="G3137">
            <v>135</v>
          </cell>
          <cell r="H3137">
            <v>0</v>
          </cell>
        </row>
        <row r="3138">
          <cell r="B3138" t="str">
            <v>Miscelaneos</v>
          </cell>
        </row>
        <row r="3139">
          <cell r="B3139" t="str">
            <v>Electrodo E70XX Universal 1/8''</v>
          </cell>
          <cell r="C3139">
            <v>1.2E-2</v>
          </cell>
          <cell r="D3139">
            <v>0.66666666666666663</v>
          </cell>
          <cell r="E3139" t="str">
            <v>Lbs</v>
          </cell>
          <cell r="F3139">
            <v>78</v>
          </cell>
          <cell r="G3139">
            <v>14.04</v>
          </cell>
          <cell r="H3139">
            <v>1.84</v>
          </cell>
        </row>
        <row r="3140">
          <cell r="B3140" t="str">
            <v>Acetileno 390</v>
          </cell>
          <cell r="C3140">
            <v>1.8000000000000002E-2</v>
          </cell>
          <cell r="D3140">
            <v>0.11111111111111101</v>
          </cell>
          <cell r="E3140" t="str">
            <v>p3</v>
          </cell>
          <cell r="F3140">
            <v>9.6525423728813564</v>
          </cell>
          <cell r="G3140">
            <v>1.74</v>
          </cell>
          <cell r="H3140">
            <v>0.23</v>
          </cell>
        </row>
        <row r="3141">
          <cell r="B3141" t="str">
            <v>Oxigeno Industrial 220</v>
          </cell>
          <cell r="C3141">
            <v>1.4400000000000003E-2</v>
          </cell>
          <cell r="D3141">
            <v>0.38888888888888862</v>
          </cell>
          <cell r="E3141" t="str">
            <v>p3</v>
          </cell>
          <cell r="F3141">
            <v>2.6864406779661016</v>
          </cell>
          <cell r="G3141">
            <v>0.48</v>
          </cell>
          <cell r="H3141">
            <v>0.06</v>
          </cell>
        </row>
        <row r="3142">
          <cell r="B3142" t="str">
            <v>Disco p/ esmerilar</v>
          </cell>
          <cell r="C3142">
            <v>1.2000000000000001E-3</v>
          </cell>
          <cell r="D3142">
            <v>7.333333333333333</v>
          </cell>
          <cell r="E3142" t="str">
            <v>Ud</v>
          </cell>
          <cell r="F3142">
            <v>150</v>
          </cell>
          <cell r="G3142">
            <v>27</v>
          </cell>
          <cell r="H3142">
            <v>1.77</v>
          </cell>
        </row>
        <row r="3143">
          <cell r="A3143" t="str">
            <v>b)</v>
          </cell>
          <cell r="B3143" t="str">
            <v>Fabricación:</v>
          </cell>
        </row>
        <row r="3144">
          <cell r="B3144" t="str">
            <v xml:space="preserve">SandBlasting </v>
          </cell>
          <cell r="C3144">
            <v>2.2296729599999998</v>
          </cell>
          <cell r="D3144">
            <v>1.4667621927843947E-4</v>
          </cell>
          <cell r="E3144" t="str">
            <v>m2</v>
          </cell>
          <cell r="F3144">
            <v>169.49</v>
          </cell>
          <cell r="G3144">
            <v>30.51</v>
          </cell>
          <cell r="H3144">
            <v>446</v>
          </cell>
        </row>
        <row r="3145">
          <cell r="B3145" t="str">
            <v>Fabricación Estructura Metalica - Columna</v>
          </cell>
          <cell r="C3145">
            <v>6.0000000000000001E-3</v>
          </cell>
          <cell r="D3145">
            <v>0.66666666666666663</v>
          </cell>
          <cell r="E3145" t="str">
            <v>Ton</v>
          </cell>
          <cell r="F3145">
            <v>11999.999999999998</v>
          </cell>
          <cell r="G3145">
            <v>2160</v>
          </cell>
          <cell r="H3145">
            <v>141.6</v>
          </cell>
        </row>
        <row r="3146">
          <cell r="B3146" t="str">
            <v>Fabricación Estructura Metalica - Placa</v>
          </cell>
          <cell r="C3146">
            <v>0.18375000000000002</v>
          </cell>
          <cell r="D3146">
            <v>3.4013605442176742E-2</v>
          </cell>
          <cell r="E3146" t="str">
            <v>Ton</v>
          </cell>
          <cell r="F3146">
            <v>22000</v>
          </cell>
          <cell r="G3146">
            <v>3960</v>
          </cell>
          <cell r="H3146">
            <v>4932.3999999999996</v>
          </cell>
        </row>
        <row r="3147">
          <cell r="A3147" t="str">
            <v>c)</v>
          </cell>
          <cell r="B3147" t="str">
            <v>Operación Instalación:</v>
          </cell>
        </row>
        <row r="3148">
          <cell r="B3148" t="str">
            <v>Izaje:</v>
          </cell>
        </row>
        <row r="3149">
          <cell r="B3149" t="str">
            <v>MO-1001-9 [MAM] Maestro de Carpinteria Metalica</v>
          </cell>
          <cell r="C3149">
            <v>4.8</v>
          </cell>
          <cell r="D3149">
            <v>0</v>
          </cell>
          <cell r="E3149" t="str">
            <v>Dia</v>
          </cell>
          <cell r="F3149">
            <v>1758.8235294117644</v>
          </cell>
          <cell r="G3149">
            <v>316.58999999999997</v>
          </cell>
          <cell r="H3149">
            <v>9961.98</v>
          </cell>
        </row>
        <row r="3150">
          <cell r="B3150" t="str">
            <v>MO-1001-10 [OPE] Operador de Equipo Pesado (GRUA)</v>
          </cell>
          <cell r="C3150">
            <v>0</v>
          </cell>
          <cell r="D3150">
            <v>0</v>
          </cell>
          <cell r="E3150" t="str">
            <v>Dia</v>
          </cell>
          <cell r="F3150">
            <v>1396.2352941176471</v>
          </cell>
          <cell r="G3150">
            <v>251.32</v>
          </cell>
          <cell r="H3150">
            <v>0</v>
          </cell>
        </row>
        <row r="3151">
          <cell r="B3151" t="str">
            <v>Soldadura de Campo:</v>
          </cell>
        </row>
        <row r="3152">
          <cell r="B3152" t="str">
            <v>MO-1001-11 [SEM] Soldadores - Estructura Metalica</v>
          </cell>
          <cell r="C3152">
            <v>4.8</v>
          </cell>
          <cell r="D3152">
            <v>0</v>
          </cell>
          <cell r="E3152" t="str">
            <v>Dia</v>
          </cell>
          <cell r="F3152">
            <v>1116.1764705882358</v>
          </cell>
          <cell r="G3152">
            <v>200.91</v>
          </cell>
          <cell r="H3152">
            <v>6322.02</v>
          </cell>
        </row>
        <row r="3153">
          <cell r="B3153" t="str">
            <v>Tornilleria:</v>
          </cell>
        </row>
        <row r="3154">
          <cell r="B3154" t="str">
            <v>MO-1001-13 [AEM] Armadores Estructuras Metalica</v>
          </cell>
          <cell r="C3154">
            <v>0</v>
          </cell>
          <cell r="D3154">
            <v>0</v>
          </cell>
          <cell r="E3154" t="str">
            <v>Dia</v>
          </cell>
          <cell r="F3154">
            <v>978.17647058823479</v>
          </cell>
          <cell r="G3154">
            <v>176.07</v>
          </cell>
          <cell r="H3154">
            <v>0</v>
          </cell>
        </row>
        <row r="3155">
          <cell r="B3155" t="str">
            <v>MO-1001-14 [AyEM] Ayudante Estructuras Metalica</v>
          </cell>
          <cell r="C3155">
            <v>0</v>
          </cell>
          <cell r="D3155">
            <v>0</v>
          </cell>
          <cell r="E3155" t="str">
            <v>Dia</v>
          </cell>
          <cell r="F3155">
            <v>753.58823529411677</v>
          </cell>
          <cell r="G3155">
            <v>135.65</v>
          </cell>
          <cell r="H3155">
            <v>0</v>
          </cell>
        </row>
        <row r="3156">
          <cell r="B3156" t="str">
            <v>Pintura:</v>
          </cell>
        </row>
        <row r="3157">
          <cell r="B3157" t="str">
            <v>MO-1001-12 [PEM] Pintor Estructura Metalica</v>
          </cell>
          <cell r="C3157">
            <v>4.8</v>
          </cell>
          <cell r="D3157">
            <v>0</v>
          </cell>
          <cell r="E3157" t="str">
            <v>Dia</v>
          </cell>
          <cell r="F3157">
            <v>641.29411764705935</v>
          </cell>
          <cell r="G3157">
            <v>115.43</v>
          </cell>
          <cell r="H3157">
            <v>3632.28</v>
          </cell>
        </row>
        <row r="3158">
          <cell r="B3158" t="str">
            <v>Servicios, Herramientas y Equipos</v>
          </cell>
        </row>
        <row r="3159">
          <cell r="B3159" t="str">
            <v>Grúa de 20 Tonelada</v>
          </cell>
          <cell r="C3159">
            <v>0</v>
          </cell>
          <cell r="D3159">
            <v>0</v>
          </cell>
          <cell r="E3159" t="str">
            <v>hr</v>
          </cell>
          <cell r="F3159">
            <v>3177.9661016949153</v>
          </cell>
          <cell r="G3159">
            <v>572.03</v>
          </cell>
          <cell r="H3159">
            <v>0</v>
          </cell>
        </row>
        <row r="3160">
          <cell r="B3160" t="str">
            <v>Pistola Neumática P/ Tornilleria</v>
          </cell>
          <cell r="C3160">
            <v>0</v>
          </cell>
          <cell r="D3160">
            <v>0</v>
          </cell>
          <cell r="E3160" t="str">
            <v>Hr</v>
          </cell>
          <cell r="F3160">
            <v>74.152542372881356</v>
          </cell>
          <cell r="G3160">
            <v>13.35</v>
          </cell>
          <cell r="H3160">
            <v>0</v>
          </cell>
        </row>
        <row r="3161">
          <cell r="B3161" t="str">
            <v>Compresor p/ Pintura</v>
          </cell>
          <cell r="C3161">
            <v>38.4</v>
          </cell>
          <cell r="D3161">
            <v>0</v>
          </cell>
          <cell r="E3161" t="str">
            <v>Hr</v>
          </cell>
          <cell r="F3161">
            <v>63.56</v>
          </cell>
          <cell r="G3161">
            <v>11.44</v>
          </cell>
          <cell r="H3161">
            <v>2880</v>
          </cell>
        </row>
        <row r="3162">
          <cell r="A3162">
            <v>147</v>
          </cell>
          <cell r="B3162" t="str">
            <v>CONEXION METALICA TIPO 4 : Columna W10X30 a Viga W12X19</v>
          </cell>
          <cell r="C3162">
            <v>48</v>
          </cell>
          <cell r="D3162">
            <v>4.8</v>
          </cell>
          <cell r="E3162" t="str">
            <v>Ud</v>
          </cell>
          <cell r="G3162">
            <v>136.02328125</v>
          </cell>
          <cell r="H3162">
            <v>112.79064558629776</v>
          </cell>
          <cell r="I3162">
            <v>894.1</v>
          </cell>
        </row>
        <row r="3164">
          <cell r="A3164">
            <v>148</v>
          </cell>
          <cell r="B3164" t="str">
            <v>Análisis de Precio Unitario de 48.00 Ud de CONEXION METALICA TIPO 2 : Columna W8X28 a Viga W10X19 :</v>
          </cell>
          <cell r="I3164" t="str">
            <v>Santiago - Tercer Sorteo</v>
          </cell>
        </row>
        <row r="3165">
          <cell r="A3165" t="str">
            <v>a)</v>
          </cell>
          <cell r="B3165" t="str">
            <v>Materiales</v>
          </cell>
        </row>
        <row r="3166">
          <cell r="B3166" t="str">
            <v>Conexión DET 1</v>
          </cell>
          <cell r="C3166">
            <v>1</v>
          </cell>
        </row>
        <row r="3167">
          <cell r="B3167" t="str">
            <v>Plate 1/4 '' A36</v>
          </cell>
          <cell r="C3167">
            <v>9</v>
          </cell>
          <cell r="D3167">
            <v>0</v>
          </cell>
          <cell r="E3167" t="str">
            <v>p2</v>
          </cell>
          <cell r="F3167">
            <v>188.02968749999999</v>
          </cell>
          <cell r="G3167">
            <v>33.85</v>
          </cell>
          <cell r="H3167">
            <v>1996.92</v>
          </cell>
        </row>
        <row r="3168">
          <cell r="B3168" t="str">
            <v>Plate 1/4 '' A36</v>
          </cell>
          <cell r="C3168">
            <v>0</v>
          </cell>
          <cell r="D3168">
            <v>0</v>
          </cell>
          <cell r="E3168" t="str">
            <v>p2</v>
          </cell>
          <cell r="F3168">
            <v>188.02968749999999</v>
          </cell>
          <cell r="G3168">
            <v>33.85</v>
          </cell>
          <cell r="H3168">
            <v>0</v>
          </cell>
        </row>
        <row r="3169">
          <cell r="B3169" t="str">
            <v>Plate 1/4 '' A36</v>
          </cell>
          <cell r="C3169">
            <v>0</v>
          </cell>
          <cell r="D3169">
            <v>0</v>
          </cell>
          <cell r="E3169" t="str">
            <v>p2</v>
          </cell>
          <cell r="F3169">
            <v>188.02968749999999</v>
          </cell>
          <cell r="G3169">
            <v>33.85</v>
          </cell>
          <cell r="H3169">
            <v>0</v>
          </cell>
        </row>
        <row r="3170">
          <cell r="B3170" t="str">
            <v>Esparragos y Pernos</v>
          </cell>
        </row>
        <row r="3171">
          <cell r="B3171" t="str">
            <v>Perno Ø  - A325   3/4'' x 2 1/2''</v>
          </cell>
          <cell r="C3171">
            <v>96</v>
          </cell>
          <cell r="D3171">
            <v>0</v>
          </cell>
          <cell r="E3171" t="str">
            <v>Ud</v>
          </cell>
          <cell r="F3171">
            <v>36.347457627118644</v>
          </cell>
          <cell r="G3171">
            <v>6.54</v>
          </cell>
          <cell r="H3171">
            <v>4117.2</v>
          </cell>
        </row>
        <row r="3172">
          <cell r="B3172" t="str">
            <v>Pintura</v>
          </cell>
        </row>
        <row r="3173">
          <cell r="B3173" t="str">
            <v>Pintura Multi-Purpose Epoxy Haze Gray</v>
          </cell>
          <cell r="C3173">
            <v>2.2296729600000002E-2</v>
          </cell>
          <cell r="D3173">
            <v>0.34548880208871507</v>
          </cell>
          <cell r="E3173" t="str">
            <v>cub</v>
          </cell>
          <cell r="F3173">
            <v>5925.0254237288136</v>
          </cell>
          <cell r="G3173">
            <v>1066.5</v>
          </cell>
          <cell r="H3173">
            <v>209.75</v>
          </cell>
        </row>
        <row r="3174">
          <cell r="B3174" t="str">
            <v>Pintura High Gloss Urethane Gris Perla</v>
          </cell>
          <cell r="C3174">
            <v>0.11148364800000002</v>
          </cell>
          <cell r="D3174">
            <v>7.6391041670972007E-2</v>
          </cell>
          <cell r="E3174" t="str">
            <v>Gls</v>
          </cell>
          <cell r="F3174">
            <v>2154.5508474576272</v>
          </cell>
          <cell r="G3174">
            <v>387.82</v>
          </cell>
          <cell r="H3174">
            <v>305.08</v>
          </cell>
        </row>
        <row r="3175">
          <cell r="B3175" t="str">
            <v>Grout</v>
          </cell>
        </row>
        <row r="3176">
          <cell r="B3176" t="str">
            <v>Morteo Listo Grout 640 kg/cm²</v>
          </cell>
          <cell r="C3176">
            <v>0</v>
          </cell>
          <cell r="D3176">
            <v>0</v>
          </cell>
          <cell r="E3176" t="str">
            <v>Fdas</v>
          </cell>
          <cell r="F3176">
            <v>750</v>
          </cell>
          <cell r="G3176">
            <v>135</v>
          </cell>
          <cell r="H3176">
            <v>0</v>
          </cell>
        </row>
        <row r="3177">
          <cell r="B3177" t="str">
            <v>Miscelaneos</v>
          </cell>
        </row>
        <row r="3178">
          <cell r="B3178" t="str">
            <v>Electrodo E70XX Universal 1/8''</v>
          </cell>
          <cell r="C3178">
            <v>8.9999999999999976E-3</v>
          </cell>
          <cell r="D3178">
            <v>0.11111111111111144</v>
          </cell>
          <cell r="E3178" t="str">
            <v>Lbs</v>
          </cell>
          <cell r="F3178">
            <v>78</v>
          </cell>
          <cell r="G3178">
            <v>14.04</v>
          </cell>
          <cell r="H3178">
            <v>0.92</v>
          </cell>
        </row>
        <row r="3179">
          <cell r="B3179" t="str">
            <v>Acetileno 390</v>
          </cell>
          <cell r="C3179">
            <v>1.3499999999999996E-2</v>
          </cell>
          <cell r="D3179">
            <v>0.4814814814814819</v>
          </cell>
          <cell r="E3179" t="str">
            <v>p3</v>
          </cell>
          <cell r="F3179">
            <v>9.6525423728813564</v>
          </cell>
          <cell r="G3179">
            <v>1.74</v>
          </cell>
          <cell r="H3179">
            <v>0.23</v>
          </cell>
        </row>
        <row r="3180">
          <cell r="B3180" t="str">
            <v>Oxigeno Industrial 220</v>
          </cell>
          <cell r="C3180">
            <v>1.0799999999999997E-2</v>
          </cell>
          <cell r="D3180">
            <v>0.85185185185185242</v>
          </cell>
          <cell r="E3180" t="str">
            <v>p3</v>
          </cell>
          <cell r="F3180">
            <v>2.6864406779661016</v>
          </cell>
          <cell r="G3180">
            <v>0.48</v>
          </cell>
          <cell r="H3180">
            <v>0.06</v>
          </cell>
        </row>
        <row r="3181">
          <cell r="B3181" t="str">
            <v>Disco p/ esmerilar</v>
          </cell>
          <cell r="C3181">
            <v>8.9999999999999976E-4</v>
          </cell>
          <cell r="D3181">
            <v>10.111111111111114</v>
          </cell>
          <cell r="E3181" t="str">
            <v>Ud</v>
          </cell>
          <cell r="F3181">
            <v>150</v>
          </cell>
          <cell r="G3181">
            <v>27</v>
          </cell>
          <cell r="H3181">
            <v>1.77</v>
          </cell>
        </row>
        <row r="3182">
          <cell r="A3182" t="str">
            <v>b)</v>
          </cell>
          <cell r="B3182" t="str">
            <v>Fabricación:</v>
          </cell>
        </row>
        <row r="3183">
          <cell r="B3183" t="str">
            <v xml:space="preserve">SandBlasting </v>
          </cell>
          <cell r="C3183">
            <v>1.67225472</v>
          </cell>
          <cell r="D3183">
            <v>4.6316388929073951E-3</v>
          </cell>
          <cell r="E3183" t="str">
            <v>m2</v>
          </cell>
          <cell r="F3183">
            <v>169.49</v>
          </cell>
          <cell r="G3183">
            <v>30.51</v>
          </cell>
          <cell r="H3183">
            <v>336</v>
          </cell>
        </row>
        <row r="3184">
          <cell r="B3184" t="str">
            <v>Fabricación Estructura Metalica - Columna</v>
          </cell>
          <cell r="C3184">
            <v>4.4999999999999997E-3</v>
          </cell>
          <cell r="D3184">
            <v>1.2222222222222225</v>
          </cell>
          <cell r="E3184" t="str">
            <v>Ton</v>
          </cell>
          <cell r="F3184">
            <v>11999.999999999998</v>
          </cell>
          <cell r="G3184">
            <v>2160</v>
          </cell>
          <cell r="H3184">
            <v>141.6</v>
          </cell>
        </row>
        <row r="3185">
          <cell r="B3185" t="str">
            <v>Fabricación Estructura Metalica - Placa</v>
          </cell>
          <cell r="C3185">
            <v>0.1378125</v>
          </cell>
          <cell r="D3185">
            <v>1.5873015873015938E-2</v>
          </cell>
          <cell r="E3185" t="str">
            <v>Ton</v>
          </cell>
          <cell r="F3185">
            <v>22000</v>
          </cell>
          <cell r="G3185">
            <v>3960</v>
          </cell>
          <cell r="H3185">
            <v>3634.4</v>
          </cell>
        </row>
        <row r="3186">
          <cell r="A3186" t="str">
            <v>c)</v>
          </cell>
          <cell r="B3186" t="str">
            <v>Operación Instalación:</v>
          </cell>
        </row>
        <row r="3187">
          <cell r="B3187" t="str">
            <v>Izaje:</v>
          </cell>
        </row>
        <row r="3188">
          <cell r="B3188" t="str">
            <v>MO-1001-9 [MAM] Maestro de Carpinteria Metalica</v>
          </cell>
          <cell r="C3188">
            <v>4.8</v>
          </cell>
          <cell r="D3188">
            <v>0</v>
          </cell>
          <cell r="E3188" t="str">
            <v>Dia</v>
          </cell>
          <cell r="F3188">
            <v>1758.8235294117644</v>
          </cell>
          <cell r="G3188">
            <v>316.58999999999997</v>
          </cell>
          <cell r="H3188">
            <v>9961.98</v>
          </cell>
        </row>
        <row r="3189">
          <cell r="B3189" t="str">
            <v>MO-1001-10 [OPE] Operador de Equipo Pesado (GRUA)</v>
          </cell>
          <cell r="C3189">
            <v>0</v>
          </cell>
          <cell r="D3189">
            <v>0</v>
          </cell>
          <cell r="E3189" t="str">
            <v>Dia</v>
          </cell>
          <cell r="F3189">
            <v>1396.2352941176471</v>
          </cell>
          <cell r="G3189">
            <v>251.32</v>
          </cell>
          <cell r="H3189">
            <v>0</v>
          </cell>
        </row>
        <row r="3190">
          <cell r="B3190" t="str">
            <v>Soldadura de Campo:</v>
          </cell>
        </row>
        <row r="3191">
          <cell r="B3191" t="str">
            <v>MO-1001-11 [SEM] Soldadores - Estructura Metalica</v>
          </cell>
          <cell r="C3191">
            <v>4.8</v>
          </cell>
          <cell r="D3191">
            <v>0</v>
          </cell>
          <cell r="E3191" t="str">
            <v>Dia</v>
          </cell>
          <cell r="F3191">
            <v>1116.1764705882358</v>
          </cell>
          <cell r="G3191">
            <v>200.91</v>
          </cell>
          <cell r="H3191">
            <v>6322.02</v>
          </cell>
        </row>
        <row r="3192">
          <cell r="B3192" t="str">
            <v>Tornilleria:</v>
          </cell>
        </row>
        <row r="3193">
          <cell r="B3193" t="str">
            <v>MO-1001-13 [AEM] Armadores Estructuras Metalica</v>
          </cell>
          <cell r="C3193">
            <v>0</v>
          </cell>
          <cell r="D3193">
            <v>0</v>
          </cell>
          <cell r="E3193" t="str">
            <v>Dia</v>
          </cell>
          <cell r="F3193">
            <v>978.17647058823479</v>
          </cell>
          <cell r="G3193">
            <v>176.07</v>
          </cell>
          <cell r="H3193">
            <v>0</v>
          </cell>
        </row>
        <row r="3194">
          <cell r="B3194" t="str">
            <v>MO-1001-14 [AyEM] Ayudante Estructuras Metalica</v>
          </cell>
          <cell r="C3194">
            <v>0</v>
          </cell>
          <cell r="D3194">
            <v>0</v>
          </cell>
          <cell r="E3194" t="str">
            <v>Dia</v>
          </cell>
          <cell r="F3194">
            <v>753.58823529411677</v>
          </cell>
          <cell r="G3194">
            <v>135.65</v>
          </cell>
          <cell r="H3194">
            <v>0</v>
          </cell>
        </row>
        <row r="3195">
          <cell r="B3195" t="str">
            <v>Pintura:</v>
          </cell>
        </row>
        <row r="3196">
          <cell r="B3196" t="str">
            <v>MO-1001-12 [PEM] Pintor Estructura Metalica</v>
          </cell>
          <cell r="C3196">
            <v>4.8</v>
          </cell>
          <cell r="D3196">
            <v>0</v>
          </cell>
          <cell r="E3196" t="str">
            <v>Dia</v>
          </cell>
          <cell r="F3196">
            <v>641.29411764705935</v>
          </cell>
          <cell r="G3196">
            <v>115.43</v>
          </cell>
          <cell r="H3196">
            <v>3632.28</v>
          </cell>
        </row>
        <row r="3197">
          <cell r="B3197" t="str">
            <v>Servicios, Herramientas y Equipos</v>
          </cell>
        </row>
        <row r="3198">
          <cell r="B3198" t="str">
            <v>Grúa de 20 Tonelada</v>
          </cell>
          <cell r="C3198">
            <v>0</v>
          </cell>
          <cell r="D3198">
            <v>0</v>
          </cell>
          <cell r="E3198" t="str">
            <v>hr</v>
          </cell>
          <cell r="F3198">
            <v>3177.9661016949153</v>
          </cell>
          <cell r="G3198">
            <v>572.03</v>
          </cell>
          <cell r="H3198">
            <v>0</v>
          </cell>
        </row>
        <row r="3199">
          <cell r="B3199" t="str">
            <v>Pistola Neumática P/ Tornilleria</v>
          </cell>
          <cell r="C3199">
            <v>0</v>
          </cell>
          <cell r="D3199">
            <v>0</v>
          </cell>
          <cell r="E3199" t="str">
            <v>Hr</v>
          </cell>
          <cell r="F3199">
            <v>74.152542372881356</v>
          </cell>
          <cell r="G3199">
            <v>13.35</v>
          </cell>
          <cell r="H3199">
            <v>0</v>
          </cell>
        </row>
        <row r="3200">
          <cell r="B3200" t="str">
            <v>Compresor p/ Pintura</v>
          </cell>
          <cell r="C3200">
            <v>38.4</v>
          </cell>
          <cell r="D3200">
            <v>0</v>
          </cell>
          <cell r="E3200" t="str">
            <v>Hr</v>
          </cell>
          <cell r="F3200">
            <v>63.56</v>
          </cell>
          <cell r="G3200">
            <v>11.44</v>
          </cell>
          <cell r="H3200">
            <v>2880</v>
          </cell>
        </row>
        <row r="3201">
          <cell r="A3201">
            <v>148</v>
          </cell>
          <cell r="B3201" t="str">
            <v xml:space="preserve">CONEXION METALICA TIPO 2 : Columna W8X28 a Viga W10X19 </v>
          </cell>
          <cell r="C3201">
            <v>48</v>
          </cell>
          <cell r="D3201">
            <v>4.8</v>
          </cell>
          <cell r="E3201" t="str">
            <v>Ud</v>
          </cell>
          <cell r="G3201">
            <v>106.58531250000003</v>
          </cell>
          <cell r="H3201">
            <v>117.84</v>
          </cell>
          <cell r="I3201">
            <v>701.21</v>
          </cell>
        </row>
        <row r="3203">
          <cell r="A3203">
            <v>149</v>
          </cell>
          <cell r="B3203" t="str">
            <v>Análisis de Precio Unitario de 48.00 Ud de CONEXION METALICA TIPO 5 : Columna W10X30 a Viga W12X19 :</v>
          </cell>
          <cell r="I3203" t="str">
            <v>Santiago - Tercer Sorteo</v>
          </cell>
        </row>
        <row r="3204">
          <cell r="A3204" t="str">
            <v>a)</v>
          </cell>
          <cell r="B3204" t="str">
            <v>Materiales</v>
          </cell>
        </row>
        <row r="3205">
          <cell r="B3205" t="str">
            <v>Conexión DET 1</v>
          </cell>
          <cell r="C3205">
            <v>1</v>
          </cell>
        </row>
        <row r="3206">
          <cell r="B3206" t="str">
            <v>Plate 3/8 '' A36</v>
          </cell>
          <cell r="C3206">
            <v>9</v>
          </cell>
          <cell r="D3206">
            <v>0</v>
          </cell>
          <cell r="E3206" t="str">
            <v>p2</v>
          </cell>
          <cell r="F3206">
            <v>293.96187500000002</v>
          </cell>
          <cell r="G3206">
            <v>52.91</v>
          </cell>
          <cell r="H3206">
            <v>3121.85</v>
          </cell>
        </row>
        <row r="3207">
          <cell r="B3207" t="str">
            <v>Plate 1/4 '' A36</v>
          </cell>
          <cell r="C3207">
            <v>0</v>
          </cell>
          <cell r="D3207">
            <v>0</v>
          </cell>
          <cell r="E3207" t="str">
            <v>p2</v>
          </cell>
          <cell r="F3207">
            <v>188.02968749999999</v>
          </cell>
          <cell r="G3207">
            <v>33.85</v>
          </cell>
          <cell r="H3207">
            <v>0</v>
          </cell>
        </row>
        <row r="3208">
          <cell r="B3208" t="str">
            <v>Plate 1/4 '' A36</v>
          </cell>
          <cell r="C3208">
            <v>0</v>
          </cell>
          <cell r="D3208">
            <v>0</v>
          </cell>
          <cell r="E3208" t="str">
            <v>p2</v>
          </cell>
          <cell r="F3208">
            <v>188.02968749999999</v>
          </cell>
          <cell r="G3208">
            <v>33.85</v>
          </cell>
          <cell r="H3208">
            <v>0</v>
          </cell>
        </row>
        <row r="3209">
          <cell r="B3209" t="str">
            <v>Esparragos y Pernos</v>
          </cell>
        </row>
        <row r="3210">
          <cell r="B3210" t="str">
            <v>Perno Ø  - A325   3/4'' x 2 1/2''</v>
          </cell>
          <cell r="C3210">
            <v>96</v>
          </cell>
          <cell r="D3210">
            <v>0</v>
          </cell>
          <cell r="E3210" t="str">
            <v>Ud</v>
          </cell>
          <cell r="F3210">
            <v>36.347457627118644</v>
          </cell>
          <cell r="G3210">
            <v>6.54</v>
          </cell>
          <cell r="H3210">
            <v>4117.2</v>
          </cell>
        </row>
        <row r="3211">
          <cell r="B3211" t="str">
            <v>Pintura</v>
          </cell>
        </row>
        <row r="3212">
          <cell r="B3212" t="str">
            <v>Pintura Multi-Purpose Epoxy Haze Gray</v>
          </cell>
          <cell r="C3212">
            <v>2.2296729600000002E-2</v>
          </cell>
          <cell r="D3212">
            <v>0.34548880208871507</v>
          </cell>
          <cell r="E3212" t="str">
            <v>cub</v>
          </cell>
          <cell r="F3212">
            <v>5925.0254237288136</v>
          </cell>
          <cell r="G3212">
            <v>1066.5</v>
          </cell>
          <cell r="H3212">
            <v>209.75</v>
          </cell>
        </row>
        <row r="3213">
          <cell r="B3213" t="str">
            <v>Pintura High Gloss Urethane Gris Perla</v>
          </cell>
          <cell r="C3213">
            <v>0.11148364800000002</v>
          </cell>
          <cell r="D3213">
            <v>7.6391041670972007E-2</v>
          </cell>
          <cell r="E3213" t="str">
            <v>Gls</v>
          </cell>
          <cell r="F3213">
            <v>2154.5508474576272</v>
          </cell>
          <cell r="G3213">
            <v>387.82</v>
          </cell>
          <cell r="H3213">
            <v>305.08</v>
          </cell>
        </row>
        <row r="3214">
          <cell r="B3214" t="str">
            <v>Grout</v>
          </cell>
        </row>
        <row r="3215">
          <cell r="B3215" t="str">
            <v>Morteo Listo Grout 640 kg/cm²</v>
          </cell>
          <cell r="C3215">
            <v>0</v>
          </cell>
          <cell r="D3215">
            <v>0</v>
          </cell>
          <cell r="E3215" t="str">
            <v>Fdas</v>
          </cell>
          <cell r="F3215">
            <v>750</v>
          </cell>
          <cell r="G3215">
            <v>135</v>
          </cell>
          <cell r="H3215">
            <v>0</v>
          </cell>
        </row>
        <row r="3216">
          <cell r="B3216" t="str">
            <v>Miscelaneos</v>
          </cell>
        </row>
        <row r="3217">
          <cell r="B3217" t="str">
            <v>Electrodo E70XX Universal 1/8''</v>
          </cell>
          <cell r="C3217">
            <v>8.9999999999999976E-3</v>
          </cell>
          <cell r="D3217">
            <v>0.11111111111111144</v>
          </cell>
          <cell r="E3217" t="str">
            <v>Lbs</v>
          </cell>
          <cell r="F3217">
            <v>78</v>
          </cell>
          <cell r="G3217">
            <v>14.04</v>
          </cell>
          <cell r="H3217">
            <v>0.92</v>
          </cell>
        </row>
        <row r="3218">
          <cell r="B3218" t="str">
            <v>Acetileno 390</v>
          </cell>
          <cell r="C3218">
            <v>1.3499999999999996E-2</v>
          </cell>
          <cell r="D3218">
            <v>0.4814814814814819</v>
          </cell>
          <cell r="E3218" t="str">
            <v>p3</v>
          </cell>
          <cell r="F3218">
            <v>9.6525423728813564</v>
          </cell>
          <cell r="G3218">
            <v>1.74</v>
          </cell>
          <cell r="H3218">
            <v>0.23</v>
          </cell>
        </row>
        <row r="3219">
          <cell r="B3219" t="str">
            <v>Oxigeno Industrial 220</v>
          </cell>
          <cell r="C3219">
            <v>1.0799999999999997E-2</v>
          </cell>
          <cell r="D3219">
            <v>0.85185185185185242</v>
          </cell>
          <cell r="E3219" t="str">
            <v>p3</v>
          </cell>
          <cell r="F3219">
            <v>2.6864406779661016</v>
          </cell>
          <cell r="G3219">
            <v>0.48</v>
          </cell>
          <cell r="H3219">
            <v>0.06</v>
          </cell>
        </row>
        <row r="3220">
          <cell r="B3220" t="str">
            <v>Disco p/ esmerilar</v>
          </cell>
          <cell r="C3220">
            <v>8.9999999999999976E-4</v>
          </cell>
          <cell r="D3220">
            <v>10.111111111111114</v>
          </cell>
          <cell r="E3220" t="str">
            <v>Ud</v>
          </cell>
          <cell r="F3220">
            <v>150</v>
          </cell>
          <cell r="G3220">
            <v>27</v>
          </cell>
          <cell r="H3220">
            <v>1.77</v>
          </cell>
        </row>
        <row r="3221">
          <cell r="A3221" t="str">
            <v>b)</v>
          </cell>
          <cell r="B3221" t="str">
            <v>Fabricación:</v>
          </cell>
        </row>
        <row r="3222">
          <cell r="B3222" t="str">
            <v xml:space="preserve">SandBlasting </v>
          </cell>
          <cell r="C3222">
            <v>1.67225472</v>
          </cell>
          <cell r="D3222">
            <v>4.6316388929073951E-3</v>
          </cell>
          <cell r="E3222" t="str">
            <v>m2</v>
          </cell>
          <cell r="F3222">
            <v>169.49</v>
          </cell>
          <cell r="G3222">
            <v>30.51</v>
          </cell>
          <cell r="H3222">
            <v>336</v>
          </cell>
        </row>
        <row r="3223">
          <cell r="B3223" t="str">
            <v>Fabricación Estructura Metalica - Columna</v>
          </cell>
          <cell r="C3223">
            <v>4.4999999999999997E-3</v>
          </cell>
          <cell r="D3223">
            <v>1.2222222222222225</v>
          </cell>
          <cell r="E3223" t="str">
            <v>Ton</v>
          </cell>
          <cell r="F3223">
            <v>11999.999999999998</v>
          </cell>
          <cell r="G3223">
            <v>2160</v>
          </cell>
          <cell r="H3223">
            <v>141.6</v>
          </cell>
        </row>
        <row r="3224">
          <cell r="B3224" t="str">
            <v>Fabricación Estructura Metalica - Placa</v>
          </cell>
          <cell r="C3224">
            <v>0.1378125</v>
          </cell>
          <cell r="D3224">
            <v>1.5873015873015938E-2</v>
          </cell>
          <cell r="E3224" t="str">
            <v>Ton</v>
          </cell>
          <cell r="F3224">
            <v>22000</v>
          </cell>
          <cell r="G3224">
            <v>3960</v>
          </cell>
          <cell r="H3224">
            <v>3634.4</v>
          </cell>
        </row>
        <row r="3225">
          <cell r="A3225" t="str">
            <v>c)</v>
          </cell>
          <cell r="B3225" t="str">
            <v>Operación Instalación:</v>
          </cell>
        </row>
        <row r="3226">
          <cell r="B3226" t="str">
            <v>Izaje:</v>
          </cell>
        </row>
        <row r="3227">
          <cell r="B3227" t="str">
            <v>MO-1001-9 [MAM] Maestro de Carpinteria Metalica</v>
          </cell>
          <cell r="C3227">
            <v>4.8</v>
          </cell>
          <cell r="D3227">
            <v>0</v>
          </cell>
          <cell r="E3227" t="str">
            <v>Dia</v>
          </cell>
          <cell r="F3227">
            <v>1758.8235294117644</v>
          </cell>
          <cell r="G3227">
            <v>316.58999999999997</v>
          </cell>
          <cell r="H3227">
            <v>9961.98</v>
          </cell>
        </row>
        <row r="3228">
          <cell r="B3228" t="str">
            <v>MO-1001-10 [OPE] Operador de Equipo Pesado (GRUA)</v>
          </cell>
          <cell r="C3228">
            <v>0</v>
          </cell>
          <cell r="D3228">
            <v>0</v>
          </cell>
          <cell r="E3228" t="str">
            <v>Dia</v>
          </cell>
          <cell r="F3228">
            <v>1396.2352941176471</v>
          </cell>
          <cell r="G3228">
            <v>251.32</v>
          </cell>
          <cell r="H3228">
            <v>0</v>
          </cell>
        </row>
        <row r="3229">
          <cell r="B3229" t="str">
            <v>Soldadura de Campo:</v>
          </cell>
        </row>
        <row r="3230">
          <cell r="B3230" t="str">
            <v>MO-1001-11 [SEM] Soldadores - Estructura Metalica</v>
          </cell>
          <cell r="C3230">
            <v>4.8</v>
          </cell>
          <cell r="D3230">
            <v>0</v>
          </cell>
          <cell r="E3230" t="str">
            <v>Dia</v>
          </cell>
          <cell r="F3230">
            <v>1116.1764705882358</v>
          </cell>
          <cell r="G3230">
            <v>200.91</v>
          </cell>
          <cell r="H3230">
            <v>6322.02</v>
          </cell>
        </row>
        <row r="3231">
          <cell r="B3231" t="str">
            <v>Tornilleria:</v>
          </cell>
        </row>
        <row r="3232">
          <cell r="B3232" t="str">
            <v>MO-1001-13 [AEM] Armadores Estructuras Metalica</v>
          </cell>
          <cell r="C3232">
            <v>0</v>
          </cell>
          <cell r="D3232">
            <v>0</v>
          </cell>
          <cell r="E3232" t="str">
            <v>Dia</v>
          </cell>
          <cell r="F3232">
            <v>978.17647058823479</v>
          </cell>
          <cell r="G3232">
            <v>176.07</v>
          </cell>
          <cell r="H3232">
            <v>0</v>
          </cell>
        </row>
        <row r="3233">
          <cell r="B3233" t="str">
            <v>MO-1001-14 [AyEM] Ayudante Estructuras Metalica</v>
          </cell>
          <cell r="C3233">
            <v>0</v>
          </cell>
          <cell r="D3233">
            <v>0</v>
          </cell>
          <cell r="E3233" t="str">
            <v>Dia</v>
          </cell>
          <cell r="F3233">
            <v>753.58823529411677</v>
          </cell>
          <cell r="G3233">
            <v>135.65</v>
          </cell>
          <cell r="H3233">
            <v>0</v>
          </cell>
        </row>
        <row r="3234">
          <cell r="B3234" t="str">
            <v>Pintura:</v>
          </cell>
        </row>
        <row r="3235">
          <cell r="B3235" t="str">
            <v>MO-1001-12 [PEM] Pintor Estructura Metalica</v>
          </cell>
          <cell r="C3235">
            <v>4.8</v>
          </cell>
          <cell r="D3235">
            <v>0</v>
          </cell>
          <cell r="E3235" t="str">
            <v>Dia</v>
          </cell>
          <cell r="F3235">
            <v>641.29411764705935</v>
          </cell>
          <cell r="G3235">
            <v>115.43</v>
          </cell>
          <cell r="H3235">
            <v>3632.28</v>
          </cell>
        </row>
        <row r="3236">
          <cell r="B3236" t="str">
            <v>Servicios, Herramientas y Equipos</v>
          </cell>
        </row>
        <row r="3237">
          <cell r="B3237" t="str">
            <v>Grúa de 20 Tonelada</v>
          </cell>
          <cell r="C3237">
            <v>0</v>
          </cell>
          <cell r="D3237">
            <v>0</v>
          </cell>
          <cell r="E3237" t="str">
            <v>hr</v>
          </cell>
          <cell r="F3237">
            <v>3177.9661016949153</v>
          </cell>
          <cell r="G3237">
            <v>572.03</v>
          </cell>
          <cell r="H3237">
            <v>0</v>
          </cell>
        </row>
        <row r="3238">
          <cell r="B3238" t="str">
            <v>Pistola Neumática P/ Tornilleria</v>
          </cell>
          <cell r="C3238">
            <v>0</v>
          </cell>
          <cell r="D3238">
            <v>0</v>
          </cell>
          <cell r="E3238" t="str">
            <v>Hr</v>
          </cell>
          <cell r="F3238">
            <v>74.152542372881356</v>
          </cell>
          <cell r="G3238">
            <v>13.35</v>
          </cell>
          <cell r="H3238">
            <v>0</v>
          </cell>
        </row>
        <row r="3239">
          <cell r="B3239" t="str">
            <v>Compresor p/ Pintura</v>
          </cell>
          <cell r="C3239">
            <v>38.4</v>
          </cell>
          <cell r="D3239">
            <v>0</v>
          </cell>
          <cell r="E3239" t="str">
            <v>Hr</v>
          </cell>
          <cell r="F3239">
            <v>63.56</v>
          </cell>
          <cell r="G3239">
            <v>11.44</v>
          </cell>
          <cell r="H3239">
            <v>2880</v>
          </cell>
        </row>
        <row r="3240">
          <cell r="A3240">
            <v>149</v>
          </cell>
          <cell r="B3240" t="str">
            <v xml:space="preserve">CONEXION METALICA TIPO 5 : Columna W10X30 a Viga W12X19 </v>
          </cell>
          <cell r="C3240">
            <v>48</v>
          </cell>
          <cell r="D3240">
            <v>4.8</v>
          </cell>
          <cell r="E3240" t="str">
            <v>Ud</v>
          </cell>
          <cell r="G3240">
            <v>110.1590625</v>
          </cell>
          <cell r="H3240">
            <v>121.79232323232323</v>
          </cell>
          <cell r="I3240">
            <v>724.73</v>
          </cell>
        </row>
        <row r="3242">
          <cell r="A3242">
            <v>150</v>
          </cell>
          <cell r="B3242" t="str">
            <v>Análisis de Precio Unitario de 56.00 Ud de CONEXION METALICA TIPO 6 : Viga W12X19 a Viga W10X19 :</v>
          </cell>
          <cell r="I3242" t="str">
            <v>Santiago - Tercer Sorteo</v>
          </cell>
        </row>
        <row r="3243">
          <cell r="A3243" t="str">
            <v>a)</v>
          </cell>
          <cell r="B3243" t="str">
            <v>Materiales</v>
          </cell>
        </row>
        <row r="3244">
          <cell r="B3244" t="str">
            <v>Conexión DET 1</v>
          </cell>
          <cell r="C3244">
            <v>1</v>
          </cell>
        </row>
        <row r="3245">
          <cell r="B3245" t="str">
            <v>Plate 3/8 '' A36</v>
          </cell>
          <cell r="C3245">
            <v>10.5</v>
          </cell>
          <cell r="D3245">
            <v>0</v>
          </cell>
          <cell r="E3245" t="str">
            <v>p2</v>
          </cell>
          <cell r="F3245">
            <v>293.96187500000002</v>
          </cell>
          <cell r="G3245">
            <v>52.91</v>
          </cell>
          <cell r="H3245">
            <v>3642.15</v>
          </cell>
        </row>
        <row r="3246">
          <cell r="B3246" t="str">
            <v>Plate 1/4 '' A36</v>
          </cell>
          <cell r="C3246">
            <v>0</v>
          </cell>
          <cell r="D3246">
            <v>0</v>
          </cell>
          <cell r="E3246" t="str">
            <v>p2</v>
          </cell>
          <cell r="F3246">
            <v>188.02968749999999</v>
          </cell>
          <cell r="G3246">
            <v>33.85</v>
          </cell>
          <cell r="H3246">
            <v>0</v>
          </cell>
        </row>
        <row r="3247">
          <cell r="B3247" t="str">
            <v>Plate 1/4 '' A36</v>
          </cell>
          <cell r="C3247">
            <v>0</v>
          </cell>
          <cell r="D3247">
            <v>0</v>
          </cell>
          <cell r="E3247" t="str">
            <v>p2</v>
          </cell>
          <cell r="F3247">
            <v>188.02968749999999</v>
          </cell>
          <cell r="G3247">
            <v>33.85</v>
          </cell>
          <cell r="H3247">
            <v>0</v>
          </cell>
        </row>
        <row r="3248">
          <cell r="B3248" t="str">
            <v>Esparragos y Pernos</v>
          </cell>
        </row>
        <row r="3249">
          <cell r="B3249" t="str">
            <v>Perno Ø  - A325   3/4'' x 2 1/2''</v>
          </cell>
          <cell r="C3249">
            <v>112</v>
          </cell>
          <cell r="D3249">
            <v>0</v>
          </cell>
          <cell r="E3249" t="str">
            <v>Ud</v>
          </cell>
          <cell r="F3249">
            <v>36.347457627118644</v>
          </cell>
          <cell r="G3249">
            <v>6.54</v>
          </cell>
          <cell r="H3249">
            <v>4803.3999999999996</v>
          </cell>
        </row>
        <row r="3250">
          <cell r="B3250" t="str">
            <v>Pintura</v>
          </cell>
        </row>
        <row r="3251">
          <cell r="B3251" t="str">
            <v>Pintura Multi-Purpose Epoxy Haze Gray</v>
          </cell>
          <cell r="C3251">
            <v>2.6012851199999999E-2</v>
          </cell>
          <cell r="D3251">
            <v>0.15327611607604166</v>
          </cell>
          <cell r="E3251" t="str">
            <v>cub</v>
          </cell>
          <cell r="F3251">
            <v>5925.0254237288136</v>
          </cell>
          <cell r="G3251">
            <v>1066.5</v>
          </cell>
          <cell r="H3251">
            <v>209.75</v>
          </cell>
        </row>
        <row r="3252">
          <cell r="B3252" t="str">
            <v>Pintura High Gloss Urethane Gris Perla</v>
          </cell>
          <cell r="C3252">
            <v>0.13006425599999999</v>
          </cell>
          <cell r="D3252">
            <v>7.6391041670972423E-2</v>
          </cell>
          <cell r="E3252" t="str">
            <v>Gls</v>
          </cell>
          <cell r="F3252">
            <v>2154.5508474576272</v>
          </cell>
          <cell r="G3252">
            <v>387.82</v>
          </cell>
          <cell r="H3252">
            <v>355.93</v>
          </cell>
        </row>
        <row r="3253">
          <cell r="B3253" t="str">
            <v>Grout</v>
          </cell>
        </row>
        <row r="3254">
          <cell r="B3254" t="str">
            <v>Morteo Listo Grout 640 kg/cm²</v>
          </cell>
          <cell r="C3254">
            <v>0</v>
          </cell>
          <cell r="D3254">
            <v>0</v>
          </cell>
          <cell r="E3254" t="str">
            <v>Fdas</v>
          </cell>
          <cell r="F3254">
            <v>750</v>
          </cell>
          <cell r="G3254">
            <v>135</v>
          </cell>
          <cell r="H3254">
            <v>0</v>
          </cell>
        </row>
        <row r="3255">
          <cell r="B3255" t="str">
            <v>Miscelaneos</v>
          </cell>
        </row>
        <row r="3256">
          <cell r="B3256" t="str">
            <v>Electrodo E70XX Universal 1/8''</v>
          </cell>
          <cell r="C3256">
            <v>1.0500000000000001E-2</v>
          </cell>
          <cell r="D3256">
            <v>0.90476190476190466</v>
          </cell>
          <cell r="E3256" t="str">
            <v>Lbs</v>
          </cell>
          <cell r="F3256">
            <v>78</v>
          </cell>
          <cell r="G3256">
            <v>14.04</v>
          </cell>
          <cell r="H3256">
            <v>1.84</v>
          </cell>
        </row>
        <row r="3257">
          <cell r="B3257" t="str">
            <v>Acetileno 390</v>
          </cell>
          <cell r="C3257">
            <v>1.575E-2</v>
          </cell>
          <cell r="D3257">
            <v>0.26984126984126988</v>
          </cell>
          <cell r="E3257" t="str">
            <v>p3</v>
          </cell>
          <cell r="F3257">
            <v>9.6525423728813564</v>
          </cell>
          <cell r="G3257">
            <v>1.74</v>
          </cell>
          <cell r="H3257">
            <v>0.23</v>
          </cell>
        </row>
        <row r="3258">
          <cell r="B3258" t="str">
            <v>Oxigeno Industrial 220</v>
          </cell>
          <cell r="C3258">
            <v>1.26E-2</v>
          </cell>
          <cell r="D3258">
            <v>0.58730158730158732</v>
          </cell>
          <cell r="E3258" t="str">
            <v>p3</v>
          </cell>
          <cell r="F3258">
            <v>2.6864406779661016</v>
          </cell>
          <cell r="G3258">
            <v>0.48</v>
          </cell>
          <cell r="H3258">
            <v>0.06</v>
          </cell>
        </row>
        <row r="3259">
          <cell r="B3259" t="str">
            <v>Disco p/ esmerilar</v>
          </cell>
          <cell r="C3259">
            <v>1.0500000000000002E-3</v>
          </cell>
          <cell r="D3259">
            <v>8.5238095238095219</v>
          </cell>
          <cell r="E3259" t="str">
            <v>Ud</v>
          </cell>
          <cell r="F3259">
            <v>150</v>
          </cell>
          <cell r="G3259">
            <v>27</v>
          </cell>
          <cell r="H3259">
            <v>1.77</v>
          </cell>
        </row>
        <row r="3260">
          <cell r="A3260" t="str">
            <v>b)</v>
          </cell>
          <cell r="B3260" t="str">
            <v>Fabricación:</v>
          </cell>
        </row>
        <row r="3261">
          <cell r="B3261" t="str">
            <v xml:space="preserve">SandBlasting </v>
          </cell>
          <cell r="C3261">
            <v>1.95096384</v>
          </cell>
          <cell r="D3261">
            <v>4.6316388929073951E-3</v>
          </cell>
          <cell r="E3261" t="str">
            <v>m2</v>
          </cell>
          <cell r="F3261">
            <v>169.49</v>
          </cell>
          <cell r="G3261">
            <v>30.51</v>
          </cell>
          <cell r="H3261">
            <v>392</v>
          </cell>
        </row>
        <row r="3262">
          <cell r="B3262" t="str">
            <v>Fabricación Estructura Metalica - Columna</v>
          </cell>
          <cell r="C3262">
            <v>5.2500000000000003E-3</v>
          </cell>
          <cell r="D3262">
            <v>0.90476190476190466</v>
          </cell>
          <cell r="E3262" t="str">
            <v>Ton</v>
          </cell>
          <cell r="F3262">
            <v>11999.999999999998</v>
          </cell>
          <cell r="G3262">
            <v>2160</v>
          </cell>
          <cell r="H3262">
            <v>141.6</v>
          </cell>
        </row>
        <row r="3263">
          <cell r="B3263" t="str">
            <v>Fabricación Estructura Metalica - Placa</v>
          </cell>
          <cell r="C3263">
            <v>0.16078125000000001</v>
          </cell>
          <cell r="D3263">
            <v>5.7337220602526703E-2</v>
          </cell>
          <cell r="E3263" t="str">
            <v>Ton</v>
          </cell>
          <cell r="F3263">
            <v>22000</v>
          </cell>
          <cell r="G3263">
            <v>3960</v>
          </cell>
          <cell r="H3263">
            <v>4413.2</v>
          </cell>
        </row>
        <row r="3264">
          <cell r="A3264" t="str">
            <v>c)</v>
          </cell>
          <cell r="B3264" t="str">
            <v>Operación Instalación:</v>
          </cell>
        </row>
        <row r="3265">
          <cell r="B3265" t="str">
            <v>Izaje:</v>
          </cell>
        </row>
        <row r="3266">
          <cell r="B3266" t="str">
            <v>MO-1001-9 [MAM] Maestro de Carpinteria Metalica</v>
          </cell>
          <cell r="C3266">
            <v>5.6</v>
          </cell>
          <cell r="D3266">
            <v>1.5860328923216522E-16</v>
          </cell>
          <cell r="E3266" t="str">
            <v>Dia</v>
          </cell>
          <cell r="F3266">
            <v>1758.8235294117644</v>
          </cell>
          <cell r="G3266">
            <v>316.58999999999997</v>
          </cell>
          <cell r="H3266">
            <v>11622.32</v>
          </cell>
        </row>
        <row r="3267">
          <cell r="B3267" t="str">
            <v>MO-1001-10 [OPE] Operador de Equipo Pesado (GRUA)</v>
          </cell>
          <cell r="C3267">
            <v>0</v>
          </cell>
          <cell r="D3267">
            <v>0</v>
          </cell>
          <cell r="E3267" t="str">
            <v>Dia</v>
          </cell>
          <cell r="F3267">
            <v>1396.2352941176471</v>
          </cell>
          <cell r="G3267">
            <v>251.32</v>
          </cell>
          <cell r="H3267">
            <v>0</v>
          </cell>
        </row>
        <row r="3268">
          <cell r="B3268" t="str">
            <v>Soldadura de Campo:</v>
          </cell>
        </row>
        <row r="3269">
          <cell r="B3269" t="str">
            <v>MO-1001-11 [SEM] Soldadores - Estructura Metalica</v>
          </cell>
          <cell r="C3269">
            <v>5.6</v>
          </cell>
          <cell r="D3269">
            <v>1.5860328923216522E-16</v>
          </cell>
          <cell r="E3269" t="str">
            <v>Dia</v>
          </cell>
          <cell r="F3269">
            <v>1116.1764705882358</v>
          </cell>
          <cell r="G3269">
            <v>200.91</v>
          </cell>
          <cell r="H3269">
            <v>7375.68</v>
          </cell>
        </row>
        <row r="3270">
          <cell r="B3270" t="str">
            <v>Tornilleria:</v>
          </cell>
        </row>
        <row r="3271">
          <cell r="B3271" t="str">
            <v>MO-1001-13 [AEM] Armadores Estructuras Metalica</v>
          </cell>
          <cell r="C3271">
            <v>0</v>
          </cell>
          <cell r="D3271">
            <v>0</v>
          </cell>
          <cell r="E3271" t="str">
            <v>Dia</v>
          </cell>
          <cell r="F3271">
            <v>978.17647058823479</v>
          </cell>
          <cell r="G3271">
            <v>176.07</v>
          </cell>
          <cell r="H3271">
            <v>0</v>
          </cell>
        </row>
        <row r="3272">
          <cell r="B3272" t="str">
            <v>MO-1001-14 [AyEM] Ayudante Estructuras Metalica</v>
          </cell>
          <cell r="C3272">
            <v>0</v>
          </cell>
          <cell r="D3272">
            <v>0</v>
          </cell>
          <cell r="E3272" t="str">
            <v>Dia</v>
          </cell>
          <cell r="F3272">
            <v>753.58823529411677</v>
          </cell>
          <cell r="G3272">
            <v>135.65</v>
          </cell>
          <cell r="H3272">
            <v>0</v>
          </cell>
        </row>
        <row r="3273">
          <cell r="B3273" t="str">
            <v>Pintura:</v>
          </cell>
        </row>
        <row r="3274">
          <cell r="B3274" t="str">
            <v>MO-1001-12 [PEM] Pintor Estructura Metalica</v>
          </cell>
          <cell r="C3274">
            <v>5.6</v>
          </cell>
          <cell r="D3274">
            <v>1.5860328923216522E-16</v>
          </cell>
          <cell r="E3274" t="str">
            <v>Dia</v>
          </cell>
          <cell r="F3274">
            <v>641.29411764705935</v>
          </cell>
          <cell r="G3274">
            <v>115.43</v>
          </cell>
          <cell r="H3274">
            <v>4237.66</v>
          </cell>
        </row>
        <row r="3275">
          <cell r="B3275" t="str">
            <v>Servicios, Herramientas y Equipos</v>
          </cell>
        </row>
        <row r="3276">
          <cell r="B3276" t="str">
            <v>Grúa de 20 Tonelada</v>
          </cell>
          <cell r="C3276">
            <v>0</v>
          </cell>
          <cell r="D3276">
            <v>0</v>
          </cell>
          <cell r="E3276" t="str">
            <v>hr</v>
          </cell>
          <cell r="F3276">
            <v>3177.9661016949153</v>
          </cell>
          <cell r="G3276">
            <v>572.03</v>
          </cell>
          <cell r="H3276">
            <v>0</v>
          </cell>
        </row>
        <row r="3277">
          <cell r="B3277" t="str">
            <v>Pistola Neumática P/ Tornilleria</v>
          </cell>
          <cell r="C3277">
            <v>0</v>
          </cell>
          <cell r="D3277">
            <v>0</v>
          </cell>
          <cell r="E3277" t="str">
            <v>Hr</v>
          </cell>
          <cell r="F3277">
            <v>74.152542372881356</v>
          </cell>
          <cell r="G3277">
            <v>13.35</v>
          </cell>
          <cell r="H3277">
            <v>0</v>
          </cell>
        </row>
        <row r="3278">
          <cell r="B3278" t="str">
            <v>Compresor p/ Pintura</v>
          </cell>
          <cell r="C3278">
            <v>44.8</v>
          </cell>
          <cell r="D3278">
            <v>1.5860328923216522E-16</v>
          </cell>
          <cell r="E3278" t="str">
            <v>Hr</v>
          </cell>
          <cell r="F3278">
            <v>63.56</v>
          </cell>
          <cell r="G3278">
            <v>11.44</v>
          </cell>
          <cell r="H3278">
            <v>3360</v>
          </cell>
        </row>
        <row r="3279">
          <cell r="A3279">
            <v>150</v>
          </cell>
          <cell r="B3279" t="str">
            <v xml:space="preserve">CONEXION METALICA TIPO 6 : Viga W12X19 a Viga W10X19 </v>
          </cell>
          <cell r="C3279">
            <v>56</v>
          </cell>
          <cell r="D3279">
            <v>5.6</v>
          </cell>
          <cell r="E3279" t="str">
            <v>Ud</v>
          </cell>
          <cell r="G3279">
            <v>110.47213571428571</v>
          </cell>
          <cell r="H3279">
            <v>122.13842273668359</v>
          </cell>
          <cell r="I3279">
            <v>726.42</v>
          </cell>
        </row>
        <row r="3281">
          <cell r="A3281">
            <v>151</v>
          </cell>
          <cell r="B3281" t="str">
            <v>Análisis de Precio Unitario de 30.00 Ud de CONEXION METALICA TIPO 7 : Columna W10X49 a Viga W12X19:</v>
          </cell>
          <cell r="I3281" t="str">
            <v>Santiago - Tercer Sorteo</v>
          </cell>
        </row>
        <row r="3282">
          <cell r="A3282" t="str">
            <v>a)</v>
          </cell>
          <cell r="B3282" t="str">
            <v>Materiales</v>
          </cell>
        </row>
        <row r="3283">
          <cell r="B3283" t="str">
            <v>Conexión DET 1</v>
          </cell>
          <cell r="C3283">
            <v>1</v>
          </cell>
        </row>
        <row r="3284">
          <cell r="B3284" t="str">
            <v>Plate 3/8 '' A36</v>
          </cell>
          <cell r="C3284">
            <v>5.625</v>
          </cell>
          <cell r="D3284">
            <v>8.8888888888886996E-4</v>
          </cell>
          <cell r="E3284" t="str">
            <v>p2</v>
          </cell>
          <cell r="F3284">
            <v>293.96187500000002</v>
          </cell>
          <cell r="G3284">
            <v>52.91</v>
          </cell>
          <cell r="H3284">
            <v>1952.89</v>
          </cell>
        </row>
        <row r="3285">
          <cell r="B3285" t="str">
            <v>Plate 1/4 '' A36</v>
          </cell>
          <cell r="C3285">
            <v>0</v>
          </cell>
          <cell r="D3285">
            <v>0</v>
          </cell>
          <cell r="E3285" t="str">
            <v>p2</v>
          </cell>
          <cell r="F3285">
            <v>188.02968749999999</v>
          </cell>
          <cell r="G3285">
            <v>33.85</v>
          </cell>
          <cell r="H3285">
            <v>0</v>
          </cell>
        </row>
        <row r="3286">
          <cell r="B3286" t="str">
            <v>Plate 1/4 '' A36</v>
          </cell>
          <cell r="C3286">
            <v>0</v>
          </cell>
          <cell r="D3286">
            <v>0</v>
          </cell>
          <cell r="E3286" t="str">
            <v>p2</v>
          </cell>
          <cell r="F3286">
            <v>188.02968749999999</v>
          </cell>
          <cell r="G3286">
            <v>33.85</v>
          </cell>
          <cell r="H3286">
            <v>0</v>
          </cell>
        </row>
        <row r="3287">
          <cell r="B3287" t="str">
            <v>Esparragos y Pernos</v>
          </cell>
        </row>
        <row r="3288">
          <cell r="B3288" t="str">
            <v>Perno Ø  - A325   3/4'' x 2 1/2''</v>
          </cell>
          <cell r="C3288">
            <v>60</v>
          </cell>
          <cell r="D3288">
            <v>0</v>
          </cell>
          <cell r="E3288" t="str">
            <v>Ud</v>
          </cell>
          <cell r="F3288">
            <v>36.347457627118644</v>
          </cell>
          <cell r="G3288">
            <v>6.54</v>
          </cell>
          <cell r="H3288">
            <v>2573.25</v>
          </cell>
        </row>
        <row r="3289">
          <cell r="B3289" t="str">
            <v>Pintura</v>
          </cell>
        </row>
        <row r="3290">
          <cell r="B3290" t="str">
            <v>Pintura Multi-Purpose Epoxy Haze Gray</v>
          </cell>
          <cell r="C3290">
            <v>1.3935456000000002E-2</v>
          </cell>
          <cell r="D3290">
            <v>0.43518805556129608</v>
          </cell>
          <cell r="E3290" t="str">
            <v>cub</v>
          </cell>
          <cell r="F3290">
            <v>5925.0254237288136</v>
          </cell>
          <cell r="G3290">
            <v>1066.5</v>
          </cell>
          <cell r="H3290">
            <v>139.83000000000001</v>
          </cell>
        </row>
        <row r="3291">
          <cell r="B3291" t="str">
            <v>Pintura High Gloss Urethane Gris Perla</v>
          </cell>
          <cell r="C3291">
            <v>6.9677280000000008E-2</v>
          </cell>
          <cell r="D3291">
            <v>4.6316388929073943E-3</v>
          </cell>
          <cell r="E3291" t="str">
            <v>Gls</v>
          </cell>
          <cell r="F3291">
            <v>2154.5508474576272</v>
          </cell>
          <cell r="G3291">
            <v>387.82</v>
          </cell>
          <cell r="H3291">
            <v>177.97</v>
          </cell>
        </row>
        <row r="3292">
          <cell r="B3292" t="str">
            <v>Grout</v>
          </cell>
        </row>
        <row r="3293">
          <cell r="B3293" t="str">
            <v>Morteo Listo Grout 640 kg/cm²</v>
          </cell>
          <cell r="C3293">
            <v>0</v>
          </cell>
          <cell r="D3293">
            <v>0</v>
          </cell>
          <cell r="E3293" t="str">
            <v>Fdas</v>
          </cell>
          <cell r="F3293">
            <v>750</v>
          </cell>
          <cell r="G3293">
            <v>135</v>
          </cell>
          <cell r="H3293">
            <v>0</v>
          </cell>
        </row>
        <row r="3294">
          <cell r="B3294" t="str">
            <v>Miscelaneos</v>
          </cell>
        </row>
        <row r="3295">
          <cell r="B3295" t="str">
            <v>Electrodo E70XX Universal 1/8''</v>
          </cell>
          <cell r="C3295">
            <v>5.6249999999999998E-3</v>
          </cell>
          <cell r="D3295">
            <v>0.7777777777777779</v>
          </cell>
          <cell r="E3295" t="str">
            <v>Lbs</v>
          </cell>
          <cell r="F3295">
            <v>78</v>
          </cell>
          <cell r="G3295">
            <v>14.04</v>
          </cell>
          <cell r="H3295">
            <v>0.92</v>
          </cell>
        </row>
        <row r="3296">
          <cell r="B3296" t="str">
            <v>Acetileno 390</v>
          </cell>
          <cell r="C3296">
            <v>8.4375000000000006E-3</v>
          </cell>
          <cell r="D3296">
            <v>0.18518518518518512</v>
          </cell>
          <cell r="E3296" t="str">
            <v>p3</v>
          </cell>
          <cell r="F3296">
            <v>9.6525423728813564</v>
          </cell>
          <cell r="G3296">
            <v>1.74</v>
          </cell>
          <cell r="H3296">
            <v>0.11</v>
          </cell>
        </row>
        <row r="3297">
          <cell r="B3297" t="str">
            <v>Oxigeno Industrial 220</v>
          </cell>
          <cell r="C3297">
            <v>6.7500000000000008E-3</v>
          </cell>
          <cell r="D3297">
            <v>0.48148148148148134</v>
          </cell>
          <cell r="E3297" t="str">
            <v>p3</v>
          </cell>
          <cell r="F3297">
            <v>2.6864406779661016</v>
          </cell>
          <cell r="G3297">
            <v>0.48</v>
          </cell>
          <cell r="H3297">
            <v>0.03</v>
          </cell>
        </row>
        <row r="3298">
          <cell r="B3298" t="str">
            <v>Disco p/ esmerilar</v>
          </cell>
          <cell r="C3298">
            <v>5.6249999999999996E-4</v>
          </cell>
          <cell r="D3298">
            <v>16.777777777777779</v>
          </cell>
          <cell r="E3298" t="str">
            <v>Ud</v>
          </cell>
          <cell r="F3298">
            <v>150</v>
          </cell>
          <cell r="G3298">
            <v>27</v>
          </cell>
          <cell r="H3298">
            <v>1.77</v>
          </cell>
        </row>
        <row r="3299">
          <cell r="A3299" t="str">
            <v>b)</v>
          </cell>
          <cell r="B3299" t="str">
            <v>Fabricación:</v>
          </cell>
        </row>
        <row r="3300">
          <cell r="B3300" t="str">
            <v xml:space="preserve">SandBlasting </v>
          </cell>
          <cell r="C3300">
            <v>1.0451592000000001</v>
          </cell>
          <cell r="D3300">
            <v>4.6316388929073943E-3</v>
          </cell>
          <cell r="E3300" t="str">
            <v>m2</v>
          </cell>
          <cell r="F3300">
            <v>169.49</v>
          </cell>
          <cell r="G3300">
            <v>30.51</v>
          </cell>
          <cell r="H3300">
            <v>210</v>
          </cell>
        </row>
        <row r="3301">
          <cell r="B3301" t="str">
            <v>Fabricación Estructura Metalica - Columna</v>
          </cell>
          <cell r="C3301">
            <v>2.8125000000000003E-3</v>
          </cell>
          <cell r="D3301">
            <v>2.5555555555555549</v>
          </cell>
          <cell r="E3301" t="str">
            <v>Ton</v>
          </cell>
          <cell r="F3301">
            <v>11999.999999999998</v>
          </cell>
          <cell r="G3301">
            <v>2160</v>
          </cell>
          <cell r="H3301">
            <v>141.6</v>
          </cell>
        </row>
        <row r="3302">
          <cell r="B3302" t="str">
            <v>Fabricación Estructura Metalica - Placa</v>
          </cell>
          <cell r="C3302">
            <v>8.6132812500000003E-2</v>
          </cell>
          <cell r="D3302">
            <v>4.4897959183673397E-2</v>
          </cell>
          <cell r="E3302" t="str">
            <v>Ton</v>
          </cell>
          <cell r="F3302">
            <v>22000</v>
          </cell>
          <cell r="G3302">
            <v>3960</v>
          </cell>
          <cell r="H3302">
            <v>2336.4</v>
          </cell>
        </row>
        <row r="3303">
          <cell r="A3303" t="str">
            <v>c)</v>
          </cell>
          <cell r="B3303" t="str">
            <v>Operación Instalación:</v>
          </cell>
        </row>
        <row r="3304">
          <cell r="B3304" t="str">
            <v>Izaje:</v>
          </cell>
        </row>
        <row r="3305">
          <cell r="B3305" t="str">
            <v>MO-1001-9 [MAM] Maestro de Carpinteria Metalica</v>
          </cell>
          <cell r="C3305">
            <v>1</v>
          </cell>
          <cell r="D3305">
            <v>0</v>
          </cell>
          <cell r="E3305" t="str">
            <v>Dia</v>
          </cell>
          <cell r="F3305">
            <v>1758.8235294117644</v>
          </cell>
          <cell r="G3305">
            <v>316.58999999999997</v>
          </cell>
          <cell r="H3305">
            <v>2075.41</v>
          </cell>
        </row>
        <row r="3306">
          <cell r="B3306" t="str">
            <v>MO-1001-10 [OPE] Operador de Equipo Pesado (GRUA)</v>
          </cell>
          <cell r="C3306">
            <v>0</v>
          </cell>
          <cell r="D3306">
            <v>0</v>
          </cell>
          <cell r="E3306" t="str">
            <v>Dia</v>
          </cell>
          <cell r="F3306">
            <v>1396.2352941176471</v>
          </cell>
          <cell r="G3306">
            <v>251.32</v>
          </cell>
          <cell r="H3306">
            <v>0</v>
          </cell>
        </row>
        <row r="3307">
          <cell r="B3307" t="str">
            <v>Soldadura de Campo:</v>
          </cell>
        </row>
        <row r="3308">
          <cell r="B3308" t="str">
            <v>MO-1001-11 [SEM] Soldadores - Estructura Metalica</v>
          </cell>
          <cell r="C3308">
            <v>1</v>
          </cell>
          <cell r="D3308">
            <v>0</v>
          </cell>
          <cell r="E3308" t="str">
            <v>Dia</v>
          </cell>
          <cell r="F3308">
            <v>1116.1764705882358</v>
          </cell>
          <cell r="G3308">
            <v>200.91</v>
          </cell>
          <cell r="H3308">
            <v>1317.09</v>
          </cell>
        </row>
        <row r="3309">
          <cell r="B3309" t="str">
            <v>Tornilleria:</v>
          </cell>
        </row>
        <row r="3310">
          <cell r="B3310" t="str">
            <v>MO-1001-13 [AEM] Armadores Estructuras Metalica</v>
          </cell>
          <cell r="C3310">
            <v>0</v>
          </cell>
          <cell r="D3310">
            <v>0</v>
          </cell>
          <cell r="E3310" t="str">
            <v>Dia</v>
          </cell>
          <cell r="F3310">
            <v>978.17647058823479</v>
          </cell>
          <cell r="G3310">
            <v>176.07</v>
          </cell>
          <cell r="H3310">
            <v>0</v>
          </cell>
        </row>
        <row r="3311">
          <cell r="B3311" t="str">
            <v>MO-1001-14 [AyEM] Ayudante Estructuras Metalica</v>
          </cell>
          <cell r="C3311">
            <v>0</v>
          </cell>
          <cell r="D3311">
            <v>0</v>
          </cell>
          <cell r="E3311" t="str">
            <v>Dia</v>
          </cell>
          <cell r="F3311">
            <v>753.58823529411677</v>
          </cell>
          <cell r="G3311">
            <v>135.65</v>
          </cell>
          <cell r="H3311">
            <v>0</v>
          </cell>
        </row>
        <row r="3312">
          <cell r="B3312" t="str">
            <v>Pintura:</v>
          </cell>
        </row>
        <row r="3313">
          <cell r="B3313" t="str">
            <v>MO-1001-12 [PEM] Pintor Estructura Metalica</v>
          </cell>
          <cell r="C3313">
            <v>1</v>
          </cell>
          <cell r="D3313">
            <v>0</v>
          </cell>
          <cell r="E3313" t="str">
            <v>Dia</v>
          </cell>
          <cell r="F3313">
            <v>641.29411764705935</v>
          </cell>
          <cell r="G3313">
            <v>115.43</v>
          </cell>
          <cell r="H3313">
            <v>756.72</v>
          </cell>
        </row>
        <row r="3314">
          <cell r="B3314" t="str">
            <v>Servicios, Herramientas y Equipos</v>
          </cell>
        </row>
        <row r="3315">
          <cell r="B3315" t="str">
            <v>Grúa de 20 Tonelada</v>
          </cell>
          <cell r="C3315">
            <v>0</v>
          </cell>
          <cell r="D3315">
            <v>0</v>
          </cell>
          <cell r="E3315" t="str">
            <v>hr</v>
          </cell>
          <cell r="F3315">
            <v>3177.9661016949153</v>
          </cell>
          <cell r="G3315">
            <v>572.03</v>
          </cell>
          <cell r="H3315">
            <v>0</v>
          </cell>
        </row>
        <row r="3316">
          <cell r="B3316" t="str">
            <v>Pistola Neumática P/ Tornilleria</v>
          </cell>
          <cell r="C3316">
            <v>0</v>
          </cell>
          <cell r="D3316">
            <v>0</v>
          </cell>
          <cell r="E3316" t="str">
            <v>Hr</v>
          </cell>
          <cell r="F3316">
            <v>74.152542372881356</v>
          </cell>
          <cell r="G3316">
            <v>13.35</v>
          </cell>
          <cell r="H3316">
            <v>0</v>
          </cell>
        </row>
        <row r="3317">
          <cell r="B3317" t="str">
            <v>Compresor p/ Pintura</v>
          </cell>
          <cell r="C3317">
            <v>8</v>
          </cell>
          <cell r="D3317">
            <v>0</v>
          </cell>
          <cell r="E3317" t="str">
            <v>Hr</v>
          </cell>
          <cell r="F3317">
            <v>63.56</v>
          </cell>
          <cell r="G3317">
            <v>11.44</v>
          </cell>
          <cell r="H3317">
            <v>600</v>
          </cell>
        </row>
        <row r="3318">
          <cell r="A3318">
            <v>151</v>
          </cell>
          <cell r="B3318" t="str">
            <v>CONEXION METALICA TIPO 7 : Columna W10X49 a Viga W12X19</v>
          </cell>
          <cell r="C3318">
            <v>30</v>
          </cell>
          <cell r="D3318">
            <v>1</v>
          </cell>
          <cell r="E3318" t="str">
            <v>Ud</v>
          </cell>
          <cell r="G3318">
            <v>62.455959999999997</v>
          </cell>
          <cell r="H3318">
            <v>69.053610891523945</v>
          </cell>
          <cell r="I3318">
            <v>411.77</v>
          </cell>
        </row>
        <row r="3320">
          <cell r="A3320">
            <v>152</v>
          </cell>
          <cell r="B3320" t="str">
            <v>Análisis de Precio Unitario de 2.00 Ud de ANCLAJE EN INICIO DE RAMPA DE ESCALERAS:</v>
          </cell>
          <cell r="I3320" t="str">
            <v>Santiago - Tercer Sorteo</v>
          </cell>
        </row>
        <row r="3321">
          <cell r="A3321" t="str">
            <v>a)</v>
          </cell>
          <cell r="B3321" t="str">
            <v>Materiales</v>
          </cell>
        </row>
        <row r="3322">
          <cell r="B3322" t="str">
            <v>Conexión DET 1</v>
          </cell>
          <cell r="C3322">
            <v>1</v>
          </cell>
        </row>
        <row r="3323">
          <cell r="B3323" t="str">
            <v>Plate 5/8 '' A36</v>
          </cell>
          <cell r="C3323">
            <v>1.5555555555555556</v>
          </cell>
          <cell r="D3323">
            <v>2.8571428571428754E-3</v>
          </cell>
          <cell r="E3323" t="str">
            <v>p2</v>
          </cell>
          <cell r="F3323">
            <v>490.0688612288136</v>
          </cell>
          <cell r="G3323">
            <v>88.21</v>
          </cell>
          <cell r="H3323">
            <v>902.12</v>
          </cell>
        </row>
        <row r="3324">
          <cell r="B3324" t="str">
            <v>Plate 1/4 '' A36</v>
          </cell>
          <cell r="C3324">
            <v>0</v>
          </cell>
          <cell r="D3324">
            <v>0</v>
          </cell>
          <cell r="E3324" t="str">
            <v>p2</v>
          </cell>
          <cell r="F3324">
            <v>188.02968749999999</v>
          </cell>
          <cell r="G3324">
            <v>33.85</v>
          </cell>
          <cell r="H3324">
            <v>0</v>
          </cell>
        </row>
        <row r="3325">
          <cell r="B3325" t="str">
            <v>Plate 1/4 '' A36</v>
          </cell>
          <cell r="C3325">
            <v>0</v>
          </cell>
          <cell r="D3325">
            <v>0</v>
          </cell>
          <cell r="E3325" t="str">
            <v>p2</v>
          </cell>
          <cell r="F3325">
            <v>188.02968749999999</v>
          </cell>
          <cell r="G3325">
            <v>33.85</v>
          </cell>
          <cell r="H3325">
            <v>0</v>
          </cell>
        </row>
        <row r="3326">
          <cell r="B3326" t="str">
            <v>Esparragos y Pernos</v>
          </cell>
        </row>
        <row r="3327">
          <cell r="B3327" t="str">
            <v>Anclaje HILTI Kwik Bolt TZ-CS Ø 3/4'' x 4 3/4''</v>
          </cell>
          <cell r="C3327">
            <v>4</v>
          </cell>
          <cell r="D3327">
            <v>0</v>
          </cell>
          <cell r="E3327" t="str">
            <v>ud</v>
          </cell>
          <cell r="F3327">
            <v>701.7</v>
          </cell>
          <cell r="G3327">
            <v>126.31</v>
          </cell>
          <cell r="H3327">
            <v>3312.04</v>
          </cell>
        </row>
        <row r="3328">
          <cell r="B3328" t="str">
            <v>Pintura</v>
          </cell>
        </row>
        <row r="3329">
          <cell r="B3329" t="str">
            <v>Pintura Multi-Purpose Epoxy Haze Gray</v>
          </cell>
          <cell r="C3329">
            <v>3.8537557333333332E-3</v>
          </cell>
          <cell r="D3329">
            <v>1.5948712611710938</v>
          </cell>
          <cell r="E3329" t="str">
            <v>cub</v>
          </cell>
          <cell r="F3329">
            <v>5925.0254237288136</v>
          </cell>
          <cell r="G3329">
            <v>1066.5</v>
          </cell>
          <cell r="H3329">
            <v>69.92</v>
          </cell>
        </row>
        <row r="3330">
          <cell r="B3330" t="str">
            <v>Pintura High Gloss Urethane Gris Perla</v>
          </cell>
          <cell r="C3330">
            <v>1.9268778666666667E-2</v>
          </cell>
          <cell r="D3330">
            <v>3.7948504468437533E-2</v>
          </cell>
          <cell r="E3330" t="str">
            <v>Gls</v>
          </cell>
          <cell r="F3330">
            <v>2154.5508474576272</v>
          </cell>
          <cell r="G3330">
            <v>387.82</v>
          </cell>
          <cell r="H3330">
            <v>50.85</v>
          </cell>
        </row>
        <row r="3331">
          <cell r="B3331" t="str">
            <v>Grout</v>
          </cell>
        </row>
        <row r="3332">
          <cell r="B3332" t="str">
            <v>Morteo Listo Grout 640 kg/cm²</v>
          </cell>
          <cell r="C3332">
            <v>0</v>
          </cell>
          <cell r="D3332">
            <v>0</v>
          </cell>
          <cell r="E3332" t="str">
            <v>Fdas</v>
          </cell>
          <cell r="F3332">
            <v>750</v>
          </cell>
          <cell r="G3332">
            <v>135</v>
          </cell>
          <cell r="H3332">
            <v>0</v>
          </cell>
        </row>
        <row r="3333">
          <cell r="B3333" t="str">
            <v>Miscelaneos</v>
          </cell>
        </row>
        <row r="3334">
          <cell r="B3334" t="str">
            <v>Electrodo E70XX Universal 1/8''</v>
          </cell>
          <cell r="C3334">
            <v>1.5555555555555557E-3</v>
          </cell>
          <cell r="D3334">
            <v>5.4285714285714288</v>
          </cell>
          <cell r="E3334" t="str">
            <v>Lbs</v>
          </cell>
          <cell r="F3334">
            <v>78</v>
          </cell>
          <cell r="G3334">
            <v>14.04</v>
          </cell>
          <cell r="H3334">
            <v>0.92</v>
          </cell>
        </row>
        <row r="3335">
          <cell r="B3335" t="str">
            <v>Acetileno 390</v>
          </cell>
          <cell r="C3335">
            <v>2.3333333333333335E-3</v>
          </cell>
          <cell r="D3335">
            <v>3.2857142857142856</v>
          </cell>
          <cell r="E3335" t="str">
            <v>p3</v>
          </cell>
          <cell r="F3335">
            <v>9.6525423728813564</v>
          </cell>
          <cell r="G3335">
            <v>1.74</v>
          </cell>
          <cell r="H3335">
            <v>0.11</v>
          </cell>
        </row>
        <row r="3336">
          <cell r="B3336" t="str">
            <v>Oxigeno Industrial 220</v>
          </cell>
          <cell r="C3336">
            <v>1.8666666666666669E-3</v>
          </cell>
          <cell r="D3336">
            <v>4.3571428571428568</v>
          </cell>
          <cell r="E3336" t="str">
            <v>p3</v>
          </cell>
          <cell r="F3336">
            <v>2.6864406779661016</v>
          </cell>
          <cell r="G3336">
            <v>0.48</v>
          </cell>
          <cell r="H3336">
            <v>0.03</v>
          </cell>
        </row>
        <row r="3337">
          <cell r="B3337" t="str">
            <v>Disco p/ esmerilar</v>
          </cell>
          <cell r="C3337">
            <v>1.5555555555555559E-4</v>
          </cell>
          <cell r="D3337">
            <v>63.28571428571427</v>
          </cell>
          <cell r="E3337" t="str">
            <v>Ud</v>
          </cell>
          <cell r="F3337">
            <v>150</v>
          </cell>
          <cell r="G3337">
            <v>27</v>
          </cell>
          <cell r="H3337">
            <v>1.77</v>
          </cell>
        </row>
        <row r="3338">
          <cell r="A3338" t="str">
            <v>b)</v>
          </cell>
          <cell r="B3338" t="str">
            <v>Fabricación:</v>
          </cell>
        </row>
        <row r="3339">
          <cell r="B3339" t="str">
            <v xml:space="preserve">SandBlasting </v>
          </cell>
          <cell r="C3339">
            <v>0.28903168000000001</v>
          </cell>
          <cell r="D3339">
            <v>3.3502209861561438E-3</v>
          </cell>
          <cell r="E3339" t="str">
            <v>m2</v>
          </cell>
          <cell r="F3339">
            <v>169.49</v>
          </cell>
          <cell r="G3339">
            <v>30.51</v>
          </cell>
          <cell r="H3339">
            <v>58</v>
          </cell>
        </row>
        <row r="3340">
          <cell r="B3340" t="str">
            <v>Fabricación Estructura Metalica - Columna</v>
          </cell>
          <cell r="C3340">
            <v>7.7777777777777784E-4</v>
          </cell>
          <cell r="D3340">
            <v>11.857142857142856</v>
          </cell>
          <cell r="E3340" t="str">
            <v>Ton</v>
          </cell>
          <cell r="F3340">
            <v>11999.999999999998</v>
          </cell>
          <cell r="G3340">
            <v>2160</v>
          </cell>
          <cell r="H3340">
            <v>141.6</v>
          </cell>
        </row>
        <row r="3341">
          <cell r="B3341" t="str">
            <v>Fabricación Estructura Metalica - Placa</v>
          </cell>
          <cell r="C3341">
            <v>2.3819444444444449E-2</v>
          </cell>
          <cell r="D3341">
            <v>0.25947521865889184</v>
          </cell>
          <cell r="E3341" t="str">
            <v>Ton</v>
          </cell>
          <cell r="F3341">
            <v>22000</v>
          </cell>
          <cell r="G3341">
            <v>3960</v>
          </cell>
          <cell r="H3341">
            <v>778.8</v>
          </cell>
        </row>
        <row r="3342">
          <cell r="A3342" t="str">
            <v>c)</v>
          </cell>
          <cell r="B3342" t="str">
            <v>Operación Instalación:</v>
          </cell>
        </row>
        <row r="3343">
          <cell r="B3343" t="str">
            <v>Izaje:</v>
          </cell>
        </row>
        <row r="3344">
          <cell r="B3344" t="str">
            <v>MO-1001-9 [MAM] Maestro de Carpinteria Metalica</v>
          </cell>
          <cell r="C3344">
            <v>1</v>
          </cell>
          <cell r="D3344">
            <v>0</v>
          </cell>
          <cell r="E3344" t="str">
            <v>Dia</v>
          </cell>
          <cell r="F3344">
            <v>1758.8235294117644</v>
          </cell>
          <cell r="G3344">
            <v>316.58999999999997</v>
          </cell>
          <cell r="H3344">
            <v>2075.41</v>
          </cell>
        </row>
        <row r="3345">
          <cell r="B3345" t="str">
            <v>MO-1001-10 [OPE] Operador de Equipo Pesado (GRUA)</v>
          </cell>
          <cell r="C3345">
            <v>0</v>
          </cell>
          <cell r="D3345">
            <v>0</v>
          </cell>
          <cell r="E3345" t="str">
            <v>Dia</v>
          </cell>
          <cell r="F3345">
            <v>1396.2352941176471</v>
          </cell>
          <cell r="G3345">
            <v>251.32</v>
          </cell>
          <cell r="H3345">
            <v>0</v>
          </cell>
        </row>
        <row r="3346">
          <cell r="B3346" t="str">
            <v>Soldadura de Campo:</v>
          </cell>
        </row>
        <row r="3347">
          <cell r="B3347" t="str">
            <v>MO-1001-11 [SEM] Soldadores - Estructura Metalica</v>
          </cell>
          <cell r="C3347">
            <v>1</v>
          </cell>
          <cell r="D3347">
            <v>0</v>
          </cell>
          <cell r="E3347" t="str">
            <v>Dia</v>
          </cell>
          <cell r="F3347">
            <v>1116.1764705882358</v>
          </cell>
          <cell r="G3347">
            <v>200.91</v>
          </cell>
          <cell r="H3347">
            <v>1317.09</v>
          </cell>
        </row>
        <row r="3348">
          <cell r="B3348" t="str">
            <v>Tornilleria:</v>
          </cell>
        </row>
        <row r="3349">
          <cell r="B3349" t="str">
            <v>MO-1001-13 [AEM] Armadores Estructuras Metalica</v>
          </cell>
          <cell r="C3349">
            <v>0</v>
          </cell>
          <cell r="D3349">
            <v>0</v>
          </cell>
          <cell r="E3349" t="str">
            <v>Dia</v>
          </cell>
          <cell r="F3349">
            <v>978.17647058823479</v>
          </cell>
          <cell r="G3349">
            <v>176.07</v>
          </cell>
          <cell r="H3349">
            <v>0</v>
          </cell>
        </row>
        <row r="3350">
          <cell r="B3350" t="str">
            <v>MO-1001-14 [AyEM] Ayudante Estructuras Metalica</v>
          </cell>
          <cell r="C3350">
            <v>0</v>
          </cell>
          <cell r="D3350">
            <v>0</v>
          </cell>
          <cell r="E3350" t="str">
            <v>Dia</v>
          </cell>
          <cell r="F3350">
            <v>753.58823529411677</v>
          </cell>
          <cell r="G3350">
            <v>135.65</v>
          </cell>
          <cell r="H3350">
            <v>0</v>
          </cell>
        </row>
        <row r="3351">
          <cell r="B3351" t="str">
            <v>Pintura:</v>
          </cell>
        </row>
        <row r="3352">
          <cell r="B3352" t="str">
            <v>MO-1001-12 [PEM] Pintor Estructura Metalica</v>
          </cell>
          <cell r="C3352">
            <v>1</v>
          </cell>
          <cell r="D3352">
            <v>0</v>
          </cell>
          <cell r="E3352" t="str">
            <v>Dia</v>
          </cell>
          <cell r="F3352">
            <v>641.29411764705935</v>
          </cell>
          <cell r="G3352">
            <v>115.43</v>
          </cell>
          <cell r="H3352">
            <v>756.72</v>
          </cell>
        </row>
        <row r="3353">
          <cell r="B3353" t="str">
            <v>Servicios, Herramientas y Equipos</v>
          </cell>
        </row>
        <row r="3354">
          <cell r="B3354" t="str">
            <v>Grúa de 20 Tonelada</v>
          </cell>
          <cell r="C3354">
            <v>0</v>
          </cell>
          <cell r="D3354">
            <v>0</v>
          </cell>
          <cell r="E3354" t="str">
            <v>hr</v>
          </cell>
          <cell r="F3354">
            <v>3177.9661016949153</v>
          </cell>
          <cell r="G3354">
            <v>572.03</v>
          </cell>
          <cell r="H3354">
            <v>0</v>
          </cell>
        </row>
        <row r="3355">
          <cell r="B3355" t="str">
            <v>Pistola Neumática P/ Tornilleria</v>
          </cell>
          <cell r="C3355">
            <v>0</v>
          </cell>
          <cell r="D3355">
            <v>0</v>
          </cell>
          <cell r="E3355" t="str">
            <v>Hr</v>
          </cell>
          <cell r="F3355">
            <v>74.152542372881356</v>
          </cell>
          <cell r="G3355">
            <v>13.35</v>
          </cell>
          <cell r="H3355">
            <v>0</v>
          </cell>
        </row>
        <row r="3356">
          <cell r="B3356" t="str">
            <v>Compresor p/ Pintura</v>
          </cell>
          <cell r="C3356">
            <v>8</v>
          </cell>
          <cell r="D3356">
            <v>0</v>
          </cell>
          <cell r="E3356" t="str">
            <v>Hr</v>
          </cell>
          <cell r="F3356">
            <v>63.56</v>
          </cell>
          <cell r="G3356">
            <v>11.44</v>
          </cell>
          <cell r="H3356">
            <v>600</v>
          </cell>
        </row>
        <row r="3357">
          <cell r="A3357">
            <v>152</v>
          </cell>
          <cell r="B3357" t="str">
            <v>ANCLAJE EN INICIO DE RAMPA DE ESCALERAS</v>
          </cell>
          <cell r="C3357">
            <v>2</v>
          </cell>
          <cell r="D3357">
            <v>1</v>
          </cell>
          <cell r="E3357" t="str">
            <v>Ud</v>
          </cell>
          <cell r="G3357">
            <v>767.69974999999999</v>
          </cell>
          <cell r="H3357">
            <v>204.60399774138901</v>
          </cell>
          <cell r="I3357">
            <v>5134.99</v>
          </cell>
        </row>
        <row r="3359">
          <cell r="A3359">
            <v>153</v>
          </cell>
          <cell r="B3359" t="str">
            <v>Análisis de Precio Unitario de 2.50 ml de UNION ESCALERA DE ACERO EN ENTREPISO Y TECHO:</v>
          </cell>
          <cell r="I3359" t="str">
            <v>Santiago - Tercer Sorteo</v>
          </cell>
        </row>
        <row r="3360">
          <cell r="A3360" t="str">
            <v>a)</v>
          </cell>
          <cell r="B3360" t="str">
            <v>Materiales</v>
          </cell>
        </row>
        <row r="3361">
          <cell r="B3361" t="str">
            <v>Conexión DET 1</v>
          </cell>
          <cell r="C3361">
            <v>1</v>
          </cell>
        </row>
        <row r="3362">
          <cell r="B3362" t="str">
            <v>L6X6X1/2</v>
          </cell>
          <cell r="C3362">
            <v>8.2020997375328086</v>
          </cell>
          <cell r="D3362">
            <v>9.6320000000007545E-4</v>
          </cell>
          <cell r="E3362" t="str">
            <v>pl</v>
          </cell>
          <cell r="F3362">
            <v>254.23728813559325</v>
          </cell>
          <cell r="G3362">
            <v>45.76</v>
          </cell>
          <cell r="H3362">
            <v>2462.98</v>
          </cell>
        </row>
        <row r="3363">
          <cell r="B3363" t="str">
            <v>C4X5.4</v>
          </cell>
          <cell r="C3363">
            <v>3.2808398950131235</v>
          </cell>
          <cell r="D3363">
            <v>2.7919999999999824E-3</v>
          </cell>
          <cell r="E3363" t="str">
            <v>pl</v>
          </cell>
          <cell r="F3363">
            <v>138.4180790960452</v>
          </cell>
          <cell r="G3363">
            <v>24.92</v>
          </cell>
          <cell r="H3363">
            <v>537.38</v>
          </cell>
        </row>
        <row r="3364">
          <cell r="B3364" t="str">
            <v>Plate 1/2 ''</v>
          </cell>
          <cell r="C3364">
            <v>0</v>
          </cell>
          <cell r="D3364">
            <v>0</v>
          </cell>
          <cell r="E3364" t="str">
            <v>p2</v>
          </cell>
          <cell r="F3364">
            <v>356.46187500000002</v>
          </cell>
          <cell r="G3364">
            <v>64.16</v>
          </cell>
          <cell r="H3364">
            <v>0</v>
          </cell>
        </row>
        <row r="3365">
          <cell r="B3365" t="str">
            <v>Esparragos y Pernos</v>
          </cell>
        </row>
        <row r="3366">
          <cell r="B3366" t="str">
            <v>Anclaje HILTI Kwik Bolt TZ-CS Ø 1/2'' x 3 1/4''</v>
          </cell>
          <cell r="C3366">
            <v>14</v>
          </cell>
          <cell r="D3366">
            <v>0</v>
          </cell>
          <cell r="E3366" t="str">
            <v>ud</v>
          </cell>
          <cell r="F3366">
            <v>359.32</v>
          </cell>
          <cell r="G3366">
            <v>64.680000000000007</v>
          </cell>
          <cell r="H3366">
            <v>5936</v>
          </cell>
        </row>
        <row r="3367">
          <cell r="B3367" t="str">
            <v>Pintura</v>
          </cell>
        </row>
        <row r="3368">
          <cell r="B3368" t="str">
            <v>Pintura Multi-Purpose Epoxy Haze Gray</v>
          </cell>
          <cell r="C3368">
            <v>2.0319999999999998E-2</v>
          </cell>
          <cell r="D3368">
            <v>0.47637795275590561</v>
          </cell>
          <cell r="E3368" t="str">
            <v>cub</v>
          </cell>
          <cell r="F3368">
            <v>5925.0254237288136</v>
          </cell>
          <cell r="G3368">
            <v>1066.5</v>
          </cell>
          <cell r="H3368">
            <v>209.75</v>
          </cell>
        </row>
        <row r="3369">
          <cell r="B3369" t="str">
            <v>Pintura High Gloss Urethane Gris Perla</v>
          </cell>
          <cell r="C3369">
            <v>0.1016</v>
          </cell>
          <cell r="D3369">
            <v>8.2677165354330756E-2</v>
          </cell>
          <cell r="E3369" t="str">
            <v>Gls</v>
          </cell>
          <cell r="F3369">
            <v>2154.5508474576272</v>
          </cell>
          <cell r="G3369">
            <v>387.82</v>
          </cell>
          <cell r="H3369">
            <v>279.66000000000003</v>
          </cell>
        </row>
        <row r="3370">
          <cell r="B3370" t="str">
            <v>Grout</v>
          </cell>
        </row>
        <row r="3371">
          <cell r="B3371" t="str">
            <v>Morteo Listo Grout 640 kg/cm²</v>
          </cell>
          <cell r="C3371">
            <v>0</v>
          </cell>
          <cell r="D3371">
            <v>0</v>
          </cell>
          <cell r="E3371" t="str">
            <v>Fdas</v>
          </cell>
          <cell r="F3371">
            <v>750</v>
          </cell>
          <cell r="G3371">
            <v>135</v>
          </cell>
          <cell r="H3371">
            <v>0</v>
          </cell>
        </row>
        <row r="3372">
          <cell r="B3372" t="str">
            <v>Miscelaneos</v>
          </cell>
        </row>
        <row r="3373">
          <cell r="B3373" t="str">
            <v>Electrodo E70XX Universal 1/8''</v>
          </cell>
          <cell r="C3373">
            <v>0.16076115485564305</v>
          </cell>
          <cell r="D3373">
            <v>5.746938775510211E-2</v>
          </cell>
          <cell r="E3373" t="str">
            <v>Lbs</v>
          </cell>
          <cell r="F3373">
            <v>78</v>
          </cell>
          <cell r="G3373">
            <v>14.04</v>
          </cell>
          <cell r="H3373">
            <v>15.65</v>
          </cell>
        </row>
        <row r="3374">
          <cell r="B3374" t="str">
            <v>Acetileno 390</v>
          </cell>
          <cell r="C3374">
            <v>0.24114173228346458</v>
          </cell>
          <cell r="D3374">
            <v>3.6734693877550954E-2</v>
          </cell>
          <cell r="E3374" t="str">
            <v>p3</v>
          </cell>
          <cell r="F3374">
            <v>9.6525423728813564</v>
          </cell>
          <cell r="G3374">
            <v>1.74</v>
          </cell>
          <cell r="H3374">
            <v>2.85</v>
          </cell>
        </row>
        <row r="3375">
          <cell r="B3375" t="str">
            <v>Oxigeno Industrial 220</v>
          </cell>
          <cell r="C3375">
            <v>0.19291338582677167</v>
          </cell>
          <cell r="D3375">
            <v>3.6734693877550982E-2</v>
          </cell>
          <cell r="E3375" t="str">
            <v>p3</v>
          </cell>
          <cell r="F3375">
            <v>2.6864406779661016</v>
          </cell>
          <cell r="G3375">
            <v>0.48</v>
          </cell>
          <cell r="H3375">
            <v>0.63</v>
          </cell>
        </row>
        <row r="3376">
          <cell r="B3376" t="str">
            <v>Disco p/ esmerilar</v>
          </cell>
          <cell r="C3376">
            <v>1.6076115485564306E-2</v>
          </cell>
          <cell r="D3376">
            <v>0.24408163265306113</v>
          </cell>
          <cell r="E3376" t="str">
            <v>Ud</v>
          </cell>
          <cell r="F3376">
            <v>150</v>
          </cell>
          <cell r="G3376">
            <v>27</v>
          </cell>
          <cell r="H3376">
            <v>3.54</v>
          </cell>
        </row>
        <row r="3377">
          <cell r="A3377" t="str">
            <v>b)</v>
          </cell>
          <cell r="B3377" t="str">
            <v>Fabricación:</v>
          </cell>
        </row>
        <row r="3378">
          <cell r="B3378" t="str">
            <v xml:space="preserve">SandBlasting </v>
          </cell>
          <cell r="C3378">
            <v>1.524</v>
          </cell>
          <cell r="D3378">
            <v>3.9370078740157514E-3</v>
          </cell>
          <cell r="E3378" t="str">
            <v>m2</v>
          </cell>
          <cell r="F3378">
            <v>169.49</v>
          </cell>
          <cell r="G3378">
            <v>30.51</v>
          </cell>
          <cell r="H3378">
            <v>306</v>
          </cell>
        </row>
        <row r="3379">
          <cell r="B3379" t="str">
            <v>Fabricación Estructura Metalica - Columna</v>
          </cell>
          <cell r="C3379">
            <v>8.0380577427821537E-2</v>
          </cell>
          <cell r="D3379">
            <v>0.11967346938775486</v>
          </cell>
          <cell r="E3379" t="str">
            <v>Ton</v>
          </cell>
          <cell r="F3379">
            <v>11999.999999999998</v>
          </cell>
          <cell r="G3379">
            <v>2160</v>
          </cell>
          <cell r="H3379">
            <v>1274.4000000000001</v>
          </cell>
        </row>
        <row r="3380">
          <cell r="B3380" t="str">
            <v>Fabricación Estructura Metalica - Placa</v>
          </cell>
          <cell r="C3380">
            <v>0.12559465223097113</v>
          </cell>
          <cell r="D3380">
            <v>3.5075918367346942E-2</v>
          </cell>
          <cell r="E3380" t="str">
            <v>Ton</v>
          </cell>
          <cell r="F3380">
            <v>22000</v>
          </cell>
          <cell r="G3380">
            <v>3960</v>
          </cell>
          <cell r="H3380">
            <v>3374.8</v>
          </cell>
        </row>
        <row r="3381">
          <cell r="A3381" t="str">
            <v>c)</v>
          </cell>
          <cell r="B3381" t="str">
            <v>Operación Instalación:</v>
          </cell>
        </row>
        <row r="3382">
          <cell r="B3382" t="str">
            <v>Izaje:</v>
          </cell>
        </row>
        <row r="3383">
          <cell r="B3383" t="str">
            <v>MO-1001-9 [MAM] Maestro de Carpinteria Metalica</v>
          </cell>
          <cell r="C3383">
            <v>2.5</v>
          </cell>
          <cell r="D3383">
            <v>0</v>
          </cell>
          <cell r="E3383" t="str">
            <v>Dia</v>
          </cell>
          <cell r="F3383">
            <v>1758.8235294117644</v>
          </cell>
          <cell r="G3383">
            <v>316.58999999999997</v>
          </cell>
          <cell r="H3383">
            <v>5188.53</v>
          </cell>
        </row>
        <row r="3384">
          <cell r="B3384" t="str">
            <v>MO-1001-10 [OPE] Operador de Equipo Pesado (GRUA)</v>
          </cell>
          <cell r="C3384">
            <v>0</v>
          </cell>
          <cell r="D3384">
            <v>0</v>
          </cell>
          <cell r="E3384" t="str">
            <v>Dia</v>
          </cell>
          <cell r="F3384">
            <v>1396.2352941176471</v>
          </cell>
          <cell r="G3384">
            <v>251.32</v>
          </cell>
          <cell r="H3384">
            <v>0</v>
          </cell>
        </row>
        <row r="3385">
          <cell r="B3385" t="str">
            <v>Soldadura de Campo:</v>
          </cell>
        </row>
        <row r="3386">
          <cell r="B3386" t="str">
            <v>MO-1001-11 [SEM] Soldadores - Estructura Metalica</v>
          </cell>
          <cell r="C3386">
            <v>2.5</v>
          </cell>
          <cell r="D3386">
            <v>0</v>
          </cell>
          <cell r="E3386" t="str">
            <v>Dia</v>
          </cell>
          <cell r="F3386">
            <v>1116.1764705882358</v>
          </cell>
          <cell r="G3386">
            <v>200.91</v>
          </cell>
          <cell r="H3386">
            <v>3292.72</v>
          </cell>
        </row>
        <row r="3387">
          <cell r="B3387" t="str">
            <v>Tornilleria:</v>
          </cell>
        </row>
        <row r="3388">
          <cell r="B3388" t="str">
            <v>MO-1001-13 [AEM] Armadores Estructuras Metalica</v>
          </cell>
          <cell r="C3388">
            <v>0</v>
          </cell>
          <cell r="D3388">
            <v>0</v>
          </cell>
          <cell r="E3388" t="str">
            <v>Dia</v>
          </cell>
          <cell r="F3388">
            <v>978.17647058823479</v>
          </cell>
          <cell r="G3388">
            <v>176.07</v>
          </cell>
          <cell r="H3388">
            <v>0</v>
          </cell>
        </row>
        <row r="3389">
          <cell r="B3389" t="str">
            <v>MO-1001-14 [AyEM] Ayudante Estructuras Metalica</v>
          </cell>
          <cell r="C3389">
            <v>0</v>
          </cell>
          <cell r="D3389">
            <v>0</v>
          </cell>
          <cell r="E3389" t="str">
            <v>Dia</v>
          </cell>
          <cell r="F3389">
            <v>753.58823529411677</v>
          </cell>
          <cell r="G3389">
            <v>135.65</v>
          </cell>
          <cell r="H3389">
            <v>0</v>
          </cell>
        </row>
        <row r="3390">
          <cell r="B3390" t="str">
            <v>Pintura:</v>
          </cell>
        </row>
        <row r="3391">
          <cell r="B3391" t="str">
            <v>MO-1001-12 [PEM] Pintor Estructura Metalica</v>
          </cell>
          <cell r="C3391">
            <v>2.5</v>
          </cell>
          <cell r="D3391">
            <v>0</v>
          </cell>
          <cell r="E3391" t="str">
            <v>Dia</v>
          </cell>
          <cell r="F3391">
            <v>641.29411764705935</v>
          </cell>
          <cell r="G3391">
            <v>115.43</v>
          </cell>
          <cell r="H3391">
            <v>1891.81</v>
          </cell>
        </row>
        <row r="3392">
          <cell r="B3392" t="str">
            <v>Servicios, Herramientas y Equipos</v>
          </cell>
        </row>
        <row r="3393">
          <cell r="B3393" t="str">
            <v>Grúa de 20 Tonelada</v>
          </cell>
          <cell r="C3393">
            <v>0</v>
          </cell>
          <cell r="D3393">
            <v>0</v>
          </cell>
          <cell r="E3393" t="str">
            <v>hr</v>
          </cell>
          <cell r="F3393">
            <v>3177.9661016949153</v>
          </cell>
          <cell r="G3393">
            <v>572.03</v>
          </cell>
          <cell r="H3393">
            <v>0</v>
          </cell>
        </row>
        <row r="3394">
          <cell r="B3394" t="str">
            <v>Pistola Neumática P/ Tornilleria</v>
          </cell>
          <cell r="C3394">
            <v>0</v>
          </cell>
          <cell r="D3394">
            <v>0</v>
          </cell>
          <cell r="E3394" t="str">
            <v>Hr</v>
          </cell>
          <cell r="F3394">
            <v>74.152542372881356</v>
          </cell>
          <cell r="G3394">
            <v>13.35</v>
          </cell>
          <cell r="H3394">
            <v>0</v>
          </cell>
        </row>
        <row r="3395">
          <cell r="B3395" t="str">
            <v>Compresor p/ Pintura</v>
          </cell>
          <cell r="C3395">
            <v>20</v>
          </cell>
          <cell r="D3395">
            <v>0</v>
          </cell>
          <cell r="E3395" t="str">
            <v>Hr</v>
          </cell>
          <cell r="F3395">
            <v>63.56</v>
          </cell>
          <cell r="G3395">
            <v>11.44</v>
          </cell>
          <cell r="H3395">
            <v>1500</v>
          </cell>
        </row>
        <row r="3396">
          <cell r="A3396">
            <v>153</v>
          </cell>
          <cell r="B3396" t="str">
            <v>UNION ESCALERA DE ACERO EN ENTREPISO Y TECHO</v>
          </cell>
          <cell r="C3396">
            <v>2.5</v>
          </cell>
          <cell r="D3396">
            <v>2.5</v>
          </cell>
          <cell r="E3396" t="str">
            <v>ml</v>
          </cell>
          <cell r="G3396">
            <v>1603.3258800000003</v>
          </cell>
          <cell r="H3396">
            <v>63.78606797411647</v>
          </cell>
          <cell r="I3396">
            <v>10536.19</v>
          </cell>
        </row>
        <row r="3398">
          <cell r="A3398">
            <v>154</v>
          </cell>
          <cell r="B3398" t="str">
            <v>Análisis de Precio Unitario de 30.00 Ud de DISPOSICIÓN DE ELEMENTOS EN DESCANSOS DE ESCALERAS:</v>
          </cell>
          <cell r="I3398" t="str">
            <v>Santiago - Tercer Sorteo</v>
          </cell>
        </row>
        <row r="3399">
          <cell r="A3399" t="str">
            <v>a)</v>
          </cell>
          <cell r="B3399" t="str">
            <v>Materiales</v>
          </cell>
        </row>
        <row r="3400">
          <cell r="B3400" t="str">
            <v>Conexión DET 1</v>
          </cell>
          <cell r="C3400">
            <v>1</v>
          </cell>
        </row>
        <row r="3401">
          <cell r="B3401" t="str">
            <v>Plate 3/8 '' A36</v>
          </cell>
          <cell r="C3401">
            <v>5.625</v>
          </cell>
          <cell r="D3401">
            <v>8.8888888888886996E-4</v>
          </cell>
          <cell r="E3401" t="str">
            <v>p2</v>
          </cell>
          <cell r="F3401">
            <v>293.96187500000002</v>
          </cell>
          <cell r="G3401">
            <v>52.91</v>
          </cell>
          <cell r="H3401">
            <v>1952.89</v>
          </cell>
        </row>
        <row r="3402">
          <cell r="B3402" t="str">
            <v>Plate 1/4 '' A36</v>
          </cell>
          <cell r="C3402">
            <v>0</v>
          </cell>
          <cell r="D3402">
            <v>0</v>
          </cell>
          <cell r="E3402" t="str">
            <v>p2</v>
          </cell>
          <cell r="F3402">
            <v>188.02968749999999</v>
          </cell>
          <cell r="G3402">
            <v>33.85</v>
          </cell>
          <cell r="H3402">
            <v>0</v>
          </cell>
        </row>
        <row r="3403">
          <cell r="B3403" t="str">
            <v>Plate 1/4 '' A36</v>
          </cell>
          <cell r="C3403">
            <v>0</v>
          </cell>
          <cell r="D3403">
            <v>0</v>
          </cell>
          <cell r="E3403" t="str">
            <v>p2</v>
          </cell>
          <cell r="F3403">
            <v>188.02968749999999</v>
          </cell>
          <cell r="G3403">
            <v>33.85</v>
          </cell>
          <cell r="H3403">
            <v>0</v>
          </cell>
        </row>
        <row r="3404">
          <cell r="B3404" t="str">
            <v>Esparragos y Pernos</v>
          </cell>
        </row>
        <row r="3405">
          <cell r="B3405" t="str">
            <v>Perno Ø  - A325   3/4'' x 2 1/2''</v>
          </cell>
          <cell r="C3405">
            <v>60</v>
          </cell>
          <cell r="D3405">
            <v>0</v>
          </cell>
          <cell r="E3405" t="str">
            <v>Ud</v>
          </cell>
          <cell r="F3405">
            <v>36.347457627118644</v>
          </cell>
          <cell r="G3405">
            <v>6.54</v>
          </cell>
          <cell r="H3405">
            <v>2573.25</v>
          </cell>
        </row>
        <row r="3406">
          <cell r="B3406" t="str">
            <v>Pintura</v>
          </cell>
        </row>
        <row r="3407">
          <cell r="B3407" t="str">
            <v>Pintura Multi-Purpose Epoxy Haze Gray</v>
          </cell>
          <cell r="C3407">
            <v>1.3935456000000002E-2</v>
          </cell>
          <cell r="D3407">
            <v>0.43518805556129608</v>
          </cell>
          <cell r="E3407" t="str">
            <v>cub</v>
          </cell>
          <cell r="F3407">
            <v>5925.0254237288136</v>
          </cell>
          <cell r="G3407">
            <v>1066.5</v>
          </cell>
          <cell r="H3407">
            <v>139.83000000000001</v>
          </cell>
        </row>
        <row r="3408">
          <cell r="B3408" t="str">
            <v>Pintura High Gloss Urethane Gris Perla</v>
          </cell>
          <cell r="C3408">
            <v>6.9677280000000008E-2</v>
          </cell>
          <cell r="D3408">
            <v>4.6316388929073943E-3</v>
          </cell>
          <cell r="E3408" t="str">
            <v>Gls</v>
          </cell>
          <cell r="F3408">
            <v>2154.5508474576272</v>
          </cell>
          <cell r="G3408">
            <v>387.82</v>
          </cell>
          <cell r="H3408">
            <v>177.97</v>
          </cell>
        </row>
        <row r="3409">
          <cell r="B3409" t="str">
            <v>Grout</v>
          </cell>
        </row>
        <row r="3410">
          <cell r="B3410" t="str">
            <v>Morteo Listo Grout 640 kg/cm²</v>
          </cell>
          <cell r="C3410">
            <v>0</v>
          </cell>
          <cell r="D3410">
            <v>0</v>
          </cell>
          <cell r="E3410" t="str">
            <v>Fdas</v>
          </cell>
          <cell r="F3410">
            <v>750</v>
          </cell>
          <cell r="G3410">
            <v>135</v>
          </cell>
          <cell r="H3410">
            <v>0</v>
          </cell>
        </row>
        <row r="3411">
          <cell r="B3411" t="str">
            <v>Miscelaneos</v>
          </cell>
        </row>
        <row r="3412">
          <cell r="B3412" t="str">
            <v>Electrodo E70XX Universal 1/8''</v>
          </cell>
          <cell r="C3412">
            <v>5.6249999999999998E-3</v>
          </cell>
          <cell r="D3412">
            <v>0.7777777777777779</v>
          </cell>
          <cell r="E3412" t="str">
            <v>Lbs</v>
          </cell>
          <cell r="F3412">
            <v>78</v>
          </cell>
          <cell r="G3412">
            <v>14.04</v>
          </cell>
          <cell r="H3412">
            <v>0.92</v>
          </cell>
        </row>
        <row r="3413">
          <cell r="B3413" t="str">
            <v>Acetileno 390</v>
          </cell>
          <cell r="C3413">
            <v>8.4375000000000006E-3</v>
          </cell>
          <cell r="D3413">
            <v>0.18518518518518512</v>
          </cell>
          <cell r="E3413" t="str">
            <v>p3</v>
          </cell>
          <cell r="F3413">
            <v>9.6525423728813564</v>
          </cell>
          <cell r="G3413">
            <v>1.74</v>
          </cell>
          <cell r="H3413">
            <v>0.11</v>
          </cell>
        </row>
        <row r="3414">
          <cell r="B3414" t="str">
            <v>Oxigeno Industrial 220</v>
          </cell>
          <cell r="C3414">
            <v>6.7500000000000008E-3</v>
          </cell>
          <cell r="D3414">
            <v>0.48148148148148134</v>
          </cell>
          <cell r="E3414" t="str">
            <v>p3</v>
          </cell>
          <cell r="F3414">
            <v>2.6864406779661016</v>
          </cell>
          <cell r="G3414">
            <v>0.48</v>
          </cell>
          <cell r="H3414">
            <v>0.03</v>
          </cell>
        </row>
        <row r="3415">
          <cell r="B3415" t="str">
            <v>Disco p/ esmerilar</v>
          </cell>
          <cell r="C3415">
            <v>5.6249999999999996E-4</v>
          </cell>
          <cell r="D3415">
            <v>16.777777777777779</v>
          </cell>
          <cell r="E3415" t="str">
            <v>Ud</v>
          </cell>
          <cell r="F3415">
            <v>150</v>
          </cell>
          <cell r="G3415">
            <v>27</v>
          </cell>
          <cell r="H3415">
            <v>1.77</v>
          </cell>
        </row>
        <row r="3416">
          <cell r="A3416" t="str">
            <v>b)</v>
          </cell>
          <cell r="B3416" t="str">
            <v>Fabricación:</v>
          </cell>
        </row>
        <row r="3417">
          <cell r="B3417" t="str">
            <v xml:space="preserve">SandBlasting </v>
          </cell>
          <cell r="C3417">
            <v>1.0451592000000001</v>
          </cell>
          <cell r="D3417">
            <v>4.6316388929073943E-3</v>
          </cell>
          <cell r="E3417" t="str">
            <v>m2</v>
          </cell>
          <cell r="F3417">
            <v>169.49</v>
          </cell>
          <cell r="G3417">
            <v>30.51</v>
          </cell>
          <cell r="H3417">
            <v>210</v>
          </cell>
        </row>
        <row r="3418">
          <cell r="B3418" t="str">
            <v>Fabricación Estructura Metalica - Columna</v>
          </cell>
          <cell r="C3418">
            <v>2.8125000000000003E-3</v>
          </cell>
          <cell r="D3418">
            <v>2.5555555555555549</v>
          </cell>
          <cell r="E3418" t="str">
            <v>Ton</v>
          </cell>
          <cell r="F3418">
            <v>11999.999999999998</v>
          </cell>
          <cell r="G3418">
            <v>2160</v>
          </cell>
          <cell r="H3418">
            <v>141.6</v>
          </cell>
        </row>
        <row r="3419">
          <cell r="B3419" t="str">
            <v>Fabricación Estructura Metalica - Placa</v>
          </cell>
          <cell r="C3419">
            <v>8.6132812500000003E-2</v>
          </cell>
          <cell r="D3419">
            <v>4.4897959183673397E-2</v>
          </cell>
          <cell r="E3419" t="str">
            <v>Ton</v>
          </cell>
          <cell r="F3419">
            <v>22000</v>
          </cell>
          <cell r="G3419">
            <v>3960</v>
          </cell>
          <cell r="H3419">
            <v>2336.4</v>
          </cell>
        </row>
        <row r="3420">
          <cell r="A3420" t="str">
            <v>c)</v>
          </cell>
          <cell r="B3420" t="str">
            <v>Operación Instalación:</v>
          </cell>
        </row>
        <row r="3421">
          <cell r="B3421" t="str">
            <v>Izaje:</v>
          </cell>
        </row>
        <row r="3422">
          <cell r="B3422" t="str">
            <v>MO-1001-9 [MAM] Maestro de Carpinteria Metalica</v>
          </cell>
          <cell r="C3422">
            <v>1</v>
          </cell>
          <cell r="D3422">
            <v>0</v>
          </cell>
          <cell r="E3422" t="str">
            <v>Dia</v>
          </cell>
          <cell r="F3422">
            <v>1758.8235294117644</v>
          </cell>
          <cell r="G3422">
            <v>316.58999999999997</v>
          </cell>
          <cell r="H3422">
            <v>2075.41</v>
          </cell>
        </row>
        <row r="3423">
          <cell r="B3423" t="str">
            <v>MO-1001-10 [OPE] Operador de Equipo Pesado (GRUA)</v>
          </cell>
          <cell r="C3423">
            <v>0</v>
          </cell>
          <cell r="D3423">
            <v>0</v>
          </cell>
          <cell r="E3423" t="str">
            <v>Dia</v>
          </cell>
          <cell r="F3423">
            <v>1396.2352941176471</v>
          </cell>
          <cell r="G3423">
            <v>251.32</v>
          </cell>
          <cell r="H3423">
            <v>0</v>
          </cell>
        </row>
        <row r="3424">
          <cell r="B3424" t="str">
            <v>Soldadura de Campo:</v>
          </cell>
        </row>
        <row r="3425">
          <cell r="B3425" t="str">
            <v>MO-1001-11 [SEM] Soldadores - Estructura Metalica</v>
          </cell>
          <cell r="C3425">
            <v>1</v>
          </cell>
          <cell r="D3425">
            <v>0</v>
          </cell>
          <cell r="E3425" t="str">
            <v>Dia</v>
          </cell>
          <cell r="F3425">
            <v>1116.1764705882358</v>
          </cell>
          <cell r="G3425">
            <v>200.91</v>
          </cell>
          <cell r="H3425">
            <v>1317.09</v>
          </cell>
        </row>
        <row r="3426">
          <cell r="B3426" t="str">
            <v>Tornilleria:</v>
          </cell>
        </row>
        <row r="3427">
          <cell r="B3427" t="str">
            <v>MO-1001-13 [AEM] Armadores Estructuras Metalica</v>
          </cell>
          <cell r="C3427">
            <v>0</v>
          </cell>
          <cell r="D3427">
            <v>0</v>
          </cell>
          <cell r="E3427" t="str">
            <v>Dia</v>
          </cell>
          <cell r="F3427">
            <v>978.17647058823479</v>
          </cell>
          <cell r="G3427">
            <v>176.07</v>
          </cell>
          <cell r="H3427">
            <v>0</v>
          </cell>
        </row>
        <row r="3428">
          <cell r="B3428" t="str">
            <v>MO-1001-14 [AyEM] Ayudante Estructuras Metalica</v>
          </cell>
          <cell r="C3428">
            <v>0</v>
          </cell>
          <cell r="D3428">
            <v>0</v>
          </cell>
          <cell r="E3428" t="str">
            <v>Dia</v>
          </cell>
          <cell r="F3428">
            <v>753.58823529411677</v>
          </cell>
          <cell r="G3428">
            <v>135.65</v>
          </cell>
          <cell r="H3428">
            <v>0</v>
          </cell>
        </row>
        <row r="3429">
          <cell r="B3429" t="str">
            <v>Pintura:</v>
          </cell>
        </row>
        <row r="3430">
          <cell r="B3430" t="str">
            <v>MO-1001-12 [PEM] Pintor Estructura Metalica</v>
          </cell>
          <cell r="C3430">
            <v>1</v>
          </cell>
          <cell r="D3430">
            <v>0</v>
          </cell>
          <cell r="E3430" t="str">
            <v>Dia</v>
          </cell>
          <cell r="F3430">
            <v>641.29411764705935</v>
          </cell>
          <cell r="G3430">
            <v>115.43</v>
          </cell>
          <cell r="H3430">
            <v>756.72</v>
          </cell>
        </row>
        <row r="3431">
          <cell r="B3431" t="str">
            <v>Servicios, Herramientas y Equipos</v>
          </cell>
        </row>
        <row r="3432">
          <cell r="B3432" t="str">
            <v>Grúa de 20 Tonelada</v>
          </cell>
          <cell r="C3432">
            <v>0</v>
          </cell>
          <cell r="D3432">
            <v>0</v>
          </cell>
          <cell r="E3432" t="str">
            <v>hr</v>
          </cell>
          <cell r="F3432">
            <v>3177.9661016949153</v>
          </cell>
          <cell r="G3432">
            <v>572.03</v>
          </cell>
          <cell r="H3432">
            <v>0</v>
          </cell>
        </row>
        <row r="3433">
          <cell r="B3433" t="str">
            <v>Pistola Neumática P/ Tornilleria</v>
          </cell>
          <cell r="C3433">
            <v>0</v>
          </cell>
          <cell r="D3433">
            <v>0</v>
          </cell>
          <cell r="E3433" t="str">
            <v>Hr</v>
          </cell>
          <cell r="F3433">
            <v>74.152542372881356</v>
          </cell>
          <cell r="G3433">
            <v>13.35</v>
          </cell>
          <cell r="H3433">
            <v>0</v>
          </cell>
        </row>
        <row r="3434">
          <cell r="B3434" t="str">
            <v>Compresor p/ Pintura</v>
          </cell>
          <cell r="C3434">
            <v>8</v>
          </cell>
          <cell r="D3434">
            <v>0</v>
          </cell>
          <cell r="E3434" t="str">
            <v>Hr</v>
          </cell>
          <cell r="F3434">
            <v>63.56</v>
          </cell>
          <cell r="G3434">
            <v>11.44</v>
          </cell>
          <cell r="H3434">
            <v>600</v>
          </cell>
        </row>
        <row r="3435">
          <cell r="A3435">
            <v>154</v>
          </cell>
          <cell r="B3435" t="str">
            <v>DISPOSICIÓN DE ELEMENTOS EN DESCANSOS DE ESCALERAS</v>
          </cell>
          <cell r="C3435">
            <v>30</v>
          </cell>
          <cell r="D3435">
            <v>1</v>
          </cell>
          <cell r="E3435" t="str">
            <v>Ud</v>
          </cell>
          <cell r="G3435">
            <v>62.455959999999997</v>
          </cell>
          <cell r="H3435">
            <v>69.053610891523945</v>
          </cell>
          <cell r="I3435">
            <v>411.77</v>
          </cell>
        </row>
        <row r="3437">
          <cell r="A3437">
            <v>155</v>
          </cell>
          <cell r="B3437" t="str">
            <v>Análisis de Precio Unitario de 953.81 m2 de Metaldeck [ t = 127 ] mm Primer Nivel:</v>
          </cell>
          <cell r="I3437" t="str">
            <v>Santiago - Tercer Sorteo</v>
          </cell>
        </row>
        <row r="3438">
          <cell r="B3438" t="str">
            <v>Materiales</v>
          </cell>
        </row>
        <row r="3439">
          <cell r="B3439" t="str">
            <v>Hormigónes Industriales</v>
          </cell>
        </row>
        <row r="3440">
          <cell r="B3440" t="str">
            <v>Hormigón industrial f'c 210 Kg./cm² @ 28d</v>
          </cell>
          <cell r="C3440">
            <v>121.13358315873981</v>
          </cell>
          <cell r="D3440">
            <v>5.2973263837008667E-5</v>
          </cell>
          <cell r="E3440" t="str">
            <v>m3</v>
          </cell>
          <cell r="F3440">
            <v>4491.5254237288136</v>
          </cell>
          <cell r="G3440">
            <v>808.47</v>
          </cell>
          <cell r="H3440">
            <v>642041.44999999995</v>
          </cell>
        </row>
        <row r="3441">
          <cell r="B3441" t="str">
            <v>Aceros</v>
          </cell>
        </row>
        <row r="3442">
          <cell r="B3442" t="str">
            <v>Acero malla (D2.3 x D2.3, 150 x 150,Rollo 2.40 x 40.00 m., 3.32 qq)</v>
          </cell>
          <cell r="C3442">
            <v>9.9354973063270844</v>
          </cell>
          <cell r="D3442">
            <v>5.0595723335905061E-5</v>
          </cell>
          <cell r="E3442" t="str">
            <v>Rollo</v>
          </cell>
          <cell r="F3442">
            <v>5745.4745762711864</v>
          </cell>
          <cell r="G3442">
            <v>1034.19</v>
          </cell>
          <cell r="H3442">
            <v>67362.75</v>
          </cell>
        </row>
        <row r="3443">
          <cell r="B3443" t="str">
            <v>C4X5.4</v>
          </cell>
          <cell r="C3443">
            <v>148.875</v>
          </cell>
          <cell r="D3443">
            <v>3.3585222502068532E-5</v>
          </cell>
          <cell r="E3443" t="str">
            <v>pl</v>
          </cell>
          <cell r="F3443">
            <v>138.4180790960452</v>
          </cell>
          <cell r="G3443">
            <v>24.92</v>
          </cell>
          <cell r="H3443">
            <v>24317.77</v>
          </cell>
        </row>
        <row r="3444">
          <cell r="B3444" t="str">
            <v>Metaldeck Cal 26</v>
          </cell>
          <cell r="C3444">
            <v>3130.0917936809415</v>
          </cell>
          <cell r="D3444">
            <v>2.6217502870081724E-6</v>
          </cell>
          <cell r="E3444" t="str">
            <v>pl</v>
          </cell>
          <cell r="F3444">
            <v>155</v>
          </cell>
          <cell r="G3444">
            <v>27.9</v>
          </cell>
          <cell r="H3444">
            <v>572495.29</v>
          </cell>
        </row>
        <row r="3445">
          <cell r="B3445" t="str">
            <v>L6X6X3/8</v>
          </cell>
          <cell r="C3445">
            <v>393.70078740157481</v>
          </cell>
          <cell r="D3445">
            <v>2.3400000000063981E-5</v>
          </cell>
          <cell r="E3445" t="str">
            <v>pl</v>
          </cell>
          <cell r="F3445">
            <v>150.42372881355934</v>
          </cell>
          <cell r="G3445">
            <v>27.08</v>
          </cell>
          <cell r="H3445">
            <v>69884.990000000005</v>
          </cell>
        </row>
        <row r="3446">
          <cell r="B3446" t="str">
            <v>Acero ø3/8''</v>
          </cell>
          <cell r="C3446">
            <v>1.4803149606299213</v>
          </cell>
          <cell r="D3446">
            <v>6.5425531914893318E-3</v>
          </cell>
          <cell r="E3446" t="str">
            <v>QQ</v>
          </cell>
          <cell r="F3446">
            <v>1991.5254237288136</v>
          </cell>
          <cell r="G3446">
            <v>358.47</v>
          </cell>
          <cell r="H3446">
            <v>3501.49</v>
          </cell>
        </row>
        <row r="3447">
          <cell r="B3447" t="str">
            <v>Acero ø1/2''</v>
          </cell>
          <cell r="C3447">
            <v>0</v>
          </cell>
          <cell r="D3447">
            <v>0</v>
          </cell>
          <cell r="E3447" t="str">
            <v>QQ</v>
          </cell>
          <cell r="F3447">
            <v>1991.5254237288136</v>
          </cell>
          <cell r="G3447">
            <v>358.47</v>
          </cell>
          <cell r="H3447">
            <v>0</v>
          </cell>
        </row>
        <row r="3448">
          <cell r="B3448" t="str">
            <v>Acero ø3/4''</v>
          </cell>
          <cell r="C3448">
            <v>0</v>
          </cell>
          <cell r="D3448">
            <v>0</v>
          </cell>
          <cell r="E3448" t="str">
            <v>QQ</v>
          </cell>
          <cell r="F3448">
            <v>1991.5254237288136</v>
          </cell>
          <cell r="G3448">
            <v>358.47</v>
          </cell>
          <cell r="H3448">
            <v>0</v>
          </cell>
        </row>
        <row r="3449">
          <cell r="B3449" t="str">
            <v>Acero ø1''</v>
          </cell>
          <cell r="C3449">
            <v>0</v>
          </cell>
          <cell r="D3449">
            <v>0</v>
          </cell>
          <cell r="E3449" t="str">
            <v>QQ</v>
          </cell>
          <cell r="F3449">
            <v>1991.5254237288136</v>
          </cell>
          <cell r="G3449">
            <v>358.47</v>
          </cell>
          <cell r="H3449">
            <v>0</v>
          </cell>
        </row>
        <row r="3450">
          <cell r="B3450" t="str">
            <v>Miscelaneos</v>
          </cell>
        </row>
        <row r="3451">
          <cell r="B3451" t="str">
            <v>Alambre # 18</v>
          </cell>
          <cell r="C3451">
            <v>2.9606299212598426</v>
          </cell>
          <cell r="D3451">
            <v>3.1648936170213188E-3</v>
          </cell>
          <cell r="E3451" t="str">
            <v>Lbs</v>
          </cell>
          <cell r="F3451">
            <v>38</v>
          </cell>
          <cell r="G3451">
            <v>6.84</v>
          </cell>
          <cell r="H3451">
            <v>133.16999999999999</v>
          </cell>
        </row>
        <row r="3452">
          <cell r="B3452" t="str">
            <v>Mano de Obra</v>
          </cell>
        </row>
        <row r="3453">
          <cell r="B3453" t="str">
            <v>M. O.1077-9 [9] Coloc. acero normal</v>
          </cell>
          <cell r="C3453">
            <v>1.4803149606299213</v>
          </cell>
          <cell r="D3453">
            <v>6.5425531914893318E-3</v>
          </cell>
          <cell r="E3453" t="str">
            <v>qq</v>
          </cell>
          <cell r="F3453">
            <v>279.81732776617952</v>
          </cell>
          <cell r="G3453">
            <v>0</v>
          </cell>
          <cell r="H3453">
            <v>416.93</v>
          </cell>
        </row>
        <row r="3454">
          <cell r="B3454" t="str">
            <v>M. O.1077-8 [8] Coloc. acero malla electrosoldada</v>
          </cell>
          <cell r="C3454">
            <v>32.985851057005917</v>
          </cell>
          <cell r="D3454">
            <v>1.257794739603695E-4</v>
          </cell>
          <cell r="E3454" t="str">
            <v>qq</v>
          </cell>
          <cell r="F3454">
            <v>419.50704225352109</v>
          </cell>
          <cell r="G3454">
            <v>0</v>
          </cell>
          <cell r="H3454">
            <v>13839.54</v>
          </cell>
        </row>
        <row r="3455">
          <cell r="B3455" t="str">
            <v>M. O.1014A-1 [1] Vaciado de Hormigón Industrial</v>
          </cell>
          <cell r="C3455">
            <v>121.13358315873981</v>
          </cell>
          <cell r="D3455">
            <v>5.2973263837008667E-5</v>
          </cell>
          <cell r="E3455" t="str">
            <v>m³</v>
          </cell>
          <cell r="F3455">
            <v>519.99331054248216</v>
          </cell>
          <cell r="G3455">
            <v>0</v>
          </cell>
          <cell r="H3455">
            <v>62991.99</v>
          </cell>
        </row>
        <row r="3456">
          <cell r="B3456" t="str">
            <v>Servicios, Herramientas y Equipos</v>
          </cell>
        </row>
        <row r="3457">
          <cell r="B3457" t="str">
            <v>Herramientas Menores Varilleros</v>
          </cell>
          <cell r="C3457">
            <v>1456985.3699999999</v>
          </cell>
          <cell r="D3457">
            <v>1.5980300725591337E-16</v>
          </cell>
          <cell r="E3457" t="str">
            <v>%</v>
          </cell>
          <cell r="F3457">
            <v>1.6E-2</v>
          </cell>
          <cell r="G3457">
            <v>0</v>
          </cell>
          <cell r="H3457">
            <v>23311.77</v>
          </cell>
        </row>
        <row r="3458">
          <cell r="A3458">
            <v>155</v>
          </cell>
          <cell r="B3458" t="str">
            <v>Metaldeck [ t = 127 ] mm Primer Nivel</v>
          </cell>
          <cell r="C3458">
            <v>953.80774140740004</v>
          </cell>
          <cell r="D3458">
            <v>6.8927602926822873</v>
          </cell>
          <cell r="E3458" t="str">
            <v>m2</v>
          </cell>
          <cell r="G3458">
            <v>220.66265558868227</v>
          </cell>
          <cell r="I3458">
            <v>1551.99</v>
          </cell>
        </row>
        <row r="3460">
          <cell r="A3460">
            <v>156</v>
          </cell>
          <cell r="B3460" t="str">
            <v>Análisis de Precio Unitario de 953.81 m2 de Metaldeck [ t = 127 ] mm Segundo Nivel:</v>
          </cell>
          <cell r="I3460" t="str">
            <v>Santiago - Tercer Sorteo</v>
          </cell>
        </row>
        <row r="3461">
          <cell r="B3461" t="str">
            <v>Materiales</v>
          </cell>
        </row>
        <row r="3462">
          <cell r="B3462" t="str">
            <v>Hormigónes Industriales</v>
          </cell>
        </row>
        <row r="3463">
          <cell r="B3463" t="str">
            <v>Hormigón industrial f'c 210 Kg./cm² @ 28d</v>
          </cell>
          <cell r="C3463">
            <v>121.13358315873981</v>
          </cell>
          <cell r="D3463">
            <v>5.2973263837008667E-5</v>
          </cell>
          <cell r="E3463" t="str">
            <v>m3</v>
          </cell>
          <cell r="F3463">
            <v>4491.5254237288136</v>
          </cell>
          <cell r="G3463">
            <v>808.47</v>
          </cell>
          <cell r="H3463">
            <v>642041.44999999995</v>
          </cell>
        </row>
        <row r="3464">
          <cell r="B3464" t="str">
            <v>Aceros</v>
          </cell>
        </row>
        <row r="3465">
          <cell r="B3465" t="str">
            <v>Acero malla (D2.3 x D2.3, 150 x 150,Rollo 2.40 x 40.00 m., 3.32 qq)</v>
          </cell>
          <cell r="C3465">
            <v>9.9354973063270844</v>
          </cell>
          <cell r="D3465">
            <v>5.0595723335905061E-5</v>
          </cell>
          <cell r="E3465" t="str">
            <v>Rollo</v>
          </cell>
          <cell r="F3465">
            <v>5745.4745762711864</v>
          </cell>
          <cell r="G3465">
            <v>1034.19</v>
          </cell>
          <cell r="H3465">
            <v>67362.75</v>
          </cell>
        </row>
        <row r="3466">
          <cell r="B3466" t="str">
            <v>C4X5.4</v>
          </cell>
          <cell r="C3466">
            <v>148.875</v>
          </cell>
          <cell r="D3466">
            <v>3.3585222502068532E-5</v>
          </cell>
          <cell r="E3466" t="str">
            <v>pl</v>
          </cell>
          <cell r="F3466">
            <v>138.4180790960452</v>
          </cell>
          <cell r="G3466">
            <v>24.92</v>
          </cell>
          <cell r="H3466">
            <v>24317.77</v>
          </cell>
        </row>
        <row r="3467">
          <cell r="B3467" t="str">
            <v>Metaldeck Cal 26</v>
          </cell>
          <cell r="C3467">
            <v>3130.0917936809415</v>
          </cell>
          <cell r="D3467">
            <v>2.6217502870081724E-6</v>
          </cell>
          <cell r="E3467" t="str">
            <v>pl</v>
          </cell>
          <cell r="F3467">
            <v>155</v>
          </cell>
          <cell r="G3467">
            <v>27.9</v>
          </cell>
          <cell r="H3467">
            <v>572495.29</v>
          </cell>
        </row>
        <row r="3468">
          <cell r="B3468" t="str">
            <v>L6X6X3/8</v>
          </cell>
          <cell r="C3468">
            <v>393.70078740157481</v>
          </cell>
          <cell r="D3468">
            <v>2.3400000000063981E-5</v>
          </cell>
          <cell r="E3468" t="str">
            <v>pl</v>
          </cell>
          <cell r="F3468">
            <v>150.42372881355934</v>
          </cell>
          <cell r="G3468">
            <v>27.08</v>
          </cell>
          <cell r="H3468">
            <v>69884.990000000005</v>
          </cell>
        </row>
        <row r="3469">
          <cell r="B3469" t="str">
            <v>Acero ø3/8''</v>
          </cell>
          <cell r="C3469">
            <v>1.4803149606299213</v>
          </cell>
          <cell r="D3469">
            <v>6.5425531914893318E-3</v>
          </cell>
          <cell r="E3469" t="str">
            <v>QQ</v>
          </cell>
          <cell r="F3469">
            <v>1991.5254237288136</v>
          </cell>
          <cell r="G3469">
            <v>358.47</v>
          </cell>
          <cell r="H3469">
            <v>3501.49</v>
          </cell>
        </row>
        <row r="3470">
          <cell r="B3470" t="str">
            <v>Acero ø1/2''</v>
          </cell>
          <cell r="C3470">
            <v>0</v>
          </cell>
          <cell r="D3470">
            <v>0</v>
          </cell>
          <cell r="E3470" t="str">
            <v>QQ</v>
          </cell>
          <cell r="F3470">
            <v>1991.5254237288136</v>
          </cell>
          <cell r="G3470">
            <v>358.47</v>
          </cell>
          <cell r="H3470">
            <v>0</v>
          </cell>
        </row>
        <row r="3471">
          <cell r="B3471" t="str">
            <v>Acero ø3/4''</v>
          </cell>
          <cell r="C3471">
            <v>0</v>
          </cell>
          <cell r="D3471">
            <v>0</v>
          </cell>
          <cell r="E3471" t="str">
            <v>QQ</v>
          </cell>
          <cell r="F3471">
            <v>1991.5254237288136</v>
          </cell>
          <cell r="G3471">
            <v>358.47</v>
          </cell>
          <cell r="H3471">
            <v>0</v>
          </cell>
        </row>
        <row r="3472">
          <cell r="B3472" t="str">
            <v>Acero ø1''</v>
          </cell>
          <cell r="C3472">
            <v>0</v>
          </cell>
          <cell r="D3472">
            <v>0</v>
          </cell>
          <cell r="E3472" t="str">
            <v>QQ</v>
          </cell>
          <cell r="F3472">
            <v>1991.5254237288136</v>
          </cell>
          <cell r="G3472">
            <v>358.47</v>
          </cell>
          <cell r="H3472">
            <v>0</v>
          </cell>
        </row>
        <row r="3473">
          <cell r="B3473" t="str">
            <v>Miscelaneos</v>
          </cell>
        </row>
        <row r="3474">
          <cell r="B3474" t="str">
            <v>Alambre # 18</v>
          </cell>
          <cell r="C3474">
            <v>2.9606299212598426</v>
          </cell>
          <cell r="D3474">
            <v>3.1648936170213188E-3</v>
          </cell>
          <cell r="E3474" t="str">
            <v>Lbs</v>
          </cell>
          <cell r="F3474">
            <v>38</v>
          </cell>
          <cell r="G3474">
            <v>6.84</v>
          </cell>
          <cell r="H3474">
            <v>133.16999999999999</v>
          </cell>
        </row>
        <row r="3475">
          <cell r="B3475" t="str">
            <v>Mano de Obra</v>
          </cell>
        </row>
        <row r="3476">
          <cell r="B3476" t="str">
            <v>M. O.1077-9 [9] Coloc. acero normal</v>
          </cell>
          <cell r="C3476">
            <v>1.4803149606299213</v>
          </cell>
          <cell r="D3476">
            <v>6.5425531914893318E-3</v>
          </cell>
          <cell r="E3476" t="str">
            <v>qq</v>
          </cell>
          <cell r="F3476">
            <v>279.81732776617952</v>
          </cell>
          <cell r="G3476">
            <v>0</v>
          </cell>
          <cell r="H3476">
            <v>416.93</v>
          </cell>
        </row>
        <row r="3477">
          <cell r="B3477" t="str">
            <v>M. O.1077-8 [8] Coloc. acero malla electrosoldada</v>
          </cell>
          <cell r="C3477">
            <v>32.985851057005917</v>
          </cell>
          <cell r="D3477">
            <v>1.257794739603695E-4</v>
          </cell>
          <cell r="E3477" t="str">
            <v>qq</v>
          </cell>
          <cell r="F3477">
            <v>419.50704225352109</v>
          </cell>
          <cell r="G3477">
            <v>0</v>
          </cell>
          <cell r="H3477">
            <v>13839.54</v>
          </cell>
        </row>
        <row r="3478">
          <cell r="B3478" t="str">
            <v>M. O.1014A-1 [1] Vaciado de Hormigón Industrial</v>
          </cell>
          <cell r="C3478">
            <v>121.13358315873981</v>
          </cell>
          <cell r="D3478">
            <v>5.2973263837008667E-5</v>
          </cell>
          <cell r="E3478" t="str">
            <v>m³</v>
          </cell>
          <cell r="F3478">
            <v>519.99331054248216</v>
          </cell>
          <cell r="G3478">
            <v>0</v>
          </cell>
          <cell r="H3478">
            <v>62991.99</v>
          </cell>
        </row>
        <row r="3479">
          <cell r="B3479" t="str">
            <v>Servicios, Herramientas y Equipos</v>
          </cell>
        </row>
        <row r="3480">
          <cell r="B3480" t="str">
            <v>Herramientas Menores Varilleros</v>
          </cell>
          <cell r="C3480">
            <v>1456985.3699999999</v>
          </cell>
          <cell r="D3480">
            <v>1.5980300725591337E-16</v>
          </cell>
          <cell r="E3480" t="str">
            <v>%</v>
          </cell>
          <cell r="F3480">
            <v>1.6E-2</v>
          </cell>
          <cell r="G3480">
            <v>0</v>
          </cell>
          <cell r="H3480">
            <v>23311.77</v>
          </cell>
        </row>
        <row r="3481">
          <cell r="A3481">
            <v>156</v>
          </cell>
          <cell r="B3481" t="str">
            <v>Metaldeck [ t = 127 ] mm Segundo Nivel</v>
          </cell>
          <cell r="C3481">
            <v>953.80774140740004</v>
          </cell>
          <cell r="D3481">
            <v>6.8927602926822873</v>
          </cell>
          <cell r="E3481" t="str">
            <v>m2</v>
          </cell>
          <cell r="G3481">
            <v>220.66265558868227</v>
          </cell>
          <cell r="I3481">
            <v>1551.99</v>
          </cell>
        </row>
        <row r="3483">
          <cell r="A3483">
            <v>157</v>
          </cell>
          <cell r="B3483" t="str">
            <v>Análisis de Precio Unitario de 33.00 ml de Riostra 2C8'':</v>
          </cell>
          <cell r="I3483" t="str">
            <v>Santiago - Tercer Sorteo</v>
          </cell>
        </row>
        <row r="3484">
          <cell r="A3484" t="str">
            <v>a)</v>
          </cell>
          <cell r="B3484" t="str">
            <v>Materiales</v>
          </cell>
        </row>
        <row r="3485">
          <cell r="B3485" t="str">
            <v>Riostra</v>
          </cell>
        </row>
        <row r="3486">
          <cell r="B3486" t="str">
            <v>C8X11.5</v>
          </cell>
          <cell r="C3486">
            <v>216.53543307086613</v>
          </cell>
          <cell r="D3486">
            <v>2.1090909090909545E-5</v>
          </cell>
          <cell r="E3486" t="str">
            <v>pl</v>
          </cell>
          <cell r="F3486">
            <v>211.86433333333335</v>
          </cell>
          <cell r="G3486">
            <v>38.14</v>
          </cell>
          <cell r="H3486">
            <v>54135.94</v>
          </cell>
        </row>
        <row r="3487">
          <cell r="B3487" t="str">
            <v>Placa Base</v>
          </cell>
        </row>
        <row r="3488">
          <cell r="B3488" t="str">
            <v>Plate 1/4 '' A36</v>
          </cell>
          <cell r="C3488">
            <v>4.8945653446862449</v>
          </cell>
          <cell r="D3488">
            <v>1.1103448275862782E-3</v>
          </cell>
          <cell r="E3488" t="str">
            <v>p2</v>
          </cell>
          <cell r="F3488">
            <v>188.02968749999999</v>
          </cell>
          <cell r="G3488">
            <v>33.85</v>
          </cell>
          <cell r="H3488">
            <v>1087.21</v>
          </cell>
        </row>
        <row r="3489">
          <cell r="B3489" t="str">
            <v>Plate 1/4 '' A36</v>
          </cell>
          <cell r="C3489">
            <v>4.8945653446862449</v>
          </cell>
          <cell r="D3489">
            <v>1.1103448275862782E-3</v>
          </cell>
          <cell r="E3489" t="str">
            <v>p2</v>
          </cell>
          <cell r="F3489">
            <v>188.02968749999999</v>
          </cell>
          <cell r="G3489">
            <v>33.85</v>
          </cell>
          <cell r="H3489">
            <v>1087.21</v>
          </cell>
        </row>
        <row r="3490">
          <cell r="B3490" t="str">
            <v>Esparragos y Pernos</v>
          </cell>
        </row>
        <row r="3491">
          <cell r="B3491" t="str">
            <v>Perno Ø  - A325   3/4'' x 2 1/8''</v>
          </cell>
          <cell r="C3491">
            <v>28</v>
          </cell>
          <cell r="D3491">
            <v>0</v>
          </cell>
          <cell r="E3491" t="str">
            <v>Ud</v>
          </cell>
          <cell r="F3491">
            <v>88.983050847457633</v>
          </cell>
          <cell r="G3491">
            <v>16.02</v>
          </cell>
          <cell r="H3491">
            <v>2940.09</v>
          </cell>
        </row>
        <row r="3492">
          <cell r="B3492" t="str">
            <v>Pintura</v>
          </cell>
        </row>
        <row r="3493">
          <cell r="B3493" t="str">
            <v>Pintura Multi-Purpose Epoxy Haze Gray</v>
          </cell>
          <cell r="C3493">
            <v>0.56427605333333319</v>
          </cell>
          <cell r="D3493">
            <v>1.0143876623602841E-2</v>
          </cell>
          <cell r="E3493" t="str">
            <v>cub</v>
          </cell>
          <cell r="F3493">
            <v>5925.0254237288136</v>
          </cell>
          <cell r="G3493">
            <v>1066.5</v>
          </cell>
          <cell r="H3493">
            <v>3985.17</v>
          </cell>
        </row>
        <row r="3494">
          <cell r="B3494" t="str">
            <v>Pintura High Gloss Urethane Gris Perla</v>
          </cell>
          <cell r="C3494">
            <v>2.8213802666666661</v>
          </cell>
          <cell r="D3494">
            <v>3.0551476648405912E-3</v>
          </cell>
          <cell r="E3494" t="str">
            <v>Gls</v>
          </cell>
          <cell r="F3494">
            <v>2154.5508474576272</v>
          </cell>
          <cell r="G3494">
            <v>387.82</v>
          </cell>
          <cell r="H3494">
            <v>7194.91</v>
          </cell>
        </row>
        <row r="3495">
          <cell r="B3495" t="str">
            <v>Grout</v>
          </cell>
        </row>
        <row r="3496">
          <cell r="B3496" t="str">
            <v>Morteo Listo Grout 640 kg/cm²</v>
          </cell>
          <cell r="C3496">
            <v>1.7769058461538461</v>
          </cell>
          <cell r="D3496">
            <v>1.7413155867832483E-3</v>
          </cell>
          <cell r="E3496" t="str">
            <v>Fdas</v>
          </cell>
          <cell r="F3496">
            <v>750</v>
          </cell>
          <cell r="G3496">
            <v>135</v>
          </cell>
          <cell r="H3496">
            <v>1575.3</v>
          </cell>
        </row>
        <row r="3497">
          <cell r="B3497" t="str">
            <v>Miscelaneos</v>
          </cell>
        </row>
        <row r="3498">
          <cell r="B3498" t="str">
            <v>Electrodo E70XX Universal 1/8''</v>
          </cell>
          <cell r="C3498">
            <v>2.4901574803149606</v>
          </cell>
          <cell r="D3498">
            <v>3.9525691699604671E-3</v>
          </cell>
          <cell r="E3498" t="str">
            <v>Lbs</v>
          </cell>
          <cell r="F3498">
            <v>78</v>
          </cell>
          <cell r="G3498">
            <v>14.04</v>
          </cell>
          <cell r="H3498">
            <v>230.1</v>
          </cell>
        </row>
        <row r="3499">
          <cell r="B3499" t="str">
            <v>Acetileno 390</v>
          </cell>
          <cell r="C3499">
            <v>3.7352362204724407</v>
          </cell>
          <cell r="D3499">
            <v>1.2753623188406892E-3</v>
          </cell>
          <cell r="E3499" t="str">
            <v>p3</v>
          </cell>
          <cell r="F3499">
            <v>9.6525423728813564</v>
          </cell>
          <cell r="G3499">
            <v>1.74</v>
          </cell>
          <cell r="H3499">
            <v>42.61</v>
          </cell>
        </row>
        <row r="3500">
          <cell r="B3500" t="str">
            <v>Oxigeno Industrial 220</v>
          </cell>
          <cell r="C3500">
            <v>2.9881889763779528</v>
          </cell>
          <cell r="D3500">
            <v>6.0606060606067035E-4</v>
          </cell>
          <cell r="E3500" t="str">
            <v>p3</v>
          </cell>
          <cell r="F3500">
            <v>2.6864406779661016</v>
          </cell>
          <cell r="G3500">
            <v>0.48</v>
          </cell>
          <cell r="H3500">
            <v>9.4700000000000006</v>
          </cell>
        </row>
        <row r="3501">
          <cell r="B3501" t="str">
            <v>Disco p/ esmerilar</v>
          </cell>
          <cell r="C3501">
            <v>0.24901574803149606</v>
          </cell>
          <cell r="D3501">
            <v>3.9525691699604671E-3</v>
          </cell>
          <cell r="E3501" t="str">
            <v>Ud</v>
          </cell>
          <cell r="F3501">
            <v>150</v>
          </cell>
          <cell r="G3501">
            <v>27</v>
          </cell>
          <cell r="H3501">
            <v>44.25</v>
          </cell>
        </row>
        <row r="3502">
          <cell r="A3502" t="str">
            <v>b)</v>
          </cell>
          <cell r="B3502" t="str">
            <v>Fabricación:</v>
          </cell>
        </row>
        <row r="3503">
          <cell r="B3503" t="str">
            <v xml:space="preserve">SandBlasting </v>
          </cell>
          <cell r="C3503">
            <v>42.320703999999992</v>
          </cell>
          <cell r="D3503">
            <v>2.1965608133565524E-4</v>
          </cell>
          <cell r="E3503" t="str">
            <v>m2</v>
          </cell>
          <cell r="F3503">
            <v>169.49</v>
          </cell>
          <cell r="G3503">
            <v>30.51</v>
          </cell>
          <cell r="H3503">
            <v>8466</v>
          </cell>
        </row>
        <row r="3504">
          <cell r="B3504" t="str">
            <v>Fabricación Estructura Metalica - Riostra</v>
          </cell>
          <cell r="C3504">
            <v>1.2450787401574803</v>
          </cell>
          <cell r="D3504">
            <v>3.9525691699604671E-3</v>
          </cell>
          <cell r="E3504" t="str">
            <v>Ton</v>
          </cell>
          <cell r="F3504">
            <v>220000</v>
          </cell>
          <cell r="G3504">
            <v>39600</v>
          </cell>
          <cell r="H3504">
            <v>324500</v>
          </cell>
        </row>
        <row r="3505">
          <cell r="B3505" t="str">
            <v>Fabricación Estructura Metalica - Placa</v>
          </cell>
          <cell r="C3505">
            <v>0.22484409552152443</v>
          </cell>
          <cell r="D3505">
            <v>2.2931020120926432E-2</v>
          </cell>
          <cell r="E3505" t="str">
            <v>Ton</v>
          </cell>
          <cell r="F3505">
            <v>22000</v>
          </cell>
          <cell r="G3505">
            <v>3960</v>
          </cell>
          <cell r="H3505">
            <v>5970.8</v>
          </cell>
        </row>
        <row r="3506">
          <cell r="A3506" t="str">
            <v>c)</v>
          </cell>
          <cell r="B3506" t="str">
            <v>Operación Instalación:</v>
          </cell>
        </row>
        <row r="3507">
          <cell r="B3507" t="str">
            <v>Izaje:</v>
          </cell>
        </row>
        <row r="3508">
          <cell r="B3508" t="str">
            <v>MO-1001-9 [MAM] Maestro de Carpinteria Metalica</v>
          </cell>
          <cell r="C3508">
            <v>4</v>
          </cell>
          <cell r="D3508">
            <v>0</v>
          </cell>
          <cell r="E3508" t="str">
            <v>Dia</v>
          </cell>
          <cell r="F3508">
            <v>1758.8235294117644</v>
          </cell>
          <cell r="G3508">
            <v>316.58999999999997</v>
          </cell>
          <cell r="H3508">
            <v>8301.65</v>
          </cell>
        </row>
        <row r="3509">
          <cell r="B3509" t="str">
            <v>MO-1001-10 [OPE] Operador de Equipo Pesado (GRUA)</v>
          </cell>
          <cell r="C3509">
            <v>2</v>
          </cell>
          <cell r="D3509">
            <v>0</v>
          </cell>
          <cell r="E3509" t="str">
            <v>Dia</v>
          </cell>
          <cell r="F3509">
            <v>1396.2352941176471</v>
          </cell>
          <cell r="G3509">
            <v>251.32</v>
          </cell>
          <cell r="H3509">
            <v>3295.11</v>
          </cell>
        </row>
        <row r="3510">
          <cell r="B3510" t="str">
            <v>Soldadura de Campo:</v>
          </cell>
        </row>
        <row r="3511">
          <cell r="B3511" t="str">
            <v>MO-1001-11 [SEM] Soldadores - Estructura Metalica</v>
          </cell>
          <cell r="C3511">
            <v>4</v>
          </cell>
          <cell r="D3511">
            <v>0</v>
          </cell>
          <cell r="E3511" t="str">
            <v>Dia</v>
          </cell>
          <cell r="F3511">
            <v>1116.1764705882358</v>
          </cell>
          <cell r="G3511">
            <v>200.91</v>
          </cell>
          <cell r="H3511">
            <v>5268.35</v>
          </cell>
        </row>
        <row r="3512">
          <cell r="B3512" t="str">
            <v>Tornilleria:</v>
          </cell>
        </row>
        <row r="3513">
          <cell r="B3513" t="str">
            <v>MO-1001-13 [AEM] Armadores Estructuras Metalica</v>
          </cell>
          <cell r="C3513">
            <v>2</v>
          </cell>
          <cell r="D3513">
            <v>0</v>
          </cell>
          <cell r="E3513" t="str">
            <v>Dia</v>
          </cell>
          <cell r="F3513">
            <v>978.17647058823479</v>
          </cell>
          <cell r="G3513">
            <v>176.07</v>
          </cell>
          <cell r="H3513">
            <v>2308.4899999999998</v>
          </cell>
        </row>
        <row r="3514">
          <cell r="B3514" t="str">
            <v>MO-1001-14 [AyEM] Ayudante Estructuras Metalica</v>
          </cell>
          <cell r="C3514">
            <v>2</v>
          </cell>
          <cell r="D3514">
            <v>0</v>
          </cell>
          <cell r="E3514" t="str">
            <v>Dia</v>
          </cell>
          <cell r="F3514">
            <v>753.58823529411677</v>
          </cell>
          <cell r="G3514">
            <v>135.65</v>
          </cell>
          <cell r="H3514">
            <v>1778.48</v>
          </cell>
        </row>
        <row r="3515">
          <cell r="B3515" t="str">
            <v>Pintura:</v>
          </cell>
        </row>
        <row r="3516">
          <cell r="B3516" t="str">
            <v>MO-1001-12 [PEM] Pintor Estructura Metalica</v>
          </cell>
          <cell r="C3516">
            <v>4</v>
          </cell>
          <cell r="D3516">
            <v>0</v>
          </cell>
          <cell r="E3516" t="str">
            <v>Dia</v>
          </cell>
          <cell r="F3516">
            <v>641.29411764705935</v>
          </cell>
          <cell r="G3516">
            <v>115.43</v>
          </cell>
          <cell r="H3516">
            <v>3026.9</v>
          </cell>
        </row>
        <row r="3517">
          <cell r="B3517" t="str">
            <v>Servicios, Herramientas y Equipos</v>
          </cell>
        </row>
        <row r="3518">
          <cell r="B3518" t="str">
            <v>Grúa de 20 Tonelada</v>
          </cell>
          <cell r="C3518">
            <v>16</v>
          </cell>
          <cell r="D3518">
            <v>0</v>
          </cell>
          <cell r="E3518" t="str">
            <v>hr</v>
          </cell>
          <cell r="F3518">
            <v>3177.9661016949153</v>
          </cell>
          <cell r="G3518">
            <v>572.03</v>
          </cell>
          <cell r="H3518">
            <v>59999.94</v>
          </cell>
        </row>
        <row r="3519">
          <cell r="B3519" t="str">
            <v>Pistola Neumática P/ Tornilleria</v>
          </cell>
          <cell r="C3519">
            <v>16</v>
          </cell>
          <cell r="D3519">
            <v>0</v>
          </cell>
          <cell r="E3519" t="str">
            <v>Hr</v>
          </cell>
          <cell r="F3519">
            <v>74.152542372881356</v>
          </cell>
          <cell r="G3519">
            <v>13.35</v>
          </cell>
          <cell r="H3519">
            <v>1400.04</v>
          </cell>
        </row>
        <row r="3520">
          <cell r="B3520" t="str">
            <v>Compresor p/ Pintura</v>
          </cell>
          <cell r="C3520">
            <v>32</v>
          </cell>
          <cell r="D3520">
            <v>0</v>
          </cell>
          <cell r="E3520" t="str">
            <v>Hr</v>
          </cell>
          <cell r="F3520">
            <v>63.56</v>
          </cell>
          <cell r="G3520">
            <v>11.44</v>
          </cell>
          <cell r="H3520">
            <v>2400</v>
          </cell>
        </row>
        <row r="3521">
          <cell r="A3521">
            <v>157</v>
          </cell>
          <cell r="B3521" t="str">
            <v>Riostra 2C8''</v>
          </cell>
          <cell r="C3521">
            <v>33</v>
          </cell>
          <cell r="D3521">
            <v>4</v>
          </cell>
          <cell r="E3521" t="str">
            <v>ml</v>
          </cell>
          <cell r="G3521">
            <v>2289.3097666666667</v>
          </cell>
          <cell r="H3521">
            <v>168.46053683193139</v>
          </cell>
          <cell r="I3521">
            <v>15127.77</v>
          </cell>
        </row>
        <row r="3523">
          <cell r="A3523">
            <v>158</v>
          </cell>
          <cell r="B3523" t="str">
            <v>Análisis de Precio Unitario de 234.00 Ud de Tilla Tensora Barra HN 1/2" x 20':</v>
          </cell>
          <cell r="I3523" t="str">
            <v>Santiago - Tercer Sorteo</v>
          </cell>
        </row>
        <row r="3524">
          <cell r="A3524" t="str">
            <v>a)</v>
          </cell>
          <cell r="B3524" t="str">
            <v>Materiales</v>
          </cell>
        </row>
        <row r="3525">
          <cell r="B3525" t="str">
            <v>Tilla Tensora</v>
          </cell>
        </row>
        <row r="3526">
          <cell r="B3526" t="str">
            <v>Barra HN 1/2" x 20'</v>
          </cell>
          <cell r="C3526">
            <v>58.5</v>
          </cell>
          <cell r="D3526">
            <v>0</v>
          </cell>
          <cell r="E3526" t="str">
            <v>ud</v>
          </cell>
          <cell r="F3526">
            <v>1360.1694915254238</v>
          </cell>
          <cell r="G3526">
            <v>244.83</v>
          </cell>
          <cell r="H3526">
            <v>93892.47</v>
          </cell>
        </row>
        <row r="3527">
          <cell r="B3527" t="str">
            <v>Placa Anclaje</v>
          </cell>
        </row>
        <row r="3528">
          <cell r="B3528" t="str">
            <v>Plate 1/2 ''</v>
          </cell>
          <cell r="C3528">
            <v>0</v>
          </cell>
          <cell r="D3528">
            <v>0</v>
          </cell>
          <cell r="E3528" t="str">
            <v>p2</v>
          </cell>
          <cell r="F3528">
            <v>356.46187500000002</v>
          </cell>
          <cell r="G3528">
            <v>64.16</v>
          </cell>
          <cell r="H3528">
            <v>0</v>
          </cell>
        </row>
        <row r="3529">
          <cell r="B3529" t="str">
            <v>Esparragos, Tuercas, Contratuercas y Pernos</v>
          </cell>
        </row>
        <row r="3530">
          <cell r="B3530" t="str">
            <v>Tuerca Exagonal 1/2''</v>
          </cell>
          <cell r="C3530">
            <v>234</v>
          </cell>
          <cell r="D3530">
            <v>0</v>
          </cell>
          <cell r="E3530" t="str">
            <v>Ud</v>
          </cell>
          <cell r="F3530">
            <v>67.79661016949153</v>
          </cell>
          <cell r="G3530">
            <v>12.2</v>
          </cell>
          <cell r="H3530">
            <v>18719.21</v>
          </cell>
        </row>
        <row r="3531">
          <cell r="B3531" t="str">
            <v>Pintura</v>
          </cell>
        </row>
        <row r="3532">
          <cell r="B3532" t="str">
            <v>Pintura Multi-Purpose Epoxy Haze Gray</v>
          </cell>
          <cell r="C3532">
            <v>5.4048797770399749E-4</v>
          </cell>
          <cell r="D3532">
            <v>0.85017991380311131</v>
          </cell>
          <cell r="E3532" t="str">
            <v>cub</v>
          </cell>
          <cell r="F3532">
            <v>5925.0254237288136</v>
          </cell>
          <cell r="G3532">
            <v>1066.5</v>
          </cell>
          <cell r="H3532">
            <v>6.99</v>
          </cell>
        </row>
        <row r="3533">
          <cell r="B3533" t="str">
            <v>Pintura High Gloss Urethane Gris Perla</v>
          </cell>
          <cell r="C3533">
            <v>2.7024398885199877E-3</v>
          </cell>
          <cell r="D3533">
            <v>0.11010794828186669</v>
          </cell>
          <cell r="E3533" t="str">
            <v>Gls</v>
          </cell>
          <cell r="F3533">
            <v>2154.5508474576272</v>
          </cell>
          <cell r="G3533">
            <v>387.82</v>
          </cell>
          <cell r="H3533">
            <v>7.63</v>
          </cell>
        </row>
        <row r="3534">
          <cell r="B3534" t="str">
            <v>Miscelaneos</v>
          </cell>
        </row>
        <row r="3535">
          <cell r="B3535" t="str">
            <v>Electrodo E70XX Universal 1/8''</v>
          </cell>
          <cell r="C3535">
            <v>5.3450708342326347E-2</v>
          </cell>
          <cell r="D3535">
            <v>0.12252955780732698</v>
          </cell>
          <cell r="E3535" t="str">
            <v>Lbs</v>
          </cell>
          <cell r="F3535">
            <v>78</v>
          </cell>
          <cell r="G3535">
            <v>14.04</v>
          </cell>
          <cell r="H3535">
            <v>5.52</v>
          </cell>
        </row>
        <row r="3536">
          <cell r="B3536" t="str">
            <v>Acetileno 390</v>
          </cell>
          <cell r="C3536">
            <v>8.0176062513489521E-2</v>
          </cell>
          <cell r="D3536">
            <v>0.12252955780732698</v>
          </cell>
          <cell r="E3536" t="str">
            <v>p3</v>
          </cell>
          <cell r="F3536">
            <v>9.6525423728813564</v>
          </cell>
          <cell r="G3536">
            <v>1.74</v>
          </cell>
          <cell r="H3536">
            <v>1.03</v>
          </cell>
        </row>
        <row r="3537">
          <cell r="B3537" t="str">
            <v>Oxigeno Industrial 220</v>
          </cell>
          <cell r="C3537">
            <v>6.4140850010791617E-2</v>
          </cell>
          <cell r="D3537">
            <v>9.1348181201568041E-2</v>
          </cell>
          <cell r="E3537" t="str">
            <v>p3</v>
          </cell>
          <cell r="F3537">
            <v>2.6864406779661016</v>
          </cell>
          <cell r="G3537">
            <v>0.48</v>
          </cell>
          <cell r="H3537">
            <v>0.22</v>
          </cell>
        </row>
        <row r="3538">
          <cell r="B3538" t="str">
            <v>Disco p/ esmerilar</v>
          </cell>
          <cell r="C3538">
            <v>5.3450708342326347E-3</v>
          </cell>
          <cell r="D3538">
            <v>0.8708825963455451</v>
          </cell>
          <cell r="E3538" t="str">
            <v>Ud</v>
          </cell>
          <cell r="F3538">
            <v>150</v>
          </cell>
          <cell r="G3538">
            <v>27</v>
          </cell>
          <cell r="H3538">
            <v>1.77</v>
          </cell>
        </row>
        <row r="3539">
          <cell r="A3539" t="str">
            <v>b)</v>
          </cell>
          <cell r="B3539" t="str">
            <v>Fabricación:</v>
          </cell>
        </row>
        <row r="3540">
          <cell r="B3540" t="str">
            <v xml:space="preserve">SandBlasting </v>
          </cell>
          <cell r="C3540">
            <v>4.0536598327799815E-2</v>
          </cell>
          <cell r="D3540">
            <v>0.23345327586874082</v>
          </cell>
          <cell r="E3540" t="str">
            <v>m2</v>
          </cell>
          <cell r="F3540">
            <v>169.49</v>
          </cell>
          <cell r="G3540">
            <v>30.51</v>
          </cell>
          <cell r="H3540">
            <v>10</v>
          </cell>
        </row>
        <row r="3541">
          <cell r="B3541" t="str">
            <v>Fabricación Estructura Metalica - Tilla</v>
          </cell>
          <cell r="C3541">
            <v>2.6725354171163174E-2</v>
          </cell>
          <cell r="D3541">
            <v>0.12252955780732698</v>
          </cell>
          <cell r="E3541" t="str">
            <v>Ton</v>
          </cell>
          <cell r="F3541">
            <v>20000</v>
          </cell>
          <cell r="G3541">
            <v>3600</v>
          </cell>
          <cell r="H3541">
            <v>708</v>
          </cell>
        </row>
        <row r="3542">
          <cell r="B3542" t="str">
            <v>Fabricación Estructura Metalica - Placa</v>
          </cell>
          <cell r="C3542">
            <v>0</v>
          </cell>
          <cell r="D3542">
            <v>0</v>
          </cell>
          <cell r="E3542" t="str">
            <v>Ton</v>
          </cell>
          <cell r="F3542">
            <v>22000</v>
          </cell>
          <cell r="G3542">
            <v>3960</v>
          </cell>
          <cell r="H3542">
            <v>0</v>
          </cell>
        </row>
        <row r="3543">
          <cell r="A3543" t="str">
            <v>c)</v>
          </cell>
          <cell r="B3543" t="str">
            <v>Operación Instalación:</v>
          </cell>
        </row>
        <row r="3544">
          <cell r="B3544" t="str">
            <v>Izaje:</v>
          </cell>
        </row>
        <row r="3545">
          <cell r="B3545" t="str">
            <v>MO-1001-9 [MAM] Maestro de Carpinteria Metalica</v>
          </cell>
          <cell r="C3545">
            <v>1</v>
          </cell>
          <cell r="D3545">
            <v>0</v>
          </cell>
          <cell r="E3545" t="str">
            <v>Dia</v>
          </cell>
          <cell r="F3545">
            <v>1758.8235294117644</v>
          </cell>
          <cell r="G3545">
            <v>316.58999999999997</v>
          </cell>
          <cell r="H3545">
            <v>2075.41</v>
          </cell>
        </row>
        <row r="3546">
          <cell r="B3546" t="str">
            <v>Tornilleria:</v>
          </cell>
        </row>
        <row r="3547">
          <cell r="B3547" t="str">
            <v>MO-1001-13 [AEM] Armadores Estructuras Metalica</v>
          </cell>
          <cell r="C3547">
            <v>1</v>
          </cell>
          <cell r="D3547">
            <v>0</v>
          </cell>
          <cell r="E3547" t="str">
            <v>Dia</v>
          </cell>
          <cell r="F3547">
            <v>978.17647058823479</v>
          </cell>
          <cell r="G3547">
            <v>176.07</v>
          </cell>
          <cell r="H3547">
            <v>1154.25</v>
          </cell>
        </row>
        <row r="3548">
          <cell r="B3548" t="str">
            <v>MO-1001-14 [AyEM] Ayudante Estructuras Metalica</v>
          </cell>
          <cell r="C3548">
            <v>1</v>
          </cell>
          <cell r="D3548">
            <v>0</v>
          </cell>
          <cell r="E3548" t="str">
            <v>Dia</v>
          </cell>
          <cell r="F3548">
            <v>753.58823529411677</v>
          </cell>
          <cell r="G3548">
            <v>135.65</v>
          </cell>
          <cell r="H3548">
            <v>889.24</v>
          </cell>
        </row>
        <row r="3549">
          <cell r="B3549" t="str">
            <v>Pintura:</v>
          </cell>
        </row>
        <row r="3550">
          <cell r="B3550" t="str">
            <v>MO-1001-12 [PEM] Pintor Estructura Metalica</v>
          </cell>
          <cell r="C3550">
            <v>1</v>
          </cell>
          <cell r="D3550">
            <v>0</v>
          </cell>
          <cell r="E3550" t="str">
            <v>Dia</v>
          </cell>
          <cell r="F3550">
            <v>641.29411764705935</v>
          </cell>
          <cell r="G3550">
            <v>115.43</v>
          </cell>
          <cell r="H3550">
            <v>756.72</v>
          </cell>
        </row>
        <row r="3551">
          <cell r="B3551" t="str">
            <v>Servicios, Herramientas y Equipos</v>
          </cell>
        </row>
        <row r="3552">
          <cell r="B3552" t="str">
            <v>Pistola Neumática P/ Tornilleria</v>
          </cell>
          <cell r="C3552">
            <v>8</v>
          </cell>
          <cell r="D3552">
            <v>0</v>
          </cell>
          <cell r="E3552" t="str">
            <v>Hr</v>
          </cell>
          <cell r="F3552">
            <v>74.152542372881356</v>
          </cell>
          <cell r="G3552">
            <v>13.35</v>
          </cell>
          <cell r="H3552">
            <v>700.02</v>
          </cell>
        </row>
        <row r="3553">
          <cell r="B3553" t="str">
            <v>Compresor p/ Pintura</v>
          </cell>
          <cell r="C3553">
            <v>8</v>
          </cell>
          <cell r="D3553">
            <v>0</v>
          </cell>
          <cell r="E3553" t="str">
            <v>Hr</v>
          </cell>
          <cell r="F3553">
            <v>63.56</v>
          </cell>
          <cell r="G3553">
            <v>11.44</v>
          </cell>
          <cell r="H3553">
            <v>600</v>
          </cell>
        </row>
        <row r="3554">
          <cell r="A3554">
            <v>158</v>
          </cell>
          <cell r="B3554" t="str">
            <v>Tilla Tensora Barra HN 1/2" x 20'</v>
          </cell>
          <cell r="C3554">
            <v>234</v>
          </cell>
          <cell r="D3554">
            <v>1</v>
          </cell>
          <cell r="E3554" t="str">
            <v>Ud</v>
          </cell>
          <cell r="G3554">
            <v>77.069030170940167</v>
          </cell>
          <cell r="H3554">
            <v>2211.9156820673547</v>
          </cell>
          <cell r="I3554">
            <v>520.26</v>
          </cell>
        </row>
        <row r="3556">
          <cell r="A3556">
            <v>159</v>
          </cell>
          <cell r="B3556" t="str">
            <v>Análisis de Precio Unitario de 24.00 Ud de Tilla Tensora Barra HN 3/4" x 20':</v>
          </cell>
          <cell r="I3556" t="str">
            <v>Santiago - Tercer Sorteo</v>
          </cell>
        </row>
        <row r="3557">
          <cell r="A3557" t="str">
            <v>a)</v>
          </cell>
          <cell r="B3557" t="str">
            <v>Materiales</v>
          </cell>
        </row>
        <row r="3558">
          <cell r="B3558" t="str">
            <v>Tilla Tensora</v>
          </cell>
        </row>
        <row r="3559">
          <cell r="B3559" t="str">
            <v>Barra HN 3/4" x 20'</v>
          </cell>
          <cell r="C3559">
            <v>24</v>
          </cell>
          <cell r="D3559">
            <v>0</v>
          </cell>
          <cell r="E3559" t="str">
            <v>ud</v>
          </cell>
          <cell r="F3559">
            <v>635.59322033898309</v>
          </cell>
          <cell r="G3559">
            <v>114.41</v>
          </cell>
          <cell r="H3559">
            <v>18000.080000000002</v>
          </cell>
        </row>
        <row r="3560">
          <cell r="B3560" t="str">
            <v>Placa Anclaje</v>
          </cell>
        </row>
        <row r="3561">
          <cell r="B3561" t="str">
            <v>Plate 1/2 ''</v>
          </cell>
          <cell r="C3561">
            <v>15.289230578461158</v>
          </cell>
          <cell r="D3561">
            <v>5.0324412003236589E-5</v>
          </cell>
          <cell r="E3561" t="str">
            <v>p2</v>
          </cell>
          <cell r="F3561">
            <v>356.46187500000002</v>
          </cell>
          <cell r="G3561">
            <v>64.16</v>
          </cell>
          <cell r="H3561">
            <v>6431.31</v>
          </cell>
        </row>
        <row r="3562">
          <cell r="B3562" t="str">
            <v>Esparragos, Tuercas, Contratuercas y Pernos</v>
          </cell>
        </row>
        <row r="3563">
          <cell r="B3563" t="str">
            <v>Tuerca Exagonal 1''</v>
          </cell>
          <cell r="C3563">
            <v>96</v>
          </cell>
          <cell r="D3563">
            <v>0</v>
          </cell>
          <cell r="E3563" t="str">
            <v>Ud</v>
          </cell>
          <cell r="F3563">
            <v>203.389830508475</v>
          </cell>
          <cell r="G3563">
            <v>36.61</v>
          </cell>
          <cell r="H3563">
            <v>23039.98</v>
          </cell>
        </row>
        <row r="3564">
          <cell r="B3564" t="str">
            <v>Pintura</v>
          </cell>
        </row>
        <row r="3565">
          <cell r="B3565" t="str">
            <v>Pintura Multi-Purpose Epoxy Haze Gray</v>
          </cell>
          <cell r="C3565">
            <v>5.4048797770399749E-4</v>
          </cell>
          <cell r="D3565">
            <v>0.85017991380311131</v>
          </cell>
          <cell r="E3565" t="str">
            <v>cub</v>
          </cell>
          <cell r="F3565">
            <v>5925.0254237288136</v>
          </cell>
          <cell r="G3565">
            <v>1066.5</v>
          </cell>
          <cell r="H3565">
            <v>6.99</v>
          </cell>
        </row>
        <row r="3566">
          <cell r="B3566" t="str">
            <v>Pintura High Gloss Urethane Gris Perla</v>
          </cell>
          <cell r="C3566">
            <v>2.7024398885199877E-3</v>
          </cell>
          <cell r="D3566">
            <v>0.11010794828186669</v>
          </cell>
          <cell r="E3566" t="str">
            <v>Gls</v>
          </cell>
          <cell r="F3566">
            <v>2154.5508474576272</v>
          </cell>
          <cell r="G3566">
            <v>387.82</v>
          </cell>
          <cell r="H3566">
            <v>7.63</v>
          </cell>
        </row>
        <row r="3567">
          <cell r="B3567" t="str">
            <v>Miscelaneos</v>
          </cell>
        </row>
        <row r="3568">
          <cell r="B3568" t="str">
            <v>Electrodo E70XX Universal 1/8''</v>
          </cell>
          <cell r="C3568">
            <v>5.3450708342326347E-2</v>
          </cell>
          <cell r="D3568">
            <v>0.12252955780732698</v>
          </cell>
          <cell r="E3568" t="str">
            <v>Lbs</v>
          </cell>
          <cell r="F3568">
            <v>78</v>
          </cell>
          <cell r="G3568">
            <v>14.04</v>
          </cell>
          <cell r="H3568">
            <v>5.52</v>
          </cell>
        </row>
        <row r="3569">
          <cell r="B3569" t="str">
            <v>Acetileno 390</v>
          </cell>
          <cell r="C3569">
            <v>8.0176062513489521E-2</v>
          </cell>
          <cell r="D3569">
            <v>0.12252955780732698</v>
          </cell>
          <cell r="E3569" t="str">
            <v>p3</v>
          </cell>
          <cell r="F3569">
            <v>9.6525423728813564</v>
          </cell>
          <cell r="G3569">
            <v>1.74</v>
          </cell>
          <cell r="H3569">
            <v>1.03</v>
          </cell>
        </row>
        <row r="3570">
          <cell r="B3570" t="str">
            <v>Oxigeno Industrial 220</v>
          </cell>
          <cell r="C3570">
            <v>6.4140850010791617E-2</v>
          </cell>
          <cell r="D3570">
            <v>9.1348181201568041E-2</v>
          </cell>
          <cell r="E3570" t="str">
            <v>p3</v>
          </cell>
          <cell r="F3570">
            <v>2.6864406779661016</v>
          </cell>
          <cell r="G3570">
            <v>0.48</v>
          </cell>
          <cell r="H3570">
            <v>0.22</v>
          </cell>
        </row>
        <row r="3571">
          <cell r="B3571" t="str">
            <v>Disco p/ esmerilar</v>
          </cell>
          <cell r="C3571">
            <v>5.3450708342326347E-3</v>
          </cell>
          <cell r="D3571">
            <v>0.8708825963455451</v>
          </cell>
          <cell r="E3571" t="str">
            <v>Ud</v>
          </cell>
          <cell r="F3571">
            <v>150</v>
          </cell>
          <cell r="G3571">
            <v>27</v>
          </cell>
          <cell r="H3571">
            <v>1.77</v>
          </cell>
        </row>
        <row r="3572">
          <cell r="A3572" t="str">
            <v>b)</v>
          </cell>
          <cell r="B3572" t="str">
            <v>Fabricación:</v>
          </cell>
        </row>
        <row r="3573">
          <cell r="B3573" t="str">
            <v xml:space="preserve">SandBlasting </v>
          </cell>
          <cell r="C3573">
            <v>4.0536598327799815E-2</v>
          </cell>
          <cell r="D3573">
            <v>0.23345327586874082</v>
          </cell>
          <cell r="E3573" t="str">
            <v>m2</v>
          </cell>
          <cell r="F3573">
            <v>169.49</v>
          </cell>
          <cell r="G3573">
            <v>30.51</v>
          </cell>
          <cell r="H3573">
            <v>10</v>
          </cell>
        </row>
        <row r="3574">
          <cell r="B3574" t="str">
            <v>Fabricación Estructura Metalica - Tilla</v>
          </cell>
          <cell r="C3574">
            <v>2.6725354171163174E-2</v>
          </cell>
          <cell r="D3574">
            <v>0.12252955780732698</v>
          </cell>
          <cell r="E3574" t="str">
            <v>Ton</v>
          </cell>
          <cell r="F3574">
            <v>20000</v>
          </cell>
          <cell r="G3574">
            <v>3600</v>
          </cell>
          <cell r="H3574">
            <v>708</v>
          </cell>
        </row>
        <row r="3575">
          <cell r="B3575" t="str">
            <v>Fabricación Estructura Metalica - Placa</v>
          </cell>
          <cell r="C3575">
            <v>0.15607756215512433</v>
          </cell>
          <cell r="D3575">
            <v>5.910124633794981E-3</v>
          </cell>
          <cell r="E3575" t="str">
            <v>Ton</v>
          </cell>
          <cell r="F3575">
            <v>22000</v>
          </cell>
          <cell r="G3575">
            <v>3960</v>
          </cell>
          <cell r="H3575">
            <v>4075.72</v>
          </cell>
        </row>
        <row r="3576">
          <cell r="A3576" t="str">
            <v>c)</v>
          </cell>
          <cell r="B3576" t="str">
            <v>Operación Instalación:</v>
          </cell>
        </row>
        <row r="3577">
          <cell r="B3577" t="str">
            <v>Izaje:</v>
          </cell>
        </row>
        <row r="3578">
          <cell r="B3578" t="str">
            <v>MO-1001-9 [MAM] Maestro de Carpinteria Metalica</v>
          </cell>
          <cell r="C3578">
            <v>1</v>
          </cell>
          <cell r="D3578">
            <v>0</v>
          </cell>
          <cell r="E3578" t="str">
            <v>Dia</v>
          </cell>
          <cell r="F3578">
            <v>1758.8235294117644</v>
          </cell>
          <cell r="G3578">
            <v>316.58999999999997</v>
          </cell>
          <cell r="H3578">
            <v>2075.41</v>
          </cell>
        </row>
        <row r="3579">
          <cell r="B3579" t="str">
            <v>Tornilleria:</v>
          </cell>
        </row>
        <row r="3580">
          <cell r="B3580" t="str">
            <v>MO-1001-13 [AEM] Armadores Estructuras Metalica</v>
          </cell>
          <cell r="C3580">
            <v>1</v>
          </cell>
          <cell r="D3580">
            <v>0</v>
          </cell>
          <cell r="E3580" t="str">
            <v>Dia</v>
          </cell>
          <cell r="F3580">
            <v>978.17647058823479</v>
          </cell>
          <cell r="G3580">
            <v>176.07</v>
          </cell>
          <cell r="H3580">
            <v>1154.25</v>
          </cell>
        </row>
        <row r="3581">
          <cell r="B3581" t="str">
            <v>MO-1001-14 [AyEM] Ayudante Estructuras Metalica</v>
          </cell>
          <cell r="C3581">
            <v>1</v>
          </cell>
          <cell r="D3581">
            <v>0</v>
          </cell>
          <cell r="E3581" t="str">
            <v>Dia</v>
          </cell>
          <cell r="F3581">
            <v>753.58823529411677</v>
          </cell>
          <cell r="G3581">
            <v>135.65</v>
          </cell>
          <cell r="H3581">
            <v>889.24</v>
          </cell>
        </row>
        <row r="3582">
          <cell r="B3582" t="str">
            <v>Pintura:</v>
          </cell>
        </row>
        <row r="3583">
          <cell r="B3583" t="str">
            <v>MO-1001-12 [PEM] Pintor Estructura Metalica</v>
          </cell>
          <cell r="C3583">
            <v>1</v>
          </cell>
          <cell r="D3583">
            <v>0</v>
          </cell>
          <cell r="E3583" t="str">
            <v>Dia</v>
          </cell>
          <cell r="F3583">
            <v>641.29411764705935</v>
          </cell>
          <cell r="G3583">
            <v>115.43</v>
          </cell>
          <cell r="H3583">
            <v>756.72</v>
          </cell>
        </row>
        <row r="3584">
          <cell r="A3584" t="str">
            <v>d)</v>
          </cell>
          <cell r="B3584" t="str">
            <v>Servicios, Herramientas y Equipos</v>
          </cell>
        </row>
        <row r="3585">
          <cell r="B3585" t="str">
            <v>Pistola Neumática P/ Tornilleria</v>
          </cell>
          <cell r="C3585">
            <v>8</v>
          </cell>
          <cell r="D3585">
            <v>0</v>
          </cell>
          <cell r="E3585" t="str">
            <v>Hr</v>
          </cell>
          <cell r="F3585">
            <v>74.152542372881356</v>
          </cell>
          <cell r="G3585">
            <v>13.35</v>
          </cell>
          <cell r="H3585">
            <v>700.02</v>
          </cell>
        </row>
        <row r="3586">
          <cell r="B3586" t="str">
            <v>Compresor p/ Pintura</v>
          </cell>
          <cell r="C3586">
            <v>8</v>
          </cell>
          <cell r="D3586">
            <v>0</v>
          </cell>
          <cell r="E3586" t="str">
            <v>Hr</v>
          </cell>
          <cell r="F3586">
            <v>63.56</v>
          </cell>
          <cell r="G3586">
            <v>11.44</v>
          </cell>
          <cell r="H3586">
            <v>600</v>
          </cell>
        </row>
        <row r="3587">
          <cell r="A3587">
            <v>159</v>
          </cell>
          <cell r="B3587" t="str">
            <v>Tilla Tensora Barra HN 3/4" x 20'</v>
          </cell>
          <cell r="C3587">
            <v>24</v>
          </cell>
          <cell r="D3587">
            <v>1</v>
          </cell>
          <cell r="E3587" t="str">
            <v>Ud</v>
          </cell>
          <cell r="G3587">
            <v>363.33018583333336</v>
          </cell>
          <cell r="H3587">
            <v>156.35382396735778</v>
          </cell>
          <cell r="I3587">
            <v>2442.5100000000002</v>
          </cell>
        </row>
        <row r="3589">
          <cell r="A3589">
            <v>160</v>
          </cell>
          <cell r="B3589" t="str">
            <v>Análisis de Precio Unitario de 1593.90 ml de Correas en  Perfil Z8'' x 20' HN:</v>
          </cell>
          <cell r="I3589" t="str">
            <v>Santiago - Tercer Sorteo</v>
          </cell>
        </row>
        <row r="3590">
          <cell r="A3590" t="str">
            <v>a)</v>
          </cell>
          <cell r="B3590" t="str">
            <v>Materiales</v>
          </cell>
        </row>
        <row r="3591">
          <cell r="B3591" t="str">
            <v xml:space="preserve">Correas en </v>
          </cell>
        </row>
        <row r="3592">
          <cell r="B3592" t="str">
            <v>Perfil Z8'' x 20' HN</v>
          </cell>
          <cell r="C3592">
            <v>261</v>
          </cell>
          <cell r="D3592">
            <v>0</v>
          </cell>
          <cell r="E3592" t="str">
            <v>Ud</v>
          </cell>
          <cell r="F3592">
            <v>1500</v>
          </cell>
          <cell r="G3592">
            <v>270</v>
          </cell>
          <cell r="H3592">
            <v>461970</v>
          </cell>
        </row>
        <row r="3593">
          <cell r="B3593" t="str">
            <v>Pintura</v>
          </cell>
        </row>
        <row r="3594">
          <cell r="B3594" t="str">
            <v>Pintura Multi-Purpose Epoxy Haze Gray</v>
          </cell>
          <cell r="C3594">
            <v>5.4048797770399749E-4</v>
          </cell>
          <cell r="D3594">
            <v>0.85017991380311131</v>
          </cell>
          <cell r="E3594" t="str">
            <v>cub</v>
          </cell>
          <cell r="F3594">
            <v>5925.0254237288136</v>
          </cell>
          <cell r="G3594">
            <v>1066.5</v>
          </cell>
          <cell r="H3594">
            <v>6.99</v>
          </cell>
        </row>
        <row r="3595">
          <cell r="B3595" t="str">
            <v>Pintura High Gloss Urethane Gris Perla</v>
          </cell>
          <cell r="C3595">
            <v>2.7024398885199877E-3</v>
          </cell>
          <cell r="D3595">
            <v>0.11010794828186669</v>
          </cell>
          <cell r="E3595" t="str">
            <v>Gls</v>
          </cell>
          <cell r="F3595">
            <v>2154.5508474576272</v>
          </cell>
          <cell r="G3595">
            <v>387.82</v>
          </cell>
          <cell r="H3595">
            <v>7.63</v>
          </cell>
        </row>
        <row r="3596">
          <cell r="B3596" t="str">
            <v>Miscelaneos</v>
          </cell>
        </row>
        <row r="3597">
          <cell r="B3597" t="str">
            <v>Electrodo E70XX Universal 1/8''</v>
          </cell>
          <cell r="C3597">
            <v>5.3450708342326347E-2</v>
          </cell>
          <cell r="D3597">
            <v>0.12252955780732698</v>
          </cell>
          <cell r="E3597" t="str">
            <v>Lbs</v>
          </cell>
          <cell r="F3597">
            <v>78</v>
          </cell>
          <cell r="G3597">
            <v>14.04</v>
          </cell>
          <cell r="H3597">
            <v>5.52</v>
          </cell>
        </row>
        <row r="3598">
          <cell r="B3598" t="str">
            <v>Acetileno 390</v>
          </cell>
          <cell r="C3598">
            <v>8.0176062513489521E-2</v>
          </cell>
          <cell r="D3598">
            <v>0.12252955780732698</v>
          </cell>
          <cell r="E3598" t="str">
            <v>p3</v>
          </cell>
          <cell r="F3598">
            <v>9.6525423728813564</v>
          </cell>
          <cell r="G3598">
            <v>1.74</v>
          </cell>
          <cell r="H3598">
            <v>1.03</v>
          </cell>
        </row>
        <row r="3599">
          <cell r="B3599" t="str">
            <v>Oxigeno Industrial 220</v>
          </cell>
          <cell r="C3599">
            <v>6.4140850010791617E-2</v>
          </cell>
          <cell r="D3599">
            <v>9.1348181201568041E-2</v>
          </cell>
          <cell r="E3599" t="str">
            <v>p3</v>
          </cell>
          <cell r="F3599">
            <v>2.6864406779661016</v>
          </cell>
          <cell r="G3599">
            <v>0.48</v>
          </cell>
          <cell r="H3599">
            <v>0.22</v>
          </cell>
        </row>
        <row r="3600">
          <cell r="B3600" t="str">
            <v>Disco p/ esmerilar</v>
          </cell>
          <cell r="C3600">
            <v>5.3450708342326347E-3</v>
          </cell>
          <cell r="D3600">
            <v>0.8708825963455451</v>
          </cell>
          <cell r="E3600" t="str">
            <v>Ud</v>
          </cell>
          <cell r="F3600">
            <v>150</v>
          </cell>
          <cell r="G3600">
            <v>27</v>
          </cell>
          <cell r="H3600">
            <v>1.77</v>
          </cell>
        </row>
        <row r="3601">
          <cell r="A3601" t="str">
            <v>b)</v>
          </cell>
          <cell r="B3601" t="str">
            <v>Fabricación:</v>
          </cell>
        </row>
        <row r="3602">
          <cell r="B3602" t="str">
            <v xml:space="preserve">SandBlasting </v>
          </cell>
          <cell r="C3602">
            <v>4.0536598327799815E-2</v>
          </cell>
          <cell r="D3602">
            <v>0.23345327586874082</v>
          </cell>
          <cell r="E3602" t="str">
            <v>m2</v>
          </cell>
          <cell r="F3602">
            <v>169.49</v>
          </cell>
          <cell r="G3602">
            <v>30.51</v>
          </cell>
          <cell r="H3602">
            <v>10</v>
          </cell>
        </row>
        <row r="3603">
          <cell r="B3603" t="str">
            <v>Fabricación Estructura Metalica - Tilla</v>
          </cell>
          <cell r="C3603">
            <v>2.6725354171163174E-2</v>
          </cell>
          <cell r="D3603">
            <v>0.12252955780732698</v>
          </cell>
          <cell r="E3603" t="str">
            <v>Ton</v>
          </cell>
          <cell r="F3603">
            <v>20000</v>
          </cell>
          <cell r="G3603">
            <v>3600</v>
          </cell>
          <cell r="H3603">
            <v>708</v>
          </cell>
        </row>
        <row r="3604">
          <cell r="A3604" t="str">
            <v>c)</v>
          </cell>
          <cell r="B3604" t="str">
            <v>Operación Instalación:</v>
          </cell>
        </row>
        <row r="3605">
          <cell r="B3605" t="str">
            <v>Izaje:</v>
          </cell>
        </row>
        <row r="3606">
          <cell r="B3606" t="str">
            <v>MO-1001-9 [MAM] Maestro de Carpinteria Metalica</v>
          </cell>
          <cell r="C3606">
            <v>7.9695000000000018</v>
          </cell>
          <cell r="D3606">
            <v>6.2739193173718107E-5</v>
          </cell>
          <cell r="E3606" t="str">
            <v>Dia</v>
          </cell>
          <cell r="F3606">
            <v>1758.8235294117644</v>
          </cell>
          <cell r="G3606">
            <v>316.58999999999997</v>
          </cell>
          <cell r="H3606">
            <v>16541.05</v>
          </cell>
        </row>
        <row r="3607">
          <cell r="B3607" t="str">
            <v>Tornilleria:</v>
          </cell>
        </row>
        <row r="3608">
          <cell r="B3608" t="str">
            <v>MO-1001-13 [AEM] Armadores Estructuras Metalica</v>
          </cell>
          <cell r="C3608">
            <v>7.9695000000000018</v>
          </cell>
          <cell r="D3608">
            <v>6.2739193173718107E-5</v>
          </cell>
          <cell r="E3608" t="str">
            <v>Dia</v>
          </cell>
          <cell r="F3608">
            <v>978.17647058823479</v>
          </cell>
          <cell r="G3608">
            <v>176.07</v>
          </cell>
          <cell r="H3608">
            <v>9199.34</v>
          </cell>
        </row>
        <row r="3609">
          <cell r="B3609" t="str">
            <v>MO-1001-14 [AyEM] Ayudante Estructuras Metalica</v>
          </cell>
          <cell r="C3609">
            <v>7.9695000000000018</v>
          </cell>
          <cell r="D3609">
            <v>6.2739193173718107E-5</v>
          </cell>
          <cell r="E3609" t="str">
            <v>Dia</v>
          </cell>
          <cell r="F3609">
            <v>753.58823529411677</v>
          </cell>
          <cell r="G3609">
            <v>135.65</v>
          </cell>
          <cell r="H3609">
            <v>7087.23</v>
          </cell>
        </row>
        <row r="3610">
          <cell r="B3610" t="str">
            <v>Pintura:</v>
          </cell>
        </row>
        <row r="3611">
          <cell r="B3611" t="str">
            <v>MO-1001-12 [PEM] Pintor Estructura Metalica</v>
          </cell>
          <cell r="C3611">
            <v>7.9695000000000018</v>
          </cell>
          <cell r="D3611">
            <v>6.2739193173718107E-5</v>
          </cell>
          <cell r="E3611" t="str">
            <v>Dia</v>
          </cell>
          <cell r="F3611">
            <v>641.29411764705935</v>
          </cell>
          <cell r="G3611">
            <v>115.43</v>
          </cell>
          <cell r="H3611">
            <v>6031.09</v>
          </cell>
        </row>
        <row r="3612">
          <cell r="B3612" t="str">
            <v>Servicios, Herramientas y Equipos</v>
          </cell>
        </row>
        <row r="3613">
          <cell r="B3613" t="str">
            <v>Pistola Neumática P/ Tornilleria</v>
          </cell>
          <cell r="C3613">
            <v>63.756000000000014</v>
          </cell>
          <cell r="D3613">
            <v>6.2739193173718107E-5</v>
          </cell>
          <cell r="E3613" t="str">
            <v>Hr</v>
          </cell>
          <cell r="F3613">
            <v>74.152542372881356</v>
          </cell>
          <cell r="G3613">
            <v>13.35</v>
          </cell>
          <cell r="H3613">
            <v>5579.16</v>
          </cell>
        </row>
        <row r="3614">
          <cell r="B3614" t="str">
            <v>Compresor p/ Pintura</v>
          </cell>
          <cell r="C3614">
            <v>63.756000000000014</v>
          </cell>
          <cell r="D3614">
            <v>6.2739193173718107E-5</v>
          </cell>
          <cell r="E3614" t="str">
            <v>Hr</v>
          </cell>
          <cell r="F3614">
            <v>63.56</v>
          </cell>
          <cell r="G3614">
            <v>11.44</v>
          </cell>
          <cell r="H3614">
            <v>4782</v>
          </cell>
        </row>
        <row r="3615">
          <cell r="A3615">
            <v>160</v>
          </cell>
          <cell r="B3615" t="str">
            <v>Correas en  Perfil Z8'' x 20' HN</v>
          </cell>
          <cell r="C3615">
            <v>1593.9000000000003</v>
          </cell>
          <cell r="D3615">
            <v>7.9695000000000018</v>
          </cell>
          <cell r="E3615" t="str">
            <v>ml</v>
          </cell>
          <cell r="G3615">
            <v>48.002174452600528</v>
          </cell>
          <cell r="H3615">
            <v>9383.7834063429764</v>
          </cell>
          <cell r="I3615">
            <v>327.07</v>
          </cell>
        </row>
        <row r="3617">
          <cell r="A3617">
            <v>161</v>
          </cell>
          <cell r="B3617" t="str">
            <v>Análisis de Precio Unitario de 52.00 Ud de Correas en  Perfil 2Z8'' x 20' HN:</v>
          </cell>
          <cell r="I3617" t="str">
            <v>Santiago - Tercer Sorteo</v>
          </cell>
        </row>
        <row r="3618">
          <cell r="A3618" t="str">
            <v>a)</v>
          </cell>
          <cell r="B3618" t="str">
            <v>Materiales</v>
          </cell>
        </row>
        <row r="3619">
          <cell r="B3619" t="str">
            <v xml:space="preserve">Correas en </v>
          </cell>
        </row>
        <row r="3620">
          <cell r="B3620" t="str">
            <v>Perfil 2Z8'' x 20' HN</v>
          </cell>
          <cell r="C3620">
            <v>52</v>
          </cell>
          <cell r="D3620">
            <v>0</v>
          </cell>
          <cell r="E3620" t="str">
            <v>Ud</v>
          </cell>
          <cell r="F3620">
            <v>2796.6101694915255</v>
          </cell>
          <cell r="G3620">
            <v>503.39</v>
          </cell>
          <cell r="H3620">
            <v>171600.01</v>
          </cell>
        </row>
        <row r="3621">
          <cell r="B3621" t="str">
            <v>Placa Anclaje</v>
          </cell>
        </row>
        <row r="3622">
          <cell r="B3622" t="str">
            <v>Plate 1/2 ''</v>
          </cell>
          <cell r="C3622">
            <v>33.126666253332509</v>
          </cell>
          <cell r="D3622">
            <v>1.0063634662175736E-4</v>
          </cell>
          <cell r="E3622" t="str">
            <v>p2</v>
          </cell>
          <cell r="F3622">
            <v>356.46187500000002</v>
          </cell>
          <cell r="G3622">
            <v>64.16</v>
          </cell>
          <cell r="H3622">
            <v>13935.2</v>
          </cell>
        </row>
        <row r="3623">
          <cell r="B3623" t="str">
            <v>Esparragos, Tuercas, Contratuercas y Pernos</v>
          </cell>
        </row>
        <row r="3624">
          <cell r="B3624" t="str">
            <v>Tuerca Exagonal 1''</v>
          </cell>
          <cell r="C3624">
            <v>208</v>
          </cell>
          <cell r="D3624">
            <v>0</v>
          </cell>
          <cell r="E3624" t="str">
            <v>Ud</v>
          </cell>
          <cell r="F3624">
            <v>203.389830508475</v>
          </cell>
          <cell r="G3624">
            <v>36.61</v>
          </cell>
          <cell r="H3624">
            <v>49919.96</v>
          </cell>
        </row>
        <row r="3625">
          <cell r="B3625" t="str">
            <v>Pintura</v>
          </cell>
        </row>
        <row r="3626">
          <cell r="B3626" t="str">
            <v>Pintura Multi-Purpose Epoxy Haze Gray</v>
          </cell>
          <cell r="C3626">
            <v>5.4048797770399749E-4</v>
          </cell>
          <cell r="D3626">
            <v>0.85017991380311131</v>
          </cell>
          <cell r="E3626" t="str">
            <v>cub</v>
          </cell>
          <cell r="F3626">
            <v>5925.0254237288136</v>
          </cell>
          <cell r="G3626">
            <v>1066.5</v>
          </cell>
          <cell r="H3626">
            <v>6.99</v>
          </cell>
        </row>
        <row r="3627">
          <cell r="B3627" t="str">
            <v>Pintura High Gloss Urethane Gris Perla</v>
          </cell>
          <cell r="C3627">
            <v>2.7024398885199877E-3</v>
          </cell>
          <cell r="D3627">
            <v>0.11010794828186669</v>
          </cell>
          <cell r="E3627" t="str">
            <v>Gls</v>
          </cell>
          <cell r="F3627">
            <v>2154.5508474576272</v>
          </cell>
          <cell r="G3627">
            <v>387.82</v>
          </cell>
          <cell r="H3627">
            <v>7.63</v>
          </cell>
        </row>
        <row r="3628">
          <cell r="B3628" t="str">
            <v>Miscelaneos</v>
          </cell>
        </row>
        <row r="3629">
          <cell r="B3629" t="str">
            <v>Electrodo E70XX Universal 1/8''</v>
          </cell>
          <cell r="C3629">
            <v>5.3450708342326347E-2</v>
          </cell>
          <cell r="D3629">
            <v>0.12252955780732698</v>
          </cell>
          <cell r="E3629" t="str">
            <v>Lbs</v>
          </cell>
          <cell r="F3629">
            <v>78</v>
          </cell>
          <cell r="G3629">
            <v>14.04</v>
          </cell>
          <cell r="H3629">
            <v>5.52</v>
          </cell>
        </row>
        <row r="3630">
          <cell r="B3630" t="str">
            <v>Acetileno 390</v>
          </cell>
          <cell r="C3630">
            <v>8.0176062513489521E-2</v>
          </cell>
          <cell r="D3630">
            <v>0.12252955780732698</v>
          </cell>
          <cell r="E3630" t="str">
            <v>p3</v>
          </cell>
          <cell r="F3630">
            <v>9.6525423728813564</v>
          </cell>
          <cell r="G3630">
            <v>1.74</v>
          </cell>
          <cell r="H3630">
            <v>1.03</v>
          </cell>
        </row>
        <row r="3631">
          <cell r="B3631" t="str">
            <v>Oxigeno Industrial 220</v>
          </cell>
          <cell r="C3631">
            <v>6.4140850010791617E-2</v>
          </cell>
          <cell r="D3631">
            <v>9.1348181201568041E-2</v>
          </cell>
          <cell r="E3631" t="str">
            <v>p3</v>
          </cell>
          <cell r="F3631">
            <v>2.6864406779661016</v>
          </cell>
          <cell r="G3631">
            <v>0.48</v>
          </cell>
          <cell r="H3631">
            <v>0.22</v>
          </cell>
        </row>
        <row r="3632">
          <cell r="B3632" t="str">
            <v>Disco p/ esmerilar</v>
          </cell>
          <cell r="C3632">
            <v>5.3450708342326347E-3</v>
          </cell>
          <cell r="D3632">
            <v>0.8708825963455451</v>
          </cell>
          <cell r="E3632" t="str">
            <v>Ud</v>
          </cell>
          <cell r="F3632">
            <v>150</v>
          </cell>
          <cell r="G3632">
            <v>27</v>
          </cell>
          <cell r="H3632">
            <v>1.77</v>
          </cell>
        </row>
        <row r="3633">
          <cell r="A3633" t="str">
            <v>b)</v>
          </cell>
          <cell r="B3633" t="str">
            <v>Fabricación:</v>
          </cell>
        </row>
        <row r="3634">
          <cell r="B3634" t="str">
            <v xml:space="preserve">SandBlasting </v>
          </cell>
          <cell r="C3634">
            <v>4.0536598327799815E-2</v>
          </cell>
          <cell r="D3634">
            <v>0.23345327586874082</v>
          </cell>
          <cell r="E3634" t="str">
            <v>m2</v>
          </cell>
          <cell r="F3634">
            <v>169.49</v>
          </cell>
          <cell r="G3634">
            <v>30.51</v>
          </cell>
          <cell r="H3634">
            <v>10</v>
          </cell>
        </row>
        <row r="3635">
          <cell r="B3635" t="str">
            <v>Fabricación Estructura Metalica - Tilla</v>
          </cell>
          <cell r="C3635">
            <v>2.6725354171163174E-2</v>
          </cell>
          <cell r="D3635">
            <v>0.12252955780732698</v>
          </cell>
          <cell r="E3635" t="str">
            <v>Ton</v>
          </cell>
          <cell r="F3635">
            <v>20000</v>
          </cell>
          <cell r="G3635">
            <v>3600</v>
          </cell>
          <cell r="H3635">
            <v>708</v>
          </cell>
        </row>
        <row r="3636">
          <cell r="B3636" t="str">
            <v>Fabricación Estructura Metalica - Placa</v>
          </cell>
          <cell r="C3636">
            <v>0.33816805133610273</v>
          </cell>
          <cell r="D3636">
            <v>2.4601634028119045E-3</v>
          </cell>
          <cell r="E3636" t="str">
            <v>Ton</v>
          </cell>
          <cell r="F3636">
            <v>22000</v>
          </cell>
          <cell r="G3636">
            <v>3960</v>
          </cell>
          <cell r="H3636">
            <v>8800.44</v>
          </cell>
        </row>
        <row r="3637">
          <cell r="A3637" t="str">
            <v>c)</v>
          </cell>
          <cell r="B3637" t="str">
            <v>Operación Instalación:</v>
          </cell>
        </row>
        <row r="3638">
          <cell r="B3638" t="str">
            <v>Izaje:</v>
          </cell>
        </row>
        <row r="3639">
          <cell r="B3639" t="str">
            <v>MO-1001-9 [MAM] Maestro de Carpinteria Metalica</v>
          </cell>
          <cell r="C3639">
            <v>1</v>
          </cell>
          <cell r="D3639">
            <v>0</v>
          </cell>
          <cell r="E3639" t="str">
            <v>Dia</v>
          </cell>
          <cell r="F3639">
            <v>1758.8235294117644</v>
          </cell>
          <cell r="G3639">
            <v>316.58999999999997</v>
          </cell>
          <cell r="H3639">
            <v>2075.41</v>
          </cell>
        </row>
        <row r="3640">
          <cell r="B3640" t="str">
            <v>Tornilleria:</v>
          </cell>
        </row>
        <row r="3641">
          <cell r="B3641" t="str">
            <v>MO-1001-13 [AEM] Armadores Estructuras Metalica</v>
          </cell>
          <cell r="C3641">
            <v>1</v>
          </cell>
          <cell r="D3641">
            <v>0</v>
          </cell>
          <cell r="E3641" t="str">
            <v>Dia</v>
          </cell>
          <cell r="F3641">
            <v>978.17647058823479</v>
          </cell>
          <cell r="G3641">
            <v>176.07</v>
          </cell>
          <cell r="H3641">
            <v>1154.25</v>
          </cell>
        </row>
        <row r="3642">
          <cell r="B3642" t="str">
            <v>MO-1001-14 [AyEM] Ayudante Estructuras Metalica</v>
          </cell>
          <cell r="C3642">
            <v>1</v>
          </cell>
          <cell r="D3642">
            <v>0</v>
          </cell>
          <cell r="E3642" t="str">
            <v>Dia</v>
          </cell>
          <cell r="F3642">
            <v>753.58823529411677</v>
          </cell>
          <cell r="G3642">
            <v>135.65</v>
          </cell>
          <cell r="H3642">
            <v>889.24</v>
          </cell>
        </row>
        <row r="3643">
          <cell r="B3643" t="str">
            <v>Pintura:</v>
          </cell>
        </row>
        <row r="3644">
          <cell r="B3644" t="str">
            <v>MO-1001-12 [PEM] Pintor Estructura Metalica</v>
          </cell>
          <cell r="C3644">
            <v>1</v>
          </cell>
          <cell r="D3644">
            <v>0</v>
          </cell>
          <cell r="E3644" t="str">
            <v>Dia</v>
          </cell>
          <cell r="F3644">
            <v>641.29411764705935</v>
          </cell>
          <cell r="G3644">
            <v>115.43</v>
          </cell>
          <cell r="H3644">
            <v>756.72</v>
          </cell>
        </row>
        <row r="3645">
          <cell r="B3645" t="str">
            <v>Servicios, Herramientas y Equipos</v>
          </cell>
        </row>
        <row r="3646">
          <cell r="B3646" t="str">
            <v>Pistola Neumática P/ Tornilleria</v>
          </cell>
          <cell r="C3646">
            <v>8</v>
          </cell>
          <cell r="D3646">
            <v>0</v>
          </cell>
          <cell r="E3646" t="str">
            <v>Hr</v>
          </cell>
          <cell r="F3646">
            <v>74.152542372881356</v>
          </cell>
          <cell r="G3646">
            <v>13.35</v>
          </cell>
          <cell r="H3646">
            <v>700.02</v>
          </cell>
        </row>
        <row r="3647">
          <cell r="B3647" t="str">
            <v>Compresor p/ Pintura</v>
          </cell>
          <cell r="C3647">
            <v>8</v>
          </cell>
          <cell r="D3647">
            <v>0</v>
          </cell>
          <cell r="E3647" t="str">
            <v>Hr</v>
          </cell>
          <cell r="F3647">
            <v>63.56</v>
          </cell>
          <cell r="G3647">
            <v>11.44</v>
          </cell>
          <cell r="H3647">
            <v>600</v>
          </cell>
        </row>
        <row r="3648">
          <cell r="A3648">
            <v>161</v>
          </cell>
          <cell r="B3648" t="str">
            <v>Correas en  Perfil 2Z8'' x 20' HN</v>
          </cell>
          <cell r="C3648">
            <v>52</v>
          </cell>
          <cell r="D3648">
            <v>1</v>
          </cell>
          <cell r="E3648" t="str">
            <v>Ud</v>
          </cell>
          <cell r="G3648">
            <v>733.00036269230793</v>
          </cell>
          <cell r="H3648">
            <v>342.39093695408593</v>
          </cell>
          <cell r="I3648">
            <v>4836.82</v>
          </cell>
        </row>
        <row r="3650">
          <cell r="A3650">
            <v>162</v>
          </cell>
          <cell r="B3650" t="str">
            <v>Análisis de Precio Unitario de 25.38 ml de Correas en  W10X19:</v>
          </cell>
          <cell r="I3650" t="str">
            <v>Santiago - Tercer Sorteo</v>
          </cell>
        </row>
        <row r="3651">
          <cell r="A3651" t="str">
            <v>a)</v>
          </cell>
          <cell r="B3651" t="str">
            <v>Materiales</v>
          </cell>
        </row>
        <row r="3652">
          <cell r="B3652" t="str">
            <v xml:space="preserve">Correas en </v>
          </cell>
        </row>
        <row r="3653">
          <cell r="B3653" t="str">
            <v>W10X19</v>
          </cell>
          <cell r="C3653">
            <v>83.267716535433081</v>
          </cell>
          <cell r="D3653">
            <v>2.7423167848529687E-5</v>
          </cell>
          <cell r="E3653" t="str">
            <v>pl</v>
          </cell>
          <cell r="F3653">
            <v>346.18633333333332</v>
          </cell>
          <cell r="G3653">
            <v>62.31</v>
          </cell>
          <cell r="H3653">
            <v>34015.49</v>
          </cell>
        </row>
        <row r="3654">
          <cell r="B3654" t="str">
            <v>Pintura</v>
          </cell>
        </row>
        <row r="3655">
          <cell r="B3655" t="str">
            <v>Pintura Multi-Purpose Epoxy Haze Gray</v>
          </cell>
          <cell r="C3655">
            <v>0.30496337280000002</v>
          </cell>
          <cell r="D3655">
            <v>1.2010360347107338E-4</v>
          </cell>
          <cell r="E3655" t="str">
            <v>cub</v>
          </cell>
          <cell r="F3655">
            <v>5925.0254237288136</v>
          </cell>
          <cell r="G3655">
            <v>1066.5</v>
          </cell>
          <cell r="H3655">
            <v>2132.42</v>
          </cell>
        </row>
        <row r="3656">
          <cell r="B3656" t="str">
            <v>Pintura High Gloss Urethane Gris Perla</v>
          </cell>
          <cell r="C3656">
            <v>1.5248168640000002</v>
          </cell>
          <cell r="D3656">
            <v>1.2010360347114618E-4</v>
          </cell>
          <cell r="E3656" t="str">
            <v>Gls</v>
          </cell>
          <cell r="F3656">
            <v>2154.5508474576272</v>
          </cell>
          <cell r="G3656">
            <v>387.82</v>
          </cell>
          <cell r="H3656">
            <v>3877.12</v>
          </cell>
        </row>
        <row r="3657">
          <cell r="B3657" t="str">
            <v>Miscelaneos</v>
          </cell>
        </row>
        <row r="3658">
          <cell r="B3658" t="str">
            <v>Electrodo E70XX Universal 1/8''</v>
          </cell>
          <cell r="C3658">
            <v>1.5820866141732284</v>
          </cell>
          <cell r="D3658">
            <v>5.001866368047809E-3</v>
          </cell>
          <cell r="E3658" t="str">
            <v>Lbs</v>
          </cell>
          <cell r="F3658">
            <v>78</v>
          </cell>
          <cell r="G3658">
            <v>14.04</v>
          </cell>
          <cell r="H3658">
            <v>146.34</v>
          </cell>
        </row>
        <row r="3659">
          <cell r="B3659" t="str">
            <v>Acetileno 390</v>
          </cell>
          <cell r="C3659">
            <v>2.3731299212598427</v>
          </cell>
          <cell r="D3659">
            <v>2.8949442163326822E-3</v>
          </cell>
          <cell r="E3659" t="str">
            <v>p3</v>
          </cell>
          <cell r="F3659">
            <v>9.6525423728813564</v>
          </cell>
          <cell r="G3659">
            <v>1.74</v>
          </cell>
          <cell r="H3659">
            <v>27.11</v>
          </cell>
        </row>
        <row r="3660">
          <cell r="B3660" t="str">
            <v>Oxigeno Industrial 220</v>
          </cell>
          <cell r="C3660">
            <v>1.8985039370078742</v>
          </cell>
          <cell r="D3660">
            <v>7.8802206461776566E-4</v>
          </cell>
          <cell r="E3660" t="str">
            <v>p3</v>
          </cell>
          <cell r="F3660">
            <v>2.6864406779661016</v>
          </cell>
          <cell r="G3660">
            <v>0.48</v>
          </cell>
          <cell r="H3660">
            <v>6.02</v>
          </cell>
        </row>
        <row r="3661">
          <cell r="B3661" t="str">
            <v>Disco p/ esmerilar</v>
          </cell>
          <cell r="C3661">
            <v>0.15820866141732284</v>
          </cell>
          <cell r="D3661">
            <v>1.1322632823192699E-2</v>
          </cell>
          <cell r="E3661" t="str">
            <v>Ud</v>
          </cell>
          <cell r="F3661">
            <v>150</v>
          </cell>
          <cell r="G3661">
            <v>27</v>
          </cell>
          <cell r="H3661">
            <v>28.32</v>
          </cell>
        </row>
        <row r="3662">
          <cell r="A3662" t="str">
            <v>b)</v>
          </cell>
          <cell r="B3662" t="str">
            <v>Fabricación:</v>
          </cell>
        </row>
        <row r="3663">
          <cell r="B3663" t="str">
            <v xml:space="preserve">SandBlasting </v>
          </cell>
          <cell r="C3663">
            <v>22.872252960000001</v>
          </cell>
          <cell r="D3663">
            <v>3.3870909059752506E-4</v>
          </cell>
          <cell r="E3663" t="str">
            <v>m2</v>
          </cell>
          <cell r="F3663">
            <v>169.49</v>
          </cell>
          <cell r="G3663">
            <v>30.51</v>
          </cell>
          <cell r="H3663">
            <v>4576</v>
          </cell>
        </row>
        <row r="3664">
          <cell r="B3664" t="str">
            <v>Fabricación Estructura Metalica - Correas</v>
          </cell>
          <cell r="C3664">
            <v>0.7910433070866143</v>
          </cell>
          <cell r="D3664">
            <v>1.1322632823192628E-2</v>
          </cell>
          <cell r="E3664" t="str">
            <v>Ton</v>
          </cell>
          <cell r="F3664">
            <v>64000</v>
          </cell>
          <cell r="G3664">
            <v>11520</v>
          </cell>
          <cell r="H3664">
            <v>60416</v>
          </cell>
        </row>
        <row r="3665">
          <cell r="A3665" t="str">
            <v>c)</v>
          </cell>
          <cell r="B3665" t="str">
            <v>Operación Instalación:</v>
          </cell>
        </row>
        <row r="3666">
          <cell r="B3666" t="str">
            <v>Izaje:</v>
          </cell>
        </row>
        <row r="3667">
          <cell r="B3667" t="str">
            <v>MO-1001-9 [MAM] Maestro de Carpinteria Metalica</v>
          </cell>
          <cell r="C3667">
            <v>0.16920000000000002</v>
          </cell>
          <cell r="D3667">
            <v>4.7281323877068271E-3</v>
          </cell>
          <cell r="E3667" t="str">
            <v>Dia</v>
          </cell>
          <cell r="F3667">
            <v>1758.8235294117644</v>
          </cell>
          <cell r="G3667">
            <v>316.58999999999997</v>
          </cell>
          <cell r="H3667">
            <v>352.82</v>
          </cell>
        </row>
        <row r="3668">
          <cell r="B3668" t="str">
            <v>Tornilleria:</v>
          </cell>
        </row>
        <row r="3669">
          <cell r="B3669" t="str">
            <v>MO-1001-13 [AEM] Armadores Estructuras Metalica</v>
          </cell>
          <cell r="C3669">
            <v>0.16920000000000002</v>
          </cell>
          <cell r="D3669">
            <v>4.7281323877068271E-3</v>
          </cell>
          <cell r="E3669" t="str">
            <v>Dia</v>
          </cell>
          <cell r="F3669">
            <v>978.17647058823479</v>
          </cell>
          <cell r="G3669">
            <v>176.07</v>
          </cell>
          <cell r="H3669">
            <v>196.22</v>
          </cell>
        </row>
        <row r="3670">
          <cell r="B3670" t="str">
            <v>MO-1001-14 [AyEM] Ayudante Estructuras Metalica</v>
          </cell>
          <cell r="C3670">
            <v>0.16920000000000002</v>
          </cell>
          <cell r="D3670">
            <v>4.7281323877068271E-3</v>
          </cell>
          <cell r="E3670" t="str">
            <v>Dia</v>
          </cell>
          <cell r="F3670">
            <v>753.58823529411677</v>
          </cell>
          <cell r="G3670">
            <v>135.65</v>
          </cell>
          <cell r="H3670">
            <v>151.16999999999999</v>
          </cell>
        </row>
        <row r="3671">
          <cell r="B3671" t="str">
            <v>Pintura:</v>
          </cell>
        </row>
        <row r="3672">
          <cell r="B3672" t="str">
            <v>MO-1001-12 [PEM] Pintor Estructura Metalica</v>
          </cell>
          <cell r="C3672">
            <v>0.16920000000000002</v>
          </cell>
          <cell r="D3672">
            <v>4.7281323877068271E-3</v>
          </cell>
          <cell r="E3672" t="str">
            <v>Dia</v>
          </cell>
          <cell r="F3672">
            <v>641.29411764705935</v>
          </cell>
          <cell r="G3672">
            <v>115.43</v>
          </cell>
          <cell r="H3672">
            <v>128.63999999999999</v>
          </cell>
        </row>
        <row r="3673">
          <cell r="B3673" t="str">
            <v>Servicios, Herramientas y Equipos</v>
          </cell>
        </row>
        <row r="3674">
          <cell r="B3674" t="str">
            <v>Pistola Neumática P/ Tornilleria</v>
          </cell>
          <cell r="C3674">
            <v>1.3536000000000001</v>
          </cell>
          <cell r="D3674">
            <v>4.7281323877068271E-3</v>
          </cell>
          <cell r="E3674" t="str">
            <v>Hr</v>
          </cell>
          <cell r="F3674">
            <v>74.152542372881356</v>
          </cell>
          <cell r="G3674">
            <v>13.35</v>
          </cell>
          <cell r="H3674">
            <v>119</v>
          </cell>
        </row>
        <row r="3675">
          <cell r="B3675" t="str">
            <v>Compresor p/ Pintura</v>
          </cell>
          <cell r="C3675">
            <v>1.3536000000000001</v>
          </cell>
          <cell r="D3675">
            <v>4.7281323877068271E-3</v>
          </cell>
          <cell r="E3675" t="str">
            <v>Hr</v>
          </cell>
          <cell r="F3675">
            <v>63.56</v>
          </cell>
          <cell r="G3675">
            <v>11.44</v>
          </cell>
          <cell r="H3675">
            <v>102</v>
          </cell>
        </row>
        <row r="3676">
          <cell r="A3676">
            <v>162</v>
          </cell>
          <cell r="B3676" t="str">
            <v>Correas en  W10X19</v>
          </cell>
          <cell r="C3676">
            <v>25.380000000000003</v>
          </cell>
          <cell r="D3676">
            <v>0.16920000000000002</v>
          </cell>
          <cell r="E3676" t="str">
            <v>ml</v>
          </cell>
          <cell r="G3676">
            <v>637.40989361702123</v>
          </cell>
          <cell r="H3676">
            <v>67.034047978101285</v>
          </cell>
          <cell r="I3676">
            <v>4189.9799999999996</v>
          </cell>
        </row>
        <row r="3678">
          <cell r="A3678">
            <v>163</v>
          </cell>
          <cell r="B3678" t="str">
            <v>Análisis de Precio Unitario de 16.72 m2 de Cubierta con Plancha de Aluzinc 36'' Cal 22:</v>
          </cell>
          <cell r="I3678" t="str">
            <v>Santiago - Tercer Sorteo</v>
          </cell>
        </row>
        <row r="3679">
          <cell r="A3679" t="str">
            <v>a)</v>
          </cell>
          <cell r="B3679" t="str">
            <v>Materiales</v>
          </cell>
        </row>
        <row r="3680">
          <cell r="B3680" t="str">
            <v>Cubierta con</v>
          </cell>
        </row>
        <row r="3681">
          <cell r="B3681" t="str">
            <v>Plancha de Aluzinc 36'' Cal 22</v>
          </cell>
          <cell r="C3681">
            <v>59.99086072246218</v>
          </cell>
          <cell r="D3681">
            <v>1.5234449760774367E-4</v>
          </cell>
          <cell r="E3681" t="str">
            <v>Pl</v>
          </cell>
          <cell r="F3681">
            <v>177.96610169491527</v>
          </cell>
          <cell r="G3681">
            <v>32.03</v>
          </cell>
          <cell r="H3681">
            <v>12599.77</v>
          </cell>
        </row>
        <row r="3682">
          <cell r="B3682" t="str">
            <v>Placa Anclaje</v>
          </cell>
        </row>
        <row r="3683">
          <cell r="B3683" t="str">
            <v>Tornillo p/Planchas #6 1 1/4" (330 uds)</v>
          </cell>
          <cell r="C3683">
            <v>0.7599999999999999</v>
          </cell>
          <cell r="D3683">
            <v>1.4608197692436271E-16</v>
          </cell>
          <cell r="E3683" t="str">
            <v>Lbs</v>
          </cell>
          <cell r="F3683">
            <v>107.22033898305085</v>
          </cell>
          <cell r="G3683">
            <v>19.3</v>
          </cell>
          <cell r="H3683">
            <v>96.16</v>
          </cell>
        </row>
        <row r="3684">
          <cell r="A3684" t="str">
            <v>c)</v>
          </cell>
          <cell r="B3684" t="str">
            <v>Operación Instalación:</v>
          </cell>
        </row>
        <row r="3685">
          <cell r="B3685" t="str">
            <v>Izaje:</v>
          </cell>
        </row>
        <row r="3686">
          <cell r="B3686" t="str">
            <v>MO-1001-9 [MAM] Maestro de Carpinteria Metalica</v>
          </cell>
          <cell r="C3686">
            <v>1.5</v>
          </cell>
          <cell r="D3686">
            <v>0</v>
          </cell>
          <cell r="E3686" t="str">
            <v>Dia</v>
          </cell>
          <cell r="F3686">
            <v>1758.8235294117644</v>
          </cell>
          <cell r="G3686">
            <v>316.58999999999997</v>
          </cell>
          <cell r="H3686">
            <v>3113.12</v>
          </cell>
        </row>
        <row r="3687">
          <cell r="B3687" t="str">
            <v>Tornilleria:</v>
          </cell>
        </row>
        <row r="3688">
          <cell r="B3688" t="str">
            <v>MO-1001-13 [AEM] Armadores Estructuras Metalica</v>
          </cell>
          <cell r="C3688">
            <v>1.5</v>
          </cell>
          <cell r="D3688">
            <v>0</v>
          </cell>
          <cell r="E3688" t="str">
            <v>Dia</v>
          </cell>
          <cell r="F3688">
            <v>978.17647058823479</v>
          </cell>
          <cell r="G3688">
            <v>176.07</v>
          </cell>
          <cell r="H3688">
            <v>1731.37</v>
          </cell>
        </row>
        <row r="3689">
          <cell r="B3689" t="str">
            <v>MO-1001-14 [AyEM] Ayudante Estructuras Metalica</v>
          </cell>
          <cell r="C3689">
            <v>1.5</v>
          </cell>
          <cell r="D3689">
            <v>0</v>
          </cell>
          <cell r="E3689" t="str">
            <v>Dia</v>
          </cell>
          <cell r="F3689">
            <v>753.58823529411677</v>
          </cell>
          <cell r="G3689">
            <v>135.65</v>
          </cell>
          <cell r="H3689">
            <v>1333.86</v>
          </cell>
        </row>
        <row r="3690">
          <cell r="B3690" t="str">
            <v>Servicios, Herramientas y Equipos</v>
          </cell>
        </row>
        <row r="3691">
          <cell r="B3691" t="str">
            <v>Pistola Neumática P/ Tornilleria</v>
          </cell>
          <cell r="C3691">
            <v>12</v>
          </cell>
          <cell r="D3691">
            <v>0</v>
          </cell>
          <cell r="E3691" t="str">
            <v>Hr</v>
          </cell>
          <cell r="F3691">
            <v>74.152542372881356</v>
          </cell>
          <cell r="G3691">
            <v>13.35</v>
          </cell>
          <cell r="H3691">
            <v>1050.03</v>
          </cell>
        </row>
        <row r="3692">
          <cell r="A3692">
            <v>163</v>
          </cell>
          <cell r="B3692" t="str">
            <v>Cubierta con Plancha de Aluzinc 36'' Cal 22</v>
          </cell>
          <cell r="C3692">
            <v>16.72</v>
          </cell>
          <cell r="D3692">
            <v>1.5</v>
          </cell>
          <cell r="E3692" t="str">
            <v>m2</v>
          </cell>
          <cell r="G3692">
            <v>172.18498803827751</v>
          </cell>
          <cell r="I3692">
            <v>1191.6500000000001</v>
          </cell>
        </row>
        <row r="3694">
          <cell r="A3694">
            <v>164</v>
          </cell>
          <cell r="B3694" t="str">
            <v>Análisis de Precio Unitario de 16.72 m2 de Cubierta con Plancha de Aluzinc 36'' Cal 26:</v>
          </cell>
          <cell r="I3694" t="str">
            <v>Santiago - Tercer Sorteo</v>
          </cell>
        </row>
        <row r="3695">
          <cell r="A3695" t="str">
            <v>a)</v>
          </cell>
          <cell r="B3695" t="str">
            <v>Materiales</v>
          </cell>
        </row>
        <row r="3696">
          <cell r="B3696" t="str">
            <v>Cubierta con</v>
          </cell>
        </row>
        <row r="3697">
          <cell r="B3697" t="str">
            <v>Plancha de Aluzinc 36'' Cal 26</v>
          </cell>
          <cell r="C3697">
            <v>59.99086072246218</v>
          </cell>
          <cell r="D3697">
            <v>1.5234449760774367E-4</v>
          </cell>
          <cell r="E3697" t="str">
            <v>Pl</v>
          </cell>
          <cell r="F3697">
            <v>144.5</v>
          </cell>
          <cell r="G3697">
            <v>26.01</v>
          </cell>
          <cell r="H3697">
            <v>10230.6</v>
          </cell>
        </row>
        <row r="3698">
          <cell r="B3698" t="str">
            <v>Placa Anclaje</v>
          </cell>
        </row>
        <row r="3699">
          <cell r="B3699" t="str">
            <v>Tornillo p/Planchas #6 1 1/4" (330 uds)</v>
          </cell>
          <cell r="C3699">
            <v>0.7599999999999999</v>
          </cell>
          <cell r="D3699">
            <v>1.4608197692436271E-16</v>
          </cell>
          <cell r="E3699" t="str">
            <v>Lbs</v>
          </cell>
          <cell r="F3699">
            <v>107.22033898305085</v>
          </cell>
          <cell r="G3699">
            <v>19.3</v>
          </cell>
          <cell r="H3699">
            <v>96.16</v>
          </cell>
        </row>
        <row r="3700">
          <cell r="A3700" t="str">
            <v>c)</v>
          </cell>
          <cell r="B3700" t="str">
            <v>Operación Instalación:</v>
          </cell>
        </row>
        <row r="3701">
          <cell r="B3701" t="str">
            <v>Izaje:</v>
          </cell>
        </row>
        <row r="3702">
          <cell r="B3702" t="str">
            <v>MO-1001-9 [MAM] Maestro de Carpinteria Metalica</v>
          </cell>
          <cell r="C3702">
            <v>1.5</v>
          </cell>
          <cell r="D3702">
            <v>0</v>
          </cell>
          <cell r="E3702" t="str">
            <v>Dia</v>
          </cell>
          <cell r="F3702">
            <v>1758.8235294117644</v>
          </cell>
          <cell r="G3702">
            <v>316.58999999999997</v>
          </cell>
          <cell r="H3702">
            <v>3113.12</v>
          </cell>
        </row>
        <row r="3703">
          <cell r="B3703" t="str">
            <v>Tornilleria:</v>
          </cell>
        </row>
        <row r="3704">
          <cell r="B3704" t="str">
            <v>MO-1001-13 [AEM] Armadores Estructuras Metalica</v>
          </cell>
          <cell r="C3704">
            <v>1.5</v>
          </cell>
          <cell r="D3704">
            <v>0</v>
          </cell>
          <cell r="E3704" t="str">
            <v>Dia</v>
          </cell>
          <cell r="F3704">
            <v>978.17647058823479</v>
          </cell>
          <cell r="G3704">
            <v>176.07</v>
          </cell>
          <cell r="H3704">
            <v>1731.37</v>
          </cell>
        </row>
        <row r="3705">
          <cell r="B3705" t="str">
            <v>MO-1001-14 [AyEM] Ayudante Estructuras Metalica</v>
          </cell>
          <cell r="C3705">
            <v>1.5</v>
          </cell>
          <cell r="D3705">
            <v>0</v>
          </cell>
          <cell r="E3705" t="str">
            <v>Dia</v>
          </cell>
          <cell r="F3705">
            <v>753.58823529411677</v>
          </cell>
          <cell r="G3705">
            <v>135.65</v>
          </cell>
          <cell r="H3705">
            <v>1333.86</v>
          </cell>
        </row>
        <row r="3706">
          <cell r="B3706" t="str">
            <v>Servicios, Herramientas y Equipos</v>
          </cell>
        </row>
        <row r="3707">
          <cell r="B3707" t="str">
            <v>Pistola Neumática P/ Tornilleria</v>
          </cell>
          <cell r="C3707">
            <v>12</v>
          </cell>
          <cell r="D3707">
            <v>0</v>
          </cell>
          <cell r="E3707" t="str">
            <v>Hr</v>
          </cell>
          <cell r="F3707">
            <v>74.152542372881356</v>
          </cell>
          <cell r="G3707">
            <v>13.35</v>
          </cell>
          <cell r="H3707">
            <v>1050.03</v>
          </cell>
        </row>
        <row r="3708">
          <cell r="A3708">
            <v>164</v>
          </cell>
          <cell r="B3708" t="str">
            <v>Cubierta con Plancha de Aluzinc 36'' Cal 26</v>
          </cell>
          <cell r="C3708">
            <v>16.72</v>
          </cell>
          <cell r="D3708">
            <v>1.5</v>
          </cell>
          <cell r="E3708" t="str">
            <v>m2</v>
          </cell>
          <cell r="G3708">
            <v>150.58211722488039</v>
          </cell>
          <cell r="I3708">
            <v>1049.95</v>
          </cell>
        </row>
        <row r="3710">
          <cell r="A3710">
            <v>165</v>
          </cell>
          <cell r="B3710" t="str">
            <v>Análisis de Precio Unitario de 45.00 Ud de Huella de  Tola corrugada de 4' x 8' x 3/16'' + apoyo W12X22:</v>
          </cell>
          <cell r="I3710" t="str">
            <v>Santiago - Tercer Sorteo</v>
          </cell>
        </row>
        <row r="3711">
          <cell r="A3711" t="str">
            <v>a)</v>
          </cell>
          <cell r="B3711" t="str">
            <v>Materiales</v>
          </cell>
        </row>
        <row r="3712">
          <cell r="B3712" t="str">
            <v xml:space="preserve">Huella de </v>
          </cell>
        </row>
        <row r="3713">
          <cell r="B3713" t="str">
            <v>Tola corrugada de 4' x 8' x 3/16''</v>
          </cell>
          <cell r="C3713">
            <v>6.039562860375721</v>
          </cell>
          <cell r="D3713">
            <v>7.2379348370894136E-5</v>
          </cell>
          <cell r="E3713" t="str">
            <v>UD</v>
          </cell>
          <cell r="F3713">
            <v>5460</v>
          </cell>
          <cell r="G3713">
            <v>982.8</v>
          </cell>
          <cell r="H3713">
            <v>38914.51</v>
          </cell>
        </row>
        <row r="3714">
          <cell r="B3714" t="str">
            <v>W12X22</v>
          </cell>
          <cell r="C3714">
            <v>6.039562860375721</v>
          </cell>
          <cell r="D3714">
            <v>7.2379348370894136E-5</v>
          </cell>
          <cell r="E3714" t="str">
            <v>pl</v>
          </cell>
          <cell r="F3714">
            <v>406.77966101694915</v>
          </cell>
          <cell r="G3714">
            <v>73.22</v>
          </cell>
          <cell r="H3714">
            <v>2899.2</v>
          </cell>
        </row>
        <row r="3715">
          <cell r="B3715" t="str">
            <v>Placa Anclaje</v>
          </cell>
        </row>
        <row r="3716">
          <cell r="B3716" t="str">
            <v>Plate 1/2 ''</v>
          </cell>
          <cell r="C3716">
            <v>0</v>
          </cell>
          <cell r="D3716">
            <v>0</v>
          </cell>
          <cell r="E3716" t="str">
            <v>p2</v>
          </cell>
          <cell r="F3716">
            <v>356.46187500000002</v>
          </cell>
          <cell r="G3716">
            <v>64.16</v>
          </cell>
          <cell r="H3716">
            <v>0</v>
          </cell>
        </row>
        <row r="3717">
          <cell r="B3717" t="str">
            <v>Esparragos, Tuercas, Contratuercas y Pernos</v>
          </cell>
        </row>
        <row r="3718">
          <cell r="B3718" t="str">
            <v>Tuerca Exagonal 1''</v>
          </cell>
          <cell r="C3718">
            <v>0</v>
          </cell>
          <cell r="D3718">
            <v>0</v>
          </cell>
          <cell r="E3718" t="str">
            <v>Ud</v>
          </cell>
          <cell r="F3718">
            <v>203.389830508475</v>
          </cell>
          <cell r="G3718">
            <v>36.61</v>
          </cell>
          <cell r="H3718">
            <v>0</v>
          </cell>
        </row>
        <row r="3719">
          <cell r="B3719" t="str">
            <v>Pintura</v>
          </cell>
        </row>
        <row r="3720">
          <cell r="B3720" t="str">
            <v>Pintura Multi-Purpose Epoxy Haze Gray</v>
          </cell>
          <cell r="C3720">
            <v>5.4048797770399749E-4</v>
          </cell>
          <cell r="D3720">
            <v>0.85017991380311131</v>
          </cell>
          <cell r="E3720" t="str">
            <v>cub</v>
          </cell>
          <cell r="F3720">
            <v>5925.0254237288136</v>
          </cell>
          <cell r="G3720">
            <v>1066.5</v>
          </cell>
          <cell r="H3720">
            <v>6.99</v>
          </cell>
        </row>
        <row r="3721">
          <cell r="B3721" t="str">
            <v>Pintura High Gloss Urethane Gris Perla</v>
          </cell>
          <cell r="C3721">
            <v>2.7024398885199877E-3</v>
          </cell>
          <cell r="D3721">
            <v>0.11010794828186669</v>
          </cell>
          <cell r="E3721" t="str">
            <v>Gls</v>
          </cell>
          <cell r="F3721">
            <v>2154.5508474576272</v>
          </cell>
          <cell r="G3721">
            <v>387.82</v>
          </cell>
          <cell r="H3721">
            <v>7.63</v>
          </cell>
        </row>
        <row r="3722">
          <cell r="B3722" t="str">
            <v>Miscelaneos</v>
          </cell>
        </row>
        <row r="3723">
          <cell r="B3723" t="str">
            <v>Electrodo E70XX Universal 1/8''</v>
          </cell>
          <cell r="C3723">
            <v>0.13287038292826586</v>
          </cell>
          <cell r="D3723">
            <v>5.365843700159495E-2</v>
          </cell>
          <cell r="E3723" t="str">
            <v>Lbs</v>
          </cell>
          <cell r="F3723">
            <v>78</v>
          </cell>
          <cell r="G3723">
            <v>14.04</v>
          </cell>
          <cell r="H3723">
            <v>12.89</v>
          </cell>
        </row>
        <row r="3724">
          <cell r="B3724" t="str">
            <v>Acetileno 390</v>
          </cell>
          <cell r="C3724">
            <v>0.19930557439239879</v>
          </cell>
          <cell r="D3724">
            <v>3.4842257158046765E-3</v>
          </cell>
          <cell r="E3724" t="str">
            <v>p3</v>
          </cell>
          <cell r="F3724">
            <v>9.6525423728813564</v>
          </cell>
          <cell r="G3724">
            <v>1.74</v>
          </cell>
          <cell r="H3724">
            <v>2.2799999999999998</v>
          </cell>
        </row>
        <row r="3725">
          <cell r="B3725" t="str">
            <v>Oxigeno Industrial 220</v>
          </cell>
          <cell r="C3725">
            <v>0.15944445951391906</v>
          </cell>
          <cell r="D3725">
            <v>3.4842257158045017E-3</v>
          </cell>
          <cell r="E3725" t="str">
            <v>p3</v>
          </cell>
          <cell r="F3725">
            <v>2.6864406779661016</v>
          </cell>
          <cell r="G3725">
            <v>0.48</v>
          </cell>
          <cell r="H3725">
            <v>0.51</v>
          </cell>
        </row>
        <row r="3726">
          <cell r="B3726" t="str">
            <v>Disco p/ esmerilar</v>
          </cell>
          <cell r="C3726">
            <v>1.3287038292826587E-2</v>
          </cell>
          <cell r="D3726">
            <v>0.50522633857370691</v>
          </cell>
          <cell r="E3726" t="str">
            <v>Ud</v>
          </cell>
          <cell r="F3726">
            <v>150</v>
          </cell>
          <cell r="G3726">
            <v>27</v>
          </cell>
          <cell r="H3726">
            <v>3.54</v>
          </cell>
        </row>
        <row r="3727">
          <cell r="A3727" t="str">
            <v>b)</v>
          </cell>
          <cell r="B3727" t="str">
            <v>Fabricación:</v>
          </cell>
        </row>
        <row r="3728">
          <cell r="B3728" t="str">
            <v xml:space="preserve">SandBlasting </v>
          </cell>
          <cell r="C3728">
            <v>4.0536598327799815E-2</v>
          </cell>
          <cell r="D3728">
            <v>0.23345327586874082</v>
          </cell>
          <cell r="E3728" t="str">
            <v>m2</v>
          </cell>
          <cell r="F3728">
            <v>169.49</v>
          </cell>
          <cell r="G3728">
            <v>30.51</v>
          </cell>
          <cell r="H3728">
            <v>10</v>
          </cell>
        </row>
        <row r="3729">
          <cell r="B3729" t="str">
            <v>Fabricación Estructura Metalica - Viga</v>
          </cell>
          <cell r="C3729">
            <v>6.6435191464132931E-2</v>
          </cell>
          <cell r="D3729">
            <v>5.365843700159495E-2</v>
          </cell>
          <cell r="E3729" t="str">
            <v>Ton</v>
          </cell>
          <cell r="F3729">
            <v>11999.999999999998</v>
          </cell>
          <cell r="G3729">
            <v>2160</v>
          </cell>
          <cell r="H3729">
            <v>991.2</v>
          </cell>
        </row>
        <row r="3730">
          <cell r="B3730" t="str">
            <v>Fabricación Estructura Metalica - Placa</v>
          </cell>
          <cell r="C3730">
            <v>0</v>
          </cell>
          <cell r="D3730">
            <v>0</v>
          </cell>
          <cell r="E3730" t="str">
            <v>Ton</v>
          </cell>
          <cell r="F3730">
            <v>22000</v>
          </cell>
          <cell r="G3730">
            <v>3960</v>
          </cell>
          <cell r="H3730">
            <v>0</v>
          </cell>
        </row>
        <row r="3731">
          <cell r="A3731" t="str">
            <v>c)</v>
          </cell>
          <cell r="B3731" t="str">
            <v>Operación Instalación:</v>
          </cell>
        </row>
        <row r="3732">
          <cell r="B3732" t="str">
            <v>Izaje:</v>
          </cell>
        </row>
        <row r="3733">
          <cell r="B3733" t="str">
            <v>MO-1001-9 [MAM] Maestro de Carpinteria Metalica</v>
          </cell>
          <cell r="C3733">
            <v>1</v>
          </cell>
          <cell r="D3733">
            <v>0</v>
          </cell>
          <cell r="E3733" t="str">
            <v>Dia</v>
          </cell>
          <cell r="F3733">
            <v>1758.8235294117644</v>
          </cell>
          <cell r="G3733">
            <v>316.58999999999997</v>
          </cell>
          <cell r="H3733">
            <v>2075.41</v>
          </cell>
        </row>
        <row r="3734">
          <cell r="B3734" t="str">
            <v>Tornilleria:</v>
          </cell>
        </row>
        <row r="3735">
          <cell r="B3735" t="str">
            <v>MO-1001-13 [AEM] Armadores Estructuras Metalica</v>
          </cell>
          <cell r="C3735">
            <v>1</v>
          </cell>
          <cell r="D3735">
            <v>0</v>
          </cell>
          <cell r="E3735" t="str">
            <v>Dia</v>
          </cell>
          <cell r="F3735">
            <v>978.17647058823479</v>
          </cell>
          <cell r="G3735">
            <v>176.07</v>
          </cell>
          <cell r="H3735">
            <v>1154.25</v>
          </cell>
        </row>
        <row r="3736">
          <cell r="B3736" t="str">
            <v>MO-1001-14 [AyEM] Ayudante Estructuras Metalica</v>
          </cell>
          <cell r="C3736">
            <v>1</v>
          </cell>
          <cell r="D3736">
            <v>0</v>
          </cell>
          <cell r="E3736" t="str">
            <v>Dia</v>
          </cell>
          <cell r="F3736">
            <v>753.58823529411677</v>
          </cell>
          <cell r="G3736">
            <v>135.65</v>
          </cell>
          <cell r="H3736">
            <v>889.24</v>
          </cell>
        </row>
        <row r="3737">
          <cell r="B3737" t="str">
            <v>Pintura:</v>
          </cell>
        </row>
        <row r="3738">
          <cell r="B3738" t="str">
            <v>MO-1001-12 [PEM] Pintor Estructura Metalica</v>
          </cell>
          <cell r="C3738">
            <v>1</v>
          </cell>
          <cell r="D3738">
            <v>0</v>
          </cell>
          <cell r="E3738" t="str">
            <v>Dia</v>
          </cell>
          <cell r="F3738">
            <v>641.29411764705935</v>
          </cell>
          <cell r="G3738">
            <v>115.43</v>
          </cell>
          <cell r="H3738">
            <v>756.72</v>
          </cell>
        </row>
        <row r="3739">
          <cell r="A3739" t="str">
            <v>d)</v>
          </cell>
          <cell r="B3739" t="str">
            <v>Servicios, Herramientas y Equipos</v>
          </cell>
        </row>
        <row r="3740">
          <cell r="B3740" t="str">
            <v>Pistola Neumática P/ Tornilleria</v>
          </cell>
          <cell r="C3740">
            <v>8</v>
          </cell>
          <cell r="D3740">
            <v>0</v>
          </cell>
          <cell r="E3740" t="str">
            <v>Hr</v>
          </cell>
          <cell r="F3740">
            <v>74.152542372881356</v>
          </cell>
          <cell r="G3740">
            <v>13.35</v>
          </cell>
          <cell r="H3740">
            <v>700.02</v>
          </cell>
        </row>
        <row r="3741">
          <cell r="B3741" t="str">
            <v>Compresor p/ Pintura</v>
          </cell>
          <cell r="C3741">
            <v>8</v>
          </cell>
          <cell r="D3741">
            <v>0</v>
          </cell>
          <cell r="E3741" t="str">
            <v>Hr</v>
          </cell>
          <cell r="F3741">
            <v>63.56</v>
          </cell>
          <cell r="G3741">
            <v>11.44</v>
          </cell>
          <cell r="H3741">
            <v>600</v>
          </cell>
        </row>
        <row r="3742">
          <cell r="A3742">
            <v>165</v>
          </cell>
          <cell r="B3742" t="str">
            <v>Huella de  Tola corrugada de 4' x 8' x 3/16'' + apoyo W12X22</v>
          </cell>
          <cell r="C3742">
            <v>45</v>
          </cell>
          <cell r="D3742">
            <v>1</v>
          </cell>
          <cell r="E3742" t="str">
            <v>Ud</v>
          </cell>
          <cell r="G3742">
            <v>161.7774813333333</v>
          </cell>
          <cell r="H3742">
            <v>359.17989357918424</v>
          </cell>
          <cell r="I3742">
            <v>1097.4100000000001</v>
          </cell>
        </row>
        <row r="3744">
          <cell r="A3744">
            <v>166</v>
          </cell>
          <cell r="B3744" t="str">
            <v>Análisis de Precio Unitario de 16.72 m2 de Cubierta con Plancha de Aluzinc 36'' Cal 26 + Caballete de Aluzinc Cal 26:</v>
          </cell>
          <cell r="I3744" t="str">
            <v>Santiago - Tercer Sorteo</v>
          </cell>
        </row>
        <row r="3745">
          <cell r="A3745" t="str">
            <v>a)</v>
          </cell>
          <cell r="B3745" t="str">
            <v>Materiales</v>
          </cell>
        </row>
        <row r="3746">
          <cell r="B3746" t="str">
            <v>Cubierta con</v>
          </cell>
        </row>
        <row r="3747">
          <cell r="B3747" t="str">
            <v>Plancha de Aluzinc 36'' Cal 26</v>
          </cell>
          <cell r="C3747">
            <v>59.99086072246218</v>
          </cell>
          <cell r="D3747">
            <v>1.5234449760774367E-4</v>
          </cell>
          <cell r="E3747" t="str">
            <v>Pl</v>
          </cell>
          <cell r="F3747">
            <v>144.5</v>
          </cell>
          <cell r="G3747">
            <v>26.01</v>
          </cell>
          <cell r="H3747">
            <v>10230.6</v>
          </cell>
        </row>
        <row r="3748">
          <cell r="B3748" t="str">
            <v>Caballete de Aluzinc Cal 26</v>
          </cell>
          <cell r="C3748">
            <v>18.946850393700792</v>
          </cell>
          <cell r="D3748">
            <v>2.8051948051945417E-3</v>
          </cell>
          <cell r="E3748" t="str">
            <v>Ud</v>
          </cell>
          <cell r="F3748">
            <v>231.9661016949153</v>
          </cell>
          <cell r="G3748">
            <v>41.75</v>
          </cell>
          <cell r="H3748">
            <v>5200.6099999999997</v>
          </cell>
        </row>
        <row r="3749">
          <cell r="B3749" t="str">
            <v>Placa Anclaje</v>
          </cell>
        </row>
        <row r="3750">
          <cell r="B3750" t="str">
            <v>Tornillo p/Planchas #6 1 1/4" (330 uds)</v>
          </cell>
          <cell r="C3750">
            <v>0.7599999999999999</v>
          </cell>
          <cell r="D3750">
            <v>1.4608197692436271E-16</v>
          </cell>
          <cell r="E3750" t="str">
            <v>Lbs</v>
          </cell>
          <cell r="F3750">
            <v>107.22033898305085</v>
          </cell>
          <cell r="G3750">
            <v>19.3</v>
          </cell>
          <cell r="H3750">
            <v>96.16</v>
          </cell>
        </row>
        <row r="3751">
          <cell r="A3751" t="str">
            <v>b)</v>
          </cell>
          <cell r="B3751" t="str">
            <v>Operación Instalación:</v>
          </cell>
        </row>
        <row r="3752">
          <cell r="B3752" t="str">
            <v>Izaje:</v>
          </cell>
        </row>
        <row r="3753">
          <cell r="B3753" t="str">
            <v>MO-1001-9 [MAM] Maestro de Carpinteria Metalica</v>
          </cell>
          <cell r="C3753">
            <v>20</v>
          </cell>
          <cell r="D3753">
            <v>0</v>
          </cell>
          <cell r="E3753" t="str">
            <v>Dia</v>
          </cell>
          <cell r="F3753">
            <v>1758.8235294117644</v>
          </cell>
          <cell r="G3753">
            <v>316.58999999999997</v>
          </cell>
          <cell r="H3753">
            <v>41508.269999999997</v>
          </cell>
        </row>
        <row r="3754">
          <cell r="B3754" t="str">
            <v>Tornilleria:</v>
          </cell>
        </row>
        <row r="3755">
          <cell r="B3755" t="str">
            <v>MO-1001-13 [AEM] Armadores Estructuras Metalica</v>
          </cell>
          <cell r="C3755">
            <v>20</v>
          </cell>
          <cell r="D3755">
            <v>0</v>
          </cell>
          <cell r="E3755" t="str">
            <v>Dia</v>
          </cell>
          <cell r="F3755">
            <v>978.17647058823479</v>
          </cell>
          <cell r="G3755">
            <v>176.07</v>
          </cell>
          <cell r="H3755">
            <v>23084.93</v>
          </cell>
        </row>
        <row r="3756">
          <cell r="B3756" t="str">
            <v>MO-1001-14 [AyEM] Ayudante Estructuras Metalica</v>
          </cell>
          <cell r="C3756">
            <v>20</v>
          </cell>
          <cell r="D3756">
            <v>0</v>
          </cell>
          <cell r="E3756" t="str">
            <v>Dia</v>
          </cell>
          <cell r="F3756">
            <v>753.58823529411677</v>
          </cell>
          <cell r="G3756">
            <v>135.65</v>
          </cell>
          <cell r="H3756">
            <v>17784.759999999998</v>
          </cell>
        </row>
        <row r="3757">
          <cell r="A3757" t="str">
            <v>c)</v>
          </cell>
          <cell r="B3757" t="str">
            <v>Servicios, Herramientas y Equipos</v>
          </cell>
        </row>
        <row r="3758">
          <cell r="B3758" t="str">
            <v>Pistola Neumática P/ Tornilleria</v>
          </cell>
          <cell r="C3758">
            <v>160</v>
          </cell>
          <cell r="D3758">
            <v>0</v>
          </cell>
          <cell r="E3758" t="str">
            <v>Hr</v>
          </cell>
          <cell r="F3758">
            <v>74.152542372881356</v>
          </cell>
          <cell r="G3758">
            <v>13.35</v>
          </cell>
          <cell r="H3758">
            <v>14000.41</v>
          </cell>
        </row>
        <row r="3759">
          <cell r="A3759">
            <v>166</v>
          </cell>
          <cell r="B3759" t="str">
            <v>Cubierta con Plancha de Aluzinc 36'' Cal 26 + Caballete de Aluzinc Cal 26</v>
          </cell>
          <cell r="C3759">
            <v>16.72</v>
          </cell>
          <cell r="D3759">
            <v>20</v>
          </cell>
          <cell r="E3759" t="str">
            <v>m2</v>
          </cell>
          <cell r="G3759">
            <v>893.22476076555029</v>
          </cell>
          <cell r="I3759">
            <v>6692.93</v>
          </cell>
        </row>
        <row r="3761">
          <cell r="A3761">
            <v>167</v>
          </cell>
          <cell r="B3761" t="str">
            <v>Análisis de Precio Unitario de 1153.85 m2 de Cubierta con Plancha de Aluzinc 36'' Cal 26 + Caballete de Aluzinc Cal 26 + Correas en  Perfil Z8'' x 20' HN + Tilla Tensora Barra HN 3/4" x 20':</v>
          </cell>
          <cell r="I3761" t="str">
            <v>Santiago - Tercer Sorteo</v>
          </cell>
        </row>
        <row r="3762">
          <cell r="A3762" t="str">
            <v>a)</v>
          </cell>
          <cell r="B3762" t="str">
            <v>Materiales</v>
          </cell>
        </row>
        <row r="3763">
          <cell r="B3763" t="str">
            <v>Cubierta con</v>
          </cell>
        </row>
        <row r="3764">
          <cell r="B3764" t="str">
            <v>Caballete de Aluzinc Cal 26</v>
          </cell>
          <cell r="C3764">
            <v>18.946850393700792</v>
          </cell>
          <cell r="D3764">
            <v>2.8051948051945417E-3</v>
          </cell>
          <cell r="E3764" t="str">
            <v>Ud</v>
          </cell>
          <cell r="F3764">
            <v>231.9661016949153</v>
          </cell>
          <cell r="G3764">
            <v>41.75</v>
          </cell>
          <cell r="H3764">
            <v>5200.6099999999997</v>
          </cell>
        </row>
        <row r="3765">
          <cell r="A3765" t="str">
            <v>c)</v>
          </cell>
          <cell r="B3765" t="str">
            <v>Operación Instalación:</v>
          </cell>
        </row>
        <row r="3766">
          <cell r="B3766" t="str">
            <v>Servicios, Herramientas y Equipos</v>
          </cell>
        </row>
        <row r="3767">
          <cell r="B3767" t="str">
            <v>Cubierta con Plancha de Aluzinc 36'' Cal 26</v>
          </cell>
          <cell r="C3767">
            <v>16.72</v>
          </cell>
          <cell r="D3767">
            <v>0</v>
          </cell>
          <cell r="E3767" t="str">
            <v>m2</v>
          </cell>
          <cell r="F3767">
            <v>899.3678827751196</v>
          </cell>
          <cell r="G3767">
            <v>161.88999999999999</v>
          </cell>
          <cell r="H3767">
            <v>17744.23</v>
          </cell>
        </row>
        <row r="3768">
          <cell r="B3768" t="str">
            <v>Correas en  Perfil Z8'' x 20' HN</v>
          </cell>
          <cell r="C3768">
            <v>1593.9000000000003</v>
          </cell>
          <cell r="D3768">
            <v>-1.4265240946309806E-16</v>
          </cell>
          <cell r="E3768" t="str">
            <v>ml</v>
          </cell>
          <cell r="F3768">
            <v>279.06782554739948</v>
          </cell>
          <cell r="G3768">
            <v>50.23</v>
          </cell>
          <cell r="H3768">
            <v>524867.80000000005</v>
          </cell>
        </row>
        <row r="3769">
          <cell r="B3769" t="str">
            <v>Tilla Tensora Barra HN 3/4" x 20'</v>
          </cell>
          <cell r="C3769">
            <v>24</v>
          </cell>
          <cell r="D3769">
            <v>0</v>
          </cell>
          <cell r="E3769" t="str">
            <v>Ud</v>
          </cell>
          <cell r="F3769">
            <v>2079.1798141666668</v>
          </cell>
          <cell r="G3769">
            <v>374.25</v>
          </cell>
          <cell r="H3769">
            <v>58882.32</v>
          </cell>
        </row>
        <row r="3770">
          <cell r="A3770">
            <v>167</v>
          </cell>
          <cell r="B3770" t="str">
            <v>Cubierta con Plancha de Aluzinc 36'' Cal 26 + Caballete de Aluzinc Cal 26 + Correas en  Perfil Z8'' x 20' HN + Tilla Tensora Barra HN 3/4" x 20'</v>
          </cell>
          <cell r="C3770">
            <v>1153.8449999999998</v>
          </cell>
          <cell r="E3770" t="str">
            <v>m2</v>
          </cell>
          <cell r="G3770">
            <v>80.204574964574974</v>
          </cell>
          <cell r="I3770">
            <v>525.79999999999995</v>
          </cell>
        </row>
        <row r="3772">
          <cell r="A3772">
            <v>168</v>
          </cell>
          <cell r="B3772" t="str">
            <v>Análisis de Precio Unitario de 12.00 Ud de Riostras con Tilla Tensora Barra HN 3/4" x 20':</v>
          </cell>
          <cell r="I3772" t="str">
            <v>Santiago - Tercer Sorteo</v>
          </cell>
        </row>
        <row r="3773">
          <cell r="A3773" t="str">
            <v>a)</v>
          </cell>
          <cell r="B3773" t="str">
            <v>Operación Instalación:</v>
          </cell>
        </row>
        <row r="3774">
          <cell r="B3774" t="str">
            <v>Servicios, Herramientas y Equipos</v>
          </cell>
        </row>
        <row r="3775">
          <cell r="B3775" t="str">
            <v>Riostras</v>
          </cell>
        </row>
        <row r="3776">
          <cell r="B3776" t="str">
            <v>Tilla Tensora Barra HN 3/4" x 20'</v>
          </cell>
          <cell r="C3776">
            <v>12</v>
          </cell>
          <cell r="D3776">
            <v>-4.4516918059518892E-3</v>
          </cell>
          <cell r="E3776" t="str">
            <v>Ud</v>
          </cell>
          <cell r="F3776">
            <v>2079.1798141666668</v>
          </cell>
          <cell r="G3776">
            <v>374.25</v>
          </cell>
          <cell r="H3776">
            <v>29310.09</v>
          </cell>
        </row>
        <row r="3777">
          <cell r="A3777">
            <v>168</v>
          </cell>
          <cell r="B3777" t="str">
            <v>Riostras con Tilla Tensora Barra HN 3/4" x 20'</v>
          </cell>
          <cell r="C3777">
            <v>12</v>
          </cell>
          <cell r="E3777" t="str">
            <v>Ud</v>
          </cell>
          <cell r="G3777">
            <v>372.58395434162253</v>
          </cell>
          <cell r="I3777">
            <v>2442.5100000000002</v>
          </cell>
        </row>
        <row r="3779">
          <cell r="A3779">
            <v>169</v>
          </cell>
          <cell r="B3779" t="str">
            <v>Análisis de Precio Unitario de 14.80 ml de Flashing en cierre de Viga Láminas A.I. 430 Cal.  22  4 x 8 :</v>
          </cell>
          <cell r="I3779" t="str">
            <v>Santiago - Tercer Sorteo</v>
          </cell>
        </row>
        <row r="3780">
          <cell r="A3780" t="str">
            <v>a)</v>
          </cell>
          <cell r="B3780" t="str">
            <v>Materiales</v>
          </cell>
        </row>
        <row r="3781">
          <cell r="B3781" t="str">
            <v>Flashing en cierre de Viga</v>
          </cell>
        </row>
        <row r="3782">
          <cell r="B3782" t="str">
            <v xml:space="preserve">Láminas A.I. 430 Cal.  22  4 x 8 </v>
          </cell>
          <cell r="C3782">
            <v>4.7293931393418349</v>
          </cell>
          <cell r="D3782">
            <v>5.7218093883356892E-2</v>
          </cell>
          <cell r="E3782" t="str">
            <v>Ud</v>
          </cell>
          <cell r="F3782">
            <v>2858.305084745763</v>
          </cell>
          <cell r="G3782">
            <v>514.49</v>
          </cell>
          <cell r="H3782">
            <v>16863.98</v>
          </cell>
        </row>
        <row r="3783">
          <cell r="B3783" t="str">
            <v>Fijación</v>
          </cell>
        </row>
        <row r="3784">
          <cell r="B3784" t="str">
            <v>Fulminante Verde Cal. 22 Americano</v>
          </cell>
          <cell r="C3784">
            <v>50</v>
          </cell>
          <cell r="D3784">
            <v>0</v>
          </cell>
          <cell r="E3784" t="str">
            <v>Ud</v>
          </cell>
          <cell r="F3784">
            <v>2.6300000000000003</v>
          </cell>
          <cell r="G3784">
            <v>0.47</v>
          </cell>
          <cell r="H3784">
            <v>155</v>
          </cell>
        </row>
        <row r="3785">
          <cell r="A3785" t="str">
            <v>c)</v>
          </cell>
          <cell r="B3785" t="str">
            <v>Operación Instalación:</v>
          </cell>
        </row>
        <row r="3786">
          <cell r="B3786" t="str">
            <v>Izaje:</v>
          </cell>
        </row>
        <row r="3787">
          <cell r="B3787" t="str">
            <v>MO-1001-9 [MAM] Maestro de Carpinteria Metalica</v>
          </cell>
          <cell r="C3787">
            <v>1</v>
          </cell>
          <cell r="D3787">
            <v>0</v>
          </cell>
          <cell r="E3787" t="str">
            <v>Dia</v>
          </cell>
          <cell r="F3787">
            <v>1758.8235294117644</v>
          </cell>
          <cell r="G3787">
            <v>316.58999999999997</v>
          </cell>
          <cell r="H3787">
            <v>2075.41</v>
          </cell>
        </row>
        <row r="3788">
          <cell r="B3788" t="str">
            <v>Tornilleria:</v>
          </cell>
        </row>
        <row r="3789">
          <cell r="B3789" t="str">
            <v>MO-1001-13 [AEM] Armadores Estructuras Metalica</v>
          </cell>
          <cell r="C3789">
            <v>1</v>
          </cell>
          <cell r="D3789">
            <v>0</v>
          </cell>
          <cell r="E3789" t="str">
            <v>Dia</v>
          </cell>
          <cell r="F3789">
            <v>978.17647058823479</v>
          </cell>
          <cell r="G3789">
            <v>176.07</v>
          </cell>
          <cell r="H3789">
            <v>1154.25</v>
          </cell>
        </row>
        <row r="3790">
          <cell r="B3790" t="str">
            <v>MO-1001-14 [AyEM] Ayudante Estructuras Metalica</v>
          </cell>
          <cell r="C3790">
            <v>1</v>
          </cell>
          <cell r="D3790">
            <v>0</v>
          </cell>
          <cell r="E3790" t="str">
            <v>Dia</v>
          </cell>
          <cell r="F3790">
            <v>753.58823529411677</v>
          </cell>
          <cell r="G3790">
            <v>135.65</v>
          </cell>
          <cell r="H3790">
            <v>889.24</v>
          </cell>
        </row>
        <row r="3791">
          <cell r="B3791" t="str">
            <v>Servicios, Herramientas y Equipos</v>
          </cell>
        </row>
        <row r="3792">
          <cell r="B3792" t="str">
            <v>Pistola Neumática P/ Tornilleria</v>
          </cell>
          <cell r="C3792">
            <v>8</v>
          </cell>
          <cell r="D3792">
            <v>0</v>
          </cell>
          <cell r="E3792" t="str">
            <v>Hr</v>
          </cell>
          <cell r="F3792">
            <v>74.152542372881356</v>
          </cell>
          <cell r="G3792">
            <v>13.35</v>
          </cell>
          <cell r="H3792">
            <v>700.02</v>
          </cell>
        </row>
        <row r="3793">
          <cell r="A3793">
            <v>169</v>
          </cell>
          <cell r="B3793" t="str">
            <v xml:space="preserve">Flashing en cierre de Viga Láminas A.I. 430 Cal.  22  4 x 8 </v>
          </cell>
          <cell r="C3793">
            <v>14.8</v>
          </cell>
          <cell r="D3793">
            <v>1</v>
          </cell>
          <cell r="E3793" t="str">
            <v>ml</v>
          </cell>
          <cell r="G3793">
            <v>217.85540540540541</v>
          </cell>
          <cell r="I3793">
            <v>1475.53</v>
          </cell>
        </row>
        <row r="3795">
          <cell r="A3795">
            <v>170</v>
          </cell>
          <cell r="B3795" t="str">
            <v>Análisis de Precio Unitario de 16.00 Ud de Flashing en cierre de Columna W10x45 Láminas A.I. 430 Cal.  22  4 x 8 :</v>
          </cell>
          <cell r="I3795" t="str">
            <v>Santiago - Tercer Sorteo</v>
          </cell>
        </row>
        <row r="3796">
          <cell r="A3796" t="str">
            <v>a)</v>
          </cell>
          <cell r="B3796" t="str">
            <v>Materiales</v>
          </cell>
        </row>
        <row r="3797">
          <cell r="B3797" t="str">
            <v>Flashing en cierre de Columna W10x45</v>
          </cell>
        </row>
        <row r="3798">
          <cell r="B3798" t="str">
            <v xml:space="preserve">Láminas A.I. 430 Cal.  22  4 x 8 </v>
          </cell>
          <cell r="C3798">
            <v>2.4444444444444446</v>
          </cell>
          <cell r="D3798">
            <v>0.22727272727272718</v>
          </cell>
          <cell r="E3798" t="str">
            <v>Ud</v>
          </cell>
          <cell r="F3798">
            <v>2858.305084745763</v>
          </cell>
          <cell r="G3798">
            <v>514.49</v>
          </cell>
          <cell r="H3798">
            <v>10118.39</v>
          </cell>
        </row>
        <row r="3799">
          <cell r="B3799" t="str">
            <v>Fijación</v>
          </cell>
        </row>
        <row r="3800">
          <cell r="B3800" t="str">
            <v>Fulminante Verde Cal. 22 Americano</v>
          </cell>
          <cell r="C3800">
            <v>128</v>
          </cell>
          <cell r="D3800">
            <v>0</v>
          </cell>
          <cell r="E3800" t="str">
            <v>Ud</v>
          </cell>
          <cell r="F3800">
            <v>2.6300000000000003</v>
          </cell>
          <cell r="G3800">
            <v>0.47</v>
          </cell>
          <cell r="H3800">
            <v>396.8</v>
          </cell>
        </row>
        <row r="3801">
          <cell r="A3801" t="str">
            <v>c)</v>
          </cell>
          <cell r="B3801" t="str">
            <v>Operación Instalación:</v>
          </cell>
        </row>
        <row r="3802">
          <cell r="B3802" t="str">
            <v>Izaje:</v>
          </cell>
        </row>
        <row r="3803">
          <cell r="B3803" t="str">
            <v>MO-1001-9 [MAM] Maestro de Carpinteria Metalica</v>
          </cell>
          <cell r="C3803">
            <v>1</v>
          </cell>
          <cell r="D3803">
            <v>0</v>
          </cell>
          <cell r="E3803" t="str">
            <v>Dia</v>
          </cell>
          <cell r="F3803">
            <v>1758.8235294117644</v>
          </cell>
          <cell r="G3803">
            <v>316.58999999999997</v>
          </cell>
          <cell r="H3803">
            <v>2075.41</v>
          </cell>
        </row>
        <row r="3804">
          <cell r="B3804" t="str">
            <v>Tornilleria:</v>
          </cell>
        </row>
        <row r="3805">
          <cell r="B3805" t="str">
            <v>MO-1001-13 [AEM] Armadores Estructuras Metalica</v>
          </cell>
          <cell r="C3805">
            <v>1</v>
          </cell>
          <cell r="D3805">
            <v>0</v>
          </cell>
          <cell r="E3805" t="str">
            <v>Dia</v>
          </cell>
          <cell r="F3805">
            <v>978.17647058823479</v>
          </cell>
          <cell r="G3805">
            <v>176.07</v>
          </cell>
          <cell r="H3805">
            <v>1154.25</v>
          </cell>
        </row>
        <row r="3806">
          <cell r="B3806" t="str">
            <v>MO-1001-14 [AyEM] Ayudante Estructuras Metalica</v>
          </cell>
          <cell r="C3806">
            <v>1</v>
          </cell>
          <cell r="D3806">
            <v>0</v>
          </cell>
          <cell r="E3806" t="str">
            <v>Dia</v>
          </cell>
          <cell r="F3806">
            <v>753.58823529411677</v>
          </cell>
          <cell r="G3806">
            <v>135.65</v>
          </cell>
          <cell r="H3806">
            <v>889.24</v>
          </cell>
        </row>
        <row r="3807">
          <cell r="B3807" t="str">
            <v>Servicios, Herramientas y Equipos</v>
          </cell>
        </row>
        <row r="3808">
          <cell r="B3808" t="str">
            <v>Pistola Neumática P/ Tornilleria</v>
          </cell>
          <cell r="C3808">
            <v>8</v>
          </cell>
          <cell r="D3808">
            <v>0</v>
          </cell>
          <cell r="E3808" t="str">
            <v>Hr</v>
          </cell>
          <cell r="F3808">
            <v>74.152542372881356</v>
          </cell>
          <cell r="G3808">
            <v>13.35</v>
          </cell>
          <cell r="H3808">
            <v>700.02</v>
          </cell>
        </row>
        <row r="3809">
          <cell r="A3809">
            <v>170</v>
          </cell>
          <cell r="B3809" t="str">
            <v xml:space="preserve">Flashing en cierre de Columna W10x45 Láminas A.I. 430 Cal.  22  4 x 8 </v>
          </cell>
          <cell r="C3809">
            <v>16</v>
          </cell>
          <cell r="D3809">
            <v>1</v>
          </cell>
          <cell r="E3809" t="str">
            <v>Ud</v>
          </cell>
          <cell r="G3809">
            <v>139.49625</v>
          </cell>
          <cell r="I3809">
            <v>958.38</v>
          </cell>
        </row>
        <row r="3811">
          <cell r="A3811">
            <v>171</v>
          </cell>
          <cell r="B3811" t="str">
            <v>Análisis de Precio Unitario de 629.30 m2 de Techumbre metálico de Talleres Espaillat:</v>
          </cell>
          <cell r="I3811" t="str">
            <v>Santiago - Tercer Sorteo</v>
          </cell>
        </row>
        <row r="3812">
          <cell r="B3812" t="str">
            <v>Servicios, Herramientas y Equipos</v>
          </cell>
        </row>
        <row r="3813">
          <cell r="B3813" t="str">
            <v>Portico W14X22 + W10X45</v>
          </cell>
          <cell r="C3813">
            <v>8</v>
          </cell>
          <cell r="D3813">
            <v>0</v>
          </cell>
          <cell r="E3813" t="str">
            <v>Ud</v>
          </cell>
          <cell r="F3813">
            <v>68706.797474999999</v>
          </cell>
          <cell r="G3813">
            <v>12367.22</v>
          </cell>
          <cell r="H3813">
            <v>648592.14</v>
          </cell>
        </row>
        <row r="3814">
          <cell r="B3814" t="str">
            <v>Tilla Tensora Barra HN 1/2" x 20'</v>
          </cell>
          <cell r="C3814">
            <v>234</v>
          </cell>
          <cell r="D3814">
            <v>0</v>
          </cell>
          <cell r="E3814" t="str">
            <v>Ud</v>
          </cell>
          <cell r="F3814">
            <v>443.19096982905984</v>
          </cell>
          <cell r="G3814">
            <v>79.77</v>
          </cell>
          <cell r="H3814">
            <v>122372.87</v>
          </cell>
        </row>
        <row r="3815">
          <cell r="B3815" t="str">
            <v>Tilla Tensora Barra HN 3/4" x 20'</v>
          </cell>
          <cell r="C3815">
            <v>16</v>
          </cell>
          <cell r="D3815">
            <v>0</v>
          </cell>
          <cell r="E3815" t="str">
            <v>Ud</v>
          </cell>
          <cell r="F3815">
            <v>2079.1798141666668</v>
          </cell>
          <cell r="G3815">
            <v>374.25</v>
          </cell>
          <cell r="H3815">
            <v>39254.879999999997</v>
          </cell>
        </row>
        <row r="3816">
          <cell r="B3816" t="str">
            <v>Correas en  Perfil Z8'' x 20' HN</v>
          </cell>
          <cell r="C3816">
            <v>144</v>
          </cell>
          <cell r="D3816">
            <v>0</v>
          </cell>
          <cell r="E3816" t="str">
            <v>ml</v>
          </cell>
          <cell r="F3816">
            <v>279.06782554739948</v>
          </cell>
          <cell r="G3816">
            <v>50.23</v>
          </cell>
          <cell r="H3816">
            <v>47418.89</v>
          </cell>
        </row>
        <row r="3817">
          <cell r="B3817" t="str">
            <v>Cubierta con Plancha de Aluzinc 36'' Cal 26 + Caballete de Aluzinc Cal 26</v>
          </cell>
          <cell r="C3817">
            <v>629.29999999999995</v>
          </cell>
          <cell r="D3817">
            <v>1.8065602688958531E-16</v>
          </cell>
          <cell r="E3817" t="str">
            <v>m2</v>
          </cell>
          <cell r="F3817">
            <v>5799.7052392344503</v>
          </cell>
          <cell r="G3817">
            <v>1043.95</v>
          </cell>
          <cell r="H3817">
            <v>4306712.24</v>
          </cell>
        </row>
        <row r="3818">
          <cell r="B3818" t="str">
            <v xml:space="preserve">Flashing en cierre de Viga Láminas A.I. 430 Cal.  22  4 x 8 </v>
          </cell>
          <cell r="C3818">
            <v>29.6</v>
          </cell>
          <cell r="D3818">
            <v>0</v>
          </cell>
          <cell r="E3818" t="str">
            <v>ml</v>
          </cell>
          <cell r="F3818">
            <v>1257.6745945945945</v>
          </cell>
          <cell r="G3818">
            <v>226.38</v>
          </cell>
          <cell r="H3818">
            <v>43928.02</v>
          </cell>
        </row>
        <row r="3819">
          <cell r="B3819" t="str">
            <v xml:space="preserve">Flashing en cierre de Columna W10x45 Láminas A.I. 430 Cal.  22  4 x 8 </v>
          </cell>
          <cell r="C3819">
            <v>16</v>
          </cell>
          <cell r="D3819">
            <v>0</v>
          </cell>
          <cell r="E3819" t="str">
            <v>Ud</v>
          </cell>
          <cell r="F3819">
            <v>818.88374999999996</v>
          </cell>
          <cell r="G3819">
            <v>147.4</v>
          </cell>
          <cell r="H3819">
            <v>15460.54</v>
          </cell>
        </row>
        <row r="3820">
          <cell r="A3820">
            <v>171</v>
          </cell>
          <cell r="B3820" t="str">
            <v>Techumbre metálico de Talleres Espaillat</v>
          </cell>
          <cell r="C3820">
            <v>629.29999999999995</v>
          </cell>
          <cell r="D3820">
            <v>1</v>
          </cell>
          <cell r="E3820" t="str">
            <v>m2</v>
          </cell>
          <cell r="G3820">
            <v>1266.2355680915307</v>
          </cell>
          <cell r="I3820">
            <v>8300.8700000000008</v>
          </cell>
        </row>
        <row r="3822">
          <cell r="A3822">
            <v>172</v>
          </cell>
          <cell r="B3822" t="str">
            <v>Análisis de Precio Unitario de 2.00 Ud de Pilastra Metalica [ 0.20 x 0.20 x 1.20 ] m:</v>
          </cell>
          <cell r="I3822" t="str">
            <v>Santiago - Tercer Sorteo</v>
          </cell>
        </row>
        <row r="3823">
          <cell r="A3823" t="str">
            <v>a)</v>
          </cell>
          <cell r="B3823" t="str">
            <v>Materiales</v>
          </cell>
        </row>
        <row r="3824">
          <cell r="B3824" t="str">
            <v>Columnas</v>
          </cell>
        </row>
        <row r="3825">
          <cell r="B3825" t="str">
            <v>HSS8X8X1/8</v>
          </cell>
          <cell r="C3825">
            <v>7.1522309711286089</v>
          </cell>
          <cell r="D3825">
            <v>1.7963302752293577</v>
          </cell>
          <cell r="E3825" t="str">
            <v>pl</v>
          </cell>
          <cell r="F3825">
            <v>75.054309479120917</v>
          </cell>
          <cell r="G3825">
            <v>13.51</v>
          </cell>
          <cell r="H3825">
            <v>1771.29</v>
          </cell>
        </row>
        <row r="3826">
          <cell r="B3826" t="str">
            <v>Planchuela 1" x 1/8" - 20'</v>
          </cell>
          <cell r="C3826">
            <v>0.59055118110236227</v>
          </cell>
          <cell r="D3826">
            <v>0.69333333333333313</v>
          </cell>
          <cell r="E3826" t="str">
            <v>Ud</v>
          </cell>
          <cell r="F3826">
            <v>181.36</v>
          </cell>
          <cell r="G3826">
            <v>32.64</v>
          </cell>
          <cell r="H3826">
            <v>214</v>
          </cell>
        </row>
        <row r="3827">
          <cell r="B3827" t="str">
            <v>Placa Base:</v>
          </cell>
        </row>
        <row r="3828">
          <cell r="B3828" t="str">
            <v>Plate 1/2 ''</v>
          </cell>
          <cell r="C3828">
            <v>1.93750387500775</v>
          </cell>
          <cell r="D3828">
            <v>3.2256E-2</v>
          </cell>
          <cell r="E3828" t="str">
            <v>p2</v>
          </cell>
          <cell r="F3828">
            <v>356.46187500000002</v>
          </cell>
          <cell r="G3828">
            <v>64.16</v>
          </cell>
          <cell r="H3828">
            <v>841.24</v>
          </cell>
        </row>
        <row r="3829">
          <cell r="B3829" t="str">
            <v>Plate 1/4 '' A36</v>
          </cell>
          <cell r="C3829">
            <v>4.0271691182760545</v>
          </cell>
          <cell r="D3829">
            <v>0.4898803163668658</v>
          </cell>
          <cell r="E3829" t="str">
            <v>p2</v>
          </cell>
          <cell r="F3829">
            <v>188.02968749999999</v>
          </cell>
          <cell r="G3829">
            <v>33.85</v>
          </cell>
          <cell r="H3829">
            <v>1331.28</v>
          </cell>
        </row>
        <row r="3830">
          <cell r="B3830" t="str">
            <v>Esparragos y Pernos:</v>
          </cell>
        </row>
        <row r="3831">
          <cell r="B3831" t="str">
            <v>Perno Ø  - A325   5/8'' x 12 1/2''</v>
          </cell>
          <cell r="C3831">
            <v>8</v>
          </cell>
          <cell r="D3831">
            <v>0</v>
          </cell>
          <cell r="E3831" t="str">
            <v>Ud</v>
          </cell>
          <cell r="F3831">
            <v>167.64406779661016</v>
          </cell>
          <cell r="G3831">
            <v>30.18</v>
          </cell>
          <cell r="H3831">
            <v>1582.59</v>
          </cell>
        </row>
        <row r="3832">
          <cell r="B3832" t="str">
            <v>Pintura</v>
          </cell>
        </row>
        <row r="3833">
          <cell r="B3833" t="str">
            <v>Pintura Multi-Purpose Epoxy Haze Gray</v>
          </cell>
          <cell r="C3833">
            <v>3.8402353431519064E-2</v>
          </cell>
          <cell r="D3833">
            <v>4.1602829663289723E-2</v>
          </cell>
          <cell r="E3833" t="str">
            <v>cub</v>
          </cell>
          <cell r="F3833">
            <v>5925.0254237288136</v>
          </cell>
          <cell r="G3833">
            <v>1066.5</v>
          </cell>
          <cell r="H3833">
            <v>279.66000000000003</v>
          </cell>
        </row>
        <row r="3834">
          <cell r="B3834" t="str">
            <v>Pintura High Gloss Urethane Gris Perla</v>
          </cell>
          <cell r="C3834">
            <v>0.19201176715759533</v>
          </cell>
          <cell r="D3834">
            <v>4.1602829663289723E-2</v>
          </cell>
          <cell r="E3834" t="str">
            <v>Gls</v>
          </cell>
          <cell r="F3834">
            <v>2154.5508474576272</v>
          </cell>
          <cell r="G3834">
            <v>387.82</v>
          </cell>
          <cell r="H3834">
            <v>508.47</v>
          </cell>
        </row>
        <row r="3835">
          <cell r="B3835" t="str">
            <v>Grout</v>
          </cell>
        </row>
        <row r="3836">
          <cell r="B3836" t="str">
            <v>Morteo Listo Grout 640 kg/cm²</v>
          </cell>
          <cell r="C3836">
            <v>0.70338461538461527</v>
          </cell>
          <cell r="D3836">
            <v>0.42169728783902033</v>
          </cell>
          <cell r="E3836" t="str">
            <v>Fdas</v>
          </cell>
          <cell r="F3836">
            <v>750</v>
          </cell>
          <cell r="G3836">
            <v>135</v>
          </cell>
          <cell r="H3836">
            <v>885</v>
          </cell>
        </row>
        <row r="3837">
          <cell r="B3837" t="str">
            <v>Miscelaneos</v>
          </cell>
        </row>
        <row r="3838">
          <cell r="B3838" t="str">
            <v>Electrodo E70XX Universal 1/8''</v>
          </cell>
          <cell r="C3838">
            <v>9.4789992605234949E-2</v>
          </cell>
          <cell r="D3838">
            <v>5.4963686055581829E-2</v>
          </cell>
          <cell r="E3838" t="str">
            <v>Lbs</v>
          </cell>
          <cell r="F3838">
            <v>78</v>
          </cell>
          <cell r="G3838">
            <v>14.04</v>
          </cell>
          <cell r="H3838">
            <v>9.1999999999999993</v>
          </cell>
        </row>
        <row r="3839">
          <cell r="B3839" t="str">
            <v>Acetileno 390</v>
          </cell>
          <cell r="C3839">
            <v>0.14218498890785242</v>
          </cell>
          <cell r="D3839">
            <v>5.496368605558178E-2</v>
          </cell>
          <cell r="E3839" t="str">
            <v>p3</v>
          </cell>
          <cell r="F3839">
            <v>9.6525423728813564</v>
          </cell>
          <cell r="G3839">
            <v>1.74</v>
          </cell>
          <cell r="H3839">
            <v>1.71</v>
          </cell>
        </row>
        <row r="3840">
          <cell r="B3840" t="str">
            <v>Oxigeno Industrial 220</v>
          </cell>
          <cell r="C3840">
            <v>0.11374799112628194</v>
          </cell>
          <cell r="D3840">
            <v>5.4963686055581752E-2</v>
          </cell>
          <cell r="E3840" t="str">
            <v>p3</v>
          </cell>
          <cell r="F3840">
            <v>2.6864406779661016</v>
          </cell>
          <cell r="G3840">
            <v>0.48</v>
          </cell>
          <cell r="H3840">
            <v>0.38</v>
          </cell>
        </row>
        <row r="3841">
          <cell r="B3841" t="str">
            <v>Disco p/ esmerilar</v>
          </cell>
          <cell r="C3841">
            <v>9.4789992605234952E-3</v>
          </cell>
          <cell r="D3841">
            <v>104.49636860555817</v>
          </cell>
          <cell r="E3841" t="str">
            <v>Ud</v>
          </cell>
          <cell r="F3841">
            <v>150</v>
          </cell>
          <cell r="G3841">
            <v>27</v>
          </cell>
          <cell r="H3841">
            <v>177</v>
          </cell>
        </row>
        <row r="3842">
          <cell r="A3842" t="str">
            <v>b)</v>
          </cell>
          <cell r="B3842" t="str">
            <v>Fabricación:</v>
          </cell>
        </row>
        <row r="3843">
          <cell r="B3843" t="str">
            <v xml:space="preserve">SandBlasting </v>
          </cell>
          <cell r="C3843">
            <v>2.88017650736393</v>
          </cell>
          <cell r="D3843">
            <v>3.4107259089690258E-3</v>
          </cell>
          <cell r="E3843" t="str">
            <v>m2</v>
          </cell>
          <cell r="F3843">
            <v>169.49</v>
          </cell>
          <cell r="G3843">
            <v>30.51</v>
          </cell>
          <cell r="H3843">
            <v>578</v>
          </cell>
        </row>
        <row r="3844">
          <cell r="B3844" t="str">
            <v>Fabricación Estructura Metalica - Columna</v>
          </cell>
          <cell r="C3844">
            <v>4.7394996302617474E-2</v>
          </cell>
          <cell r="D3844">
            <v>5.4963686055581829E-2</v>
          </cell>
          <cell r="E3844" t="str">
            <v>Ton</v>
          </cell>
          <cell r="F3844">
            <v>11999.999999999998</v>
          </cell>
          <cell r="G3844">
            <v>2160</v>
          </cell>
          <cell r="H3844">
            <v>708</v>
          </cell>
        </row>
        <row r="3845">
          <cell r="B3845" t="str">
            <v>Fabricación Estructura Metalica - Placa</v>
          </cell>
          <cell r="C3845">
            <v>0.13166808297489638</v>
          </cell>
          <cell r="D3845">
            <v>6.3279701783857403E-2</v>
          </cell>
          <cell r="E3845" t="str">
            <v>Ton</v>
          </cell>
          <cell r="F3845">
            <v>22000</v>
          </cell>
          <cell r="G3845">
            <v>3960</v>
          </cell>
          <cell r="H3845">
            <v>3634.4</v>
          </cell>
        </row>
        <row r="3846">
          <cell r="A3846" t="str">
            <v>c)</v>
          </cell>
          <cell r="B3846" t="str">
            <v>Operación Instalación:</v>
          </cell>
        </row>
        <row r="3847">
          <cell r="B3847" t="str">
            <v>Izaje:</v>
          </cell>
        </row>
        <row r="3848">
          <cell r="B3848" t="str">
            <v>MO-1001-9 [MAM] Maestro de Carpinteria Metalica</v>
          </cell>
          <cell r="C3848">
            <v>1</v>
          </cell>
          <cell r="D3848">
            <v>0</v>
          </cell>
          <cell r="E3848" t="str">
            <v>Dia</v>
          </cell>
          <cell r="F3848">
            <v>1758.8235294117644</v>
          </cell>
          <cell r="G3848">
            <v>316.58999999999997</v>
          </cell>
          <cell r="H3848">
            <v>2075.41</v>
          </cell>
        </row>
        <row r="3849">
          <cell r="B3849" t="str">
            <v>MO-1001-10 [OPE] Operador de Equipo Pesado (GRUA)</v>
          </cell>
          <cell r="C3849">
            <v>0</v>
          </cell>
          <cell r="D3849">
            <v>0</v>
          </cell>
          <cell r="E3849" t="str">
            <v>Dia</v>
          </cell>
          <cell r="F3849">
            <v>1396.2352941176471</v>
          </cell>
          <cell r="G3849">
            <v>251.32</v>
          </cell>
          <cell r="H3849">
            <v>0</v>
          </cell>
        </row>
        <row r="3850">
          <cell r="B3850" t="str">
            <v>Soldadura de Campo:</v>
          </cell>
        </row>
        <row r="3851">
          <cell r="B3851" t="str">
            <v>MO-1001-11 [SEM] Soldadores - Estructura Metalica</v>
          </cell>
          <cell r="C3851">
            <v>1</v>
          </cell>
          <cell r="D3851">
            <v>0</v>
          </cell>
          <cell r="E3851" t="str">
            <v>Dia</v>
          </cell>
          <cell r="F3851">
            <v>1116.1764705882358</v>
          </cell>
          <cell r="G3851">
            <v>200.91</v>
          </cell>
          <cell r="H3851">
            <v>1317.09</v>
          </cell>
        </row>
        <row r="3852">
          <cell r="B3852" t="str">
            <v>Tornilleria:</v>
          </cell>
        </row>
        <row r="3853">
          <cell r="B3853" t="str">
            <v>MO-1001-13 [AEM] Armadores Estructuras Metalica</v>
          </cell>
          <cell r="C3853">
            <v>0</v>
          </cell>
          <cell r="D3853">
            <v>0</v>
          </cell>
          <cell r="E3853" t="str">
            <v>Dia</v>
          </cell>
          <cell r="F3853">
            <v>978.17647058823479</v>
          </cell>
          <cell r="G3853">
            <v>176.07</v>
          </cell>
          <cell r="H3853">
            <v>0</v>
          </cell>
        </row>
        <row r="3854">
          <cell r="B3854" t="str">
            <v>MO-1001-14 [AyEM] Ayudante Estructuras Metalica</v>
          </cell>
          <cell r="C3854">
            <v>0</v>
          </cell>
          <cell r="D3854">
            <v>0</v>
          </cell>
          <cell r="E3854" t="str">
            <v>Dia</v>
          </cell>
          <cell r="F3854">
            <v>753.58823529411677</v>
          </cell>
          <cell r="G3854">
            <v>135.65</v>
          </cell>
          <cell r="H3854">
            <v>0</v>
          </cell>
        </row>
        <row r="3855">
          <cell r="B3855" t="str">
            <v>Pintura:</v>
          </cell>
        </row>
        <row r="3856">
          <cell r="B3856" t="str">
            <v>MO-1001-12 [PEM] Pintor Estructura Metalica</v>
          </cell>
          <cell r="C3856">
            <v>1</v>
          </cell>
          <cell r="D3856">
            <v>0</v>
          </cell>
          <cell r="E3856" t="str">
            <v>Dia</v>
          </cell>
          <cell r="F3856">
            <v>641.29411764705935</v>
          </cell>
          <cell r="G3856">
            <v>115.43</v>
          </cell>
          <cell r="H3856">
            <v>756.72</v>
          </cell>
        </row>
        <row r="3857">
          <cell r="B3857" t="str">
            <v>Servicios, Herramientas y Equipos</v>
          </cell>
        </row>
        <row r="3858">
          <cell r="B3858" t="str">
            <v>Grúa de 20 Tonelada</v>
          </cell>
          <cell r="C3858">
            <v>0</v>
          </cell>
          <cell r="D3858">
            <v>0</v>
          </cell>
          <cell r="E3858" t="str">
            <v>hr</v>
          </cell>
          <cell r="F3858">
            <v>3177.9661016949153</v>
          </cell>
          <cell r="G3858">
            <v>572.03</v>
          </cell>
          <cell r="H3858">
            <v>0</v>
          </cell>
        </row>
        <row r="3859">
          <cell r="B3859" t="str">
            <v>Pistola Neumática P/ Tornilleria</v>
          </cell>
          <cell r="C3859">
            <v>0</v>
          </cell>
          <cell r="D3859">
            <v>0</v>
          </cell>
          <cell r="E3859" t="str">
            <v>Hr</v>
          </cell>
          <cell r="F3859">
            <v>74.152542372881356</v>
          </cell>
          <cell r="G3859">
            <v>13.35</v>
          </cell>
          <cell r="H3859">
            <v>0</v>
          </cell>
        </row>
        <row r="3860">
          <cell r="B3860" t="str">
            <v>Compresor p/ Pintura</v>
          </cell>
          <cell r="C3860">
            <v>8</v>
          </cell>
          <cell r="D3860">
            <v>0</v>
          </cell>
          <cell r="E3860" t="str">
            <v>Hr</v>
          </cell>
          <cell r="F3860">
            <v>63.56</v>
          </cell>
          <cell r="G3860">
            <v>11.44</v>
          </cell>
          <cell r="H3860">
            <v>600</v>
          </cell>
        </row>
        <row r="3861">
          <cell r="A3861">
            <v>172</v>
          </cell>
          <cell r="B3861" t="str">
            <v>Pilastra Metalica [ 0.20 x 0.20 x 1.20 ] m</v>
          </cell>
          <cell r="C3861">
            <v>2</v>
          </cell>
          <cell r="D3861">
            <v>1</v>
          </cell>
          <cell r="E3861" t="str">
            <v>Ud</v>
          </cell>
          <cell r="G3861">
            <v>1317.3352499999999</v>
          </cell>
          <cell r="H3861">
            <v>48.227250613825696</v>
          </cell>
          <cell r="I3861">
            <v>8659.83</v>
          </cell>
        </row>
        <row r="3863">
          <cell r="A3863">
            <v>173</v>
          </cell>
          <cell r="B3863" t="str">
            <v>Análisis de Precio Unitario de 88.20 ml de Barranda Exterior [ Balaustre Ø 1 1/2'' +  1 Barandal Ø 1'' + 1 Pasamanos Ø 1'' ]:</v>
          </cell>
          <cell r="I3863" t="str">
            <v>Santiago - Tercer Sorteo</v>
          </cell>
        </row>
        <row r="3864">
          <cell r="A3864" t="str">
            <v>a)</v>
          </cell>
          <cell r="B3864" t="str">
            <v>Materiales</v>
          </cell>
        </row>
        <row r="3865">
          <cell r="B3865" t="str">
            <v>Columnas</v>
          </cell>
        </row>
        <row r="3866">
          <cell r="B3866" t="str">
            <v>Tubo Ø 1 1/2'' HN 20'</v>
          </cell>
          <cell r="C3866">
            <v>11.975065616797901</v>
          </cell>
          <cell r="D3866">
            <v>0.67013698630136986</v>
          </cell>
          <cell r="E3866" t="str">
            <v>ud</v>
          </cell>
          <cell r="F3866">
            <v>1440</v>
          </cell>
          <cell r="G3866">
            <v>259.2</v>
          </cell>
          <cell r="H3866">
            <v>33984</v>
          </cell>
        </row>
        <row r="3867">
          <cell r="B3867" t="str">
            <v>Tubo Ø 1'' HN 20'</v>
          </cell>
          <cell r="C3867">
            <v>28.937007874015745</v>
          </cell>
          <cell r="D3867">
            <v>2.1768707482994389E-3</v>
          </cell>
          <cell r="E3867" t="str">
            <v>ud</v>
          </cell>
          <cell r="F3867">
            <v>895</v>
          </cell>
          <cell r="G3867">
            <v>161.1</v>
          </cell>
          <cell r="H3867">
            <v>30626.9</v>
          </cell>
        </row>
        <row r="3868">
          <cell r="B3868" t="str">
            <v>Codo  1'' X 90 HN</v>
          </cell>
          <cell r="C3868">
            <v>32</v>
          </cell>
          <cell r="D3868">
            <v>0</v>
          </cell>
          <cell r="E3868" t="str">
            <v xml:space="preserve">ud </v>
          </cell>
          <cell r="F3868">
            <v>20</v>
          </cell>
          <cell r="G3868">
            <v>3.6</v>
          </cell>
          <cell r="H3868">
            <v>755.2</v>
          </cell>
        </row>
        <row r="3869">
          <cell r="B3869" t="str">
            <v>Placa Base:</v>
          </cell>
        </row>
        <row r="3870">
          <cell r="B3870" t="str">
            <v>Plate 1/2 ''</v>
          </cell>
          <cell r="C3870">
            <v>85.443920887841784</v>
          </cell>
          <cell r="D3870">
            <v>6.5081179138320967E-3</v>
          </cell>
          <cell r="E3870" t="str">
            <v>p2</v>
          </cell>
          <cell r="F3870">
            <v>356.46187500000002</v>
          </cell>
          <cell r="G3870">
            <v>64.16</v>
          </cell>
          <cell r="H3870">
            <v>36173.480000000003</v>
          </cell>
        </row>
        <row r="3871">
          <cell r="B3871" t="str">
            <v>Plate 1/4 '' A36</v>
          </cell>
          <cell r="C3871">
            <v>177.598158115974</v>
          </cell>
          <cell r="D3871">
            <v>2.2626466867048819E-3</v>
          </cell>
          <cell r="E3871" t="str">
            <v>p2</v>
          </cell>
          <cell r="F3871">
            <v>188.02968749999999</v>
          </cell>
          <cell r="G3871">
            <v>33.85</v>
          </cell>
          <cell r="H3871">
            <v>39494.58</v>
          </cell>
        </row>
        <row r="3872">
          <cell r="B3872" t="str">
            <v>Esparragos y Pernos:</v>
          </cell>
        </row>
        <row r="3873">
          <cell r="B3873" t="str">
            <v>Perno Ø  - A325   5/8'' x 12 1/2''</v>
          </cell>
          <cell r="C3873">
            <v>352.8</v>
          </cell>
          <cell r="D3873">
            <v>0</v>
          </cell>
          <cell r="E3873" t="str">
            <v>Ud</v>
          </cell>
          <cell r="F3873">
            <v>167.64406779661016</v>
          </cell>
          <cell r="G3873">
            <v>30.18</v>
          </cell>
          <cell r="H3873">
            <v>69792.33</v>
          </cell>
        </row>
        <row r="3874">
          <cell r="B3874" t="str">
            <v>Pintura</v>
          </cell>
        </row>
        <row r="3875">
          <cell r="B3875" t="str">
            <v>Pintura Multi-Purpose Epoxy Haze Gray</v>
          </cell>
          <cell r="C3875">
            <v>0.13333333333333333</v>
          </cell>
          <cell r="D3875">
            <v>5.0000000000000114E-2</v>
          </cell>
          <cell r="E3875" t="str">
            <v>cub</v>
          </cell>
          <cell r="F3875">
            <v>5925.0254237288136</v>
          </cell>
          <cell r="G3875">
            <v>1066.5</v>
          </cell>
          <cell r="H3875">
            <v>978.81</v>
          </cell>
        </row>
        <row r="3876">
          <cell r="B3876" t="str">
            <v>Pintura High Gloss Urethane Gris Perla</v>
          </cell>
          <cell r="C3876">
            <v>0.66666666666666663</v>
          </cell>
          <cell r="D3876">
            <v>5.0000000000001155E-3</v>
          </cell>
          <cell r="E3876" t="str">
            <v>Gls</v>
          </cell>
          <cell r="F3876">
            <v>2154.5508474576272</v>
          </cell>
          <cell r="G3876">
            <v>387.82</v>
          </cell>
          <cell r="H3876">
            <v>1703.39</v>
          </cell>
        </row>
        <row r="3877">
          <cell r="B3877" t="str">
            <v>Grout</v>
          </cell>
        </row>
        <row r="3878">
          <cell r="B3878" t="str">
            <v>Morteo Listo Grout 640 kg/cm²</v>
          </cell>
          <cell r="C3878">
            <v>31.019261538461546</v>
          </cell>
          <cell r="D3878">
            <v>3.1617079611080116E-2</v>
          </cell>
          <cell r="E3878" t="str">
            <v>Fdas</v>
          </cell>
          <cell r="F3878">
            <v>750</v>
          </cell>
          <cell r="G3878">
            <v>135</v>
          </cell>
          <cell r="H3878">
            <v>28320</v>
          </cell>
        </row>
        <row r="3879">
          <cell r="B3879" t="str">
            <v>Miscelaneos</v>
          </cell>
        </row>
        <row r="3880">
          <cell r="B3880" t="str">
            <v>Electrodo E70XX Universal 1/8''</v>
          </cell>
          <cell r="C3880">
            <v>20</v>
          </cell>
          <cell r="D3880">
            <v>0</v>
          </cell>
          <cell r="E3880" t="str">
            <v>Lbs</v>
          </cell>
          <cell r="F3880">
            <v>78</v>
          </cell>
          <cell r="G3880">
            <v>14.04</v>
          </cell>
          <cell r="H3880">
            <v>1840.8</v>
          </cell>
        </row>
        <row r="3881">
          <cell r="B3881" t="str">
            <v>Acetileno 390</v>
          </cell>
          <cell r="C3881">
            <v>30</v>
          </cell>
          <cell r="D3881">
            <v>0</v>
          </cell>
          <cell r="E3881" t="str">
            <v>p3</v>
          </cell>
          <cell r="F3881">
            <v>9.6525423728813564</v>
          </cell>
          <cell r="G3881">
            <v>1.74</v>
          </cell>
          <cell r="H3881">
            <v>341.78</v>
          </cell>
        </row>
        <row r="3882">
          <cell r="B3882" t="str">
            <v>Oxigeno Industrial 220</v>
          </cell>
          <cell r="C3882">
            <v>24</v>
          </cell>
          <cell r="D3882">
            <v>0</v>
          </cell>
          <cell r="E3882" t="str">
            <v>p3</v>
          </cell>
          <cell r="F3882">
            <v>2.6864406779661016</v>
          </cell>
          <cell r="G3882">
            <v>0.48</v>
          </cell>
          <cell r="H3882">
            <v>75.989999999999995</v>
          </cell>
        </row>
        <row r="3883">
          <cell r="B3883" t="str">
            <v>Disco p/ esmerilar</v>
          </cell>
          <cell r="C3883">
            <v>2</v>
          </cell>
          <cell r="D3883">
            <v>0</v>
          </cell>
          <cell r="E3883" t="str">
            <v>Ud</v>
          </cell>
          <cell r="F3883">
            <v>150</v>
          </cell>
          <cell r="G3883">
            <v>27</v>
          </cell>
          <cell r="H3883">
            <v>354</v>
          </cell>
        </row>
        <row r="3884">
          <cell r="A3884" t="str">
            <v>b)</v>
          </cell>
          <cell r="B3884" t="str">
            <v>Fabricación:</v>
          </cell>
        </row>
        <row r="3885">
          <cell r="B3885" t="str">
            <v>M. O.1031-20 [20] Rapilla total y/o parcial</v>
          </cell>
          <cell r="C3885">
            <v>10</v>
          </cell>
          <cell r="D3885">
            <v>0</v>
          </cell>
          <cell r="E3885" t="str">
            <v>M²</v>
          </cell>
          <cell r="F3885">
            <v>32.027499999999961</v>
          </cell>
          <cell r="G3885">
            <v>0</v>
          </cell>
          <cell r="H3885">
            <v>320.27999999999997</v>
          </cell>
        </row>
        <row r="3886">
          <cell r="B3886" t="str">
            <v>M. O.1031-20 [20] Rapilla total y/o parcial</v>
          </cell>
          <cell r="C3886">
            <v>10</v>
          </cell>
          <cell r="D3886">
            <v>0</v>
          </cell>
          <cell r="E3886" t="str">
            <v>M²</v>
          </cell>
          <cell r="F3886">
            <v>32.027499999999961</v>
          </cell>
          <cell r="G3886">
            <v>0</v>
          </cell>
          <cell r="H3886">
            <v>320.27999999999997</v>
          </cell>
        </row>
        <row r="3887">
          <cell r="B3887" t="str">
            <v>Fabricación Estructura Metalica - Placa</v>
          </cell>
          <cell r="C3887">
            <v>0</v>
          </cell>
          <cell r="D3887">
            <v>0</v>
          </cell>
          <cell r="E3887" t="str">
            <v>Ton</v>
          </cell>
          <cell r="F3887">
            <v>22000</v>
          </cell>
          <cell r="G3887">
            <v>3960</v>
          </cell>
          <cell r="H3887">
            <v>0</v>
          </cell>
        </row>
        <row r="3888">
          <cell r="A3888" t="str">
            <v>c)</v>
          </cell>
          <cell r="B3888" t="str">
            <v>Operación Instalación:</v>
          </cell>
        </row>
        <row r="3889">
          <cell r="B3889" t="str">
            <v>Izaje:</v>
          </cell>
        </row>
        <row r="3890">
          <cell r="B3890" t="str">
            <v>MO-1001-9 [MAM] Maestro de Carpinteria Metalica</v>
          </cell>
          <cell r="C3890">
            <v>5.5</v>
          </cell>
          <cell r="D3890">
            <v>0</v>
          </cell>
          <cell r="E3890" t="str">
            <v>Dia</v>
          </cell>
          <cell r="F3890">
            <v>1758.8235294117644</v>
          </cell>
          <cell r="G3890">
            <v>316.58999999999997</v>
          </cell>
          <cell r="H3890">
            <v>11414.77</v>
          </cell>
        </row>
        <row r="3891">
          <cell r="B3891" t="str">
            <v>MO-1001-10 [OPE] Operador de Equipo Pesado (GRUA)</v>
          </cell>
          <cell r="C3891">
            <v>0</v>
          </cell>
          <cell r="D3891">
            <v>0</v>
          </cell>
          <cell r="E3891" t="str">
            <v>Dia</v>
          </cell>
          <cell r="F3891">
            <v>1396.2352941176471</v>
          </cell>
          <cell r="G3891">
            <v>251.32</v>
          </cell>
          <cell r="H3891">
            <v>0</v>
          </cell>
        </row>
        <row r="3892">
          <cell r="B3892" t="str">
            <v>Soldadura de Campo:</v>
          </cell>
        </row>
        <row r="3893">
          <cell r="B3893" t="str">
            <v>MO-1001-11 [SEM] Soldadores - Estructura Metalica</v>
          </cell>
          <cell r="C3893">
            <v>5.5</v>
          </cell>
          <cell r="D3893">
            <v>0</v>
          </cell>
          <cell r="E3893" t="str">
            <v>Dia</v>
          </cell>
          <cell r="F3893">
            <v>1116.1764705882358</v>
          </cell>
          <cell r="G3893">
            <v>200.91</v>
          </cell>
          <cell r="H3893">
            <v>7243.98</v>
          </cell>
        </row>
        <row r="3894">
          <cell r="B3894" t="str">
            <v>Tornilleria:</v>
          </cell>
        </row>
        <row r="3895">
          <cell r="B3895" t="str">
            <v>MO-1001-13 [AEM] Armadores Estructuras Metalica</v>
          </cell>
          <cell r="C3895">
            <v>0</v>
          </cell>
          <cell r="D3895">
            <v>0</v>
          </cell>
          <cell r="E3895" t="str">
            <v>Dia</v>
          </cell>
          <cell r="F3895">
            <v>978.17647058823479</v>
          </cell>
          <cell r="G3895">
            <v>176.07</v>
          </cell>
          <cell r="H3895">
            <v>0</v>
          </cell>
        </row>
        <row r="3896">
          <cell r="B3896" t="str">
            <v>MO-1001-14 [AyEM] Ayudante Estructuras Metalica</v>
          </cell>
          <cell r="C3896">
            <v>0</v>
          </cell>
          <cell r="D3896">
            <v>0</v>
          </cell>
          <cell r="E3896" t="str">
            <v>Dia</v>
          </cell>
          <cell r="F3896">
            <v>753.58823529411677</v>
          </cell>
          <cell r="G3896">
            <v>135.65</v>
          </cell>
          <cell r="H3896">
            <v>0</v>
          </cell>
        </row>
        <row r="3897">
          <cell r="B3897" t="str">
            <v>Pintura:</v>
          </cell>
        </row>
        <row r="3898">
          <cell r="B3898" t="str">
            <v>MO-1001-12 [PEM] Pintor Estructura Metalica</v>
          </cell>
          <cell r="C3898">
            <v>5.5</v>
          </cell>
          <cell r="D3898">
            <v>0</v>
          </cell>
          <cell r="E3898" t="str">
            <v>Dia</v>
          </cell>
          <cell r="F3898">
            <v>641.29411764705935</v>
          </cell>
          <cell r="G3898">
            <v>115.43</v>
          </cell>
          <cell r="H3898">
            <v>4161.9799999999996</v>
          </cell>
        </row>
        <row r="3899">
          <cell r="B3899" t="str">
            <v>Servicios, Herramientas y Equipos</v>
          </cell>
        </row>
        <row r="3900">
          <cell r="B3900" t="str">
            <v>Grúa de 20 Tonelada</v>
          </cell>
          <cell r="C3900">
            <v>0</v>
          </cell>
          <cell r="D3900">
            <v>0</v>
          </cell>
          <cell r="E3900" t="str">
            <v>hr</v>
          </cell>
          <cell r="F3900">
            <v>3177.9661016949153</v>
          </cell>
          <cell r="G3900">
            <v>572.03</v>
          </cell>
          <cell r="H3900">
            <v>0</v>
          </cell>
        </row>
        <row r="3901">
          <cell r="B3901" t="str">
            <v>Pistola Neumática P/ Tornilleria</v>
          </cell>
          <cell r="C3901">
            <v>0</v>
          </cell>
          <cell r="D3901">
            <v>0</v>
          </cell>
          <cell r="E3901" t="str">
            <v>Hr</v>
          </cell>
          <cell r="F3901">
            <v>74.152542372881356</v>
          </cell>
          <cell r="G3901">
            <v>13.35</v>
          </cell>
          <cell r="H3901">
            <v>0</v>
          </cell>
        </row>
        <row r="3902">
          <cell r="B3902" t="str">
            <v>Compresor p/ Pintura</v>
          </cell>
          <cell r="C3902">
            <v>44</v>
          </cell>
          <cell r="D3902">
            <v>0</v>
          </cell>
          <cell r="E3902" t="str">
            <v>Hr</v>
          </cell>
          <cell r="F3902">
            <v>63.56</v>
          </cell>
          <cell r="G3902">
            <v>11.44</v>
          </cell>
          <cell r="H3902">
            <v>3300</v>
          </cell>
        </row>
        <row r="3903">
          <cell r="A3903">
            <v>173</v>
          </cell>
          <cell r="B3903" t="str">
            <v>Barranda Exterior [ Balaustre Ø 1 1/2'' +  1 Barandal Ø 1'' + 1 Pasamanos Ø 1'' ]</v>
          </cell>
          <cell r="C3903">
            <v>88.2</v>
          </cell>
          <cell r="D3903">
            <v>5.5</v>
          </cell>
          <cell r="E3903" t="str">
            <v>ml</v>
          </cell>
          <cell r="G3903">
            <v>467.95701133786838</v>
          </cell>
          <cell r="H3903">
            <v>13.560127499999997</v>
          </cell>
          <cell r="I3903">
            <v>3075.01</v>
          </cell>
        </row>
        <row r="3905">
          <cell r="A3905">
            <v>174</v>
          </cell>
          <cell r="B3905" t="str">
            <v>Análisis de Precio Unitario de 88.20 ml de Barranda Exterior [ Balaustre Ø 1 1/2'' +  1 Barandal Ø 1'' + 1 Pasamanos Ø 1'' ]:</v>
          </cell>
          <cell r="I3905" t="str">
            <v>Santiago - Tercer Sorteo</v>
          </cell>
        </row>
        <row r="3906">
          <cell r="A3906" t="str">
            <v>a)</v>
          </cell>
          <cell r="B3906" t="str">
            <v>Materiales</v>
          </cell>
        </row>
        <row r="3907">
          <cell r="B3907" t="str">
            <v>Columnas</v>
          </cell>
        </row>
        <row r="3908">
          <cell r="B3908" t="str">
            <v>Tubo Ø 1 1/2'' HN 20'</v>
          </cell>
          <cell r="C3908">
            <v>11.975065616797901</v>
          </cell>
          <cell r="D3908">
            <v>0.67013698630136986</v>
          </cell>
          <cell r="E3908" t="str">
            <v>ud</v>
          </cell>
          <cell r="F3908">
            <v>1440</v>
          </cell>
          <cell r="G3908">
            <v>259.2</v>
          </cell>
          <cell r="H3908">
            <v>33984</v>
          </cell>
        </row>
        <row r="3909">
          <cell r="B3909" t="str">
            <v>Tubo Ø 1'' HN 20'</v>
          </cell>
          <cell r="C3909">
            <v>28.937007874015745</v>
          </cell>
          <cell r="D3909">
            <v>2.1768707482994389E-3</v>
          </cell>
          <cell r="E3909" t="str">
            <v>ud</v>
          </cell>
          <cell r="F3909">
            <v>895</v>
          </cell>
          <cell r="G3909">
            <v>161.1</v>
          </cell>
          <cell r="H3909">
            <v>30626.9</v>
          </cell>
        </row>
        <row r="3910">
          <cell r="B3910" t="str">
            <v>Codo  1'' X 90 HN</v>
          </cell>
          <cell r="C3910">
            <v>32</v>
          </cell>
          <cell r="D3910">
            <v>0</v>
          </cell>
          <cell r="E3910" t="str">
            <v xml:space="preserve">ud </v>
          </cell>
          <cell r="F3910">
            <v>20</v>
          </cell>
          <cell r="G3910">
            <v>3.6</v>
          </cell>
          <cell r="H3910">
            <v>755.2</v>
          </cell>
        </row>
        <row r="3911">
          <cell r="B3911" t="str">
            <v>Placa Base:</v>
          </cell>
        </row>
        <row r="3912">
          <cell r="B3912" t="str">
            <v>Plate 1/2 ''</v>
          </cell>
          <cell r="C3912">
            <v>85.443920887841784</v>
          </cell>
          <cell r="D3912">
            <v>6.5081179138320967E-3</v>
          </cell>
          <cell r="E3912" t="str">
            <v>p2</v>
          </cell>
          <cell r="F3912">
            <v>356.46187500000002</v>
          </cell>
          <cell r="G3912">
            <v>64.16</v>
          </cell>
          <cell r="H3912">
            <v>36173.480000000003</v>
          </cell>
        </row>
        <row r="3913">
          <cell r="B3913" t="str">
            <v>Plate 1/4 '' A36</v>
          </cell>
          <cell r="C3913">
            <v>177.598158115974</v>
          </cell>
          <cell r="D3913">
            <v>2.2626466867048819E-3</v>
          </cell>
          <cell r="E3913" t="str">
            <v>p2</v>
          </cell>
          <cell r="F3913">
            <v>188.02968749999999</v>
          </cell>
          <cell r="G3913">
            <v>33.85</v>
          </cell>
          <cell r="H3913">
            <v>39494.58</v>
          </cell>
        </row>
        <row r="3914">
          <cell r="B3914" t="str">
            <v>Esparragos y Pernos:</v>
          </cell>
        </row>
        <row r="3915">
          <cell r="B3915" t="str">
            <v>Perno Ø  - A325   5/8'' x 12 1/2''</v>
          </cell>
          <cell r="C3915">
            <v>352.8</v>
          </cell>
          <cell r="D3915">
            <v>0</v>
          </cell>
          <cell r="E3915" t="str">
            <v>Ud</v>
          </cell>
          <cell r="F3915">
            <v>167.64406779661016</v>
          </cell>
          <cell r="G3915">
            <v>30.18</v>
          </cell>
          <cell r="H3915">
            <v>69792.33</v>
          </cell>
        </row>
        <row r="3916">
          <cell r="B3916" t="str">
            <v>Pintura</v>
          </cell>
        </row>
        <row r="3917">
          <cell r="B3917" t="str">
            <v>Pintura Multi-Purpose Epoxy Haze Gray</v>
          </cell>
          <cell r="C3917">
            <v>0.13333333333333333</v>
          </cell>
          <cell r="D3917">
            <v>5.0000000000000114E-2</v>
          </cell>
          <cell r="E3917" t="str">
            <v>cub</v>
          </cell>
          <cell r="F3917">
            <v>5925.0254237288136</v>
          </cell>
          <cell r="G3917">
            <v>1066.5</v>
          </cell>
          <cell r="H3917">
            <v>978.81</v>
          </cell>
        </row>
        <row r="3918">
          <cell r="B3918" t="str">
            <v>Pintura High Gloss Urethane Gris Perla</v>
          </cell>
          <cell r="C3918">
            <v>0.66666666666666663</v>
          </cell>
          <cell r="D3918">
            <v>5.0000000000001155E-3</v>
          </cell>
          <cell r="E3918" t="str">
            <v>Gls</v>
          </cell>
          <cell r="F3918">
            <v>2154.5508474576272</v>
          </cell>
          <cell r="G3918">
            <v>387.82</v>
          </cell>
          <cell r="H3918">
            <v>1703.39</v>
          </cell>
        </row>
        <row r="3919">
          <cell r="B3919" t="str">
            <v>Grout</v>
          </cell>
        </row>
        <row r="3920">
          <cell r="B3920" t="str">
            <v>Morteo Listo Grout 640 kg/cm²</v>
          </cell>
          <cell r="C3920">
            <v>31.019261538461546</v>
          </cell>
          <cell r="D3920">
            <v>3.1617079611080116E-2</v>
          </cell>
          <cell r="E3920" t="str">
            <v>Fdas</v>
          </cell>
          <cell r="F3920">
            <v>750</v>
          </cell>
          <cell r="G3920">
            <v>135</v>
          </cell>
          <cell r="H3920">
            <v>28320</v>
          </cell>
        </row>
        <row r="3921">
          <cell r="B3921" t="str">
            <v>Miscelaneos</v>
          </cell>
        </row>
        <row r="3922">
          <cell r="B3922" t="str">
            <v>Electrodo E70XX Universal 1/8''</v>
          </cell>
          <cell r="C3922">
            <v>20</v>
          </cell>
          <cell r="D3922">
            <v>0</v>
          </cell>
          <cell r="E3922" t="str">
            <v>Lbs</v>
          </cell>
          <cell r="F3922">
            <v>78</v>
          </cell>
          <cell r="G3922">
            <v>14.04</v>
          </cell>
          <cell r="H3922">
            <v>1840.8</v>
          </cell>
        </row>
        <row r="3923">
          <cell r="B3923" t="str">
            <v>Acetileno 390</v>
          </cell>
          <cell r="C3923">
            <v>30</v>
          </cell>
          <cell r="D3923">
            <v>0</v>
          </cell>
          <cell r="E3923" t="str">
            <v>p3</v>
          </cell>
          <cell r="F3923">
            <v>9.6525423728813564</v>
          </cell>
          <cell r="G3923">
            <v>1.74</v>
          </cell>
          <cell r="H3923">
            <v>341.78</v>
          </cell>
        </row>
        <row r="3924">
          <cell r="B3924" t="str">
            <v>Oxigeno Industrial 220</v>
          </cell>
          <cell r="C3924">
            <v>24</v>
          </cell>
          <cell r="D3924">
            <v>0</v>
          </cell>
          <cell r="E3924" t="str">
            <v>p3</v>
          </cell>
          <cell r="F3924">
            <v>2.6864406779661016</v>
          </cell>
          <cell r="G3924">
            <v>0.48</v>
          </cell>
          <cell r="H3924">
            <v>75.989999999999995</v>
          </cell>
        </row>
        <row r="3925">
          <cell r="B3925" t="str">
            <v>Disco p/ esmerilar</v>
          </cell>
          <cell r="C3925">
            <v>2</v>
          </cell>
          <cell r="D3925">
            <v>0</v>
          </cell>
          <cell r="E3925" t="str">
            <v>Ud</v>
          </cell>
          <cell r="F3925">
            <v>150</v>
          </cell>
          <cell r="G3925">
            <v>27</v>
          </cell>
          <cell r="H3925">
            <v>354</v>
          </cell>
        </row>
        <row r="3926">
          <cell r="A3926" t="str">
            <v>b)</v>
          </cell>
          <cell r="B3926" t="str">
            <v>Fabricación:</v>
          </cell>
        </row>
        <row r="3927">
          <cell r="B3927" t="str">
            <v>M. O.1031-20 [20] Rapilla total y/o parcial</v>
          </cell>
          <cell r="C3927">
            <v>10</v>
          </cell>
          <cell r="D3927">
            <v>0</v>
          </cell>
          <cell r="E3927" t="str">
            <v>M²</v>
          </cell>
          <cell r="F3927">
            <v>32.027499999999961</v>
          </cell>
          <cell r="G3927">
            <v>0</v>
          </cell>
          <cell r="H3927">
            <v>320.27999999999997</v>
          </cell>
        </row>
        <row r="3928">
          <cell r="B3928" t="str">
            <v>M. O.1031-20 [20] Rapilla total y/o parcial</v>
          </cell>
          <cell r="C3928">
            <v>10</v>
          </cell>
          <cell r="D3928">
            <v>0</v>
          </cell>
          <cell r="E3928" t="str">
            <v>M²</v>
          </cell>
          <cell r="F3928">
            <v>32.027499999999961</v>
          </cell>
          <cell r="G3928">
            <v>0</v>
          </cell>
          <cell r="H3928">
            <v>320.27999999999997</v>
          </cell>
        </row>
        <row r="3929">
          <cell r="B3929" t="str">
            <v>Fabricación Estructura Metalica - Placa</v>
          </cell>
          <cell r="C3929">
            <v>0</v>
          </cell>
          <cell r="D3929">
            <v>0</v>
          </cell>
          <cell r="E3929" t="str">
            <v>Ton</v>
          </cell>
          <cell r="F3929">
            <v>22000</v>
          </cell>
          <cell r="G3929">
            <v>3960</v>
          </cell>
          <cell r="H3929">
            <v>0</v>
          </cell>
        </row>
        <row r="3930">
          <cell r="A3930" t="str">
            <v>c)</v>
          </cell>
          <cell r="B3930" t="str">
            <v>Operación Instalación:</v>
          </cell>
        </row>
        <row r="3931">
          <cell r="B3931" t="str">
            <v>Izaje:</v>
          </cell>
        </row>
        <row r="3932">
          <cell r="B3932" t="str">
            <v>MO-1001-9 [MAM] Maestro de Carpinteria Metalica</v>
          </cell>
          <cell r="C3932">
            <v>5.5</v>
          </cell>
          <cell r="D3932">
            <v>0</v>
          </cell>
          <cell r="E3932" t="str">
            <v>Dia</v>
          </cell>
          <cell r="F3932">
            <v>1758.8235294117644</v>
          </cell>
          <cell r="G3932">
            <v>316.58999999999997</v>
          </cell>
          <cell r="H3932">
            <v>11414.77</v>
          </cell>
        </row>
        <row r="3933">
          <cell r="B3933" t="str">
            <v>MO-1001-10 [OPE] Operador de Equipo Pesado (GRUA)</v>
          </cell>
          <cell r="C3933">
            <v>0</v>
          </cell>
          <cell r="D3933">
            <v>0</v>
          </cell>
          <cell r="E3933" t="str">
            <v>Dia</v>
          </cell>
          <cell r="F3933">
            <v>1396.2352941176471</v>
          </cell>
          <cell r="G3933">
            <v>251.32</v>
          </cell>
          <cell r="H3933">
            <v>0</v>
          </cell>
        </row>
        <row r="3934">
          <cell r="B3934" t="str">
            <v>Soldadura de Campo:</v>
          </cell>
        </row>
        <row r="3935">
          <cell r="B3935" t="str">
            <v>MO-1001-11 [SEM] Soldadores - Estructura Metalica</v>
          </cell>
          <cell r="C3935">
            <v>5.5</v>
          </cell>
          <cell r="D3935">
            <v>0</v>
          </cell>
          <cell r="E3935" t="str">
            <v>Dia</v>
          </cell>
          <cell r="F3935">
            <v>1116.1764705882358</v>
          </cell>
          <cell r="G3935">
            <v>200.91</v>
          </cell>
          <cell r="H3935">
            <v>7243.98</v>
          </cell>
        </row>
        <row r="3936">
          <cell r="B3936" t="str">
            <v>Tornilleria:</v>
          </cell>
        </row>
        <row r="3937">
          <cell r="B3937" t="str">
            <v>MO-1001-13 [AEM] Armadores Estructuras Metalica</v>
          </cell>
          <cell r="C3937">
            <v>0</v>
          </cell>
          <cell r="D3937">
            <v>0</v>
          </cell>
          <cell r="E3937" t="str">
            <v>Dia</v>
          </cell>
          <cell r="F3937">
            <v>978.17647058823479</v>
          </cell>
          <cell r="G3937">
            <v>176.07</v>
          </cell>
          <cell r="H3937">
            <v>0</v>
          </cell>
        </row>
        <row r="3938">
          <cell r="B3938" t="str">
            <v>MO-1001-14 [AyEM] Ayudante Estructuras Metalica</v>
          </cell>
          <cell r="C3938">
            <v>0</v>
          </cell>
          <cell r="D3938">
            <v>0</v>
          </cell>
          <cell r="E3938" t="str">
            <v>Dia</v>
          </cell>
          <cell r="F3938">
            <v>753.58823529411677</v>
          </cell>
          <cell r="G3938">
            <v>135.65</v>
          </cell>
          <cell r="H3938">
            <v>0</v>
          </cell>
        </row>
        <row r="3939">
          <cell r="B3939" t="str">
            <v>Pintura:</v>
          </cell>
        </row>
        <row r="3940">
          <cell r="B3940" t="str">
            <v>MO-1001-12 [PEM] Pintor Estructura Metalica</v>
          </cell>
          <cell r="C3940">
            <v>5.5</v>
          </cell>
          <cell r="D3940">
            <v>0</v>
          </cell>
          <cell r="E3940" t="str">
            <v>Dia</v>
          </cell>
          <cell r="F3940">
            <v>641.29411764705935</v>
          </cell>
          <cell r="G3940">
            <v>115.43</v>
          </cell>
          <cell r="H3940">
            <v>4161.9799999999996</v>
          </cell>
        </row>
        <row r="3941">
          <cell r="B3941" t="str">
            <v>Servicios, Herramientas y Equipos</v>
          </cell>
        </row>
        <row r="3942">
          <cell r="B3942" t="str">
            <v>Grúa de 20 Tonelada</v>
          </cell>
          <cell r="C3942">
            <v>0</v>
          </cell>
          <cell r="D3942">
            <v>0</v>
          </cell>
          <cell r="E3942" t="str">
            <v>hr</v>
          </cell>
          <cell r="F3942">
            <v>3177.9661016949153</v>
          </cell>
          <cell r="G3942">
            <v>572.03</v>
          </cell>
          <cell r="H3942">
            <v>0</v>
          </cell>
        </row>
        <row r="3943">
          <cell r="B3943" t="str">
            <v>Pistola Neumática P/ Tornilleria</v>
          </cell>
          <cell r="C3943">
            <v>0</v>
          </cell>
          <cell r="D3943">
            <v>0</v>
          </cell>
          <cell r="E3943" t="str">
            <v>Hr</v>
          </cell>
          <cell r="F3943">
            <v>74.152542372881356</v>
          </cell>
          <cell r="G3943">
            <v>13.35</v>
          </cell>
          <cell r="H3943">
            <v>0</v>
          </cell>
        </row>
        <row r="3944">
          <cell r="B3944" t="str">
            <v>Compresor p/ Pintura</v>
          </cell>
          <cell r="C3944">
            <v>44</v>
          </cell>
          <cell r="D3944">
            <v>0</v>
          </cell>
          <cell r="E3944" t="str">
            <v>Hr</v>
          </cell>
          <cell r="F3944">
            <v>63.56</v>
          </cell>
          <cell r="G3944">
            <v>11.44</v>
          </cell>
          <cell r="H3944">
            <v>3300</v>
          </cell>
        </row>
        <row r="3945">
          <cell r="A3945">
            <v>174</v>
          </cell>
          <cell r="B3945" t="str">
            <v>Barranda Exterior [ Balaustre Ø 1 1/2'' +  1 Barandal Ø 1'' + 1 Pasamanos Ø 1'' ]</v>
          </cell>
          <cell r="C3945">
            <v>88.2</v>
          </cell>
          <cell r="D3945">
            <v>5.5</v>
          </cell>
          <cell r="E3945" t="str">
            <v>ml</v>
          </cell>
          <cell r="G3945">
            <v>467.95701133786838</v>
          </cell>
          <cell r="H3945">
            <v>13.560127499999997</v>
          </cell>
          <cell r="I3945">
            <v>3075.01</v>
          </cell>
        </row>
        <row r="3947">
          <cell r="A3947" t="str">
            <v>XIII</v>
          </cell>
          <cell r="B3947" t="str">
            <v>Mecanicas, Electricas y Plomeria</v>
          </cell>
          <cell r="E3947">
            <v>13</v>
          </cell>
        </row>
        <row r="3949">
          <cell r="A3949" t="str">
            <v>XIV</v>
          </cell>
          <cell r="B3949" t="str">
            <v>Mecanica</v>
          </cell>
          <cell r="E3949">
            <v>14</v>
          </cell>
        </row>
        <row r="3951">
          <cell r="A3951">
            <v>175</v>
          </cell>
          <cell r="B3951" t="str">
            <v>Análisis de Precio Unitario de 1.00 Ud de Ducto de Ø3'' para Pre-instalación de Aire Acondicionado:</v>
          </cell>
          <cell r="I3951" t="str">
            <v>Santiago - Tercer Sorteo</v>
          </cell>
        </row>
        <row r="3952">
          <cell r="B3952" t="str">
            <v>Materiales</v>
          </cell>
        </row>
        <row r="3953">
          <cell r="B3953" t="str">
            <v>Bloque</v>
          </cell>
        </row>
        <row r="3954">
          <cell r="B3954" t="str">
            <v>Tubo pvc 3''x19' sdr-26</v>
          </cell>
          <cell r="C3954">
            <v>1</v>
          </cell>
          <cell r="D3954">
            <v>0</v>
          </cell>
          <cell r="E3954" t="str">
            <v>Ud</v>
          </cell>
          <cell r="F3954">
            <v>550.85</v>
          </cell>
          <cell r="G3954">
            <v>99.15</v>
          </cell>
          <cell r="H3954">
            <v>650</v>
          </cell>
        </row>
        <row r="3955">
          <cell r="B3955" t="str">
            <v>Piezas</v>
          </cell>
        </row>
        <row r="3956">
          <cell r="B3956" t="str">
            <v>Yee pvc 3'' x 3'' sdr-26</v>
          </cell>
          <cell r="C3956">
            <v>2</v>
          </cell>
          <cell r="D3956">
            <v>0</v>
          </cell>
          <cell r="E3956" t="str">
            <v>Ud</v>
          </cell>
          <cell r="F3956">
            <v>84.75</v>
          </cell>
          <cell r="G3956">
            <v>15.26</v>
          </cell>
          <cell r="H3956">
            <v>200.02</v>
          </cell>
        </row>
        <row r="3957">
          <cell r="B3957" t="str">
            <v>codo pvc 3'' x 45º sdr-26</v>
          </cell>
          <cell r="C3957">
            <v>4</v>
          </cell>
          <cell r="D3957">
            <v>0</v>
          </cell>
          <cell r="E3957" t="str">
            <v>Ud</v>
          </cell>
          <cell r="F3957">
            <v>42.37</v>
          </cell>
          <cell r="G3957">
            <v>7.63</v>
          </cell>
          <cell r="H3957">
            <v>200</v>
          </cell>
        </row>
        <row r="3958">
          <cell r="B3958" t="str">
            <v>Mezcla</v>
          </cell>
        </row>
        <row r="3959">
          <cell r="B3959" t="str">
            <v>Mortero Funda 42.5 kgs Pañete</v>
          </cell>
          <cell r="C3959">
            <v>1</v>
          </cell>
          <cell r="D3959">
            <v>0.05</v>
          </cell>
          <cell r="E3959" t="str">
            <v>Fdas</v>
          </cell>
          <cell r="F3959">
            <v>296.61016949152543</v>
          </cell>
          <cell r="G3959">
            <v>53.39</v>
          </cell>
          <cell r="H3959">
            <v>367.5</v>
          </cell>
        </row>
        <row r="3960">
          <cell r="B3960" t="str">
            <v>Mano de Obra</v>
          </cell>
        </row>
        <row r="3961">
          <cell r="B3961" t="str">
            <v>M. O.1034-2 [2] Bajante o vent. dren. 3"</v>
          </cell>
          <cell r="C3961">
            <v>1</v>
          </cell>
          <cell r="D3961">
            <v>0</v>
          </cell>
          <cell r="E3961" t="str">
            <v>Ud</v>
          </cell>
          <cell r="F3961">
            <v>807.96613138686098</v>
          </cell>
          <cell r="G3961">
            <v>0</v>
          </cell>
          <cell r="H3961">
            <v>807.97</v>
          </cell>
        </row>
        <row r="3962">
          <cell r="B3962" t="str">
            <v>Servicios, Herramientas y Equipos</v>
          </cell>
        </row>
        <row r="3963">
          <cell r="B3963" t="str">
            <v>Herramientas Menores Albañileria</v>
          </cell>
          <cell r="C3963">
            <v>2225.4899999999998</v>
          </cell>
          <cell r="D3963">
            <v>2.2916301578538583E-4</v>
          </cell>
          <cell r="E3963" t="str">
            <v>%</v>
          </cell>
          <cell r="F3963">
            <v>1.6E-2</v>
          </cell>
          <cell r="G3963">
            <v>0</v>
          </cell>
          <cell r="H3963">
            <v>35.619999999999997</v>
          </cell>
        </row>
        <row r="3964">
          <cell r="A3964">
            <v>175</v>
          </cell>
          <cell r="B3964" t="str">
            <v>Ducto de Ø3'' para Pre-instalación de Aire Acondicionado</v>
          </cell>
          <cell r="C3964">
            <v>1</v>
          </cell>
          <cell r="D3964">
            <v>0.36496350364963503</v>
          </cell>
          <cell r="E3964" t="str">
            <v>Ud</v>
          </cell>
          <cell r="G3964">
            <v>216.24950000000001</v>
          </cell>
          <cell r="I3964">
            <v>2261.11</v>
          </cell>
        </row>
        <row r="3966">
          <cell r="A3966">
            <v>176</v>
          </cell>
          <cell r="B3966" t="str">
            <v>Análisis de Precio Unitario de 1.00 P. A. de Reactor Biologico - Trampa de Grasa:</v>
          </cell>
          <cell r="I3966" t="str">
            <v>Santiago - Tercer Sorteo</v>
          </cell>
        </row>
        <row r="3967">
          <cell r="B3967" t="str">
            <v>Materiales</v>
          </cell>
        </row>
        <row r="3968">
          <cell r="B3968" t="str">
            <v>Muros</v>
          </cell>
        </row>
        <row r="3969">
          <cell r="B3969" t="str">
            <v>Muro de Bloque de Hormigon de 8'' BNP</v>
          </cell>
          <cell r="C3969">
            <v>4.8000000000000007</v>
          </cell>
          <cell r="D3969">
            <v>4.1666666666666512E-2</v>
          </cell>
          <cell r="E3969" t="str">
            <v>m2</v>
          </cell>
          <cell r="F3969">
            <v>891.75561000000005</v>
          </cell>
          <cell r="G3969">
            <v>160.52000000000001</v>
          </cell>
          <cell r="H3969">
            <v>5261.38</v>
          </cell>
        </row>
        <row r="3970">
          <cell r="B3970" t="str">
            <v>Muros de Bloque de Hormigon de 6'' SNP</v>
          </cell>
          <cell r="C3970">
            <v>1.68</v>
          </cell>
          <cell r="D3970">
            <v>0.19047619047619052</v>
          </cell>
          <cell r="E3970" t="str">
            <v>m2</v>
          </cell>
          <cell r="F3970">
            <v>770.20176000000004</v>
          </cell>
          <cell r="G3970">
            <v>138.63999999999999</v>
          </cell>
          <cell r="H3970">
            <v>1817.68</v>
          </cell>
        </row>
        <row r="3971">
          <cell r="B3971" t="str">
            <v>Losas</v>
          </cell>
        </row>
        <row r="3972">
          <cell r="B3972" t="str">
            <v>Losa L1 [ 0.13 ] m - ø3/8''@0.25 m-AD</v>
          </cell>
          <cell r="C3972">
            <v>4</v>
          </cell>
          <cell r="D3972">
            <v>0</v>
          </cell>
          <cell r="E3972" t="str">
            <v>m3</v>
          </cell>
          <cell r="F3972">
            <v>10792.557692307693</v>
          </cell>
          <cell r="G3972">
            <v>1942.66</v>
          </cell>
          <cell r="H3972">
            <v>50940.87</v>
          </cell>
        </row>
        <row r="3973">
          <cell r="B3973" t="str">
            <v>Mezcla</v>
          </cell>
        </row>
        <row r="3974">
          <cell r="B3974" t="str">
            <v>Mortero Funda 42.5 kgs Pañete</v>
          </cell>
          <cell r="C3974">
            <v>4</v>
          </cell>
          <cell r="D3974">
            <v>0.05</v>
          </cell>
          <cell r="E3974" t="str">
            <v>Fdas</v>
          </cell>
          <cell r="F3974">
            <v>296.61016949152543</v>
          </cell>
          <cell r="G3974">
            <v>53.39</v>
          </cell>
          <cell r="H3974">
            <v>1470</v>
          </cell>
        </row>
        <row r="3975">
          <cell r="B3975" t="str">
            <v>Carbón Vegetal</v>
          </cell>
          <cell r="C3975">
            <v>4</v>
          </cell>
          <cell r="D3975">
            <v>0.05</v>
          </cell>
          <cell r="E3975" t="str">
            <v>Fdas</v>
          </cell>
          <cell r="F3975">
            <v>450</v>
          </cell>
          <cell r="G3975">
            <v>81</v>
          </cell>
          <cell r="H3975">
            <v>2230.1999999999998</v>
          </cell>
        </row>
        <row r="3976">
          <cell r="B3976" t="str">
            <v>Mano de Obra</v>
          </cell>
        </row>
        <row r="3977">
          <cell r="B3977" t="str">
            <v>M. O.1056-5 [5] Inst. trampa de grasa 2 cámaras</v>
          </cell>
          <cell r="C3977">
            <v>1</v>
          </cell>
          <cell r="D3977">
            <v>0</v>
          </cell>
          <cell r="E3977" t="str">
            <v>Ud</v>
          </cell>
          <cell r="F3977">
            <v>2838.2399999999989</v>
          </cell>
          <cell r="G3977">
            <v>0</v>
          </cell>
          <cell r="H3977">
            <v>2838.24</v>
          </cell>
        </row>
        <row r="3978">
          <cell r="B3978" t="str">
            <v>Servicios, Herramientas y Equipos</v>
          </cell>
        </row>
        <row r="3979">
          <cell r="B3979" t="str">
            <v>Herramientas Menores Albañileria</v>
          </cell>
          <cell r="C3979">
            <v>64558.369999999995</v>
          </cell>
          <cell r="D3979">
            <v>9.7586106960980685E-6</v>
          </cell>
          <cell r="E3979" t="str">
            <v>%</v>
          </cell>
          <cell r="F3979">
            <v>1.6E-2</v>
          </cell>
          <cell r="G3979">
            <v>0</v>
          </cell>
          <cell r="H3979">
            <v>1032.94</v>
          </cell>
        </row>
        <row r="3980">
          <cell r="A3980">
            <v>176</v>
          </cell>
          <cell r="B3980" t="str">
            <v>Reactor Biologico - Trampa de Grasa</v>
          </cell>
          <cell r="C3980">
            <v>1</v>
          </cell>
          <cell r="D3980">
            <v>2.1538461538461537</v>
          </cell>
          <cell r="E3980" t="str">
            <v>P. A.</v>
          </cell>
          <cell r="G3980">
            <v>9414.9580000000005</v>
          </cell>
          <cell r="I3980">
            <v>65591.31</v>
          </cell>
        </row>
        <row r="3982">
          <cell r="A3982" t="str">
            <v>XV</v>
          </cell>
          <cell r="B3982" t="str">
            <v>Electricidad</v>
          </cell>
          <cell r="E3982">
            <v>15</v>
          </cell>
        </row>
        <row r="3984">
          <cell r="A3984">
            <v>177</v>
          </cell>
          <cell r="B3984" t="str">
            <v>Análisis de Precio Unitario de 1.00 ud de Salidas de iluminación en techo:</v>
          </cell>
          <cell r="I3984" t="str">
            <v>Santiago - Tercer Sorteo</v>
          </cell>
        </row>
        <row r="3985">
          <cell r="B3985" t="str">
            <v>Materiales</v>
          </cell>
        </row>
        <row r="3986">
          <cell r="B3986" t="str">
            <v>Dispositivo</v>
          </cell>
        </row>
        <row r="3987">
          <cell r="B3987" t="str">
            <v>Roseta de porcelana y bombillo bajo consumo 19w</v>
          </cell>
          <cell r="C3987">
            <v>1</v>
          </cell>
          <cell r="D3987">
            <v>-4.7999999999998998E-5</v>
          </cell>
          <cell r="E3987" t="str">
            <v>Ud</v>
          </cell>
          <cell r="F3987">
            <v>169.084745</v>
          </cell>
          <cell r="G3987">
            <v>30.44</v>
          </cell>
          <cell r="H3987">
            <v>199.52</v>
          </cell>
        </row>
        <row r="3988">
          <cell r="B3988" t="str">
            <v>Alimentacion y Conductores</v>
          </cell>
        </row>
        <row r="3989">
          <cell r="B3989" t="str">
            <v>Conductor THW # 12</v>
          </cell>
          <cell r="C3989">
            <v>40</v>
          </cell>
          <cell r="D3989">
            <v>3.560830860534249E-4</v>
          </cell>
          <cell r="E3989" t="str">
            <v>pl</v>
          </cell>
          <cell r="F3989">
            <v>7.1271186440677967</v>
          </cell>
          <cell r="G3989">
            <v>1.28</v>
          </cell>
          <cell r="H3989">
            <v>336.4</v>
          </cell>
        </row>
        <row r="3990">
          <cell r="B3990" t="str">
            <v>Alambre thhn no. 12 blco. Ecoplus</v>
          </cell>
          <cell r="C3990">
            <v>0</v>
          </cell>
          <cell r="D3990">
            <v>0</v>
          </cell>
          <cell r="E3990" t="str">
            <v>pl</v>
          </cell>
          <cell r="F3990">
            <v>4.63</v>
          </cell>
          <cell r="G3990">
            <v>0.83</v>
          </cell>
          <cell r="H3990">
            <v>0</v>
          </cell>
        </row>
        <row r="3991">
          <cell r="B3991" t="str">
            <v>Alambre thhn no. 10 verde ecoplus</v>
          </cell>
          <cell r="C3991">
            <v>0</v>
          </cell>
          <cell r="D3991">
            <v>0</v>
          </cell>
          <cell r="E3991" t="str">
            <v>pl</v>
          </cell>
          <cell r="F3991">
            <v>6.93</v>
          </cell>
          <cell r="G3991">
            <v>1.25</v>
          </cell>
          <cell r="H3991">
            <v>0</v>
          </cell>
        </row>
        <row r="3992">
          <cell r="B3992" t="str">
            <v>Miscelaneos</v>
          </cell>
          <cell r="E3992" t="str">
            <v>Usos</v>
          </cell>
        </row>
        <row r="3993">
          <cell r="B3993" t="str">
            <v>Caja octagonal k-O 1/2"</v>
          </cell>
          <cell r="C3993">
            <v>1</v>
          </cell>
          <cell r="D3993">
            <v>0</v>
          </cell>
          <cell r="E3993" t="str">
            <v>Ud</v>
          </cell>
          <cell r="F3993">
            <v>31.457599999999999</v>
          </cell>
          <cell r="G3993">
            <v>5.66</v>
          </cell>
          <cell r="H3993">
            <v>37.119999999999997</v>
          </cell>
        </row>
        <row r="3994">
          <cell r="B3994" t="str">
            <v>Tuberia pvc de 1/2" 01</v>
          </cell>
          <cell r="C3994">
            <v>19</v>
          </cell>
          <cell r="D3994">
            <v>-1.0000000000000356E-3</v>
          </cell>
          <cell r="E3994" t="str">
            <v>pl</v>
          </cell>
          <cell r="F3994">
            <v>2.7033898000000001</v>
          </cell>
          <cell r="G3994">
            <v>0.49</v>
          </cell>
          <cell r="H3994">
            <v>60.61</v>
          </cell>
        </row>
        <row r="3995">
          <cell r="B3995" t="str">
            <v>Curva pvc de 1/2" 02</v>
          </cell>
          <cell r="C3995">
            <v>1</v>
          </cell>
          <cell r="D3995">
            <v>0</v>
          </cell>
          <cell r="E3995" t="str">
            <v>Ud</v>
          </cell>
          <cell r="F3995">
            <v>3.3813559322033901</v>
          </cell>
          <cell r="G3995">
            <v>0.61</v>
          </cell>
          <cell r="H3995">
            <v>3.99</v>
          </cell>
        </row>
        <row r="3996">
          <cell r="B3996" t="str">
            <v>Mensajero Eléctrico 05</v>
          </cell>
          <cell r="C3996">
            <v>20</v>
          </cell>
          <cell r="D3996">
            <v>-2.9629629629629043E-3</v>
          </cell>
          <cell r="E3996" t="str">
            <v>pl</v>
          </cell>
          <cell r="F3996">
            <v>1.1440677960000001</v>
          </cell>
          <cell r="G3996">
            <v>0.21</v>
          </cell>
          <cell r="H3996">
            <v>27</v>
          </cell>
        </row>
        <row r="3997">
          <cell r="B3997" t="str">
            <v>Materiales menores de salida de iluminación</v>
          </cell>
          <cell r="C3997">
            <v>1</v>
          </cell>
          <cell r="D3997">
            <v>0</v>
          </cell>
          <cell r="E3997" t="str">
            <v>Ud</v>
          </cell>
          <cell r="F3997">
            <v>42.372881355932208</v>
          </cell>
          <cell r="G3997">
            <v>7.63</v>
          </cell>
          <cell r="H3997">
            <v>50</v>
          </cell>
        </row>
        <row r="3998">
          <cell r="B3998" t="str">
            <v>Mano de Obra</v>
          </cell>
        </row>
        <row r="3999">
          <cell r="B3999" t="str">
            <v>M. O.1031E-01 [01] salida de iluminación</v>
          </cell>
          <cell r="C3999">
            <v>1</v>
          </cell>
          <cell r="D3999">
            <v>0</v>
          </cell>
          <cell r="E3999" t="str">
            <v>Ud</v>
          </cell>
          <cell r="F3999">
            <v>500.00000000000006</v>
          </cell>
          <cell r="G3999">
            <v>0</v>
          </cell>
          <cell r="H3999">
            <v>500</v>
          </cell>
        </row>
        <row r="4000">
          <cell r="B4000" t="str">
            <v>Servicios, Herramientas y Equipos</v>
          </cell>
        </row>
        <row r="4001">
          <cell r="A4001">
            <v>177</v>
          </cell>
          <cell r="B4001" t="str">
            <v>Salidas de iluminación en techo</v>
          </cell>
          <cell r="C4001">
            <v>1</v>
          </cell>
          <cell r="D4001">
            <v>0.20397839473698809</v>
          </cell>
          <cell r="E4001" t="str">
            <v>ud</v>
          </cell>
          <cell r="G4001">
            <v>109.04501588956148</v>
          </cell>
          <cell r="I4001">
            <v>1214.6400000000001</v>
          </cell>
        </row>
        <row r="4003">
          <cell r="A4003">
            <v>178</v>
          </cell>
          <cell r="B4003" t="str">
            <v>Análisis de Precio Unitario de 1.00 ud de Salidas de interruptores sencillos:</v>
          </cell>
          <cell r="I4003" t="str">
            <v>Santiago - Tercer Sorteo</v>
          </cell>
        </row>
        <row r="4004">
          <cell r="B4004" t="str">
            <v>Materiales</v>
          </cell>
        </row>
        <row r="4005">
          <cell r="B4005" t="str">
            <v>Dispositivo</v>
          </cell>
        </row>
        <row r="4006">
          <cell r="B4006" t="str">
            <v>Interruptor sencillo de 15 Amp. 01</v>
          </cell>
          <cell r="C4006">
            <v>1</v>
          </cell>
          <cell r="D4006">
            <v>0</v>
          </cell>
          <cell r="E4006" t="str">
            <v>Ud</v>
          </cell>
          <cell r="F4006">
            <v>39.991525000000003</v>
          </cell>
          <cell r="G4006">
            <v>7.2</v>
          </cell>
          <cell r="H4006">
            <v>47.19</v>
          </cell>
        </row>
        <row r="4007">
          <cell r="B4007" t="str">
            <v>Alimentacion y Conductores</v>
          </cell>
        </row>
        <row r="4008">
          <cell r="B4008" t="str">
            <v>Conductor THW # 12</v>
          </cell>
          <cell r="C4008">
            <v>40</v>
          </cell>
          <cell r="D4008">
            <v>3.560830860534249E-4</v>
          </cell>
          <cell r="E4008" t="str">
            <v>pl</v>
          </cell>
          <cell r="F4008">
            <v>7.1271186440677967</v>
          </cell>
          <cell r="G4008">
            <v>1.28</v>
          </cell>
          <cell r="H4008">
            <v>336.4</v>
          </cell>
        </row>
        <row r="4009">
          <cell r="B4009" t="str">
            <v>Alambre thhn no. 12 blco. Ecoplus</v>
          </cell>
          <cell r="C4009">
            <v>0</v>
          </cell>
          <cell r="D4009">
            <v>0</v>
          </cell>
          <cell r="E4009" t="str">
            <v>pl</v>
          </cell>
          <cell r="F4009">
            <v>4.63</v>
          </cell>
          <cell r="G4009">
            <v>0.83</v>
          </cell>
          <cell r="H4009">
            <v>0</v>
          </cell>
        </row>
        <row r="4010">
          <cell r="B4010" t="str">
            <v>Alambre thhn no. 10 verde ecoplus</v>
          </cell>
          <cell r="C4010">
            <v>0</v>
          </cell>
          <cell r="D4010">
            <v>0</v>
          </cell>
          <cell r="E4010" t="str">
            <v>pl</v>
          </cell>
          <cell r="F4010">
            <v>6.93</v>
          </cell>
          <cell r="G4010">
            <v>1.25</v>
          </cell>
          <cell r="H4010">
            <v>0</v>
          </cell>
        </row>
        <row r="4011">
          <cell r="B4011" t="str">
            <v>Miscelaneos</v>
          </cell>
          <cell r="E4011" t="str">
            <v>Usos</v>
          </cell>
        </row>
        <row r="4012">
          <cell r="B4012" t="str">
            <v>Caja octagonal k-O 1/2"</v>
          </cell>
          <cell r="C4012">
            <v>1</v>
          </cell>
          <cell r="D4012">
            <v>0</v>
          </cell>
          <cell r="E4012" t="str">
            <v>Ud</v>
          </cell>
          <cell r="F4012">
            <v>31.457599999999999</v>
          </cell>
          <cell r="G4012">
            <v>5.66</v>
          </cell>
          <cell r="H4012">
            <v>37.119999999999997</v>
          </cell>
        </row>
        <row r="4013">
          <cell r="B4013" t="str">
            <v>Tuberia pvc de 1/2" 01</v>
          </cell>
          <cell r="C4013">
            <v>19</v>
          </cell>
          <cell r="D4013">
            <v>-1.0000000000000356E-3</v>
          </cell>
          <cell r="E4013" t="str">
            <v>pl</v>
          </cell>
          <cell r="F4013">
            <v>2.7033898000000001</v>
          </cell>
          <cell r="G4013">
            <v>0.49</v>
          </cell>
          <cell r="H4013">
            <v>60.61</v>
          </cell>
        </row>
        <row r="4014">
          <cell r="B4014" t="str">
            <v>Curva pvc de 1/2" 02</v>
          </cell>
          <cell r="C4014">
            <v>1</v>
          </cell>
          <cell r="D4014">
            <v>0</v>
          </cell>
          <cell r="E4014" t="str">
            <v>Ud</v>
          </cell>
          <cell r="F4014">
            <v>3.3813559322033901</v>
          </cell>
          <cell r="G4014">
            <v>0.61</v>
          </cell>
          <cell r="H4014">
            <v>3.99</v>
          </cell>
        </row>
        <row r="4015">
          <cell r="B4015" t="str">
            <v>Mensajero Eléctrico 05</v>
          </cell>
          <cell r="C4015">
            <v>20</v>
          </cell>
          <cell r="D4015">
            <v>-2.9629629629629043E-3</v>
          </cell>
          <cell r="E4015" t="str">
            <v>pl</v>
          </cell>
          <cell r="F4015">
            <v>1.1440677960000001</v>
          </cell>
          <cell r="G4015">
            <v>0.21</v>
          </cell>
          <cell r="H4015">
            <v>27</v>
          </cell>
        </row>
        <row r="4016">
          <cell r="B4016" t="str">
            <v>Materiales menores de salida de iluminación</v>
          </cell>
          <cell r="C4016">
            <v>1</v>
          </cell>
          <cell r="D4016">
            <v>0</v>
          </cell>
          <cell r="E4016" t="str">
            <v>Ud</v>
          </cell>
          <cell r="F4016">
            <v>42.372881355932208</v>
          </cell>
          <cell r="G4016">
            <v>7.63</v>
          </cell>
          <cell r="H4016">
            <v>50</v>
          </cell>
        </row>
        <row r="4017">
          <cell r="B4017" t="str">
            <v>Mano de Obra</v>
          </cell>
        </row>
        <row r="4018">
          <cell r="B4018" t="str">
            <v>M. O.1031E-01 [01] salida de iluminación</v>
          </cell>
          <cell r="C4018">
            <v>1</v>
          </cell>
          <cell r="D4018">
            <v>0</v>
          </cell>
          <cell r="E4018" t="str">
            <v>Ud</v>
          </cell>
          <cell r="F4018">
            <v>500.00000000000006</v>
          </cell>
          <cell r="G4018">
            <v>0</v>
          </cell>
          <cell r="H4018">
            <v>500</v>
          </cell>
        </row>
        <row r="4019">
          <cell r="B4019" t="str">
            <v>Servicios, Herramientas y Equipos</v>
          </cell>
        </row>
        <row r="4020">
          <cell r="A4020">
            <v>178</v>
          </cell>
          <cell r="B4020" t="str">
            <v>Salidas de interruptores sencillos</v>
          </cell>
          <cell r="C4020">
            <v>1</v>
          </cell>
          <cell r="D4020">
            <v>0.20397839473698809</v>
          </cell>
          <cell r="E4020" t="str">
            <v>ud</v>
          </cell>
          <cell r="G4020">
            <v>85.80647700956149</v>
          </cell>
          <cell r="I4020">
            <v>1062.31</v>
          </cell>
        </row>
        <row r="4022">
          <cell r="A4022">
            <v>179</v>
          </cell>
          <cell r="B4022" t="str">
            <v>Análisis de Precio Unitario de 1.00 ud de Salidas de interruptores dobles:</v>
          </cell>
          <cell r="I4022" t="str">
            <v>Santiago - Tercer Sorteo</v>
          </cell>
        </row>
        <row r="4023">
          <cell r="B4023" t="str">
            <v>Materiales</v>
          </cell>
        </row>
        <row r="4024">
          <cell r="B4024" t="str">
            <v>Dispositivo</v>
          </cell>
        </row>
        <row r="4025">
          <cell r="B4025" t="str">
            <v>Interruptor doble</v>
          </cell>
          <cell r="C4025">
            <v>1</v>
          </cell>
          <cell r="D4025">
            <v>0</v>
          </cell>
          <cell r="E4025" t="str">
            <v>Ud</v>
          </cell>
          <cell r="F4025">
            <v>139.59322</v>
          </cell>
          <cell r="G4025">
            <v>25.13</v>
          </cell>
          <cell r="H4025">
            <v>164.72</v>
          </cell>
        </row>
        <row r="4026">
          <cell r="B4026" t="str">
            <v>Alimentacion y Conductores</v>
          </cell>
        </row>
        <row r="4027">
          <cell r="B4027" t="str">
            <v>Conductor THW # 12</v>
          </cell>
          <cell r="C4027">
            <v>60</v>
          </cell>
          <cell r="D4027">
            <v>3.3730158730161698E-4</v>
          </cell>
          <cell r="E4027" t="str">
            <v>pl</v>
          </cell>
          <cell r="F4027">
            <v>7.1271186440677967</v>
          </cell>
          <cell r="G4027">
            <v>1.28</v>
          </cell>
          <cell r="H4027">
            <v>504.6</v>
          </cell>
        </row>
        <row r="4028">
          <cell r="B4028" t="str">
            <v>Alambre thhn no. 12 blco. Ecoplus</v>
          </cell>
          <cell r="C4028">
            <v>0</v>
          </cell>
          <cell r="D4028">
            <v>0</v>
          </cell>
          <cell r="E4028" t="str">
            <v>pl</v>
          </cell>
          <cell r="F4028">
            <v>4.63</v>
          </cell>
          <cell r="G4028">
            <v>0.83</v>
          </cell>
          <cell r="H4028">
            <v>0</v>
          </cell>
        </row>
        <row r="4029">
          <cell r="B4029" t="str">
            <v>Alambre thhn no. 10 verde ecoplus</v>
          </cell>
          <cell r="C4029">
            <v>0</v>
          </cell>
          <cell r="D4029">
            <v>0</v>
          </cell>
          <cell r="E4029" t="str">
            <v>pl</v>
          </cell>
          <cell r="F4029">
            <v>6.93</v>
          </cell>
          <cell r="G4029">
            <v>1.25</v>
          </cell>
          <cell r="H4029">
            <v>0</v>
          </cell>
        </row>
        <row r="4030">
          <cell r="B4030" t="str">
            <v>Miscelaneos</v>
          </cell>
          <cell r="E4030" t="str">
            <v>Usos</v>
          </cell>
        </row>
        <row r="4031">
          <cell r="B4031" t="str">
            <v>Caja octagonal k-O 1/2"</v>
          </cell>
          <cell r="C4031">
            <v>1</v>
          </cell>
          <cell r="D4031">
            <v>0</v>
          </cell>
          <cell r="E4031" t="str">
            <v>Ud</v>
          </cell>
          <cell r="F4031">
            <v>31.457599999999999</v>
          </cell>
          <cell r="G4031">
            <v>5.66</v>
          </cell>
          <cell r="H4031">
            <v>37.119999999999997</v>
          </cell>
        </row>
        <row r="4032">
          <cell r="B4032" t="str">
            <v>Tuberia pvc de 1/2" 01</v>
          </cell>
          <cell r="C4032">
            <v>19</v>
          </cell>
          <cell r="D4032">
            <v>-1.0000000000000356E-3</v>
          </cell>
          <cell r="E4032" t="str">
            <v>pl</v>
          </cell>
          <cell r="F4032">
            <v>2.7033898000000001</v>
          </cell>
          <cell r="G4032">
            <v>0.49</v>
          </cell>
          <cell r="H4032">
            <v>60.61</v>
          </cell>
        </row>
        <row r="4033">
          <cell r="B4033" t="str">
            <v>Curva pvc de 1/2" 02</v>
          </cell>
          <cell r="C4033">
            <v>1</v>
          </cell>
          <cell r="D4033">
            <v>0</v>
          </cell>
          <cell r="E4033" t="str">
            <v>Ud</v>
          </cell>
          <cell r="F4033">
            <v>3.3813559322033901</v>
          </cell>
          <cell r="G4033">
            <v>0.61</v>
          </cell>
          <cell r="H4033">
            <v>3.99</v>
          </cell>
        </row>
        <row r="4034">
          <cell r="B4034" t="str">
            <v>Mensajero Eléctrico 05</v>
          </cell>
          <cell r="C4034">
            <v>20</v>
          </cell>
          <cell r="D4034">
            <v>-2.9629629629629043E-3</v>
          </cell>
          <cell r="E4034" t="str">
            <v>pl</v>
          </cell>
          <cell r="F4034">
            <v>1.1440677960000001</v>
          </cell>
          <cell r="G4034">
            <v>0.21</v>
          </cell>
          <cell r="H4034">
            <v>27</v>
          </cell>
        </row>
        <row r="4035">
          <cell r="B4035" t="str">
            <v>Materiales menores de salida de iluminación</v>
          </cell>
          <cell r="C4035">
            <v>1</v>
          </cell>
          <cell r="D4035">
            <v>0</v>
          </cell>
          <cell r="E4035" t="str">
            <v>Ud</v>
          </cell>
          <cell r="F4035">
            <v>42.372881355932208</v>
          </cell>
          <cell r="G4035">
            <v>7.63</v>
          </cell>
          <cell r="H4035">
            <v>50</v>
          </cell>
        </row>
        <row r="4036">
          <cell r="B4036" t="str">
            <v>Mano de Obra</v>
          </cell>
        </row>
        <row r="4037">
          <cell r="B4037" t="str">
            <v>M. O.1031E-02 [02] salida de interuptor doble</v>
          </cell>
          <cell r="C4037">
            <v>1</v>
          </cell>
          <cell r="D4037">
            <v>0</v>
          </cell>
          <cell r="E4037" t="str">
            <v>Ud</v>
          </cell>
          <cell r="F4037">
            <v>574.99999171391073</v>
          </cell>
          <cell r="G4037">
            <v>0</v>
          </cell>
          <cell r="H4037">
            <v>575</v>
          </cell>
        </row>
        <row r="4038">
          <cell r="B4038" t="str">
            <v>Servicios, Herramientas y Equipos</v>
          </cell>
        </row>
        <row r="4039">
          <cell r="A4039">
            <v>179</v>
          </cell>
          <cell r="B4039" t="str">
            <v>Salidas de interruptores dobles</v>
          </cell>
          <cell r="C4039">
            <v>1</v>
          </cell>
          <cell r="D4039">
            <v>0.2345751505671699</v>
          </cell>
          <cell r="E4039" t="str">
            <v>ud</v>
          </cell>
          <cell r="G4039">
            <v>129.3441503174603</v>
          </cell>
          <cell r="I4039">
            <v>1423.04</v>
          </cell>
        </row>
        <row r="4041">
          <cell r="A4041">
            <v>180</v>
          </cell>
          <cell r="B4041" t="str">
            <v>Análisis de Precio Unitario de 1.00 ud de Salidas de interruptores triples:</v>
          </cell>
          <cell r="I4041" t="str">
            <v>Santiago - Tercer Sorteo</v>
          </cell>
        </row>
        <row r="4042">
          <cell r="B4042" t="str">
            <v>Materiales</v>
          </cell>
        </row>
        <row r="4043">
          <cell r="B4043" t="str">
            <v>Dispositivo</v>
          </cell>
        </row>
        <row r="4044">
          <cell r="B4044" t="str">
            <v>Interruptor triple</v>
          </cell>
          <cell r="C4044">
            <v>1</v>
          </cell>
          <cell r="D4044">
            <v>0</v>
          </cell>
          <cell r="E4044" t="str">
            <v>Ud</v>
          </cell>
          <cell r="F4044">
            <v>173.76271186</v>
          </cell>
          <cell r="G4044">
            <v>31.28</v>
          </cell>
          <cell r="H4044">
            <v>205.04</v>
          </cell>
        </row>
        <row r="4045">
          <cell r="B4045" t="str">
            <v>Alimentacion y Conductores</v>
          </cell>
        </row>
        <row r="4046">
          <cell r="B4046" t="str">
            <v>Conductor THW # 12</v>
          </cell>
          <cell r="C4046">
            <v>80</v>
          </cell>
          <cell r="D4046">
            <v>3.4175334323909012E-4</v>
          </cell>
          <cell r="E4046" t="str">
            <v>pl</v>
          </cell>
          <cell r="F4046">
            <v>7.1271186440677967</v>
          </cell>
          <cell r="G4046">
            <v>1.28</v>
          </cell>
          <cell r="H4046">
            <v>672.8</v>
          </cell>
        </row>
        <row r="4047">
          <cell r="B4047" t="str">
            <v>Alambre thhn no. 12 blco. Ecoplus</v>
          </cell>
          <cell r="C4047">
            <v>0</v>
          </cell>
          <cell r="D4047">
            <v>0</v>
          </cell>
          <cell r="E4047" t="str">
            <v>pl</v>
          </cell>
          <cell r="F4047">
            <v>4.63</v>
          </cell>
          <cell r="G4047">
            <v>0.83</v>
          </cell>
          <cell r="H4047">
            <v>0</v>
          </cell>
        </row>
        <row r="4048">
          <cell r="B4048" t="str">
            <v>Alambre thhn no. 10 verde ecoplus</v>
          </cell>
          <cell r="C4048">
            <v>0</v>
          </cell>
          <cell r="D4048">
            <v>0</v>
          </cell>
          <cell r="E4048" t="str">
            <v>pl</v>
          </cell>
          <cell r="F4048">
            <v>6.93</v>
          </cell>
          <cell r="G4048">
            <v>1.25</v>
          </cell>
          <cell r="H4048">
            <v>0</v>
          </cell>
        </row>
        <row r="4049">
          <cell r="B4049" t="str">
            <v>Miscelaneos</v>
          </cell>
          <cell r="E4049" t="str">
            <v>Usos</v>
          </cell>
        </row>
        <row r="4050">
          <cell r="B4050" t="str">
            <v>Caja octagonal k-O 1/2"</v>
          </cell>
          <cell r="C4050">
            <v>1</v>
          </cell>
          <cell r="D4050">
            <v>0</v>
          </cell>
          <cell r="E4050" t="str">
            <v>Ud</v>
          </cell>
          <cell r="F4050">
            <v>31.457599999999999</v>
          </cell>
          <cell r="G4050">
            <v>5.66</v>
          </cell>
          <cell r="H4050">
            <v>37.119999999999997</v>
          </cell>
        </row>
        <row r="4051">
          <cell r="B4051" t="str">
            <v>Tuberia pvc de 1/2" 01</v>
          </cell>
          <cell r="C4051">
            <v>19</v>
          </cell>
          <cell r="D4051">
            <v>-1.0000000000000356E-3</v>
          </cell>
          <cell r="E4051" t="str">
            <v>pl</v>
          </cell>
          <cell r="F4051">
            <v>2.7033898000000001</v>
          </cell>
          <cell r="G4051">
            <v>0.49</v>
          </cell>
          <cell r="H4051">
            <v>60.61</v>
          </cell>
        </row>
        <row r="4052">
          <cell r="B4052" t="str">
            <v>Curva pvc de 1/2" 02</v>
          </cell>
          <cell r="C4052">
            <v>2</v>
          </cell>
          <cell r="D4052">
            <v>0</v>
          </cell>
          <cell r="E4052" t="str">
            <v>Ud</v>
          </cell>
          <cell r="F4052">
            <v>3.3813559322033901</v>
          </cell>
          <cell r="G4052">
            <v>0.61</v>
          </cell>
          <cell r="H4052">
            <v>7.98</v>
          </cell>
        </row>
        <row r="4053">
          <cell r="B4053" t="str">
            <v>Mensajero Eléctrico 05</v>
          </cell>
          <cell r="C4053">
            <v>20</v>
          </cell>
          <cell r="D4053">
            <v>-2.9629629629629043E-3</v>
          </cell>
          <cell r="E4053" t="str">
            <v>pl</v>
          </cell>
          <cell r="F4053">
            <v>1.1440677960000001</v>
          </cell>
          <cell r="G4053">
            <v>0.21</v>
          </cell>
          <cell r="H4053">
            <v>27</v>
          </cell>
        </row>
        <row r="4054">
          <cell r="B4054" t="str">
            <v>Materiales menores de salida de iluminación</v>
          </cell>
          <cell r="C4054">
            <v>1</v>
          </cell>
          <cell r="D4054">
            <v>0</v>
          </cell>
          <cell r="E4054" t="str">
            <v>Ud</v>
          </cell>
          <cell r="F4054">
            <v>42.372881355932208</v>
          </cell>
          <cell r="G4054">
            <v>7.63</v>
          </cell>
          <cell r="H4054">
            <v>50</v>
          </cell>
        </row>
        <row r="4055">
          <cell r="B4055" t="str">
            <v>Mano de Obra</v>
          </cell>
        </row>
        <row r="4056">
          <cell r="B4056" t="str">
            <v>M. O.1031E-03 [03] salida de interuptor triple</v>
          </cell>
          <cell r="C4056">
            <v>1</v>
          </cell>
          <cell r="D4056">
            <v>0</v>
          </cell>
          <cell r="E4056" t="str">
            <v>Ud</v>
          </cell>
          <cell r="F4056">
            <v>650.00001130481951</v>
          </cell>
          <cell r="G4056">
            <v>0</v>
          </cell>
          <cell r="H4056">
            <v>650</v>
          </cell>
        </row>
        <row r="4057">
          <cell r="B4057" t="str">
            <v>Servicios, Herramientas y Equipos</v>
          </cell>
        </row>
        <row r="4058">
          <cell r="A4058">
            <v>180</v>
          </cell>
          <cell r="B4058" t="str">
            <v>Salidas de interruptores triples</v>
          </cell>
          <cell r="C4058">
            <v>1</v>
          </cell>
          <cell r="D4058">
            <v>0.26517191776996235</v>
          </cell>
          <cell r="E4058" t="str">
            <v>ud</v>
          </cell>
          <cell r="G4058">
            <v>161.71324109790322</v>
          </cell>
          <cell r="I4058">
            <v>1710.55</v>
          </cell>
        </row>
        <row r="4060">
          <cell r="A4060">
            <v>181</v>
          </cell>
          <cell r="B4060" t="str">
            <v>Análisis de Precio Unitario de 1.00 ud de Salidas de interruptores tres vías:</v>
          </cell>
          <cell r="I4060" t="str">
            <v>Santiago - Tercer Sorteo</v>
          </cell>
        </row>
        <row r="4061">
          <cell r="B4061" t="str">
            <v>Materiales</v>
          </cell>
        </row>
        <row r="4062">
          <cell r="B4062" t="str">
            <v>Dispositivo</v>
          </cell>
        </row>
        <row r="4063">
          <cell r="B4063" t="str">
            <v>Interruptor tres vías</v>
          </cell>
          <cell r="C4063">
            <v>1</v>
          </cell>
          <cell r="D4063">
            <v>0</v>
          </cell>
          <cell r="E4063" t="str">
            <v>Ud</v>
          </cell>
          <cell r="F4063">
            <v>69.033898300000004</v>
          </cell>
          <cell r="G4063">
            <v>12.43</v>
          </cell>
          <cell r="H4063">
            <v>81.459999999999994</v>
          </cell>
        </row>
        <row r="4064">
          <cell r="B4064" t="str">
            <v>Alimentacion y Conductores</v>
          </cell>
        </row>
        <row r="4065">
          <cell r="B4065" t="str">
            <v>Conductor THW # 12</v>
          </cell>
          <cell r="C4065">
            <v>63</v>
          </cell>
          <cell r="D4065">
            <v>3.4175334323909012E-4</v>
          </cell>
          <cell r="E4065" t="str">
            <v>pl</v>
          </cell>
          <cell r="F4065">
            <v>7.1271186440677967</v>
          </cell>
          <cell r="G4065">
            <v>1.28</v>
          </cell>
          <cell r="H4065">
            <v>529.83000000000004</v>
          </cell>
        </row>
        <row r="4066">
          <cell r="B4066" t="str">
            <v>Alambre thhn no. 12 blco. Ecoplus</v>
          </cell>
          <cell r="C4066">
            <v>0</v>
          </cell>
          <cell r="D4066">
            <v>0</v>
          </cell>
          <cell r="E4066" t="str">
            <v>pl</v>
          </cell>
          <cell r="F4066">
            <v>4.63</v>
          </cell>
          <cell r="G4066">
            <v>0.83</v>
          </cell>
          <cell r="H4066">
            <v>0</v>
          </cell>
        </row>
        <row r="4067">
          <cell r="B4067" t="str">
            <v>Alambre thhn no. 10 verde ecoplus</v>
          </cell>
          <cell r="C4067">
            <v>0</v>
          </cell>
          <cell r="D4067">
            <v>0</v>
          </cell>
          <cell r="E4067" t="str">
            <v>pl</v>
          </cell>
          <cell r="F4067">
            <v>6.93</v>
          </cell>
          <cell r="G4067">
            <v>1.25</v>
          </cell>
          <cell r="H4067">
            <v>0</v>
          </cell>
        </row>
        <row r="4068">
          <cell r="B4068" t="str">
            <v>Miscelaneos</v>
          </cell>
          <cell r="E4068" t="str">
            <v>Usos</v>
          </cell>
        </row>
        <row r="4069">
          <cell r="B4069" t="str">
            <v>Caja octagonal k-O 1/2"</v>
          </cell>
          <cell r="C4069">
            <v>1</v>
          </cell>
          <cell r="D4069">
            <v>0</v>
          </cell>
          <cell r="E4069" t="str">
            <v>Ud</v>
          </cell>
          <cell r="F4069">
            <v>31.457599999999999</v>
          </cell>
          <cell r="G4069">
            <v>5.66</v>
          </cell>
          <cell r="H4069">
            <v>37.119999999999997</v>
          </cell>
        </row>
        <row r="4070">
          <cell r="B4070" t="str">
            <v>Tuberia pvc de 1/2" 01</v>
          </cell>
          <cell r="C4070">
            <v>20</v>
          </cell>
          <cell r="D4070">
            <v>-1.0000000000000356E-3</v>
          </cell>
          <cell r="E4070" t="str">
            <v>pl</v>
          </cell>
          <cell r="F4070">
            <v>2.7033898000000001</v>
          </cell>
          <cell r="G4070">
            <v>0.49</v>
          </cell>
          <cell r="H4070">
            <v>63.8</v>
          </cell>
        </row>
        <row r="4071">
          <cell r="B4071" t="str">
            <v>Curva pvc de 1/2" 02</v>
          </cell>
          <cell r="C4071">
            <v>2</v>
          </cell>
          <cell r="D4071">
            <v>0</v>
          </cell>
          <cell r="E4071" t="str">
            <v>Ud</v>
          </cell>
          <cell r="F4071">
            <v>3.3813559322033901</v>
          </cell>
          <cell r="G4071">
            <v>0.61</v>
          </cell>
          <cell r="H4071">
            <v>7.98</v>
          </cell>
        </row>
        <row r="4072">
          <cell r="B4072" t="str">
            <v>Mensajero Eléctrico 05</v>
          </cell>
          <cell r="C4072">
            <v>20</v>
          </cell>
          <cell r="D4072">
            <v>-2.9629629629629043E-3</v>
          </cell>
          <cell r="E4072" t="str">
            <v>pl</v>
          </cell>
          <cell r="F4072">
            <v>1.1440677960000001</v>
          </cell>
          <cell r="G4072">
            <v>0.21</v>
          </cell>
          <cell r="H4072">
            <v>27</v>
          </cell>
        </row>
        <row r="4073">
          <cell r="B4073" t="str">
            <v>Materiales menores de salida de iluminación</v>
          </cell>
          <cell r="C4073">
            <v>1</v>
          </cell>
          <cell r="D4073">
            <v>0</v>
          </cell>
          <cell r="E4073" t="str">
            <v>Ud</v>
          </cell>
          <cell r="F4073">
            <v>42.372881355932208</v>
          </cell>
          <cell r="G4073">
            <v>7.63</v>
          </cell>
          <cell r="H4073">
            <v>50</v>
          </cell>
        </row>
        <row r="4074">
          <cell r="B4074" t="str">
            <v>Mano de Obra</v>
          </cell>
        </row>
        <row r="4075">
          <cell r="B4075" t="str">
            <v>M. O.1031E-02 [02] salida de interuptor doble</v>
          </cell>
          <cell r="C4075">
            <v>1</v>
          </cell>
          <cell r="D4075">
            <v>0</v>
          </cell>
          <cell r="E4075" t="str">
            <v>Ud</v>
          </cell>
          <cell r="F4075">
            <v>574.99999171391073</v>
          </cell>
          <cell r="G4075">
            <v>0</v>
          </cell>
          <cell r="H4075">
            <v>575</v>
          </cell>
        </row>
        <row r="4076">
          <cell r="B4076" t="str">
            <v>Servicios, Herramientas y Equipos</v>
          </cell>
        </row>
        <row r="4077">
          <cell r="A4077">
            <v>181</v>
          </cell>
          <cell r="B4077" t="str">
            <v>Salidas de interruptores tres vías</v>
          </cell>
          <cell r="C4077">
            <v>1</v>
          </cell>
          <cell r="D4077">
            <v>0.2345751505671699</v>
          </cell>
          <cell r="E4077" t="str">
            <v>ud</v>
          </cell>
          <cell r="G4077">
            <v>121.58531454515435</v>
          </cell>
          <cell r="I4077">
            <v>1372.19</v>
          </cell>
        </row>
        <row r="4079">
          <cell r="A4079">
            <v>182</v>
          </cell>
          <cell r="B4079" t="str">
            <v>Análisis de Precio Unitario de 1.00 ud de Salidas de interruptores cuatro vías:</v>
          </cell>
          <cell r="I4079" t="str">
            <v>Santiago - Tercer Sorteo</v>
          </cell>
        </row>
        <row r="4080">
          <cell r="B4080" t="str">
            <v>Materiales</v>
          </cell>
        </row>
        <row r="4081">
          <cell r="B4081" t="str">
            <v>Dispositivo</v>
          </cell>
        </row>
        <row r="4082">
          <cell r="B4082" t="str">
            <v>Interruptor cuatro vías</v>
          </cell>
          <cell r="C4082">
            <v>1</v>
          </cell>
          <cell r="D4082">
            <v>0</v>
          </cell>
          <cell r="E4082" t="str">
            <v>Ud</v>
          </cell>
          <cell r="F4082">
            <v>191.69491500000001</v>
          </cell>
          <cell r="G4082">
            <v>34.51</v>
          </cell>
          <cell r="H4082">
            <v>226.2</v>
          </cell>
        </row>
        <row r="4083">
          <cell r="B4083" t="str">
            <v>Alimentacion y Conductores</v>
          </cell>
        </row>
        <row r="4084">
          <cell r="B4084" t="str">
            <v>Conductor THW # 12</v>
          </cell>
          <cell r="C4084">
            <v>91</v>
          </cell>
          <cell r="D4084">
            <v>3.4175334323909012E-4</v>
          </cell>
          <cell r="E4084" t="str">
            <v>pl</v>
          </cell>
          <cell r="F4084">
            <v>7.1271186440677967</v>
          </cell>
          <cell r="G4084">
            <v>1.28</v>
          </cell>
          <cell r="H4084">
            <v>765.31</v>
          </cell>
        </row>
        <row r="4085">
          <cell r="B4085" t="str">
            <v>Alambre thhn no. 12 blco. Ecoplus</v>
          </cell>
          <cell r="C4085">
            <v>0</v>
          </cell>
          <cell r="D4085">
            <v>0</v>
          </cell>
          <cell r="E4085" t="str">
            <v>pl</v>
          </cell>
          <cell r="F4085">
            <v>4.63</v>
          </cell>
          <cell r="G4085">
            <v>0.83</v>
          </cell>
          <cell r="H4085">
            <v>0</v>
          </cell>
        </row>
        <row r="4086">
          <cell r="B4086" t="str">
            <v>Alambre thhn no. 10 verde ecoplus</v>
          </cell>
          <cell r="C4086">
            <v>0</v>
          </cell>
          <cell r="D4086">
            <v>0</v>
          </cell>
          <cell r="E4086" t="str">
            <v>pl</v>
          </cell>
          <cell r="F4086">
            <v>6.93</v>
          </cell>
          <cell r="G4086">
            <v>1.25</v>
          </cell>
          <cell r="H4086">
            <v>0</v>
          </cell>
        </row>
        <row r="4087">
          <cell r="B4087" t="str">
            <v>Miscelaneos</v>
          </cell>
          <cell r="E4087" t="str">
            <v>Usos</v>
          </cell>
        </row>
        <row r="4088">
          <cell r="B4088" t="str">
            <v>Caja octagonal k-O 1/2"</v>
          </cell>
          <cell r="C4088">
            <v>1</v>
          </cell>
          <cell r="D4088">
            <v>0</v>
          </cell>
          <cell r="E4088" t="str">
            <v>Ud</v>
          </cell>
          <cell r="F4088">
            <v>31.457599999999999</v>
          </cell>
          <cell r="G4088">
            <v>5.66</v>
          </cell>
          <cell r="H4088">
            <v>37.119999999999997</v>
          </cell>
        </row>
        <row r="4089">
          <cell r="B4089" t="str">
            <v>Tuberia pvc de 1/2" 01</v>
          </cell>
          <cell r="C4089">
            <v>22</v>
          </cell>
          <cell r="D4089">
            <v>-1.0000000000000356E-3</v>
          </cell>
          <cell r="E4089" t="str">
            <v>pl</v>
          </cell>
          <cell r="F4089">
            <v>2.7033898000000001</v>
          </cell>
          <cell r="G4089">
            <v>0.49</v>
          </cell>
          <cell r="H4089">
            <v>70.180000000000007</v>
          </cell>
        </row>
        <row r="4090">
          <cell r="B4090" t="str">
            <v>Curva pvc de 1/2" 02</v>
          </cell>
          <cell r="C4090">
            <v>2</v>
          </cell>
          <cell r="D4090">
            <v>0</v>
          </cell>
          <cell r="E4090" t="str">
            <v>Ud</v>
          </cell>
          <cell r="F4090">
            <v>3.3813559322033901</v>
          </cell>
          <cell r="G4090">
            <v>0.61</v>
          </cell>
          <cell r="H4090">
            <v>7.98</v>
          </cell>
        </row>
        <row r="4091">
          <cell r="B4091" t="str">
            <v>Mensajero Eléctrico 05</v>
          </cell>
          <cell r="C4091">
            <v>22</v>
          </cell>
          <cell r="D4091">
            <v>-2.9629629629629043E-3</v>
          </cell>
          <cell r="E4091" t="str">
            <v>pl</v>
          </cell>
          <cell r="F4091">
            <v>1.1440677960000001</v>
          </cell>
          <cell r="G4091">
            <v>0.21</v>
          </cell>
          <cell r="H4091">
            <v>29.7</v>
          </cell>
        </row>
        <row r="4092">
          <cell r="B4092" t="str">
            <v>Materiales menores de salida de interruptor cuatro vías</v>
          </cell>
          <cell r="C4092">
            <v>1</v>
          </cell>
          <cell r="D4092">
            <v>0</v>
          </cell>
          <cell r="E4092" t="str">
            <v>Ud</v>
          </cell>
          <cell r="F4092">
            <v>25.423728813559322</v>
          </cell>
          <cell r="G4092">
            <v>4.58</v>
          </cell>
          <cell r="H4092">
            <v>30</v>
          </cell>
        </row>
        <row r="4093">
          <cell r="B4093" t="str">
            <v>Mano de Obra</v>
          </cell>
        </row>
        <row r="4094">
          <cell r="B4094" t="str">
            <v>M. O.1031E-03 [03] salida de interuptor triple</v>
          </cell>
          <cell r="C4094">
            <v>1</v>
          </cell>
          <cell r="D4094">
            <v>0</v>
          </cell>
          <cell r="E4094" t="str">
            <v>Ud</v>
          </cell>
          <cell r="F4094">
            <v>650.00001130481951</v>
          </cell>
          <cell r="G4094">
            <v>0</v>
          </cell>
          <cell r="H4094">
            <v>650</v>
          </cell>
        </row>
        <row r="4095">
          <cell r="B4095" t="str">
            <v>Servicios, Herramientas y Equipos</v>
          </cell>
        </row>
        <row r="4096">
          <cell r="A4096">
            <v>182</v>
          </cell>
          <cell r="B4096" t="str">
            <v>Salidas de interruptores cuatro vías</v>
          </cell>
          <cell r="C4096">
            <v>1</v>
          </cell>
          <cell r="D4096">
            <v>0.26517191776996235</v>
          </cell>
          <cell r="E4096" t="str">
            <v>ud</v>
          </cell>
          <cell r="G4096">
            <v>177.86533854053158</v>
          </cell>
          <cell r="I4096">
            <v>1816.49</v>
          </cell>
        </row>
        <row r="4098">
          <cell r="A4098">
            <v>183</v>
          </cell>
          <cell r="B4098" t="str">
            <v>Análisis de Precio Unitario de 1.00 ud de Salidas de interruptores dobles tres vías:</v>
          </cell>
          <cell r="I4098" t="str">
            <v>Santiago - Tercer Sorteo</v>
          </cell>
        </row>
        <row r="4099">
          <cell r="B4099" t="str">
            <v>Materiales</v>
          </cell>
        </row>
        <row r="4100">
          <cell r="B4100" t="str">
            <v>Dispositivo</v>
          </cell>
        </row>
        <row r="4101">
          <cell r="B4101" t="str">
            <v>Interruptor 3W doble</v>
          </cell>
          <cell r="C4101">
            <v>1</v>
          </cell>
          <cell r="D4101">
            <v>0</v>
          </cell>
          <cell r="E4101" t="str">
            <v>Ud</v>
          </cell>
          <cell r="F4101">
            <v>176.9491525</v>
          </cell>
          <cell r="G4101">
            <v>31.85</v>
          </cell>
          <cell r="H4101">
            <v>208.8</v>
          </cell>
        </row>
        <row r="4102">
          <cell r="B4102" t="str">
            <v>Alimentacion y Conductores</v>
          </cell>
        </row>
        <row r="4103">
          <cell r="B4103" t="str">
            <v>Conductor THW # 12</v>
          </cell>
          <cell r="C4103">
            <v>126</v>
          </cell>
          <cell r="D4103">
            <v>3.4175334323909012E-4</v>
          </cell>
          <cell r="E4103" t="str">
            <v>pl</v>
          </cell>
          <cell r="F4103">
            <v>7.1271186440677967</v>
          </cell>
          <cell r="G4103">
            <v>1.28</v>
          </cell>
          <cell r="H4103">
            <v>1059.6600000000001</v>
          </cell>
        </row>
        <row r="4104">
          <cell r="B4104" t="str">
            <v>Alambre thhn no. 12 blco. Ecoplus</v>
          </cell>
          <cell r="C4104">
            <v>0</v>
          </cell>
          <cell r="D4104">
            <v>0</v>
          </cell>
          <cell r="E4104" t="str">
            <v>pl</v>
          </cell>
          <cell r="F4104">
            <v>4.63</v>
          </cell>
          <cell r="G4104">
            <v>0.83</v>
          </cell>
          <cell r="H4104">
            <v>0</v>
          </cell>
        </row>
        <row r="4105">
          <cell r="B4105" t="str">
            <v>Alambre thhn no. 10 verde ecoplus</v>
          </cell>
          <cell r="C4105">
            <v>0</v>
          </cell>
          <cell r="D4105">
            <v>0</v>
          </cell>
          <cell r="E4105" t="str">
            <v>pl</v>
          </cell>
          <cell r="F4105">
            <v>6.93</v>
          </cell>
          <cell r="G4105">
            <v>1.25</v>
          </cell>
          <cell r="H4105">
            <v>0</v>
          </cell>
        </row>
        <row r="4106">
          <cell r="B4106" t="str">
            <v>Miscelaneos</v>
          </cell>
          <cell r="E4106" t="str">
            <v>Usos</v>
          </cell>
        </row>
        <row r="4107">
          <cell r="B4107" t="str">
            <v>Caja octagonal k-O 1/2"</v>
          </cell>
          <cell r="C4107">
            <v>1</v>
          </cell>
          <cell r="D4107">
            <v>0</v>
          </cell>
          <cell r="E4107" t="str">
            <v>Ud</v>
          </cell>
          <cell r="F4107">
            <v>31.457599999999999</v>
          </cell>
          <cell r="G4107">
            <v>5.66</v>
          </cell>
          <cell r="H4107">
            <v>37.119999999999997</v>
          </cell>
        </row>
        <row r="4108">
          <cell r="B4108" t="str">
            <v>Tuberia pvc de 1/2" 01</v>
          </cell>
          <cell r="C4108">
            <v>20</v>
          </cell>
          <cell r="D4108">
            <v>-1.0000000000000356E-3</v>
          </cell>
          <cell r="E4108" t="str">
            <v>pl</v>
          </cell>
          <cell r="F4108">
            <v>2.7033898000000001</v>
          </cell>
          <cell r="G4108">
            <v>0.49</v>
          </cell>
          <cell r="H4108">
            <v>63.8</v>
          </cell>
        </row>
        <row r="4109">
          <cell r="B4109" t="str">
            <v>Curva pvc de 1/2" 05</v>
          </cell>
          <cell r="C4109">
            <v>2</v>
          </cell>
          <cell r="D4109">
            <v>0</v>
          </cell>
          <cell r="E4109" t="str">
            <v>Ud</v>
          </cell>
          <cell r="F4109">
            <v>31.457627118644066</v>
          </cell>
          <cell r="G4109">
            <v>5.66</v>
          </cell>
          <cell r="H4109">
            <v>74.239999999999995</v>
          </cell>
        </row>
        <row r="4110">
          <cell r="B4110" t="str">
            <v>Mensajero Eléctrico 05</v>
          </cell>
          <cell r="C4110">
            <v>20</v>
          </cell>
          <cell r="D4110">
            <v>-2.9629629629629043E-3</v>
          </cell>
          <cell r="E4110" t="str">
            <v>pl</v>
          </cell>
          <cell r="F4110">
            <v>1.1440677960000001</v>
          </cell>
          <cell r="G4110">
            <v>0.21</v>
          </cell>
          <cell r="H4110">
            <v>27</v>
          </cell>
        </row>
        <row r="4111">
          <cell r="B4111" t="str">
            <v>Materiales menores de salida de iluminación</v>
          </cell>
          <cell r="C4111">
            <v>1</v>
          </cell>
          <cell r="D4111">
            <v>0</v>
          </cell>
          <cell r="E4111" t="str">
            <v>Ud</v>
          </cell>
          <cell r="F4111">
            <v>42.372881355932208</v>
          </cell>
          <cell r="G4111">
            <v>7.63</v>
          </cell>
          <cell r="H4111">
            <v>50</v>
          </cell>
        </row>
        <row r="4112">
          <cell r="B4112" t="str">
            <v>Mano de Obra</v>
          </cell>
        </row>
        <row r="4113">
          <cell r="B4113" t="str">
            <v>M. O.1031E-04 [04] salida de interuptor tres vías doble</v>
          </cell>
          <cell r="C4113">
            <v>1</v>
          </cell>
          <cell r="D4113">
            <v>0</v>
          </cell>
          <cell r="E4113" t="str">
            <v>Ud</v>
          </cell>
          <cell r="F4113">
            <v>749.99998155522348</v>
          </cell>
          <cell r="G4113">
            <v>0</v>
          </cell>
          <cell r="H4113">
            <v>750</v>
          </cell>
        </row>
        <row r="4114">
          <cell r="B4114" t="str">
            <v>Servicios, Herramientas y Equipos</v>
          </cell>
        </row>
        <row r="4115">
          <cell r="A4115">
            <v>183</v>
          </cell>
          <cell r="B4115" t="str">
            <v>Salidas de interruptores dobles tres vías</v>
          </cell>
          <cell r="C4115">
            <v>1</v>
          </cell>
          <cell r="D4115">
            <v>0.3059675845808103</v>
          </cell>
          <cell r="E4115" t="str">
            <v>ud</v>
          </cell>
          <cell r="G4115">
            <v>231.77287353475313</v>
          </cell>
          <cell r="I4115">
            <v>2270.62</v>
          </cell>
        </row>
        <row r="4117">
          <cell r="A4117">
            <v>184</v>
          </cell>
          <cell r="B4117" t="str">
            <v>Análisis de Precio Unitario de 1.00 ud de Salidas de tomacorrientes 110V doble, aterrizado y polarizado:</v>
          </cell>
          <cell r="I4117" t="str">
            <v>Santiago - Tercer Sorteo</v>
          </cell>
        </row>
        <row r="4118">
          <cell r="B4118" t="str">
            <v>Materiales</v>
          </cell>
        </row>
        <row r="4119">
          <cell r="B4119" t="str">
            <v>Dispositivo</v>
          </cell>
        </row>
        <row r="4120">
          <cell r="B4120" t="str">
            <v>T/C 110 V con toma de Tierra 01</v>
          </cell>
          <cell r="C4120">
            <v>1</v>
          </cell>
          <cell r="D4120">
            <v>0</v>
          </cell>
          <cell r="E4120" t="str">
            <v>Ud</v>
          </cell>
          <cell r="F4120">
            <v>31.194915250000001</v>
          </cell>
          <cell r="G4120">
            <v>5.62</v>
          </cell>
          <cell r="H4120">
            <v>36.81</v>
          </cell>
        </row>
        <row r="4121">
          <cell r="B4121" t="str">
            <v>Alimentacion y Conductores</v>
          </cell>
        </row>
        <row r="4122">
          <cell r="B4122" t="str">
            <v>Conductor THW # 12</v>
          </cell>
          <cell r="C4122">
            <v>40</v>
          </cell>
          <cell r="D4122">
            <v>3.560830860534249E-4</v>
          </cell>
          <cell r="E4122" t="str">
            <v>pl</v>
          </cell>
          <cell r="F4122">
            <v>7.1271186440677967</v>
          </cell>
          <cell r="G4122">
            <v>1.28</v>
          </cell>
          <cell r="H4122">
            <v>336.4</v>
          </cell>
        </row>
        <row r="4123">
          <cell r="B4123" t="str">
            <v>Conductor THW # 14</v>
          </cell>
          <cell r="C4123">
            <v>20</v>
          </cell>
          <cell r="D4123">
            <v>1.2259459459457969E-3</v>
          </cell>
          <cell r="E4123" t="str">
            <v>pl</v>
          </cell>
          <cell r="F4123">
            <v>4.7457627118644066</v>
          </cell>
          <cell r="G4123">
            <v>0.85</v>
          </cell>
          <cell r="H4123">
            <v>112.05</v>
          </cell>
        </row>
        <row r="4124">
          <cell r="B4124" t="str">
            <v>Alambre thhn no. 10 verde ecoplus</v>
          </cell>
          <cell r="C4124">
            <v>0</v>
          </cell>
          <cell r="D4124">
            <v>0</v>
          </cell>
          <cell r="E4124" t="str">
            <v>pl</v>
          </cell>
          <cell r="F4124">
            <v>6.93</v>
          </cell>
          <cell r="G4124">
            <v>1.25</v>
          </cell>
          <cell r="H4124">
            <v>0</v>
          </cell>
        </row>
        <row r="4125">
          <cell r="B4125" t="str">
            <v>Miscelaneos</v>
          </cell>
          <cell r="E4125" t="str">
            <v>Usos</v>
          </cell>
        </row>
        <row r="4126">
          <cell r="B4126" t="str">
            <v>Caja octagonal k-O 1/2"</v>
          </cell>
          <cell r="C4126">
            <v>1</v>
          </cell>
          <cell r="D4126">
            <v>0</v>
          </cell>
          <cell r="E4126" t="str">
            <v>Ud</v>
          </cell>
          <cell r="F4126">
            <v>31.457599999999999</v>
          </cell>
          <cell r="G4126">
            <v>5.66</v>
          </cell>
          <cell r="H4126">
            <v>37.119999999999997</v>
          </cell>
        </row>
        <row r="4127">
          <cell r="B4127" t="str">
            <v>Tuberia pvc de 1/2" 01</v>
          </cell>
          <cell r="C4127">
            <v>19</v>
          </cell>
          <cell r="D4127">
            <v>-1.0000000000000356E-3</v>
          </cell>
          <cell r="E4127" t="str">
            <v>pl</v>
          </cell>
          <cell r="F4127">
            <v>2.7033898000000001</v>
          </cell>
          <cell r="G4127">
            <v>0.49</v>
          </cell>
          <cell r="H4127">
            <v>60.61</v>
          </cell>
        </row>
        <row r="4128">
          <cell r="B4128" t="str">
            <v>Curva pvc de 1/2" 02</v>
          </cell>
          <cell r="C4128">
            <v>2</v>
          </cell>
          <cell r="D4128">
            <v>0</v>
          </cell>
          <cell r="E4128" t="str">
            <v>Ud</v>
          </cell>
          <cell r="F4128">
            <v>3.3813559322033901</v>
          </cell>
          <cell r="G4128">
            <v>0.61</v>
          </cell>
          <cell r="H4128">
            <v>7.98</v>
          </cell>
        </row>
        <row r="4129">
          <cell r="B4129" t="str">
            <v>Mensajero Eléctrico 05</v>
          </cell>
          <cell r="C4129">
            <v>20</v>
          </cell>
          <cell r="D4129">
            <v>-2.9629629629629043E-3</v>
          </cell>
          <cell r="E4129" t="str">
            <v>pl</v>
          </cell>
          <cell r="F4129">
            <v>1.1440677960000001</v>
          </cell>
          <cell r="G4129">
            <v>0.21</v>
          </cell>
          <cell r="H4129">
            <v>27</v>
          </cell>
        </row>
        <row r="4130">
          <cell r="B4130" t="str">
            <v>Materiales menores de salida de iluminación</v>
          </cell>
          <cell r="C4130">
            <v>1</v>
          </cell>
          <cell r="D4130">
            <v>0</v>
          </cell>
          <cell r="E4130" t="str">
            <v>Ud</v>
          </cell>
          <cell r="F4130">
            <v>42.372881355932208</v>
          </cell>
          <cell r="G4130">
            <v>7.63</v>
          </cell>
          <cell r="H4130">
            <v>50</v>
          </cell>
        </row>
        <row r="4131">
          <cell r="B4131" t="str">
            <v>Mano de Obra</v>
          </cell>
        </row>
        <row r="4132">
          <cell r="B4132" t="str">
            <v>M. O.1031E-02 [02] salida de interuptor doble</v>
          </cell>
          <cell r="C4132">
            <v>1</v>
          </cell>
          <cell r="D4132">
            <v>0</v>
          </cell>
          <cell r="E4132" t="str">
            <v>Ud</v>
          </cell>
          <cell r="F4132">
            <v>574.99999171391073</v>
          </cell>
          <cell r="G4132">
            <v>0</v>
          </cell>
          <cell r="H4132">
            <v>575</v>
          </cell>
        </row>
        <row r="4133">
          <cell r="B4133" t="str">
            <v>Servicios, Herramientas y Equipos</v>
          </cell>
        </row>
        <row r="4134">
          <cell r="A4134">
            <v>184</v>
          </cell>
          <cell r="B4134" t="str">
            <v>Salidas de tomacorrientes 110V doble, aterrizado y polarizado</v>
          </cell>
          <cell r="C4134">
            <v>1</v>
          </cell>
          <cell r="D4134">
            <v>0.2345751505671699</v>
          </cell>
          <cell r="E4134" t="str">
            <v>ud</v>
          </cell>
          <cell r="G4134">
            <v>101.85731809064256</v>
          </cell>
          <cell r="I4134">
            <v>1242.97</v>
          </cell>
        </row>
        <row r="4136">
          <cell r="A4136">
            <v>185</v>
          </cell>
          <cell r="B4136" t="str">
            <v>Análisis de Precio Unitario de 1.00 ud de Salidas de tomacorrientes 220V aterrizado:</v>
          </cell>
          <cell r="I4136" t="str">
            <v>Santiago - Tercer Sorteo</v>
          </cell>
        </row>
        <row r="4137">
          <cell r="B4137" t="str">
            <v>Materiales</v>
          </cell>
        </row>
        <row r="4138">
          <cell r="B4138" t="str">
            <v>Dispositivo</v>
          </cell>
        </row>
        <row r="4139">
          <cell r="B4139" t="str">
            <v>T/C 220 V con toma de Tierra</v>
          </cell>
          <cell r="C4139">
            <v>1</v>
          </cell>
          <cell r="D4139">
            <v>0</v>
          </cell>
          <cell r="E4139" t="str">
            <v>Ud</v>
          </cell>
          <cell r="F4139">
            <v>63.898305084</v>
          </cell>
          <cell r="G4139">
            <v>11.5</v>
          </cell>
          <cell r="H4139">
            <v>75.400000000000006</v>
          </cell>
        </row>
        <row r="4140">
          <cell r="B4140" t="str">
            <v>Alimentacion y Conductores</v>
          </cell>
        </row>
        <row r="4141">
          <cell r="B4141" t="str">
            <v>Conductor THW # 10</v>
          </cell>
          <cell r="C4141">
            <v>40</v>
          </cell>
          <cell r="D4141">
            <v>-1.1111111111121973E-4</v>
          </cell>
          <cell r="E4141" t="str">
            <v>pl</v>
          </cell>
          <cell r="F4141">
            <v>11.432203389830509</v>
          </cell>
          <cell r="G4141">
            <v>2.06</v>
          </cell>
          <cell r="H4141">
            <v>539.63</v>
          </cell>
        </row>
        <row r="4142">
          <cell r="B4142" t="str">
            <v>Conductor THW # 14</v>
          </cell>
          <cell r="C4142">
            <v>20</v>
          </cell>
          <cell r="D4142">
            <v>1.2612612612612675E-3</v>
          </cell>
          <cell r="E4142" t="str">
            <v>pl</v>
          </cell>
          <cell r="F4142">
            <v>4.7457627118644066</v>
          </cell>
          <cell r="G4142">
            <v>0.85</v>
          </cell>
          <cell r="H4142">
            <v>112.06</v>
          </cell>
        </row>
        <row r="4143">
          <cell r="B4143" t="str">
            <v>Alambre thhn no. 10 verde ecoplus</v>
          </cell>
          <cell r="C4143">
            <v>0</v>
          </cell>
          <cell r="D4143">
            <v>0</v>
          </cell>
          <cell r="E4143" t="str">
            <v>pl</v>
          </cell>
          <cell r="F4143">
            <v>6.93</v>
          </cell>
          <cell r="G4143">
            <v>1.25</v>
          </cell>
          <cell r="H4143">
            <v>0</v>
          </cell>
        </row>
        <row r="4144">
          <cell r="B4144" t="str">
            <v>Miscelaneos</v>
          </cell>
          <cell r="E4144" t="str">
            <v>Usos</v>
          </cell>
        </row>
        <row r="4145">
          <cell r="B4145" t="str">
            <v>Caja octagonal k-O 1/2"</v>
          </cell>
          <cell r="C4145">
            <v>1</v>
          </cell>
          <cell r="D4145">
            <v>0</v>
          </cell>
          <cell r="E4145" t="str">
            <v>Ud</v>
          </cell>
          <cell r="F4145">
            <v>31.457599999999999</v>
          </cell>
          <cell r="G4145">
            <v>5.66</v>
          </cell>
          <cell r="H4145">
            <v>37.119999999999997</v>
          </cell>
        </row>
        <row r="4146">
          <cell r="B4146" t="str">
            <v>Tuberia PVC de 3/4" 01</v>
          </cell>
          <cell r="C4146">
            <v>19</v>
          </cell>
          <cell r="D4146">
            <v>1.0526315789473589E-3</v>
          </cell>
          <cell r="E4146" t="str">
            <v>pl</v>
          </cell>
          <cell r="F4146">
            <v>3.4152542299999999</v>
          </cell>
          <cell r="G4146">
            <v>0.61</v>
          </cell>
          <cell r="H4146">
            <v>76.56</v>
          </cell>
        </row>
        <row r="4147">
          <cell r="B4147" t="str">
            <v>Curva PVC 3/4" 02</v>
          </cell>
          <cell r="C4147">
            <v>2</v>
          </cell>
          <cell r="D4147">
            <v>1.5384615384616326E-3</v>
          </cell>
          <cell r="E4147" t="str">
            <v>Ud</v>
          </cell>
          <cell r="F4147">
            <v>5.2457627118644075</v>
          </cell>
          <cell r="G4147">
            <v>0.94</v>
          </cell>
          <cell r="H4147">
            <v>12.39</v>
          </cell>
        </row>
        <row r="4148">
          <cell r="B4148" t="str">
            <v>Mensajero Eléctrico 05</v>
          </cell>
          <cell r="C4148">
            <v>20</v>
          </cell>
          <cell r="D4148">
            <v>-2.9629629629629043E-3</v>
          </cell>
          <cell r="E4148" t="str">
            <v>pl</v>
          </cell>
          <cell r="F4148">
            <v>1.1440677960000001</v>
          </cell>
          <cell r="G4148">
            <v>0.21</v>
          </cell>
          <cell r="H4148">
            <v>27</v>
          </cell>
        </row>
        <row r="4149">
          <cell r="B4149" t="str">
            <v>Materiales menores de salida de iluminación</v>
          </cell>
          <cell r="C4149">
            <v>1</v>
          </cell>
          <cell r="D4149">
            <v>0</v>
          </cell>
          <cell r="E4149" t="str">
            <v>Ud</v>
          </cell>
          <cell r="F4149">
            <v>42.372881355932208</v>
          </cell>
          <cell r="G4149">
            <v>7.63</v>
          </cell>
          <cell r="H4149">
            <v>50</v>
          </cell>
        </row>
        <row r="4150">
          <cell r="B4150" t="str">
            <v>Mano de Obra</v>
          </cell>
        </row>
        <row r="4151">
          <cell r="B4151" t="str">
            <v>M. O.1031E-05 [05] salida de toma corriente 220V</v>
          </cell>
          <cell r="C4151">
            <v>1</v>
          </cell>
          <cell r="D4151">
            <v>0</v>
          </cell>
          <cell r="E4151" t="str">
            <v>Ud</v>
          </cell>
          <cell r="F4151">
            <v>747.49998663321924</v>
          </cell>
          <cell r="G4151">
            <v>0</v>
          </cell>
          <cell r="H4151">
            <v>747.5</v>
          </cell>
        </row>
        <row r="4152">
          <cell r="B4152" t="str">
            <v>Servicios, Herramientas y Equipos</v>
          </cell>
        </row>
        <row r="4153">
          <cell r="A4153">
            <v>185</v>
          </cell>
          <cell r="B4153" t="str">
            <v>Salidas de tomacorrientes 220V aterrizado</v>
          </cell>
          <cell r="C4153">
            <v>1</v>
          </cell>
          <cell r="D4153">
            <v>0.30494769467872823</v>
          </cell>
          <cell r="E4153" t="str">
            <v>ud</v>
          </cell>
          <cell r="G4153">
            <v>141.87493374913373</v>
          </cell>
          <cell r="I4153">
            <v>1677.66</v>
          </cell>
        </row>
        <row r="4155">
          <cell r="A4155">
            <v>186</v>
          </cell>
          <cell r="B4155" t="str">
            <v>Análisis de Precio Unitario de 1.00 ud de Salidas de tomacorrientes 110V con USB, aterrizado y polarizado:</v>
          </cell>
          <cell r="I4155" t="str">
            <v>Santiago - Tercer Sorteo</v>
          </cell>
        </row>
        <row r="4156">
          <cell r="B4156" t="str">
            <v>Materiales</v>
          </cell>
        </row>
        <row r="4157">
          <cell r="B4157" t="str">
            <v>Dispositivo</v>
          </cell>
        </row>
        <row r="4158">
          <cell r="B4158" t="str">
            <v>T/C 110 V con toma de Tierra y Puerto USB</v>
          </cell>
          <cell r="C4158">
            <v>1</v>
          </cell>
          <cell r="D4158">
            <v>0</v>
          </cell>
          <cell r="E4158" t="str">
            <v>Ud</v>
          </cell>
          <cell r="F4158">
            <v>716.96610168999996</v>
          </cell>
          <cell r="G4158">
            <v>129.05000000000001</v>
          </cell>
          <cell r="H4158">
            <v>846.02</v>
          </cell>
        </row>
        <row r="4159">
          <cell r="B4159" t="str">
            <v>Alimentacion y Conductores</v>
          </cell>
        </row>
        <row r="4160">
          <cell r="B4160" t="str">
            <v>Conductor THW # 12</v>
          </cell>
          <cell r="C4160">
            <v>40</v>
          </cell>
          <cell r="D4160">
            <v>3.560830860534249E-4</v>
          </cell>
          <cell r="E4160" t="str">
            <v>pl</v>
          </cell>
          <cell r="F4160">
            <v>7.1271186440677967</v>
          </cell>
          <cell r="G4160">
            <v>1.28</v>
          </cell>
          <cell r="H4160">
            <v>336.4</v>
          </cell>
        </row>
        <row r="4161">
          <cell r="B4161" t="str">
            <v>Conductor THW # 14</v>
          </cell>
          <cell r="C4161">
            <v>20</v>
          </cell>
          <cell r="D4161">
            <v>1.2612612612612675E-3</v>
          </cell>
          <cell r="E4161" t="str">
            <v>pl</v>
          </cell>
          <cell r="F4161">
            <v>4.7457627118644066</v>
          </cell>
          <cell r="G4161">
            <v>0.85</v>
          </cell>
          <cell r="H4161">
            <v>112.06</v>
          </cell>
        </row>
        <row r="4162">
          <cell r="B4162" t="str">
            <v>Alambre thhn no. 10 verde ecoplus</v>
          </cell>
          <cell r="C4162">
            <v>0</v>
          </cell>
          <cell r="D4162">
            <v>0</v>
          </cell>
          <cell r="E4162" t="str">
            <v>pl</v>
          </cell>
          <cell r="F4162">
            <v>6.93</v>
          </cell>
          <cell r="G4162">
            <v>1.25</v>
          </cell>
          <cell r="H4162">
            <v>0</v>
          </cell>
        </row>
        <row r="4163">
          <cell r="B4163" t="str">
            <v>Miscelaneos</v>
          </cell>
          <cell r="E4163" t="str">
            <v>Usos</v>
          </cell>
        </row>
        <row r="4164">
          <cell r="B4164" t="str">
            <v>Caja octagonal k-O 1/2"</v>
          </cell>
          <cell r="C4164">
            <v>1</v>
          </cell>
          <cell r="D4164">
            <v>0</v>
          </cell>
          <cell r="E4164" t="str">
            <v>Ud</v>
          </cell>
          <cell r="F4164">
            <v>31.457599999999999</v>
          </cell>
          <cell r="G4164">
            <v>5.66</v>
          </cell>
          <cell r="H4164">
            <v>37.119999999999997</v>
          </cell>
        </row>
        <row r="4165">
          <cell r="B4165" t="str">
            <v>Tuberia pvc de 1/2" 01</v>
          </cell>
          <cell r="C4165">
            <v>19</v>
          </cell>
          <cell r="D4165">
            <v>-1.0000000000000356E-3</v>
          </cell>
          <cell r="E4165" t="str">
            <v>pl</v>
          </cell>
          <cell r="F4165">
            <v>2.7033898000000001</v>
          </cell>
          <cell r="G4165">
            <v>0.49</v>
          </cell>
          <cell r="H4165">
            <v>60.61</v>
          </cell>
        </row>
        <row r="4166">
          <cell r="B4166" t="str">
            <v>Curva pvc de 1/2" 02</v>
          </cell>
          <cell r="C4166">
            <v>2</v>
          </cell>
          <cell r="D4166">
            <v>0</v>
          </cell>
          <cell r="E4166" t="str">
            <v>Ud</v>
          </cell>
          <cell r="F4166">
            <v>3.3813559322033901</v>
          </cell>
          <cell r="G4166">
            <v>0.61</v>
          </cell>
          <cell r="H4166">
            <v>7.98</v>
          </cell>
        </row>
        <row r="4167">
          <cell r="B4167" t="str">
            <v>Mensajero Eléctrico 05</v>
          </cell>
          <cell r="C4167">
            <v>20</v>
          </cell>
          <cell r="D4167">
            <v>-2.9629629629629043E-3</v>
          </cell>
          <cell r="E4167" t="str">
            <v>pl</v>
          </cell>
          <cell r="F4167">
            <v>1.1440677960000001</v>
          </cell>
          <cell r="G4167">
            <v>0.21</v>
          </cell>
          <cell r="H4167">
            <v>27</v>
          </cell>
        </row>
        <row r="4168">
          <cell r="B4168" t="str">
            <v>Materiales menores de salida de iluminación</v>
          </cell>
          <cell r="C4168">
            <v>1</v>
          </cell>
          <cell r="D4168">
            <v>0</v>
          </cell>
          <cell r="E4168" t="str">
            <v>Ud</v>
          </cell>
          <cell r="F4168">
            <v>42.372881355932208</v>
          </cell>
          <cell r="G4168">
            <v>7.63</v>
          </cell>
          <cell r="H4168">
            <v>50</v>
          </cell>
        </row>
        <row r="4169">
          <cell r="B4169" t="str">
            <v>Mano de Obra</v>
          </cell>
        </row>
        <row r="4170">
          <cell r="B4170" t="str">
            <v>M. O.1031E-02 [02] salida de interuptor doble</v>
          </cell>
          <cell r="C4170">
            <v>1</v>
          </cell>
          <cell r="D4170">
            <v>0</v>
          </cell>
          <cell r="E4170" t="str">
            <v>Ud</v>
          </cell>
          <cell r="F4170">
            <v>574.99999171391073</v>
          </cell>
          <cell r="G4170">
            <v>0</v>
          </cell>
          <cell r="H4170">
            <v>575</v>
          </cell>
        </row>
        <row r="4171">
          <cell r="B4171" t="str">
            <v>Servicios, Herramientas y Equipos</v>
          </cell>
        </row>
        <row r="4172">
          <cell r="A4172">
            <v>186</v>
          </cell>
          <cell r="B4172" t="str">
            <v>Salidas de tomacorrientes 110V con USB, aterrizado y polarizado</v>
          </cell>
          <cell r="C4172">
            <v>1</v>
          </cell>
          <cell r="D4172">
            <v>0.2345751505671699</v>
          </cell>
          <cell r="E4172" t="str">
            <v>ud</v>
          </cell>
          <cell r="G4172">
            <v>225.28791845100292</v>
          </cell>
          <cell r="I4172">
            <v>2052.19</v>
          </cell>
        </row>
        <row r="4174">
          <cell r="A4174">
            <v>187</v>
          </cell>
          <cell r="B4174" t="str">
            <v>Análisis de Precio Unitario de 1.00 ud de Salidas de teléfonos:</v>
          </cell>
          <cell r="I4174" t="str">
            <v>Santiago - Tercer Sorteo</v>
          </cell>
        </row>
        <row r="4175">
          <cell r="B4175" t="str">
            <v>Materiales</v>
          </cell>
        </row>
        <row r="4176">
          <cell r="B4176" t="str">
            <v>Dispositivo</v>
          </cell>
        </row>
        <row r="4177">
          <cell r="B4177" t="str">
            <v>Conector de teléfono</v>
          </cell>
          <cell r="C4177">
            <v>1</v>
          </cell>
          <cell r="D4177">
            <v>0</v>
          </cell>
          <cell r="E4177" t="str">
            <v>Ud</v>
          </cell>
          <cell r="F4177">
            <v>83.559322033898312</v>
          </cell>
          <cell r="G4177">
            <v>15.04</v>
          </cell>
          <cell r="H4177">
            <v>98.6</v>
          </cell>
        </row>
        <row r="4178">
          <cell r="B4178" t="str">
            <v>Alimentacion y Conductores</v>
          </cell>
        </row>
        <row r="4179">
          <cell r="B4179" t="str">
            <v>Conductor THW # 12</v>
          </cell>
          <cell r="C4179">
            <v>0</v>
          </cell>
          <cell r="D4179">
            <v>3.560830860534249E-4</v>
          </cell>
          <cell r="E4179" t="str">
            <v>pl</v>
          </cell>
          <cell r="F4179">
            <v>7.1271186440677967</v>
          </cell>
          <cell r="G4179">
            <v>1.28</v>
          </cell>
          <cell r="H4179">
            <v>0</v>
          </cell>
        </row>
        <row r="4180">
          <cell r="B4180" t="str">
            <v>Conductor THW # 14</v>
          </cell>
          <cell r="C4180">
            <v>0</v>
          </cell>
          <cell r="D4180">
            <v>1.2612612612612675E-3</v>
          </cell>
          <cell r="E4180" t="str">
            <v>pl</v>
          </cell>
          <cell r="F4180">
            <v>4.7457627118644066</v>
          </cell>
          <cell r="G4180">
            <v>0.85</v>
          </cell>
          <cell r="H4180">
            <v>0</v>
          </cell>
        </row>
        <row r="4181">
          <cell r="B4181" t="str">
            <v>Alambre thhn no. 10 verde ecoplus</v>
          </cell>
          <cell r="C4181">
            <v>0</v>
          </cell>
          <cell r="D4181">
            <v>0</v>
          </cell>
          <cell r="E4181" t="str">
            <v>pl</v>
          </cell>
          <cell r="F4181">
            <v>6.93</v>
          </cell>
          <cell r="G4181">
            <v>1.25</v>
          </cell>
          <cell r="H4181">
            <v>0</v>
          </cell>
        </row>
        <row r="4182">
          <cell r="B4182" t="str">
            <v>Miscelaneos</v>
          </cell>
          <cell r="E4182" t="str">
            <v>Usos</v>
          </cell>
        </row>
        <row r="4183">
          <cell r="B4183" t="str">
            <v>Caja octagonal k-O 1/2"</v>
          </cell>
          <cell r="C4183">
            <v>1</v>
          </cell>
          <cell r="D4183">
            <v>0</v>
          </cell>
          <cell r="E4183" t="str">
            <v>Ud</v>
          </cell>
          <cell r="F4183">
            <v>31.457599999999999</v>
          </cell>
          <cell r="G4183">
            <v>5.66</v>
          </cell>
          <cell r="H4183">
            <v>37.119999999999997</v>
          </cell>
        </row>
        <row r="4184">
          <cell r="B4184" t="str">
            <v>Tuberia PVC de 3/4" 01</v>
          </cell>
          <cell r="C4184">
            <v>19</v>
          </cell>
          <cell r="D4184">
            <v>1.0526315789473589E-3</v>
          </cell>
          <cell r="E4184" t="str">
            <v>pl</v>
          </cell>
          <cell r="F4184">
            <v>3.4152542299999999</v>
          </cell>
          <cell r="G4184">
            <v>0.61</v>
          </cell>
          <cell r="H4184">
            <v>76.56</v>
          </cell>
        </row>
        <row r="4185">
          <cell r="B4185" t="str">
            <v>Curva PVC 3/4" 02</v>
          </cell>
          <cell r="C4185">
            <v>2</v>
          </cell>
          <cell r="D4185">
            <v>1.5384615384616326E-3</v>
          </cell>
          <cell r="E4185" t="str">
            <v>Ud</v>
          </cell>
          <cell r="F4185">
            <v>5.2457627118644075</v>
          </cell>
          <cell r="G4185">
            <v>0.94</v>
          </cell>
          <cell r="H4185">
            <v>12.39</v>
          </cell>
        </row>
        <row r="4186">
          <cell r="B4186" t="str">
            <v>Mensajero Eléctrico 05</v>
          </cell>
          <cell r="C4186">
            <v>20</v>
          </cell>
          <cell r="D4186">
            <v>-2.9629629629629043E-3</v>
          </cell>
          <cell r="E4186" t="str">
            <v>pl</v>
          </cell>
          <cell r="F4186">
            <v>1.1440677960000001</v>
          </cell>
          <cell r="G4186">
            <v>0.21</v>
          </cell>
          <cell r="H4186">
            <v>27</v>
          </cell>
        </row>
        <row r="4187">
          <cell r="B4187" t="str">
            <v>Materiales menores de salida de iluminación</v>
          </cell>
          <cell r="C4187">
            <v>1</v>
          </cell>
          <cell r="D4187">
            <v>0</v>
          </cell>
          <cell r="E4187" t="str">
            <v>Ud</v>
          </cell>
          <cell r="F4187">
            <v>42.372881355932208</v>
          </cell>
          <cell r="G4187">
            <v>7.63</v>
          </cell>
          <cell r="H4187">
            <v>50</v>
          </cell>
        </row>
        <row r="4188">
          <cell r="B4188" t="str">
            <v>Mano de Obra</v>
          </cell>
        </row>
        <row r="4189">
          <cell r="B4189" t="str">
            <v>M. O.1031E-06 [06] salida de data y telefono</v>
          </cell>
          <cell r="C4189">
            <v>1</v>
          </cell>
          <cell r="D4189">
            <v>0</v>
          </cell>
          <cell r="E4189" t="str">
            <v>Ud</v>
          </cell>
          <cell r="F4189">
            <v>450.0000021482262</v>
          </cell>
          <cell r="G4189">
            <v>0</v>
          </cell>
          <cell r="H4189">
            <v>450</v>
          </cell>
        </row>
        <row r="4190">
          <cell r="B4190" t="str">
            <v>Servicios, Herramientas y Equipos</v>
          </cell>
        </row>
        <row r="4191">
          <cell r="A4191">
            <v>187</v>
          </cell>
          <cell r="B4191" t="str">
            <v>Salidas de teléfonos</v>
          </cell>
          <cell r="C4191">
            <v>1</v>
          </cell>
          <cell r="D4191">
            <v>0.18358055613967272</v>
          </cell>
          <cell r="E4191" t="str">
            <v>ud</v>
          </cell>
          <cell r="G4191">
            <v>46.002647863247866</v>
          </cell>
          <cell r="I4191">
            <v>751.67</v>
          </cell>
        </row>
        <row r="4193">
          <cell r="A4193">
            <v>188</v>
          </cell>
          <cell r="B4193" t="str">
            <v>Análisis de Precio Unitario de 1.00 ud de Salidas de datas:</v>
          </cell>
          <cell r="I4193" t="str">
            <v>Santiago - Tercer Sorteo</v>
          </cell>
        </row>
        <row r="4194">
          <cell r="B4194" t="str">
            <v>Materiales</v>
          </cell>
        </row>
        <row r="4195">
          <cell r="B4195" t="str">
            <v>Dispositivo</v>
          </cell>
        </row>
        <row r="4196">
          <cell r="B4196" t="str">
            <v>Conector de datas</v>
          </cell>
          <cell r="C4196">
            <v>1</v>
          </cell>
          <cell r="D4196">
            <v>0</v>
          </cell>
          <cell r="E4196" t="str">
            <v>Ud</v>
          </cell>
          <cell r="F4196">
            <v>103.22033898305085</v>
          </cell>
          <cell r="G4196">
            <v>18.579999999999998</v>
          </cell>
          <cell r="H4196">
            <v>121.8</v>
          </cell>
        </row>
        <row r="4197">
          <cell r="B4197" t="str">
            <v>Alimentacion y Conductores</v>
          </cell>
        </row>
        <row r="4198">
          <cell r="B4198" t="str">
            <v>Conductor THW # 12</v>
          </cell>
          <cell r="C4198">
            <v>0</v>
          </cell>
          <cell r="D4198">
            <v>3.560830860534249E-4</v>
          </cell>
          <cell r="E4198" t="str">
            <v>pl</v>
          </cell>
          <cell r="F4198">
            <v>7.1271186440677967</v>
          </cell>
          <cell r="G4198">
            <v>1.28</v>
          </cell>
          <cell r="H4198">
            <v>0</v>
          </cell>
        </row>
        <row r="4199">
          <cell r="B4199" t="str">
            <v>Conductor THW # 14</v>
          </cell>
          <cell r="C4199">
            <v>0</v>
          </cell>
          <cell r="D4199">
            <v>1.2612612612612675E-3</v>
          </cell>
          <cell r="E4199" t="str">
            <v>pl</v>
          </cell>
          <cell r="F4199">
            <v>4.7457627118644066</v>
          </cell>
          <cell r="G4199">
            <v>0.85</v>
          </cell>
          <cell r="H4199">
            <v>0</v>
          </cell>
        </row>
        <row r="4200">
          <cell r="B4200" t="str">
            <v>Alambre thhn no. 10 verde ecoplus</v>
          </cell>
          <cell r="C4200">
            <v>0</v>
          </cell>
          <cell r="D4200">
            <v>0</v>
          </cell>
          <cell r="E4200" t="str">
            <v>pl</v>
          </cell>
          <cell r="F4200">
            <v>6.93</v>
          </cell>
          <cell r="G4200">
            <v>1.25</v>
          </cell>
          <cell r="H4200">
            <v>0</v>
          </cell>
        </row>
        <row r="4201">
          <cell r="B4201" t="str">
            <v>Miscelaneos</v>
          </cell>
          <cell r="E4201" t="str">
            <v>Usos</v>
          </cell>
        </row>
        <row r="4202">
          <cell r="B4202" t="str">
            <v>Caja octagonal k-O 1/2"</v>
          </cell>
          <cell r="C4202">
            <v>1</v>
          </cell>
          <cell r="D4202">
            <v>0</v>
          </cell>
          <cell r="E4202" t="str">
            <v>Ud</v>
          </cell>
          <cell r="F4202">
            <v>31.457599999999999</v>
          </cell>
          <cell r="G4202">
            <v>5.66</v>
          </cell>
          <cell r="H4202">
            <v>37.119999999999997</v>
          </cell>
        </row>
        <row r="4203">
          <cell r="B4203" t="str">
            <v>Tuberia PVC de 3/4" 01</v>
          </cell>
          <cell r="C4203">
            <v>16</v>
          </cell>
          <cell r="D4203">
            <v>1.0526315789473589E-3</v>
          </cell>
          <cell r="E4203" t="str">
            <v>pl</v>
          </cell>
          <cell r="F4203">
            <v>3.4152542299999999</v>
          </cell>
          <cell r="G4203">
            <v>0.61</v>
          </cell>
          <cell r="H4203">
            <v>64.47</v>
          </cell>
        </row>
        <row r="4204">
          <cell r="B4204" t="str">
            <v>Curva PVC 3/4" 02</v>
          </cell>
          <cell r="C4204">
            <v>2</v>
          </cell>
          <cell r="D4204">
            <v>1.5384615384616326E-3</v>
          </cell>
          <cell r="E4204" t="str">
            <v>Ud</v>
          </cell>
          <cell r="F4204">
            <v>5.2457627118644075</v>
          </cell>
          <cell r="G4204">
            <v>0.94</v>
          </cell>
          <cell r="H4204">
            <v>12.39</v>
          </cell>
        </row>
        <row r="4205">
          <cell r="B4205" t="str">
            <v>Mensajero Eléctrico 05</v>
          </cell>
          <cell r="C4205">
            <v>20</v>
          </cell>
          <cell r="D4205">
            <v>-2.9629629629629043E-3</v>
          </cell>
          <cell r="E4205" t="str">
            <v>pl</v>
          </cell>
          <cell r="F4205">
            <v>1.1440677960000001</v>
          </cell>
          <cell r="G4205">
            <v>0.21</v>
          </cell>
          <cell r="H4205">
            <v>27</v>
          </cell>
        </row>
        <row r="4206">
          <cell r="B4206" t="str">
            <v>Materiales menores de salida de iluminación</v>
          </cell>
          <cell r="C4206">
            <v>1</v>
          </cell>
          <cell r="D4206">
            <v>0</v>
          </cell>
          <cell r="E4206" t="str">
            <v>Ud</v>
          </cell>
          <cell r="F4206">
            <v>42.372881355932208</v>
          </cell>
          <cell r="G4206">
            <v>7.63</v>
          </cell>
          <cell r="H4206">
            <v>50</v>
          </cell>
        </row>
        <row r="4207">
          <cell r="B4207" t="str">
            <v>Mano de Obra</v>
          </cell>
        </row>
        <row r="4208">
          <cell r="B4208" t="str">
            <v>M. O.1031E-06 [06] salida de data y telefono</v>
          </cell>
          <cell r="C4208">
            <v>1</v>
          </cell>
          <cell r="D4208">
            <v>0</v>
          </cell>
          <cell r="E4208" t="str">
            <v>Ud</v>
          </cell>
          <cell r="F4208">
            <v>450.0000021482262</v>
          </cell>
          <cell r="G4208">
            <v>0</v>
          </cell>
          <cell r="H4208">
            <v>450</v>
          </cell>
        </row>
        <row r="4209">
          <cell r="B4209" t="str">
            <v>Servicios, Herramientas y Equipos</v>
          </cell>
        </row>
        <row r="4210">
          <cell r="A4210">
            <v>188</v>
          </cell>
          <cell r="B4210" t="str">
            <v>Salidas de datas</v>
          </cell>
          <cell r="C4210">
            <v>1</v>
          </cell>
          <cell r="D4210">
            <v>0.18358055613967272</v>
          </cell>
          <cell r="E4210" t="str">
            <v>ud</v>
          </cell>
          <cell r="G4210">
            <v>47.710721547458391</v>
          </cell>
          <cell r="I4210">
            <v>762.78</v>
          </cell>
        </row>
        <row r="4212">
          <cell r="A4212">
            <v>189</v>
          </cell>
          <cell r="B4212" t="str">
            <v>Análisis de Precio Unitario de 1.00 ud de Salidas de abanicos de techo:</v>
          </cell>
          <cell r="I4212" t="str">
            <v>Santiago - Tercer Sorteo</v>
          </cell>
        </row>
        <row r="4213">
          <cell r="B4213" t="str">
            <v>Materiales</v>
          </cell>
        </row>
        <row r="4214">
          <cell r="B4214" t="str">
            <v>Dispositivo</v>
          </cell>
        </row>
        <row r="4215">
          <cell r="B4215" t="str">
            <v>Conector de datas</v>
          </cell>
          <cell r="C4215">
            <v>0</v>
          </cell>
          <cell r="D4215">
            <v>0</v>
          </cell>
          <cell r="E4215" t="str">
            <v>Ud</v>
          </cell>
          <cell r="F4215">
            <v>103.22033898305085</v>
          </cell>
          <cell r="G4215">
            <v>18.579999999999998</v>
          </cell>
          <cell r="H4215">
            <v>0</v>
          </cell>
        </row>
        <row r="4216">
          <cell r="B4216" t="str">
            <v>Alimentacion y Conductores</v>
          </cell>
        </row>
        <row r="4217">
          <cell r="B4217" t="str">
            <v>Conductor THW # 12</v>
          </cell>
          <cell r="C4217">
            <v>40</v>
          </cell>
          <cell r="D4217">
            <v>3.560830860534249E-4</v>
          </cell>
          <cell r="E4217" t="str">
            <v>pl</v>
          </cell>
          <cell r="F4217">
            <v>7.1271186440677967</v>
          </cell>
          <cell r="G4217">
            <v>1.28</v>
          </cell>
          <cell r="H4217">
            <v>336.4</v>
          </cell>
        </row>
        <row r="4218">
          <cell r="B4218" t="str">
            <v>Conductor THW # 14</v>
          </cell>
          <cell r="C4218">
            <v>0</v>
          </cell>
          <cell r="D4218">
            <v>1.2612612612612675E-3</v>
          </cell>
          <cell r="E4218" t="str">
            <v>pl</v>
          </cell>
          <cell r="F4218">
            <v>4.7457627118644066</v>
          </cell>
          <cell r="G4218">
            <v>0.85</v>
          </cell>
          <cell r="H4218">
            <v>0</v>
          </cell>
        </row>
        <row r="4219">
          <cell r="B4219" t="str">
            <v>Alambre thhn no. 10 verde ecoplus</v>
          </cell>
          <cell r="C4219">
            <v>0</v>
          </cell>
          <cell r="D4219">
            <v>0</v>
          </cell>
          <cell r="E4219" t="str">
            <v>pl</v>
          </cell>
          <cell r="F4219">
            <v>6.93</v>
          </cell>
          <cell r="G4219">
            <v>1.25</v>
          </cell>
          <cell r="H4219">
            <v>0</v>
          </cell>
        </row>
        <row r="4220">
          <cell r="B4220" t="str">
            <v>Miscelaneos</v>
          </cell>
          <cell r="E4220" t="str">
            <v>Usos</v>
          </cell>
        </row>
        <row r="4221">
          <cell r="B4221" t="str">
            <v>Caja rectangular 2" x 4", k-O 1/2"</v>
          </cell>
          <cell r="C4221">
            <v>1</v>
          </cell>
          <cell r="D4221">
            <v>0</v>
          </cell>
          <cell r="E4221" t="str">
            <v>Ud</v>
          </cell>
          <cell r="F4221">
            <v>32.440677960000002</v>
          </cell>
          <cell r="G4221">
            <v>5.84</v>
          </cell>
          <cell r="H4221">
            <v>38.28</v>
          </cell>
        </row>
        <row r="4222">
          <cell r="B4222" t="str">
            <v>Tuberia PVC de 1/2" 02</v>
          </cell>
          <cell r="C4222">
            <v>19</v>
          </cell>
          <cell r="D4222">
            <v>3.7894736842057034E-4</v>
          </cell>
          <cell r="E4222" t="str">
            <v>pl</v>
          </cell>
          <cell r="F4222">
            <v>3.1525423720000001</v>
          </cell>
          <cell r="G4222">
            <v>0.56999999999999995</v>
          </cell>
          <cell r="H4222">
            <v>70.760000000000005</v>
          </cell>
        </row>
        <row r="4223">
          <cell r="B4223" t="str">
            <v>Curva pvc 1/2" 03</v>
          </cell>
          <cell r="C4223">
            <v>2</v>
          </cell>
          <cell r="D4223">
            <v>0</v>
          </cell>
          <cell r="E4223" t="str">
            <v>Ud</v>
          </cell>
          <cell r="F4223">
            <v>3.3305084745762716</v>
          </cell>
          <cell r="G4223">
            <v>0.6</v>
          </cell>
          <cell r="H4223">
            <v>7.86</v>
          </cell>
        </row>
        <row r="4224">
          <cell r="B4224" t="str">
            <v>Mensajero Eléctrico 04</v>
          </cell>
          <cell r="C4224">
            <v>20</v>
          </cell>
          <cell r="D4224">
            <v>6.2499999999987566E-4</v>
          </cell>
          <cell r="E4224" t="str">
            <v>pl</v>
          </cell>
          <cell r="F4224">
            <v>1.3728813550000001</v>
          </cell>
          <cell r="G4224">
            <v>0.25</v>
          </cell>
          <cell r="H4224">
            <v>32.479999999999997</v>
          </cell>
        </row>
        <row r="4225">
          <cell r="B4225" t="str">
            <v>Materiales menores de salida de abanico en techo (19 pies)</v>
          </cell>
          <cell r="C4225">
            <v>1</v>
          </cell>
          <cell r="D4225">
            <v>0</v>
          </cell>
          <cell r="E4225" t="str">
            <v>Ud</v>
          </cell>
          <cell r="F4225">
            <v>211.86440677966104</v>
          </cell>
          <cell r="G4225">
            <v>38.14</v>
          </cell>
          <cell r="H4225">
            <v>250</v>
          </cell>
        </row>
        <row r="4226">
          <cell r="B4226" t="str">
            <v>Mano de Obra</v>
          </cell>
        </row>
        <row r="4227">
          <cell r="B4227" t="str">
            <v>M. O.1031E-07 [07] salida de abanico en techo (19 pies)</v>
          </cell>
          <cell r="C4227">
            <v>1</v>
          </cell>
          <cell r="D4227">
            <v>0</v>
          </cell>
          <cell r="E4227" t="str">
            <v>Ud</v>
          </cell>
          <cell r="F4227">
            <v>549.9999207827442</v>
          </cell>
          <cell r="G4227">
            <v>0</v>
          </cell>
          <cell r="H4227">
            <v>550</v>
          </cell>
        </row>
        <row r="4228">
          <cell r="B4228" t="str">
            <v>Servicios, Herramientas y Equipos</v>
          </cell>
        </row>
        <row r="4229">
          <cell r="A4229">
            <v>189</v>
          </cell>
          <cell r="B4229" t="str">
            <v>Salidas de abanicos de techo</v>
          </cell>
          <cell r="C4229">
            <v>1</v>
          </cell>
          <cell r="D4229">
            <v>0</v>
          </cell>
          <cell r="E4229" t="str">
            <v>ud</v>
          </cell>
          <cell r="G4229">
            <v>112.23546045400593</v>
          </cell>
          <cell r="I4229">
            <v>1285.78</v>
          </cell>
        </row>
        <row r="4231">
          <cell r="A4231">
            <v>190</v>
          </cell>
          <cell r="B4231" t="str">
            <v>Análisis de Precio Unitario de 1.00 ud de Salidas de control de abanicos:</v>
          </cell>
          <cell r="I4231" t="str">
            <v>Santiago - Tercer Sorteo</v>
          </cell>
        </row>
        <row r="4232">
          <cell r="B4232" t="str">
            <v>Materiales</v>
          </cell>
        </row>
        <row r="4233">
          <cell r="B4233" t="str">
            <v>Dispositivo</v>
          </cell>
        </row>
        <row r="4234">
          <cell r="B4234" t="str">
            <v>Conector de datas</v>
          </cell>
          <cell r="C4234">
            <v>0</v>
          </cell>
          <cell r="D4234">
            <v>0</v>
          </cell>
          <cell r="E4234" t="str">
            <v>Ud</v>
          </cell>
          <cell r="F4234">
            <v>103.22033898305085</v>
          </cell>
          <cell r="G4234">
            <v>18.579999999999998</v>
          </cell>
          <cell r="H4234">
            <v>0</v>
          </cell>
        </row>
        <row r="4235">
          <cell r="B4235" t="str">
            <v>Alimentacion y Conductores</v>
          </cell>
        </row>
        <row r="4236">
          <cell r="B4236" t="str">
            <v>Conductor THW # 12</v>
          </cell>
          <cell r="C4236">
            <v>40</v>
          </cell>
          <cell r="D4236">
            <v>3.560830860534249E-4</v>
          </cell>
          <cell r="E4236" t="str">
            <v>pl</v>
          </cell>
          <cell r="F4236">
            <v>7.1271186440677967</v>
          </cell>
          <cell r="G4236">
            <v>1.28</v>
          </cell>
          <cell r="H4236">
            <v>336.4</v>
          </cell>
        </row>
        <row r="4237">
          <cell r="B4237" t="str">
            <v>Conductor THW # 14</v>
          </cell>
          <cell r="C4237">
            <v>0</v>
          </cell>
          <cell r="D4237">
            <v>1.2612612612612675E-3</v>
          </cell>
          <cell r="E4237" t="str">
            <v>pl</v>
          </cell>
          <cell r="F4237">
            <v>4.7457627118644066</v>
          </cell>
          <cell r="G4237">
            <v>0.85</v>
          </cell>
          <cell r="H4237">
            <v>0</v>
          </cell>
        </row>
        <row r="4238">
          <cell r="B4238" t="str">
            <v>Alambre thhn no. 10 verde ecoplus</v>
          </cell>
          <cell r="C4238">
            <v>0</v>
          </cell>
          <cell r="D4238">
            <v>0</v>
          </cell>
          <cell r="E4238" t="str">
            <v>pl</v>
          </cell>
          <cell r="F4238">
            <v>6.93</v>
          </cell>
          <cell r="G4238">
            <v>1.25</v>
          </cell>
          <cell r="H4238">
            <v>0</v>
          </cell>
        </row>
        <row r="4239">
          <cell r="B4239" t="str">
            <v>Miscelaneos</v>
          </cell>
          <cell r="E4239" t="str">
            <v>Usos</v>
          </cell>
        </row>
        <row r="4240">
          <cell r="B4240" t="str">
            <v>Caja rectangular 2" x 4", k-O 1/2"</v>
          </cell>
          <cell r="C4240">
            <v>1</v>
          </cell>
          <cell r="D4240">
            <v>0</v>
          </cell>
          <cell r="E4240" t="str">
            <v>Ud</v>
          </cell>
          <cell r="F4240">
            <v>32.440677960000002</v>
          </cell>
          <cell r="G4240">
            <v>5.84</v>
          </cell>
          <cell r="H4240">
            <v>38.28</v>
          </cell>
        </row>
        <row r="4241">
          <cell r="B4241" t="str">
            <v>Tuberia PVC de 1/2" 02</v>
          </cell>
          <cell r="C4241">
            <v>19</v>
          </cell>
          <cell r="D4241">
            <v>3.7894736842057034E-4</v>
          </cell>
          <cell r="E4241" t="str">
            <v>pl</v>
          </cell>
          <cell r="F4241">
            <v>3.1525423720000001</v>
          </cell>
          <cell r="G4241">
            <v>0.56999999999999995</v>
          </cell>
          <cell r="H4241">
            <v>70.760000000000005</v>
          </cell>
        </row>
        <row r="4242">
          <cell r="B4242" t="str">
            <v>Curva pvc 1/2" 03</v>
          </cell>
          <cell r="C4242">
            <v>1</v>
          </cell>
          <cell r="D4242">
            <v>0</v>
          </cell>
          <cell r="E4242" t="str">
            <v>Ud</v>
          </cell>
          <cell r="F4242">
            <v>3.3305084745762716</v>
          </cell>
          <cell r="G4242">
            <v>0.6</v>
          </cell>
          <cell r="H4242">
            <v>3.93</v>
          </cell>
        </row>
        <row r="4243">
          <cell r="B4243" t="str">
            <v>Mensajero Eléctrico 04</v>
          </cell>
          <cell r="C4243">
            <v>20</v>
          </cell>
          <cell r="D4243">
            <v>6.2499999999987566E-4</v>
          </cell>
          <cell r="E4243" t="str">
            <v>pl</v>
          </cell>
          <cell r="F4243">
            <v>1.3728813550000001</v>
          </cell>
          <cell r="G4243">
            <v>0.25</v>
          </cell>
          <cell r="H4243">
            <v>32.479999999999997</v>
          </cell>
        </row>
        <row r="4244">
          <cell r="B4244" t="str">
            <v>Materiales menores de salida de iluminación</v>
          </cell>
          <cell r="C4244">
            <v>1</v>
          </cell>
          <cell r="D4244">
            <v>0</v>
          </cell>
          <cell r="E4244" t="str">
            <v>Ud</v>
          </cell>
          <cell r="F4244">
            <v>42.372881355932208</v>
          </cell>
          <cell r="G4244">
            <v>7.63</v>
          </cell>
          <cell r="H4244">
            <v>50</v>
          </cell>
        </row>
        <row r="4245">
          <cell r="B4245" t="str">
            <v>Mano de Obra</v>
          </cell>
        </row>
        <row r="4246">
          <cell r="B4246" t="str">
            <v>M. O.1031E-01 [01] salida de iluminación</v>
          </cell>
          <cell r="C4246">
            <v>1</v>
          </cell>
          <cell r="D4246">
            <v>0</v>
          </cell>
          <cell r="E4246" t="str">
            <v>Ud</v>
          </cell>
          <cell r="F4246">
            <v>500.00000000000006</v>
          </cell>
          <cell r="G4246">
            <v>0</v>
          </cell>
          <cell r="H4246">
            <v>500</v>
          </cell>
        </row>
        <row r="4247">
          <cell r="B4247" t="str">
            <v>Servicios, Herramientas y Equipos</v>
          </cell>
        </row>
        <row r="4248">
          <cell r="A4248">
            <v>190</v>
          </cell>
          <cell r="B4248" t="str">
            <v>Salidas de control de abanicos</v>
          </cell>
          <cell r="C4248">
            <v>1</v>
          </cell>
          <cell r="D4248">
            <v>0</v>
          </cell>
          <cell r="E4248" t="str">
            <v>ud</v>
          </cell>
          <cell r="G4248">
            <v>81.125460454005918</v>
          </cell>
          <cell r="I4248">
            <v>1031.8499999999999</v>
          </cell>
        </row>
        <row r="4250">
          <cell r="A4250">
            <v>191</v>
          </cell>
          <cell r="B4250" t="str">
            <v>Análisis de Precio Unitario de 1.00 ud de Salida de pulsador timbre:</v>
          </cell>
          <cell r="I4250" t="str">
            <v>Santiago - Tercer Sorteo</v>
          </cell>
        </row>
        <row r="4251">
          <cell r="B4251" t="str">
            <v>Materiales</v>
          </cell>
        </row>
        <row r="4252">
          <cell r="B4252" t="str">
            <v>Dispositivo</v>
          </cell>
        </row>
        <row r="4253">
          <cell r="B4253" t="str">
            <v>Interruptor timbre</v>
          </cell>
          <cell r="C4253">
            <v>1</v>
          </cell>
          <cell r="D4253">
            <v>0</v>
          </cell>
          <cell r="E4253" t="str">
            <v>Ud</v>
          </cell>
          <cell r="F4253">
            <v>92.406779661000002</v>
          </cell>
          <cell r="G4253">
            <v>16.63</v>
          </cell>
          <cell r="H4253">
            <v>109.04</v>
          </cell>
        </row>
        <row r="4254">
          <cell r="B4254" t="str">
            <v>Alimentacion y Conductores</v>
          </cell>
        </row>
        <row r="4255">
          <cell r="B4255" t="str">
            <v>Conductor THW # 12</v>
          </cell>
          <cell r="C4255">
            <v>40</v>
          </cell>
          <cell r="D4255">
            <v>3.560830860534249E-4</v>
          </cell>
          <cell r="E4255" t="str">
            <v>pl</v>
          </cell>
          <cell r="F4255">
            <v>7.1271186440677967</v>
          </cell>
          <cell r="G4255">
            <v>1.28</v>
          </cell>
          <cell r="H4255">
            <v>336.4</v>
          </cell>
        </row>
        <row r="4256">
          <cell r="B4256" t="str">
            <v>Conductor THW # 14</v>
          </cell>
          <cell r="C4256">
            <v>0</v>
          </cell>
          <cell r="D4256">
            <v>1.2612612612612675E-3</v>
          </cell>
          <cell r="E4256" t="str">
            <v>pl</v>
          </cell>
          <cell r="F4256">
            <v>4.7457627118644066</v>
          </cell>
          <cell r="G4256">
            <v>0.85</v>
          </cell>
          <cell r="H4256">
            <v>0</v>
          </cell>
        </row>
        <row r="4257">
          <cell r="B4257" t="str">
            <v>Alambre thhn no. 10 verde ecoplus</v>
          </cell>
          <cell r="C4257">
            <v>0</v>
          </cell>
          <cell r="D4257">
            <v>0</v>
          </cell>
          <cell r="E4257" t="str">
            <v>pl</v>
          </cell>
          <cell r="F4257">
            <v>6.93</v>
          </cell>
          <cell r="G4257">
            <v>1.25</v>
          </cell>
          <cell r="H4257">
            <v>0</v>
          </cell>
        </row>
        <row r="4258">
          <cell r="B4258" t="str">
            <v>Miscelaneos</v>
          </cell>
          <cell r="E4258" t="str">
            <v>Usos</v>
          </cell>
        </row>
        <row r="4259">
          <cell r="B4259" t="str">
            <v>Caja octagonal k-O 1/2"</v>
          </cell>
          <cell r="C4259">
            <v>1</v>
          </cell>
          <cell r="D4259">
            <v>0</v>
          </cell>
          <cell r="E4259" t="str">
            <v>Ud</v>
          </cell>
          <cell r="F4259">
            <v>31.457599999999999</v>
          </cell>
          <cell r="G4259">
            <v>5.66</v>
          </cell>
          <cell r="H4259">
            <v>37.119999999999997</v>
          </cell>
        </row>
        <row r="4260">
          <cell r="B4260" t="str">
            <v>Tuberia pvc de 1/2" 01</v>
          </cell>
          <cell r="C4260">
            <v>19</v>
          </cell>
          <cell r="D4260">
            <v>-1.0000000000000356E-3</v>
          </cell>
          <cell r="E4260" t="str">
            <v>pl</v>
          </cell>
          <cell r="F4260">
            <v>2.7033898000000001</v>
          </cell>
          <cell r="G4260">
            <v>0.49</v>
          </cell>
          <cell r="H4260">
            <v>60.61</v>
          </cell>
        </row>
        <row r="4261">
          <cell r="B4261" t="str">
            <v>Curva pvc de 1/2" 02</v>
          </cell>
          <cell r="C4261">
            <v>1</v>
          </cell>
          <cell r="D4261">
            <v>0</v>
          </cell>
          <cell r="E4261" t="str">
            <v>Ud</v>
          </cell>
          <cell r="F4261">
            <v>3.3813559322033901</v>
          </cell>
          <cell r="G4261">
            <v>0.61</v>
          </cell>
          <cell r="H4261">
            <v>3.99</v>
          </cell>
        </row>
        <row r="4262">
          <cell r="B4262" t="str">
            <v>Mensajero Eléctrico 01</v>
          </cell>
          <cell r="C4262">
            <v>20</v>
          </cell>
          <cell r="D4262">
            <v>2.5000000000000447E-3</v>
          </cell>
          <cell r="E4262" t="str">
            <v>pl</v>
          </cell>
          <cell r="F4262">
            <v>0.84745762710999994</v>
          </cell>
          <cell r="G4262">
            <v>0.15</v>
          </cell>
          <cell r="H4262">
            <v>20</v>
          </cell>
        </row>
        <row r="4263">
          <cell r="B4263" t="str">
            <v>Materiales menores de salida de pulsador de timbre</v>
          </cell>
          <cell r="C4263">
            <v>1</v>
          </cell>
          <cell r="D4263">
            <v>0</v>
          </cell>
          <cell r="E4263" t="str">
            <v>Ud</v>
          </cell>
          <cell r="F4263">
            <v>1.1440677966101696</v>
          </cell>
          <cell r="G4263">
            <v>0.21</v>
          </cell>
          <cell r="H4263">
            <v>1.35</v>
          </cell>
        </row>
        <row r="4264">
          <cell r="B4264" t="str">
            <v>Mano de Obra</v>
          </cell>
        </row>
        <row r="4265">
          <cell r="B4265" t="str">
            <v>M. O.1031E-01 [01] salida de iluminación</v>
          </cell>
          <cell r="C4265">
            <v>1</v>
          </cell>
          <cell r="D4265">
            <v>0</v>
          </cell>
          <cell r="E4265" t="str">
            <v>Ud</v>
          </cell>
          <cell r="F4265">
            <v>500.00000000000006</v>
          </cell>
          <cell r="G4265">
            <v>0</v>
          </cell>
          <cell r="H4265">
            <v>500</v>
          </cell>
        </row>
        <row r="4266">
          <cell r="B4266" t="str">
            <v>Servicios, Herramientas y Equipos</v>
          </cell>
        </row>
        <row r="4267">
          <cell r="A4267">
            <v>191</v>
          </cell>
          <cell r="B4267" t="str">
            <v>Salida de pulsador timbre</v>
          </cell>
          <cell r="C4267">
            <v>1</v>
          </cell>
          <cell r="D4267">
            <v>0.20397839473698809</v>
          </cell>
          <cell r="E4267" t="str">
            <v>ud</v>
          </cell>
          <cell r="G4267">
            <v>86.636421454005927</v>
          </cell>
          <cell r="I4267">
            <v>1068.51</v>
          </cell>
        </row>
        <row r="4269">
          <cell r="A4269">
            <v>192</v>
          </cell>
          <cell r="B4269" t="str">
            <v>Análisis de Precio Unitario de 1.00 ud de Salida de campana de timbre:</v>
          </cell>
          <cell r="I4269" t="str">
            <v>Santiago - Tercer Sorteo</v>
          </cell>
        </row>
        <row r="4270">
          <cell r="B4270" t="str">
            <v>Materiales</v>
          </cell>
        </row>
        <row r="4271">
          <cell r="B4271" t="str">
            <v>Dispositivo</v>
          </cell>
        </row>
        <row r="4272">
          <cell r="B4272" t="str">
            <v>zumbador timbre</v>
          </cell>
          <cell r="C4272">
            <v>1</v>
          </cell>
          <cell r="D4272">
            <v>0</v>
          </cell>
          <cell r="E4272" t="str">
            <v>ml</v>
          </cell>
          <cell r="F4272">
            <v>432.54237288130003</v>
          </cell>
          <cell r="G4272">
            <v>77.86</v>
          </cell>
          <cell r="H4272">
            <v>510.4</v>
          </cell>
        </row>
        <row r="4273">
          <cell r="B4273" t="str">
            <v>Alimentacion y Conductores</v>
          </cell>
        </row>
        <row r="4274">
          <cell r="B4274" t="str">
            <v>Conductor THW # 12</v>
          </cell>
          <cell r="C4274">
            <v>40</v>
          </cell>
          <cell r="D4274">
            <v>3.560830860534249E-4</v>
          </cell>
          <cell r="E4274" t="str">
            <v>pl</v>
          </cell>
          <cell r="F4274">
            <v>7.1271186440677967</v>
          </cell>
          <cell r="G4274">
            <v>1.28</v>
          </cell>
          <cell r="H4274">
            <v>336.4</v>
          </cell>
        </row>
        <row r="4275">
          <cell r="B4275" t="str">
            <v>Conductor THW # 14</v>
          </cell>
          <cell r="C4275">
            <v>0</v>
          </cell>
          <cell r="D4275">
            <v>1.2612612612612675E-3</v>
          </cell>
          <cell r="E4275" t="str">
            <v>pl</v>
          </cell>
          <cell r="F4275">
            <v>4.7457627118644066</v>
          </cell>
          <cell r="G4275">
            <v>0.85</v>
          </cell>
          <cell r="H4275">
            <v>0</v>
          </cell>
        </row>
        <row r="4276">
          <cell r="B4276" t="str">
            <v>Alambre thhn no. 10 verde ecoplus</v>
          </cell>
          <cell r="C4276">
            <v>0</v>
          </cell>
          <cell r="D4276">
            <v>0</v>
          </cell>
          <cell r="E4276" t="str">
            <v>pl</v>
          </cell>
          <cell r="F4276">
            <v>6.93</v>
          </cell>
          <cell r="G4276">
            <v>1.25</v>
          </cell>
          <cell r="H4276">
            <v>0</v>
          </cell>
        </row>
        <row r="4277">
          <cell r="B4277" t="str">
            <v>Miscelaneos</v>
          </cell>
          <cell r="E4277" t="str">
            <v>Usos</v>
          </cell>
        </row>
        <row r="4278">
          <cell r="B4278" t="str">
            <v>Caja octagonal k-O 1/2"</v>
          </cell>
          <cell r="C4278">
            <v>1</v>
          </cell>
          <cell r="D4278">
            <v>0</v>
          </cell>
          <cell r="E4278" t="str">
            <v>Ud</v>
          </cell>
          <cell r="F4278">
            <v>31.457599999999999</v>
          </cell>
          <cell r="G4278">
            <v>5.66</v>
          </cell>
          <cell r="H4278">
            <v>37.119999999999997</v>
          </cell>
        </row>
        <row r="4279">
          <cell r="B4279" t="str">
            <v>Tuberia PVC de 1/2" 02</v>
          </cell>
          <cell r="C4279">
            <v>19</v>
          </cell>
          <cell r="D4279">
            <v>4.2253521126762485E-4</v>
          </cell>
          <cell r="E4279" t="str">
            <v>pl</v>
          </cell>
          <cell r="F4279">
            <v>3.1525423720000001</v>
          </cell>
          <cell r="G4279">
            <v>0.56999999999999995</v>
          </cell>
          <cell r="H4279">
            <v>70.760000000000005</v>
          </cell>
        </row>
        <row r="4280">
          <cell r="B4280" t="str">
            <v>Curva pvc 1/2" 03</v>
          </cell>
          <cell r="C4280">
            <v>1</v>
          </cell>
          <cell r="D4280">
            <v>0</v>
          </cell>
          <cell r="E4280" t="str">
            <v>Ud</v>
          </cell>
          <cell r="F4280">
            <v>3.3305084745762716</v>
          </cell>
          <cell r="G4280">
            <v>0.6</v>
          </cell>
          <cell r="H4280">
            <v>3.93</v>
          </cell>
        </row>
        <row r="4281">
          <cell r="B4281" t="str">
            <v>Mensajero Eléctrico 04</v>
          </cell>
          <cell r="C4281">
            <v>20</v>
          </cell>
          <cell r="D4281">
            <v>6.2499999999987566E-4</v>
          </cell>
          <cell r="E4281" t="str">
            <v>pl</v>
          </cell>
          <cell r="F4281">
            <v>1.3728813550000001</v>
          </cell>
          <cell r="G4281">
            <v>0.25</v>
          </cell>
          <cell r="H4281">
            <v>32.479999999999997</v>
          </cell>
        </row>
        <row r="4282">
          <cell r="B4282" t="str">
            <v>Materiales menores de salida de iluminación</v>
          </cell>
          <cell r="C4282">
            <v>1</v>
          </cell>
          <cell r="D4282">
            <v>0</v>
          </cell>
          <cell r="E4282" t="str">
            <v>Ud</v>
          </cell>
          <cell r="F4282">
            <v>42.372881355932208</v>
          </cell>
          <cell r="G4282">
            <v>7.63</v>
          </cell>
          <cell r="H4282">
            <v>50</v>
          </cell>
        </row>
        <row r="4283">
          <cell r="B4283" t="str">
            <v>Mano de Obra</v>
          </cell>
        </row>
        <row r="4284">
          <cell r="B4284" t="str">
            <v>M. O.1031E-01 [01] salida de iluminación</v>
          </cell>
          <cell r="C4284">
            <v>1</v>
          </cell>
          <cell r="D4284">
            <v>0</v>
          </cell>
          <cell r="E4284" t="str">
            <v>Ud</v>
          </cell>
          <cell r="F4284">
            <v>500.00000000000006</v>
          </cell>
          <cell r="G4284">
            <v>0</v>
          </cell>
          <cell r="H4284">
            <v>500</v>
          </cell>
        </row>
        <row r="4285">
          <cell r="B4285" t="str">
            <v>Servicios, Herramientas y Equipos</v>
          </cell>
        </row>
        <row r="4286">
          <cell r="A4286">
            <v>192</v>
          </cell>
          <cell r="B4286" t="str">
            <v>Salida de campana de timbre</v>
          </cell>
          <cell r="C4286">
            <v>1</v>
          </cell>
          <cell r="D4286">
            <v>0.20397839473698809</v>
          </cell>
          <cell r="E4286" t="str">
            <v>ud</v>
          </cell>
          <cell r="G4286">
            <v>158.80593251034395</v>
          </cell>
          <cell r="I4286">
            <v>1541.09</v>
          </cell>
        </row>
        <row r="4288">
          <cell r="A4288">
            <v>193</v>
          </cell>
          <cell r="B4288" t="str">
            <v>Análisis de Precio Unitario de 1.00 ud de Salida de calentador:</v>
          </cell>
          <cell r="I4288" t="str">
            <v>Santiago - Tercer Sorteo</v>
          </cell>
        </row>
        <row r="4289">
          <cell r="B4289" t="str">
            <v>Materiales</v>
          </cell>
        </row>
        <row r="4290">
          <cell r="B4290" t="str">
            <v>Dispositivo</v>
          </cell>
        </row>
        <row r="4291">
          <cell r="B4291" t="str">
            <v>T/C 110 V con toma de Tierra 02</v>
          </cell>
          <cell r="C4291">
            <v>1</v>
          </cell>
          <cell r="D4291">
            <v>0</v>
          </cell>
          <cell r="E4291" t="str">
            <v>Ud</v>
          </cell>
          <cell r="F4291">
            <v>34.406779661009999</v>
          </cell>
          <cell r="G4291">
            <v>6.19</v>
          </cell>
          <cell r="H4291">
            <v>40.6</v>
          </cell>
        </row>
        <row r="4292">
          <cell r="B4292" t="str">
            <v>Alimentacion y Conductores</v>
          </cell>
        </row>
        <row r="4293">
          <cell r="B4293" t="str">
            <v>Conductor THW # 12</v>
          </cell>
          <cell r="C4293">
            <v>40</v>
          </cell>
          <cell r="D4293">
            <v>3.560830860534249E-4</v>
          </cell>
          <cell r="E4293" t="str">
            <v>pl</v>
          </cell>
          <cell r="F4293">
            <v>7.1271186440677967</v>
          </cell>
          <cell r="G4293">
            <v>1.28</v>
          </cell>
          <cell r="H4293">
            <v>336.4</v>
          </cell>
        </row>
        <row r="4294">
          <cell r="B4294" t="str">
            <v>Conductor THW # 14</v>
          </cell>
          <cell r="C4294">
            <v>20</v>
          </cell>
          <cell r="D4294">
            <v>1.2612612612612675E-3</v>
          </cell>
          <cell r="E4294" t="str">
            <v>pl</v>
          </cell>
          <cell r="F4294">
            <v>4.7457627118644066</v>
          </cell>
          <cell r="G4294">
            <v>0.85</v>
          </cell>
          <cell r="H4294">
            <v>112.06</v>
          </cell>
        </row>
        <row r="4295">
          <cell r="B4295" t="str">
            <v>Alambre thhn no. 10 verde ecoplus</v>
          </cell>
          <cell r="C4295">
            <v>0</v>
          </cell>
          <cell r="D4295">
            <v>0</v>
          </cell>
          <cell r="E4295" t="str">
            <v>pl</v>
          </cell>
          <cell r="F4295">
            <v>6.93</v>
          </cell>
          <cell r="G4295">
            <v>1.25</v>
          </cell>
          <cell r="H4295">
            <v>0</v>
          </cell>
        </row>
        <row r="4296">
          <cell r="B4296" t="str">
            <v>Miscelaneos</v>
          </cell>
          <cell r="E4296" t="str">
            <v>Usos</v>
          </cell>
        </row>
        <row r="4297">
          <cell r="B4297" t="str">
            <v>Caja octagonal k-O 1/2"</v>
          </cell>
          <cell r="C4297">
            <v>1</v>
          </cell>
          <cell r="D4297">
            <v>0</v>
          </cell>
          <cell r="E4297" t="str">
            <v>Ud</v>
          </cell>
          <cell r="F4297">
            <v>31.457599999999999</v>
          </cell>
          <cell r="G4297">
            <v>5.66</v>
          </cell>
          <cell r="H4297">
            <v>37.119999999999997</v>
          </cell>
        </row>
        <row r="4298">
          <cell r="B4298" t="str">
            <v>Tuberia PVC de 1/2" 02</v>
          </cell>
          <cell r="C4298">
            <v>19</v>
          </cell>
          <cell r="D4298">
            <v>4.2253521126762485E-4</v>
          </cell>
          <cell r="E4298" t="str">
            <v>pl</v>
          </cell>
          <cell r="F4298">
            <v>3.1525423720000001</v>
          </cell>
          <cell r="G4298">
            <v>0.56999999999999995</v>
          </cell>
          <cell r="H4298">
            <v>70.760000000000005</v>
          </cell>
        </row>
        <row r="4299">
          <cell r="B4299" t="str">
            <v>Curva pvc 1/2" 04</v>
          </cell>
          <cell r="C4299">
            <v>2</v>
          </cell>
          <cell r="D4299">
            <v>3.3333333333333826E-3</v>
          </cell>
          <cell r="E4299" t="str">
            <v>Ud</v>
          </cell>
          <cell r="F4299">
            <v>2.3559322033898304</v>
          </cell>
          <cell r="G4299">
            <v>0.42</v>
          </cell>
          <cell r="H4299">
            <v>5.57</v>
          </cell>
        </row>
        <row r="4300">
          <cell r="B4300" t="str">
            <v>Mensajero Eléctrico 02</v>
          </cell>
          <cell r="C4300">
            <v>20</v>
          </cell>
          <cell r="D4300">
            <v>-2.0000000000000278E-3</v>
          </cell>
          <cell r="E4300" t="str">
            <v>pl</v>
          </cell>
          <cell r="F4300">
            <v>1.0847457620000001</v>
          </cell>
          <cell r="G4300">
            <v>0.2</v>
          </cell>
          <cell r="H4300">
            <v>25.64</v>
          </cell>
        </row>
        <row r="4301">
          <cell r="B4301" t="str">
            <v>Materiales menores de salida de interruptor cuatro vías</v>
          </cell>
          <cell r="C4301">
            <v>1</v>
          </cell>
          <cell r="D4301">
            <v>0</v>
          </cell>
          <cell r="E4301" t="str">
            <v>Ud</v>
          </cell>
          <cell r="F4301">
            <v>25.423728813559322</v>
          </cell>
          <cell r="G4301">
            <v>4.58</v>
          </cell>
          <cell r="H4301">
            <v>30</v>
          </cell>
        </row>
        <row r="4302">
          <cell r="B4302" t="str">
            <v>Mano de Obra</v>
          </cell>
        </row>
        <row r="4303">
          <cell r="B4303" t="str">
            <v>M. O.1031E-03 [03] salida de interuptor triple</v>
          </cell>
          <cell r="C4303">
            <v>1</v>
          </cell>
          <cell r="D4303">
            <v>0</v>
          </cell>
          <cell r="E4303" t="str">
            <v>Ud</v>
          </cell>
          <cell r="F4303">
            <v>650.00001130481951</v>
          </cell>
          <cell r="G4303">
            <v>0</v>
          </cell>
          <cell r="H4303">
            <v>650</v>
          </cell>
        </row>
        <row r="4304">
          <cell r="B4304" t="str">
            <v>Servicios, Herramientas y Equipos</v>
          </cell>
        </row>
        <row r="4305">
          <cell r="A4305">
            <v>193</v>
          </cell>
          <cell r="B4305" t="str">
            <v>Salida de calentador</v>
          </cell>
          <cell r="C4305">
            <v>1</v>
          </cell>
          <cell r="D4305">
            <v>0.26517191776996235</v>
          </cell>
          <cell r="E4305" t="str">
            <v>ud</v>
          </cell>
          <cell r="G4305">
            <v>100.33904895178539</v>
          </cell>
          <cell r="I4305">
            <v>1308.1500000000001</v>
          </cell>
        </row>
        <row r="4307">
          <cell r="A4307">
            <v>194</v>
          </cell>
          <cell r="B4307" t="str">
            <v>Análisis de Precio Unitario de 1.00 ud de Salidas de control de abanicos (EMT):</v>
          </cell>
          <cell r="I4307" t="str">
            <v>Santiago - Tercer Sorteo</v>
          </cell>
        </row>
        <row r="4308">
          <cell r="B4308" t="str">
            <v>Materiales</v>
          </cell>
        </row>
        <row r="4309">
          <cell r="B4309" t="str">
            <v>Dispositivo</v>
          </cell>
        </row>
        <row r="4310">
          <cell r="B4310" t="str">
            <v>zumbador timbre</v>
          </cell>
          <cell r="C4310">
            <v>0</v>
          </cell>
          <cell r="D4310">
            <v>0</v>
          </cell>
          <cell r="E4310" t="str">
            <v>ml</v>
          </cell>
          <cell r="F4310">
            <v>432.54237288130003</v>
          </cell>
          <cell r="G4310">
            <v>77.86</v>
          </cell>
          <cell r="H4310">
            <v>0</v>
          </cell>
        </row>
        <row r="4311">
          <cell r="B4311" t="str">
            <v>Alimentacion y Conductores</v>
          </cell>
        </row>
        <row r="4312">
          <cell r="B4312" t="str">
            <v>Conductor THW # 12</v>
          </cell>
          <cell r="C4312">
            <v>60</v>
          </cell>
          <cell r="D4312">
            <v>3.6428571428574633E-4</v>
          </cell>
          <cell r="E4312" t="str">
            <v>pl</v>
          </cell>
          <cell r="F4312">
            <v>7.1271186440677967</v>
          </cell>
          <cell r="G4312">
            <v>1.28</v>
          </cell>
          <cell r="H4312">
            <v>504.61</v>
          </cell>
        </row>
        <row r="4313">
          <cell r="B4313" t="str">
            <v>Conductor THW # 14</v>
          </cell>
          <cell r="C4313">
            <v>0</v>
          </cell>
          <cell r="D4313">
            <v>1.2612612612612675E-3</v>
          </cell>
          <cell r="E4313" t="str">
            <v>pl</v>
          </cell>
          <cell r="F4313">
            <v>4.7457627118644066</v>
          </cell>
          <cell r="G4313">
            <v>0.85</v>
          </cell>
          <cell r="H4313">
            <v>0</v>
          </cell>
        </row>
        <row r="4314">
          <cell r="B4314" t="str">
            <v>Alambre thhn no. 10 verde ecoplus</v>
          </cell>
          <cell r="C4314">
            <v>0</v>
          </cell>
          <cell r="D4314">
            <v>0</v>
          </cell>
          <cell r="E4314" t="str">
            <v>pl</v>
          </cell>
          <cell r="F4314">
            <v>6.93</v>
          </cell>
          <cell r="G4314">
            <v>1.25</v>
          </cell>
          <cell r="H4314">
            <v>0</v>
          </cell>
        </row>
        <row r="4315">
          <cell r="B4315" t="str">
            <v>Miscelaneos</v>
          </cell>
          <cell r="E4315" t="str">
            <v>Usos</v>
          </cell>
        </row>
        <row r="4316">
          <cell r="B4316" t="str">
            <v>Caja rectangular 2" x 4", k-O 1/2"</v>
          </cell>
          <cell r="C4316">
            <v>1</v>
          </cell>
          <cell r="D4316">
            <v>0</v>
          </cell>
          <cell r="E4316" t="str">
            <v>Ud</v>
          </cell>
          <cell r="F4316">
            <v>32.440677960000002</v>
          </cell>
          <cell r="G4316">
            <v>5.84</v>
          </cell>
          <cell r="H4316">
            <v>38.28</v>
          </cell>
        </row>
        <row r="4317">
          <cell r="B4317" t="str">
            <v>Tuberia PVC de 1/2" 02</v>
          </cell>
          <cell r="C4317">
            <v>19</v>
          </cell>
          <cell r="D4317">
            <v>4.2253521126762485E-4</v>
          </cell>
          <cell r="E4317" t="str">
            <v>pl</v>
          </cell>
          <cell r="F4317">
            <v>3.1525423720000001</v>
          </cell>
          <cell r="G4317">
            <v>0.56999999999999995</v>
          </cell>
          <cell r="H4317">
            <v>70.760000000000005</v>
          </cell>
        </row>
        <row r="4318">
          <cell r="B4318" t="str">
            <v>Tuberia -EMT de 1/2"</v>
          </cell>
          <cell r="C4318">
            <v>1</v>
          </cell>
          <cell r="D4318">
            <v>0</v>
          </cell>
          <cell r="E4318" t="str">
            <v>pl</v>
          </cell>
          <cell r="F4318">
            <v>105</v>
          </cell>
          <cell r="G4318">
            <v>18.899999999999999</v>
          </cell>
          <cell r="H4318">
            <v>123.9</v>
          </cell>
        </row>
        <row r="4319">
          <cell r="B4319" t="str">
            <v>Curva pvc 1/2" 03</v>
          </cell>
          <cell r="C4319">
            <v>1</v>
          </cell>
          <cell r="D4319">
            <v>0</v>
          </cell>
          <cell r="E4319" t="str">
            <v>Ud</v>
          </cell>
          <cell r="F4319">
            <v>3.3305084745762716</v>
          </cell>
          <cell r="G4319">
            <v>0.6</v>
          </cell>
          <cell r="H4319">
            <v>3.93</v>
          </cell>
        </row>
        <row r="4320">
          <cell r="B4320" t="str">
            <v>Mensajero Eléctrico 04</v>
          </cell>
          <cell r="C4320">
            <v>31</v>
          </cell>
          <cell r="D4320">
            <v>6.2499999999987566E-4</v>
          </cell>
          <cell r="E4320" t="str">
            <v>pl</v>
          </cell>
          <cell r="F4320">
            <v>1.3728813550000001</v>
          </cell>
          <cell r="G4320">
            <v>0.25</v>
          </cell>
          <cell r="H4320">
            <v>50.34</v>
          </cell>
        </row>
        <row r="4321">
          <cell r="B4321" t="str">
            <v>Materiales menores de salida de abanico en techo (30 pies)</v>
          </cell>
          <cell r="C4321">
            <v>1</v>
          </cell>
          <cell r="D4321">
            <v>0</v>
          </cell>
          <cell r="E4321" t="str">
            <v>Ud</v>
          </cell>
          <cell r="F4321">
            <v>84.745762711864415</v>
          </cell>
          <cell r="G4321">
            <v>15.25</v>
          </cell>
          <cell r="H4321">
            <v>100</v>
          </cell>
        </row>
        <row r="4322">
          <cell r="B4322" t="str">
            <v>Mano de Obra</v>
          </cell>
        </row>
        <row r="4323">
          <cell r="B4323" t="str">
            <v>M. O.1031E-03 [03] salida de interuptor triple</v>
          </cell>
          <cell r="C4323">
            <v>1</v>
          </cell>
          <cell r="D4323">
            <v>0</v>
          </cell>
          <cell r="E4323" t="str">
            <v>Ud</v>
          </cell>
          <cell r="F4323">
            <v>650.00001130481951</v>
          </cell>
          <cell r="G4323">
            <v>0</v>
          </cell>
          <cell r="H4323">
            <v>650</v>
          </cell>
        </row>
        <row r="4324">
          <cell r="B4324" t="str">
            <v>Servicios, Herramientas y Equipos</v>
          </cell>
        </row>
        <row r="4325">
          <cell r="A4325">
            <v>194</v>
          </cell>
          <cell r="B4325" t="str">
            <v>Salidas de control de abanicos (EMT)</v>
          </cell>
          <cell r="C4325">
            <v>1</v>
          </cell>
          <cell r="D4325">
            <v>0</v>
          </cell>
          <cell r="E4325" t="str">
            <v>ud</v>
          </cell>
          <cell r="G4325">
            <v>136.00739694919517</v>
          </cell>
          <cell r="I4325">
            <v>1541.82</v>
          </cell>
        </row>
        <row r="4327">
          <cell r="A4327">
            <v>195</v>
          </cell>
          <cell r="B4327" t="str">
            <v>Análisis de Precio Unitario de 1.00 ud de Salidas de abanicos de techo (EMT):</v>
          </cell>
          <cell r="I4327" t="str">
            <v>Santiago - Tercer Sorteo</v>
          </cell>
        </row>
        <row r="4328">
          <cell r="B4328" t="str">
            <v>Materiales</v>
          </cell>
        </row>
        <row r="4329">
          <cell r="B4329" t="str">
            <v>Dispositivo</v>
          </cell>
        </row>
        <row r="4330">
          <cell r="B4330" t="str">
            <v>zumbador timbre</v>
          </cell>
          <cell r="C4330">
            <v>0</v>
          </cell>
          <cell r="D4330">
            <v>0</v>
          </cell>
          <cell r="E4330" t="str">
            <v>ml</v>
          </cell>
          <cell r="F4330">
            <v>432.54237288130003</v>
          </cell>
          <cell r="G4330">
            <v>77.86</v>
          </cell>
          <cell r="H4330">
            <v>0</v>
          </cell>
        </row>
        <row r="4331">
          <cell r="B4331" t="str">
            <v>Alimentacion y Conductores</v>
          </cell>
        </row>
        <row r="4332">
          <cell r="B4332" t="str">
            <v>Conductor THW # 12</v>
          </cell>
          <cell r="C4332">
            <v>60</v>
          </cell>
          <cell r="D4332">
            <v>3.6428571428574633E-4</v>
          </cell>
          <cell r="E4332" t="str">
            <v>pl</v>
          </cell>
          <cell r="F4332">
            <v>7.1271186440677967</v>
          </cell>
          <cell r="G4332">
            <v>1.28</v>
          </cell>
          <cell r="H4332">
            <v>504.61</v>
          </cell>
        </row>
        <row r="4333">
          <cell r="B4333" t="str">
            <v>Conductor THW # 14</v>
          </cell>
          <cell r="C4333">
            <v>0</v>
          </cell>
          <cell r="D4333">
            <v>1.2612612612612675E-3</v>
          </cell>
          <cell r="E4333" t="str">
            <v>pl</v>
          </cell>
          <cell r="F4333">
            <v>4.7457627118644066</v>
          </cell>
          <cell r="G4333">
            <v>0.85</v>
          </cell>
          <cell r="H4333">
            <v>0</v>
          </cell>
        </row>
        <row r="4334">
          <cell r="B4334" t="str">
            <v>Alambre thhn no. 10 verde ecoplus</v>
          </cell>
          <cell r="C4334">
            <v>0</v>
          </cell>
          <cell r="D4334">
            <v>0</v>
          </cell>
          <cell r="E4334" t="str">
            <v>pl</v>
          </cell>
          <cell r="F4334">
            <v>6.93</v>
          </cell>
          <cell r="G4334">
            <v>1.25</v>
          </cell>
          <cell r="H4334">
            <v>0</v>
          </cell>
        </row>
        <row r="4335">
          <cell r="B4335" t="str">
            <v>Miscelaneos</v>
          </cell>
          <cell r="E4335" t="str">
            <v>Usos</v>
          </cell>
        </row>
        <row r="4336">
          <cell r="B4336" t="str">
            <v>Caja rectangular 2" x 4", k-O 1/2"</v>
          </cell>
          <cell r="C4336">
            <v>1</v>
          </cell>
          <cell r="D4336">
            <v>0</v>
          </cell>
          <cell r="E4336" t="str">
            <v>Ud</v>
          </cell>
          <cell r="F4336">
            <v>32.440677960000002</v>
          </cell>
          <cell r="G4336">
            <v>5.84</v>
          </cell>
          <cell r="H4336">
            <v>38.28</v>
          </cell>
        </row>
        <row r="4337">
          <cell r="B4337" t="str">
            <v>Tuberia PVC de 1/2" 02</v>
          </cell>
          <cell r="C4337">
            <v>19</v>
          </cell>
          <cell r="D4337">
            <v>4.2253521126762485E-4</v>
          </cell>
          <cell r="E4337" t="str">
            <v>pl</v>
          </cell>
          <cell r="F4337">
            <v>3.1525423720000001</v>
          </cell>
          <cell r="G4337">
            <v>0.56999999999999995</v>
          </cell>
          <cell r="H4337">
            <v>70.760000000000005</v>
          </cell>
        </row>
        <row r="4338">
          <cell r="B4338" t="str">
            <v>Tuberia -EMT de 1/2"</v>
          </cell>
          <cell r="C4338">
            <v>1</v>
          </cell>
          <cell r="D4338">
            <v>0</v>
          </cell>
          <cell r="E4338" t="str">
            <v>pl</v>
          </cell>
          <cell r="F4338">
            <v>105</v>
          </cell>
          <cell r="G4338">
            <v>18.899999999999999</v>
          </cell>
          <cell r="H4338">
            <v>123.9</v>
          </cell>
        </row>
        <row r="4339">
          <cell r="B4339" t="str">
            <v>Curva pvc 1/2" 03</v>
          </cell>
          <cell r="C4339">
            <v>1</v>
          </cell>
          <cell r="D4339">
            <v>0</v>
          </cell>
          <cell r="E4339" t="str">
            <v>Ud</v>
          </cell>
          <cell r="F4339">
            <v>3.3305084745762716</v>
          </cell>
          <cell r="G4339">
            <v>0.6</v>
          </cell>
          <cell r="H4339">
            <v>3.93</v>
          </cell>
        </row>
        <row r="4340">
          <cell r="B4340" t="str">
            <v>Mensajero Eléctrico 04</v>
          </cell>
          <cell r="C4340">
            <v>31</v>
          </cell>
          <cell r="D4340">
            <v>6.2499999999987566E-4</v>
          </cell>
          <cell r="E4340" t="str">
            <v>pl</v>
          </cell>
          <cell r="F4340">
            <v>1.3728813550000001</v>
          </cell>
          <cell r="G4340">
            <v>0.25</v>
          </cell>
          <cell r="H4340">
            <v>50.34</v>
          </cell>
        </row>
        <row r="4341">
          <cell r="B4341" t="str">
            <v>Materiales menores de salida de abanico en techo (30 pies)</v>
          </cell>
          <cell r="C4341">
            <v>1</v>
          </cell>
          <cell r="D4341">
            <v>0</v>
          </cell>
          <cell r="E4341" t="str">
            <v>Ud</v>
          </cell>
          <cell r="F4341">
            <v>84.745762711864415</v>
          </cell>
          <cell r="G4341">
            <v>15.25</v>
          </cell>
          <cell r="H4341">
            <v>100</v>
          </cell>
        </row>
        <row r="4342">
          <cell r="B4342" t="str">
            <v>Mano de Obra</v>
          </cell>
        </row>
        <row r="4343">
          <cell r="B4343" t="str">
            <v>M. O.1031E-08 [08] salida de abanico en techo (30 pies)</v>
          </cell>
          <cell r="C4343">
            <v>1</v>
          </cell>
          <cell r="D4343">
            <v>0</v>
          </cell>
          <cell r="E4343" t="str">
            <v>Ud</v>
          </cell>
          <cell r="F4343">
            <v>724.99999908180268</v>
          </cell>
          <cell r="G4343">
            <v>0</v>
          </cell>
          <cell r="H4343">
            <v>725</v>
          </cell>
        </row>
        <row r="4344">
          <cell r="B4344" t="str">
            <v>Servicios, Herramientas y Equipos</v>
          </cell>
        </row>
        <row r="4345">
          <cell r="A4345">
            <v>195</v>
          </cell>
          <cell r="B4345" t="str">
            <v>Salidas de abanicos de techo (EMT)</v>
          </cell>
          <cell r="C4345">
            <v>1</v>
          </cell>
          <cell r="D4345">
            <v>0</v>
          </cell>
          <cell r="E4345" t="str">
            <v>ud</v>
          </cell>
          <cell r="G4345">
            <v>136.00739694919517</v>
          </cell>
          <cell r="I4345">
            <v>1616.82</v>
          </cell>
        </row>
        <row r="4347">
          <cell r="A4347">
            <v>196</v>
          </cell>
          <cell r="B4347" t="str">
            <v>Análisis de Precio Unitario de 1.00 ud de Salidas de tomacorrientes 110V doble, aterrizado y polarizado (UPS):</v>
          </cell>
          <cell r="I4347" t="str">
            <v>Santiago - Tercer Sorteo</v>
          </cell>
        </row>
        <row r="4348">
          <cell r="B4348" t="str">
            <v>Materiales</v>
          </cell>
        </row>
        <row r="4349">
          <cell r="B4349" t="str">
            <v>Dispositivo</v>
          </cell>
        </row>
        <row r="4350">
          <cell r="B4350" t="str">
            <v>T/C 110 V con toma de Tierra 01</v>
          </cell>
          <cell r="C4350">
            <v>1</v>
          </cell>
          <cell r="D4350">
            <v>0</v>
          </cell>
          <cell r="E4350" t="str">
            <v>Ud</v>
          </cell>
          <cell r="F4350">
            <v>31.194915250000001</v>
          </cell>
          <cell r="G4350">
            <v>5.62</v>
          </cell>
          <cell r="H4350">
            <v>36.81</v>
          </cell>
        </row>
        <row r="4351">
          <cell r="B4351" t="str">
            <v>Alimentacion y Conductores</v>
          </cell>
        </row>
        <row r="4352">
          <cell r="B4352" t="str">
            <v>Conductor THW # 12</v>
          </cell>
          <cell r="C4352">
            <v>40</v>
          </cell>
          <cell r="D4352">
            <v>3.560830860534249E-4</v>
          </cell>
          <cell r="E4352" t="str">
            <v>pl</v>
          </cell>
          <cell r="F4352">
            <v>7.1271186440677967</v>
          </cell>
          <cell r="G4352">
            <v>1.28</v>
          </cell>
          <cell r="H4352">
            <v>336.4</v>
          </cell>
        </row>
        <row r="4353">
          <cell r="B4353" t="str">
            <v>Conductor THW # 14</v>
          </cell>
          <cell r="C4353">
            <v>20</v>
          </cell>
          <cell r="D4353">
            <v>1.2259459459457969E-3</v>
          </cell>
          <cell r="E4353" t="str">
            <v>pl</v>
          </cell>
          <cell r="F4353">
            <v>4.7457627118644066</v>
          </cell>
          <cell r="G4353">
            <v>0.85</v>
          </cell>
          <cell r="H4353">
            <v>112.05</v>
          </cell>
        </row>
        <row r="4354">
          <cell r="B4354" t="str">
            <v>Alambre thhn no. 10 verde ecoplus</v>
          </cell>
          <cell r="C4354">
            <v>0</v>
          </cell>
          <cell r="D4354">
            <v>0</v>
          </cell>
          <cell r="E4354" t="str">
            <v>pl</v>
          </cell>
          <cell r="F4354">
            <v>6.93</v>
          </cell>
          <cell r="G4354">
            <v>1.25</v>
          </cell>
          <cell r="H4354">
            <v>0</v>
          </cell>
        </row>
        <row r="4355">
          <cell r="B4355" t="str">
            <v>Miscelaneos</v>
          </cell>
          <cell r="E4355" t="str">
            <v>Usos</v>
          </cell>
        </row>
        <row r="4356">
          <cell r="B4356" t="str">
            <v>Caja octagonal k-O 1/2"</v>
          </cell>
          <cell r="C4356">
            <v>1</v>
          </cell>
          <cell r="D4356">
            <v>0</v>
          </cell>
          <cell r="E4356" t="str">
            <v>Ud</v>
          </cell>
          <cell r="F4356">
            <v>31.457599999999999</v>
          </cell>
          <cell r="G4356">
            <v>5.66</v>
          </cell>
          <cell r="H4356">
            <v>37.119999999999997</v>
          </cell>
        </row>
        <row r="4357">
          <cell r="B4357" t="str">
            <v>Tuberia pvc de 1/2" 01</v>
          </cell>
          <cell r="C4357">
            <v>19</v>
          </cell>
          <cell r="D4357">
            <v>-1.0000000000000356E-3</v>
          </cell>
          <cell r="E4357" t="str">
            <v>pl</v>
          </cell>
          <cell r="F4357">
            <v>2.7033898000000001</v>
          </cell>
          <cell r="G4357">
            <v>0.49</v>
          </cell>
          <cell r="H4357">
            <v>60.61</v>
          </cell>
        </row>
        <row r="4358">
          <cell r="B4358" t="str">
            <v>Curva pvc de 1/2" 02</v>
          </cell>
          <cell r="C4358">
            <v>2</v>
          </cell>
          <cell r="D4358">
            <v>0</v>
          </cell>
          <cell r="E4358" t="str">
            <v>Ud</v>
          </cell>
          <cell r="F4358">
            <v>3.3813559322033901</v>
          </cell>
          <cell r="G4358">
            <v>0.61</v>
          </cell>
          <cell r="H4358">
            <v>7.98</v>
          </cell>
        </row>
        <row r="4359">
          <cell r="B4359" t="str">
            <v>Mensajero Eléctrico 05</v>
          </cell>
          <cell r="C4359">
            <v>20</v>
          </cell>
          <cell r="D4359">
            <v>-2.9629629629629043E-3</v>
          </cell>
          <cell r="E4359" t="str">
            <v>pl</v>
          </cell>
          <cell r="F4359">
            <v>1.1440677960000001</v>
          </cell>
          <cell r="G4359">
            <v>0.21</v>
          </cell>
          <cell r="H4359">
            <v>27</v>
          </cell>
        </row>
        <row r="4360">
          <cell r="B4360" t="str">
            <v>Materiales menores de salida TC 120 (UPS)</v>
          </cell>
          <cell r="C4360">
            <v>1</v>
          </cell>
          <cell r="D4360">
            <v>0</v>
          </cell>
          <cell r="E4360" t="str">
            <v>Ud</v>
          </cell>
          <cell r="F4360">
            <v>93.220338983050851</v>
          </cell>
          <cell r="G4360">
            <v>16.78</v>
          </cell>
          <cell r="H4360">
            <v>110</v>
          </cell>
        </row>
        <row r="4361">
          <cell r="B4361" t="str">
            <v>Mano de Obra</v>
          </cell>
        </row>
        <row r="4362">
          <cell r="B4362" t="str">
            <v>M. O.1031E-02 [02] salida de interuptor doble</v>
          </cell>
          <cell r="C4362">
            <v>1</v>
          </cell>
          <cell r="D4362">
            <v>0</v>
          </cell>
          <cell r="E4362" t="str">
            <v>Ud</v>
          </cell>
          <cell r="F4362">
            <v>574.99999171391073</v>
          </cell>
          <cell r="G4362">
            <v>0</v>
          </cell>
          <cell r="H4362">
            <v>575</v>
          </cell>
        </row>
        <row r="4363">
          <cell r="B4363" t="str">
            <v>Servicios, Herramientas y Equipos</v>
          </cell>
        </row>
        <row r="4364">
          <cell r="A4364">
            <v>196</v>
          </cell>
          <cell r="B4364" t="str">
            <v>Salidas de tomacorrientes 110V doble, aterrizado y polarizado (UPS)</v>
          </cell>
          <cell r="C4364">
            <v>1</v>
          </cell>
          <cell r="D4364">
            <v>0.2345751505671699</v>
          </cell>
          <cell r="E4364" t="str">
            <v>ud</v>
          </cell>
          <cell r="G4364">
            <v>111.00731809064257</v>
          </cell>
          <cell r="I4364">
            <v>1302.97</v>
          </cell>
        </row>
        <row r="4366">
          <cell r="A4366">
            <v>197</v>
          </cell>
          <cell r="B4366" t="str">
            <v>Análisis de Precio Unitario de 1.00 ud de Salidas de Antena:</v>
          </cell>
          <cell r="I4366" t="str">
            <v>Santiago - Tercer Sorteo</v>
          </cell>
        </row>
        <row r="4367">
          <cell r="B4367" t="str">
            <v>Materiales</v>
          </cell>
        </row>
        <row r="4368">
          <cell r="B4368" t="str">
            <v>Dispositivo</v>
          </cell>
        </row>
        <row r="4369">
          <cell r="B4369" t="str">
            <v>Conector de datas</v>
          </cell>
          <cell r="C4369">
            <v>1</v>
          </cell>
          <cell r="D4369">
            <v>0</v>
          </cell>
          <cell r="E4369" t="str">
            <v>Ud</v>
          </cell>
          <cell r="F4369">
            <v>103.22033898305085</v>
          </cell>
          <cell r="G4369">
            <v>18.579999999999998</v>
          </cell>
          <cell r="H4369">
            <v>121.8</v>
          </cell>
        </row>
        <row r="4370">
          <cell r="B4370" t="str">
            <v>Alimentacion y Conductores</v>
          </cell>
        </row>
        <row r="4371">
          <cell r="B4371" t="str">
            <v>Conductor THW # 12</v>
          </cell>
          <cell r="C4371">
            <v>0</v>
          </cell>
          <cell r="D4371">
            <v>3.560830860534249E-4</v>
          </cell>
          <cell r="E4371" t="str">
            <v>pl</v>
          </cell>
          <cell r="F4371">
            <v>7.1271186440677967</v>
          </cell>
          <cell r="G4371">
            <v>1.28</v>
          </cell>
          <cell r="H4371">
            <v>0</v>
          </cell>
        </row>
        <row r="4372">
          <cell r="B4372" t="str">
            <v>Conductor THW # 14</v>
          </cell>
          <cell r="C4372">
            <v>0</v>
          </cell>
          <cell r="D4372">
            <v>1.2259459459457969E-3</v>
          </cell>
          <cell r="E4372" t="str">
            <v>pl</v>
          </cell>
          <cell r="F4372">
            <v>4.7457627118644066</v>
          </cell>
          <cell r="G4372">
            <v>0.85</v>
          </cell>
          <cell r="H4372">
            <v>0</v>
          </cell>
        </row>
        <row r="4373">
          <cell r="B4373" t="str">
            <v>Alambre thhn no. 10 verde ecoplus</v>
          </cell>
          <cell r="C4373">
            <v>0</v>
          </cell>
          <cell r="D4373">
            <v>0</v>
          </cell>
          <cell r="E4373" t="str">
            <v>pl</v>
          </cell>
          <cell r="F4373">
            <v>6.93</v>
          </cell>
          <cell r="G4373">
            <v>1.25</v>
          </cell>
          <cell r="H4373">
            <v>0</v>
          </cell>
        </row>
        <row r="4374">
          <cell r="B4374" t="str">
            <v>Miscelaneos</v>
          </cell>
          <cell r="E4374" t="str">
            <v>Usos</v>
          </cell>
        </row>
        <row r="4375">
          <cell r="B4375" t="str">
            <v>Caja rectangular 2" x 4", k-O 1/2"</v>
          </cell>
          <cell r="C4375">
            <v>1</v>
          </cell>
          <cell r="D4375">
            <v>0</v>
          </cell>
          <cell r="E4375" t="str">
            <v>Ud</v>
          </cell>
          <cell r="F4375">
            <v>32.440677960000002</v>
          </cell>
          <cell r="G4375">
            <v>5.84</v>
          </cell>
          <cell r="H4375">
            <v>38.28</v>
          </cell>
        </row>
        <row r="4376">
          <cell r="B4376" t="str">
            <v>Tubería pvc 3/4" 02</v>
          </cell>
          <cell r="C4376">
            <v>1</v>
          </cell>
          <cell r="D4376">
            <v>0</v>
          </cell>
          <cell r="E4376" t="str">
            <v>pl</v>
          </cell>
          <cell r="F4376">
            <v>92</v>
          </cell>
          <cell r="G4376">
            <v>16.559999999999999</v>
          </cell>
          <cell r="H4376">
            <v>108.56</v>
          </cell>
        </row>
        <row r="4377">
          <cell r="B4377" t="str">
            <v>Curva PVC 3/4" 03</v>
          </cell>
          <cell r="C4377">
            <v>2</v>
          </cell>
          <cell r="D4377">
            <v>5.8823529411773309E-4</v>
          </cell>
          <cell r="E4377" t="str">
            <v>Ud</v>
          </cell>
          <cell r="F4377">
            <v>7.1271186440677967</v>
          </cell>
          <cell r="G4377">
            <v>1.28</v>
          </cell>
          <cell r="H4377">
            <v>16.82</v>
          </cell>
        </row>
        <row r="4378">
          <cell r="B4378" t="str">
            <v>Mensajero Eléctrico 05</v>
          </cell>
          <cell r="C4378">
            <v>20</v>
          </cell>
          <cell r="D4378">
            <v>-2.9629629629629043E-3</v>
          </cell>
          <cell r="E4378" t="str">
            <v>pl</v>
          </cell>
          <cell r="F4378">
            <v>1.1440677960000001</v>
          </cell>
          <cell r="G4378">
            <v>0.21</v>
          </cell>
          <cell r="H4378">
            <v>27</v>
          </cell>
        </row>
        <row r="4379">
          <cell r="B4379" t="str">
            <v>Materiales menores de salida de iluminación</v>
          </cell>
          <cell r="C4379">
            <v>1</v>
          </cell>
          <cell r="D4379">
            <v>0</v>
          </cell>
          <cell r="E4379" t="str">
            <v>Ud</v>
          </cell>
          <cell r="F4379">
            <v>42.372881355932208</v>
          </cell>
          <cell r="G4379">
            <v>7.63</v>
          </cell>
          <cell r="H4379">
            <v>50</v>
          </cell>
        </row>
        <row r="4380">
          <cell r="B4380" t="str">
            <v>Mano de Obra</v>
          </cell>
        </row>
        <row r="4381">
          <cell r="B4381" t="str">
            <v>M. O.1031E-06 [06] salida de data y telefono</v>
          </cell>
          <cell r="C4381">
            <v>1</v>
          </cell>
          <cell r="D4381">
            <v>0</v>
          </cell>
          <cell r="E4381" t="str">
            <v>Ud</v>
          </cell>
          <cell r="F4381">
            <v>450.0000021482262</v>
          </cell>
          <cell r="G4381">
            <v>0</v>
          </cell>
          <cell r="H4381">
            <v>450</v>
          </cell>
        </row>
        <row r="4382">
          <cell r="B4382" t="str">
            <v>Servicios, Herramientas y Equipos</v>
          </cell>
        </row>
        <row r="4383">
          <cell r="A4383">
            <v>197</v>
          </cell>
          <cell r="B4383" t="str">
            <v>Salidas de Antena</v>
          </cell>
          <cell r="C4383">
            <v>1</v>
          </cell>
          <cell r="D4383">
            <v>0.18358055613967272</v>
          </cell>
          <cell r="E4383" t="str">
            <v>ud</v>
          </cell>
          <cell r="G4383">
            <v>55.359061437908494</v>
          </cell>
          <cell r="I4383">
            <v>812.46</v>
          </cell>
        </row>
        <row r="4385">
          <cell r="A4385">
            <v>198</v>
          </cell>
          <cell r="B4385" t="str">
            <v>Análisis de Precio Unitario de 1.00 ud de Salidas de iluminación en techo (EMT):</v>
          </cell>
          <cell r="I4385" t="str">
            <v>Santiago - Tercer Sorteo</v>
          </cell>
        </row>
        <row r="4386">
          <cell r="B4386" t="str">
            <v>Materiales</v>
          </cell>
        </row>
        <row r="4387">
          <cell r="B4387" t="str">
            <v>Dispositivo</v>
          </cell>
        </row>
        <row r="4388">
          <cell r="B4388" t="str">
            <v>Conector de datas</v>
          </cell>
          <cell r="C4388">
            <v>0</v>
          </cell>
          <cell r="D4388">
            <v>0</v>
          </cell>
          <cell r="E4388" t="str">
            <v>Ud</v>
          </cell>
          <cell r="F4388">
            <v>103.22033898305085</v>
          </cell>
          <cell r="G4388">
            <v>18.579999999999998</v>
          </cell>
          <cell r="H4388">
            <v>0</v>
          </cell>
        </row>
        <row r="4389">
          <cell r="B4389" t="str">
            <v>Alimentacion y Conductores</v>
          </cell>
        </row>
        <row r="4390">
          <cell r="B4390" t="str">
            <v>Alambre thw No. 12</v>
          </cell>
          <cell r="C4390">
            <v>42</v>
          </cell>
          <cell r="D4390">
            <v>-2.5637982195853069E-4</v>
          </cell>
          <cell r="E4390" t="str">
            <v>pl</v>
          </cell>
          <cell r="F4390">
            <v>7.1610168999999999</v>
          </cell>
          <cell r="G4390">
            <v>1.29</v>
          </cell>
          <cell r="H4390">
            <v>354.85</v>
          </cell>
        </row>
        <row r="4391">
          <cell r="B4391" t="str">
            <v>Conductor THW # 14</v>
          </cell>
          <cell r="C4391">
            <v>0</v>
          </cell>
          <cell r="D4391">
            <v>1.2259459459457969E-3</v>
          </cell>
          <cell r="E4391" t="str">
            <v>pl</v>
          </cell>
          <cell r="F4391">
            <v>4.7457627118644066</v>
          </cell>
          <cell r="G4391">
            <v>0.85</v>
          </cell>
          <cell r="H4391">
            <v>0</v>
          </cell>
        </row>
        <row r="4392">
          <cell r="B4392" t="str">
            <v>Alambre thhn no. 10 verde ecoplus</v>
          </cell>
          <cell r="C4392">
            <v>0</v>
          </cell>
          <cell r="D4392">
            <v>0</v>
          </cell>
          <cell r="E4392" t="str">
            <v>pl</v>
          </cell>
          <cell r="F4392">
            <v>6.93</v>
          </cell>
          <cell r="G4392">
            <v>1.25</v>
          </cell>
          <cell r="H4392">
            <v>0</v>
          </cell>
        </row>
        <row r="4393">
          <cell r="B4393" t="str">
            <v>Miscelaneos</v>
          </cell>
          <cell r="E4393" t="str">
            <v>Usos</v>
          </cell>
        </row>
        <row r="4394">
          <cell r="B4394" t="str">
            <v>Caja octagonal ko-½</v>
          </cell>
          <cell r="C4394">
            <v>1</v>
          </cell>
          <cell r="D4394">
            <v>0</v>
          </cell>
          <cell r="E4394" t="str">
            <v>Ud</v>
          </cell>
          <cell r="F4394">
            <v>33.898305084740002</v>
          </cell>
          <cell r="G4394">
            <v>6.1</v>
          </cell>
          <cell r="H4394">
            <v>40</v>
          </cell>
        </row>
        <row r="4395">
          <cell r="B4395" t="str">
            <v>Tuberia emt de 1/2"¢</v>
          </cell>
          <cell r="C4395">
            <v>2</v>
          </cell>
          <cell r="D4395">
            <v>0</v>
          </cell>
          <cell r="E4395" t="str">
            <v>pl</v>
          </cell>
          <cell r="F4395">
            <v>101</v>
          </cell>
          <cell r="G4395">
            <v>18.18</v>
          </cell>
          <cell r="H4395">
            <v>238.36</v>
          </cell>
        </row>
        <row r="4396">
          <cell r="B4396" t="str">
            <v>Curva EMT de ½</v>
          </cell>
          <cell r="C4396">
            <v>2</v>
          </cell>
          <cell r="D4396">
            <v>2.2718117647050748E-3</v>
          </cell>
          <cell r="E4396" t="str">
            <v>Ud</v>
          </cell>
          <cell r="F4396">
            <v>14.745762711864407</v>
          </cell>
          <cell r="G4396">
            <v>2.65</v>
          </cell>
          <cell r="H4396">
            <v>34.869999999999997</v>
          </cell>
        </row>
        <row r="4397">
          <cell r="B4397" t="str">
            <v>Conector EMT de ½</v>
          </cell>
          <cell r="C4397">
            <v>1</v>
          </cell>
          <cell r="D4397">
            <v>2.1176470588238393E-4</v>
          </cell>
          <cell r="E4397" t="str">
            <v>Ud</v>
          </cell>
          <cell r="F4397">
            <v>11.847457627118645</v>
          </cell>
          <cell r="G4397">
            <v>2.13</v>
          </cell>
          <cell r="H4397">
            <v>13.98</v>
          </cell>
        </row>
        <row r="4398">
          <cell r="B4398" t="str">
            <v>Copling EMT de ½</v>
          </cell>
          <cell r="C4398">
            <v>0.2</v>
          </cell>
          <cell r="D4398">
            <v>2.1176470588238393E-4</v>
          </cell>
          <cell r="E4398" t="str">
            <v>Ud</v>
          </cell>
          <cell r="F4398">
            <v>4.9152542300000004</v>
          </cell>
          <cell r="G4398">
            <v>0.88</v>
          </cell>
          <cell r="H4398">
            <v>1.1599999999999999</v>
          </cell>
        </row>
        <row r="4399">
          <cell r="B4399" t="str">
            <v>Abrazadera EMT de ½</v>
          </cell>
          <cell r="C4399">
            <v>0.65827499999999983</v>
          </cell>
          <cell r="D4399">
            <v>-6.2936470588245939E-3</v>
          </cell>
          <cell r="E4399" t="str">
            <v>Gls</v>
          </cell>
          <cell r="F4399">
            <v>4.4067796000000001</v>
          </cell>
          <cell r="G4399">
            <v>0.79</v>
          </cell>
          <cell r="H4399">
            <v>3.4</v>
          </cell>
        </row>
        <row r="4400">
          <cell r="B4400" t="str">
            <v>Mensajero Eléctrico 04</v>
          </cell>
          <cell r="C4400">
            <v>21</v>
          </cell>
          <cell r="D4400">
            <v>5.3333333333337521E-4</v>
          </cell>
          <cell r="E4400" t="str">
            <v>pl</v>
          </cell>
          <cell r="F4400">
            <v>1.3728813550000001</v>
          </cell>
          <cell r="G4400">
            <v>0.25</v>
          </cell>
          <cell r="H4400">
            <v>34.1</v>
          </cell>
        </row>
        <row r="4401">
          <cell r="B4401" t="str">
            <v>Materiales menores de salida de iluminación (EMT)</v>
          </cell>
          <cell r="C4401">
            <v>1</v>
          </cell>
          <cell r="D4401">
            <v>0</v>
          </cell>
          <cell r="E4401" t="str">
            <v>Ud</v>
          </cell>
          <cell r="F4401">
            <v>296.61016949152543</v>
          </cell>
          <cell r="G4401">
            <v>53.39</v>
          </cell>
          <cell r="H4401">
            <v>350</v>
          </cell>
        </row>
        <row r="4402">
          <cell r="B4402" t="str">
            <v>Mano de Obra</v>
          </cell>
        </row>
        <row r="4403">
          <cell r="B4403" t="str">
            <v>M. O.1031E-09 [09] salida de iluminación (EMT)</v>
          </cell>
          <cell r="C4403">
            <v>1</v>
          </cell>
          <cell r="D4403">
            <v>0</v>
          </cell>
          <cell r="E4403" t="str">
            <v>Ud</v>
          </cell>
          <cell r="F4403">
            <v>699.99991179079666</v>
          </cell>
          <cell r="G4403">
            <v>0</v>
          </cell>
          <cell r="H4403">
            <v>700</v>
          </cell>
        </row>
        <row r="4404">
          <cell r="B4404" t="str">
            <v>Servicios, Herramientas y Equipos</v>
          </cell>
        </row>
        <row r="4405">
          <cell r="A4405">
            <v>198</v>
          </cell>
          <cell r="B4405" t="str">
            <v>Salidas de iluminación en techo (EMT)</v>
          </cell>
          <cell r="C4405">
            <v>1</v>
          </cell>
          <cell r="D4405">
            <v>0</v>
          </cell>
          <cell r="E4405" t="str">
            <v>ud</v>
          </cell>
          <cell r="G4405">
            <v>163.40420259210202</v>
          </cell>
          <cell r="I4405">
            <v>1770.72</v>
          </cell>
        </row>
        <row r="4407">
          <cell r="A4407">
            <v>199</v>
          </cell>
          <cell r="B4407" t="str">
            <v>Análisis de Precio Unitario de 1.00 ud de Salidas de interruptor con luz piloto para calentador:</v>
          </cell>
          <cell r="I4407" t="str">
            <v>Santiago - Tercer Sorteo</v>
          </cell>
        </row>
        <row r="4408">
          <cell r="B4408" t="str">
            <v>Materiales</v>
          </cell>
        </row>
        <row r="4409">
          <cell r="B4409" t="str">
            <v>Dispositivo</v>
          </cell>
        </row>
        <row r="4410">
          <cell r="B4410" t="str">
            <v>Interruptor p/calentador</v>
          </cell>
          <cell r="C4410">
            <v>1</v>
          </cell>
          <cell r="D4410">
            <v>0</v>
          </cell>
          <cell r="E4410" t="str">
            <v>Ud</v>
          </cell>
          <cell r="F4410">
            <v>204</v>
          </cell>
          <cell r="G4410">
            <v>36.72</v>
          </cell>
          <cell r="H4410">
            <v>240.72</v>
          </cell>
        </row>
        <row r="4411">
          <cell r="B4411" t="str">
            <v>Alimentacion y Conductores</v>
          </cell>
        </row>
        <row r="4412">
          <cell r="B4412" t="str">
            <v>Conductor THW # 12</v>
          </cell>
          <cell r="C4412">
            <v>40</v>
          </cell>
          <cell r="D4412">
            <v>3.560830860534249E-4</v>
          </cell>
          <cell r="E4412" t="str">
            <v>pl</v>
          </cell>
          <cell r="F4412">
            <v>7.1271186440677967</v>
          </cell>
          <cell r="G4412">
            <v>1.28</v>
          </cell>
          <cell r="H4412">
            <v>336.4</v>
          </cell>
        </row>
        <row r="4413">
          <cell r="B4413" t="str">
            <v>Conductor THW # 14</v>
          </cell>
          <cell r="C4413">
            <v>0</v>
          </cell>
          <cell r="D4413">
            <v>1.2259459459457969E-3</v>
          </cell>
          <cell r="E4413" t="str">
            <v>pl</v>
          </cell>
          <cell r="F4413">
            <v>4.7457627118644066</v>
          </cell>
          <cell r="G4413">
            <v>0.85</v>
          </cell>
          <cell r="H4413">
            <v>0</v>
          </cell>
        </row>
        <row r="4414">
          <cell r="B4414" t="str">
            <v>Alambre thhn no. 10 verde ecoplus</v>
          </cell>
          <cell r="C4414">
            <v>0</v>
          </cell>
          <cell r="D4414">
            <v>0</v>
          </cell>
          <cell r="E4414" t="str">
            <v>pl</v>
          </cell>
          <cell r="F4414">
            <v>6.93</v>
          </cell>
          <cell r="G4414">
            <v>1.25</v>
          </cell>
          <cell r="H4414">
            <v>0</v>
          </cell>
        </row>
        <row r="4415">
          <cell r="B4415" t="str">
            <v>Miscelaneos</v>
          </cell>
          <cell r="E4415" t="str">
            <v>Usos</v>
          </cell>
        </row>
        <row r="4416">
          <cell r="B4416" t="str">
            <v>Caja octagonal k-O 1/2"</v>
          </cell>
          <cell r="C4416">
            <v>1</v>
          </cell>
          <cell r="D4416">
            <v>0</v>
          </cell>
          <cell r="E4416" t="str">
            <v>Ud</v>
          </cell>
          <cell r="F4416">
            <v>31.457599999999999</v>
          </cell>
          <cell r="G4416">
            <v>5.66</v>
          </cell>
          <cell r="H4416">
            <v>37.119999999999997</v>
          </cell>
        </row>
        <row r="4417">
          <cell r="B4417" t="str">
            <v>Tuberia pvc de 1/2" 01</v>
          </cell>
          <cell r="C4417">
            <v>19</v>
          </cell>
          <cell r="D4417">
            <v>-1.0000000000000356E-3</v>
          </cell>
          <cell r="E4417" t="str">
            <v>pl</v>
          </cell>
          <cell r="F4417">
            <v>2.7033898000000001</v>
          </cell>
          <cell r="G4417">
            <v>0.49</v>
          </cell>
          <cell r="H4417">
            <v>60.61</v>
          </cell>
        </row>
        <row r="4418">
          <cell r="B4418" t="str">
            <v>Curva pvc de 1/2" 02</v>
          </cell>
          <cell r="C4418">
            <v>1</v>
          </cell>
          <cell r="D4418">
            <v>5.8823529411773309E-4</v>
          </cell>
          <cell r="E4418" t="str">
            <v>Ud</v>
          </cell>
          <cell r="F4418">
            <v>3.3813559322033901</v>
          </cell>
          <cell r="G4418">
            <v>0.61</v>
          </cell>
          <cell r="H4418">
            <v>3.99</v>
          </cell>
        </row>
        <row r="4419">
          <cell r="B4419" t="str">
            <v>Mensajero Eléctrico 05</v>
          </cell>
          <cell r="C4419">
            <v>20</v>
          </cell>
          <cell r="D4419">
            <v>-2.9629629629629043E-3</v>
          </cell>
          <cell r="E4419" t="str">
            <v>pl</v>
          </cell>
          <cell r="F4419">
            <v>1.1440677960000001</v>
          </cell>
          <cell r="G4419">
            <v>0.21</v>
          </cell>
          <cell r="H4419">
            <v>27</v>
          </cell>
        </row>
        <row r="4420">
          <cell r="B4420" t="str">
            <v>Materiales menores de salida de iluminación</v>
          </cell>
          <cell r="C4420">
            <v>1</v>
          </cell>
          <cell r="D4420">
            <v>0</v>
          </cell>
          <cell r="E4420" t="str">
            <v>Ud</v>
          </cell>
          <cell r="F4420">
            <v>42.372881355932208</v>
          </cell>
          <cell r="G4420">
            <v>7.63</v>
          </cell>
          <cell r="H4420">
            <v>50</v>
          </cell>
        </row>
        <row r="4421">
          <cell r="B4421" t="str">
            <v>Mano de Obra</v>
          </cell>
        </row>
        <row r="4422">
          <cell r="B4422" t="str">
            <v>M. O.1031E-01 [01] salida de iluminación</v>
          </cell>
          <cell r="C4422">
            <v>1</v>
          </cell>
          <cell r="D4422">
            <v>0</v>
          </cell>
          <cell r="E4422" t="str">
            <v>Ud</v>
          </cell>
          <cell r="F4422">
            <v>500.00000000000006</v>
          </cell>
          <cell r="G4422">
            <v>0</v>
          </cell>
          <cell r="H4422">
            <v>500</v>
          </cell>
        </row>
        <row r="4423">
          <cell r="B4423" t="str">
            <v>Servicios, Herramientas y Equipos</v>
          </cell>
        </row>
        <row r="4424">
          <cell r="A4424">
            <v>199</v>
          </cell>
          <cell r="B4424" t="str">
            <v>Salidas de interruptor con luz piloto para calentador</v>
          </cell>
          <cell r="C4424">
            <v>1</v>
          </cell>
          <cell r="D4424">
            <v>0.20397839473698809</v>
          </cell>
          <cell r="E4424" t="str">
            <v>ud</v>
          </cell>
          <cell r="G4424">
            <v>115.32683583309091</v>
          </cell>
          <cell r="I4424">
            <v>1255.8399999999999</v>
          </cell>
        </row>
        <row r="4426">
          <cell r="A4426">
            <v>200</v>
          </cell>
          <cell r="B4426" t="str">
            <v>Análisis de Precio Unitario de 1.00 ud de Sistema de tierra (Incluye red de aterrizaje y conexión en malla electrosoldada):</v>
          </cell>
          <cell r="I4426" t="str">
            <v>Santiago - Tercer Sorteo</v>
          </cell>
        </row>
        <row r="4427">
          <cell r="B4427" t="str">
            <v>Materiales</v>
          </cell>
        </row>
        <row r="4428">
          <cell r="B4428" t="str">
            <v>Dispositivo</v>
          </cell>
        </row>
        <row r="4429">
          <cell r="B4429" t="str">
            <v>Sistema de tierra 01</v>
          </cell>
          <cell r="C4429">
            <v>1</v>
          </cell>
          <cell r="D4429">
            <v>0</v>
          </cell>
          <cell r="E4429" t="str">
            <v>UD</v>
          </cell>
          <cell r="F4429">
            <v>24802.72033898305</v>
          </cell>
          <cell r="G4429">
            <v>4464.49</v>
          </cell>
          <cell r="H4429">
            <v>29267.21</v>
          </cell>
        </row>
        <row r="4430">
          <cell r="A4430">
            <v>200</v>
          </cell>
          <cell r="B4430" t="str">
            <v>Sistema de tierra (Incluye red de aterrizaje y conexión en malla electrosoldada)</v>
          </cell>
          <cell r="C4430">
            <v>1</v>
          </cell>
          <cell r="D4430">
            <v>1</v>
          </cell>
          <cell r="E4430" t="str">
            <v>ud</v>
          </cell>
          <cell r="G4430">
            <v>4464.49</v>
          </cell>
          <cell r="I4430">
            <v>29267.21</v>
          </cell>
        </row>
        <row r="4432">
          <cell r="A4432">
            <v>201</v>
          </cell>
          <cell r="B4432" t="str">
            <v>Análisis de Precio Unitario de 1.00 ud de S/C poste galvanizado de 4" x 4" x 20' con luminarias (1) tipo secador con bombillas de 65W:</v>
          </cell>
          <cell r="I4432" t="str">
            <v>Santiago - Tercer Sorteo</v>
          </cell>
        </row>
        <row r="4433">
          <cell r="B4433" t="str">
            <v>Materiales</v>
          </cell>
        </row>
        <row r="4434">
          <cell r="B4434" t="str">
            <v>Dispositivo</v>
          </cell>
        </row>
        <row r="4435">
          <cell r="B4435" t="str">
            <v>Poste galvanizado de 4" x 4" x 20' con luminarias (1) tipo secador con bombillas de 65W</v>
          </cell>
          <cell r="C4435">
            <v>1</v>
          </cell>
          <cell r="D4435">
            <v>0</v>
          </cell>
          <cell r="E4435" t="str">
            <v>UD</v>
          </cell>
          <cell r="F4435">
            <v>21922.974576271186</v>
          </cell>
          <cell r="G4435">
            <v>3946.14</v>
          </cell>
          <cell r="H4435">
            <v>25869.11</v>
          </cell>
        </row>
        <row r="4436">
          <cell r="A4436">
            <v>201</v>
          </cell>
          <cell r="B4436" t="str">
            <v>S/C poste galvanizado de 4" x 4" x 20' con luminarias (1) tipo secador con bombillas de 65W</v>
          </cell>
          <cell r="C4436">
            <v>1</v>
          </cell>
          <cell r="D4436">
            <v>1</v>
          </cell>
          <cell r="E4436" t="str">
            <v>ud</v>
          </cell>
          <cell r="G4436">
            <v>3946.14</v>
          </cell>
          <cell r="I4436">
            <v>25869.11</v>
          </cell>
        </row>
        <row r="4438">
          <cell r="A4438">
            <v>202</v>
          </cell>
          <cell r="B4438" t="str">
            <v>Análisis de Precio Unitario de 1.00 ud de Luminaria colgante para comedor, tipo campana (Incluye bombillo):</v>
          </cell>
          <cell r="I4438" t="str">
            <v>Santiago - Tercer Sorteo</v>
          </cell>
        </row>
        <row r="4439">
          <cell r="B4439" t="str">
            <v>Materiales</v>
          </cell>
        </row>
        <row r="4440">
          <cell r="B4440" t="str">
            <v>Dispositivo</v>
          </cell>
        </row>
        <row r="4441">
          <cell r="B4441" t="str">
            <v>Luminaria colgante para comedor, tipo campana CAT. P3112M. 65W-1 x E27-120V (incluye bombillo)</v>
          </cell>
          <cell r="C4441">
            <v>1</v>
          </cell>
          <cell r="D4441">
            <v>0</v>
          </cell>
          <cell r="E4441" t="str">
            <v>Ud</v>
          </cell>
          <cell r="F4441">
            <v>2072</v>
          </cell>
          <cell r="G4441">
            <v>372.96</v>
          </cell>
          <cell r="H4441">
            <v>2444.96</v>
          </cell>
        </row>
        <row r="4442">
          <cell r="B4442" t="str">
            <v>Miscelaneos</v>
          </cell>
          <cell r="E4442" t="str">
            <v>Usos</v>
          </cell>
        </row>
        <row r="4443">
          <cell r="B4443" t="str">
            <v>Ingenieria Electrica 01</v>
          </cell>
          <cell r="C4443">
            <v>2444.96</v>
          </cell>
          <cell r="D4443">
            <v>1.9583414318108103E-2</v>
          </cell>
          <cell r="E4443" t="str">
            <v>%</v>
          </cell>
          <cell r="F4443">
            <v>0.1271186440677966</v>
          </cell>
          <cell r="G4443">
            <v>0.02</v>
          </cell>
          <cell r="H4443">
            <v>366.74</v>
          </cell>
        </row>
        <row r="4444">
          <cell r="B4444" t="str">
            <v>Mano de Obra</v>
          </cell>
        </row>
        <row r="4445">
          <cell r="B4445" t="str">
            <v>Ingenieria Electrica 04</v>
          </cell>
          <cell r="C4445">
            <v>2811.7040000000002</v>
          </cell>
          <cell r="D4445">
            <v>-1.3921506997674339E-2</v>
          </cell>
          <cell r="E4445" t="str">
            <v>%</v>
          </cell>
          <cell r="F4445">
            <v>0.25423728813559321</v>
          </cell>
          <cell r="G4445">
            <v>0.05</v>
          </cell>
          <cell r="H4445">
            <v>843.52</v>
          </cell>
        </row>
        <row r="4446">
          <cell r="A4446">
            <v>202</v>
          </cell>
          <cell r="B4446" t="str">
            <v>Luminaria colgante para comedor, tipo campana (Incluye bombillo)</v>
          </cell>
          <cell r="C4446">
            <v>1</v>
          </cell>
          <cell r="D4446">
            <v>1</v>
          </cell>
          <cell r="E4446" t="str">
            <v>ud</v>
          </cell>
          <cell r="G4446">
            <v>561.44485544785459</v>
          </cell>
          <cell r="I4446">
            <v>3655.22</v>
          </cell>
        </row>
        <row r="4448">
          <cell r="A4448">
            <v>203</v>
          </cell>
          <cell r="B4448" t="str">
            <v>Análisis de Precio Unitario de 1.00 ud de Abanicos tipo KDK de 56 púlgadas sin globo.:</v>
          </cell>
          <cell r="I4448" t="str">
            <v>Santiago - Tercer Sorteo</v>
          </cell>
        </row>
        <row r="4449">
          <cell r="B4449" t="str">
            <v>Materiales</v>
          </cell>
        </row>
        <row r="4450">
          <cell r="B4450" t="str">
            <v>Dispositivo</v>
          </cell>
        </row>
        <row r="4451">
          <cell r="B4451" t="str">
            <v>Abanicos kdk de 56" 3 aspas sin globo. Mod. KDK B56X5</v>
          </cell>
          <cell r="C4451">
            <v>1</v>
          </cell>
          <cell r="D4451">
            <v>0</v>
          </cell>
          <cell r="E4451" t="str">
            <v xml:space="preserve">ud </v>
          </cell>
          <cell r="F4451">
            <v>3726.2399999999993</v>
          </cell>
          <cell r="G4451">
            <v>670.72</v>
          </cell>
          <cell r="H4451">
            <v>4396.96</v>
          </cell>
        </row>
        <row r="4452">
          <cell r="B4452" t="str">
            <v>Miscelaneos</v>
          </cell>
          <cell r="E4452" t="str">
            <v>Usos</v>
          </cell>
        </row>
        <row r="4453">
          <cell r="B4453" t="str">
            <v>Ingenieria Electrica 05</v>
          </cell>
          <cell r="C4453">
            <v>4396.96</v>
          </cell>
          <cell r="D4453">
            <v>-4.5304401239183695E-2</v>
          </cell>
          <cell r="E4453" t="str">
            <v>%</v>
          </cell>
          <cell r="F4453">
            <v>4.2372881355932208E-2</v>
          </cell>
          <cell r="G4453">
            <v>0.01</v>
          </cell>
          <cell r="H4453">
            <v>219.85</v>
          </cell>
        </row>
        <row r="4454">
          <cell r="B4454" t="str">
            <v>Mano de Obra</v>
          </cell>
        </row>
        <row r="4455">
          <cell r="B4455" t="str">
            <v>Ingenieria Electrica 03</v>
          </cell>
          <cell r="C4455">
            <v>4616.8100000000004</v>
          </cell>
          <cell r="D4455">
            <v>-7.4032674118658538E-3</v>
          </cell>
          <cell r="E4455" t="str">
            <v>%</v>
          </cell>
          <cell r="F4455">
            <v>0.21186440677966104</v>
          </cell>
          <cell r="G4455">
            <v>0.04</v>
          </cell>
          <cell r="H4455">
            <v>1154.2</v>
          </cell>
        </row>
        <row r="4456">
          <cell r="A4456">
            <v>203</v>
          </cell>
          <cell r="B4456" t="str">
            <v>Abanicos tipo KDK de 56 púlgadas sin globo.</v>
          </cell>
          <cell r="C4456">
            <v>1</v>
          </cell>
          <cell r="D4456">
            <v>1</v>
          </cell>
          <cell r="E4456" t="str">
            <v>ud</v>
          </cell>
          <cell r="G4456">
            <v>896.0028044384826</v>
          </cell>
          <cell r="I4456">
            <v>5771.01</v>
          </cell>
        </row>
        <row r="4458">
          <cell r="A4458">
            <v>204</v>
          </cell>
          <cell r="B4458" t="str">
            <v>Análisis de Precio Unitario de 1.00 ud de Registro eléctrico 12" x 12" x 6":</v>
          </cell>
          <cell r="I4458" t="str">
            <v>Santiago - Tercer Sorteo</v>
          </cell>
        </row>
        <row r="4459">
          <cell r="B4459" t="str">
            <v>Materiales</v>
          </cell>
        </row>
        <row r="4460">
          <cell r="B4460" t="str">
            <v>Dispositivo</v>
          </cell>
        </row>
        <row r="4461">
          <cell r="B4461" t="str">
            <v>Registro elécrico 12" x 12" x 6".</v>
          </cell>
          <cell r="C4461">
            <v>1</v>
          </cell>
          <cell r="D4461">
            <v>0</v>
          </cell>
          <cell r="E4461" t="str">
            <v>Ud</v>
          </cell>
          <cell r="F4461">
            <v>844.34</v>
          </cell>
          <cell r="G4461">
            <v>151.97999999999999</v>
          </cell>
          <cell r="H4461">
            <v>996.32</v>
          </cell>
        </row>
        <row r="4462">
          <cell r="B4462" t="str">
            <v>Mano de Obra</v>
          </cell>
        </row>
        <row r="4463">
          <cell r="B4463" t="str">
            <v>Ingenieria Electrica 06</v>
          </cell>
          <cell r="C4463">
            <v>996.32</v>
          </cell>
          <cell r="D4463">
            <v>-2.9844097995545046E-3</v>
          </cell>
          <cell r="E4463" t="str">
            <v>%</v>
          </cell>
          <cell r="F4463">
            <v>0.38135593220338987</v>
          </cell>
          <cell r="G4463">
            <v>7.0000000000000007E-2</v>
          </cell>
          <cell r="H4463">
            <v>448.35</v>
          </cell>
        </row>
        <row r="4464">
          <cell r="A4464">
            <v>204</v>
          </cell>
          <cell r="B4464" t="str">
            <v>Registro eléctrico 12" x 12" x 6"</v>
          </cell>
          <cell r="C4464">
            <v>1</v>
          </cell>
          <cell r="D4464">
            <v>1</v>
          </cell>
          <cell r="E4464" t="str">
            <v>ud</v>
          </cell>
          <cell r="G4464">
            <v>221.51426009799553</v>
          </cell>
          <cell r="I4464">
            <v>1444.67</v>
          </cell>
        </row>
        <row r="4466">
          <cell r="A4466">
            <v>205</v>
          </cell>
          <cell r="B4466" t="str">
            <v>Análisis de Precio Unitario de 1.00 ud de Registro de telefonos 8" x 8" x 6":</v>
          </cell>
          <cell r="I4466" t="str">
            <v>Santiago - Tercer Sorteo</v>
          </cell>
        </row>
        <row r="4467">
          <cell r="B4467" t="str">
            <v>Materiales</v>
          </cell>
        </row>
        <row r="4468">
          <cell r="B4468" t="str">
            <v>Dispositivo</v>
          </cell>
        </row>
        <row r="4469">
          <cell r="B4469" t="str">
            <v>Registro elécrico 8" x 8" x 6".</v>
          </cell>
          <cell r="C4469">
            <v>1</v>
          </cell>
          <cell r="D4469">
            <v>0</v>
          </cell>
          <cell r="E4469" t="str">
            <v>Ud</v>
          </cell>
          <cell r="F4469">
            <v>444.2</v>
          </cell>
          <cell r="G4469">
            <v>79.959999999999994</v>
          </cell>
          <cell r="H4469">
            <v>524.16</v>
          </cell>
        </row>
        <row r="4470">
          <cell r="B4470" t="str">
            <v>Mano de Obra</v>
          </cell>
        </row>
        <row r="4471">
          <cell r="B4471" t="str">
            <v>Ingenieria Electrica 06</v>
          </cell>
          <cell r="C4471">
            <v>524.16</v>
          </cell>
          <cell r="D4471">
            <v>-3.0142538975500496E-3</v>
          </cell>
          <cell r="E4471" t="str">
            <v>%</v>
          </cell>
          <cell r="F4471">
            <v>0.38135593220338987</v>
          </cell>
          <cell r="G4471">
            <v>7.0000000000000007E-2</v>
          </cell>
          <cell r="H4471">
            <v>235.87</v>
          </cell>
        </row>
        <row r="4472">
          <cell r="A4472">
            <v>205</v>
          </cell>
          <cell r="B4472" t="str">
            <v>Registro de telefonos 8" x 8" x 6"</v>
          </cell>
          <cell r="C4472">
            <v>1</v>
          </cell>
          <cell r="D4472">
            <v>1</v>
          </cell>
          <cell r="E4472" t="str">
            <v>ud</v>
          </cell>
          <cell r="G4472">
            <v>116.5406034073942</v>
          </cell>
          <cell r="I4472">
            <v>760.03</v>
          </cell>
        </row>
        <row r="4474">
          <cell r="A4474">
            <v>206</v>
          </cell>
          <cell r="B4474" t="str">
            <v>Análisis de Precio Unitario de 1.00 ud de Registro de data 8" x 8" x 6":</v>
          </cell>
          <cell r="I4474" t="str">
            <v>Santiago - Tercer Sorteo</v>
          </cell>
        </row>
        <row r="4475">
          <cell r="B4475" t="str">
            <v>Materiales</v>
          </cell>
        </row>
        <row r="4476">
          <cell r="B4476" t="str">
            <v>Dispositivo</v>
          </cell>
        </row>
        <row r="4477">
          <cell r="B4477" t="str">
            <v>Registro elécrico 8" x 8" x 6".</v>
          </cell>
          <cell r="C4477">
            <v>1</v>
          </cell>
          <cell r="D4477">
            <v>0</v>
          </cell>
          <cell r="E4477" t="str">
            <v>Ud</v>
          </cell>
          <cell r="F4477">
            <v>444.2</v>
          </cell>
          <cell r="G4477">
            <v>79.959999999999994</v>
          </cell>
          <cell r="H4477">
            <v>524.16</v>
          </cell>
        </row>
        <row r="4478">
          <cell r="B4478" t="str">
            <v>Mano de Obra</v>
          </cell>
        </row>
        <row r="4479">
          <cell r="B4479" t="str">
            <v>Ingenieria Electrica 06</v>
          </cell>
          <cell r="C4479">
            <v>524.16</v>
          </cell>
          <cell r="D4479">
            <v>-3.0142538975500496E-3</v>
          </cell>
          <cell r="E4479" t="str">
            <v>%</v>
          </cell>
          <cell r="F4479">
            <v>0.38135593220338987</v>
          </cell>
          <cell r="G4479">
            <v>7.0000000000000007E-2</v>
          </cell>
          <cell r="H4479">
            <v>235.87</v>
          </cell>
        </row>
        <row r="4480">
          <cell r="A4480">
            <v>206</v>
          </cell>
          <cell r="B4480" t="str">
            <v>Registro de data 8" x 8" x 6"</v>
          </cell>
          <cell r="C4480">
            <v>1</v>
          </cell>
          <cell r="D4480">
            <v>1</v>
          </cell>
          <cell r="E4480" t="str">
            <v>ud</v>
          </cell>
          <cell r="G4480">
            <v>116.5406034073942</v>
          </cell>
          <cell r="I4480">
            <v>760.03</v>
          </cell>
        </row>
        <row r="4482">
          <cell r="A4482">
            <v>207</v>
          </cell>
          <cell r="B4482" t="str">
            <v>Análisis de Precio Unitario de 1.00 ud de Excavación (0.30 x 0.30 x 57.62) m:</v>
          </cell>
          <cell r="I4482" t="str">
            <v>Santiago - Tercer Sorteo</v>
          </cell>
        </row>
        <row r="4483">
          <cell r="B4483" t="str">
            <v>Materiales</v>
          </cell>
        </row>
        <row r="4484">
          <cell r="B4484" t="str">
            <v>Mano de Obra</v>
          </cell>
        </row>
        <row r="4485">
          <cell r="B4485" t="str">
            <v>Ingenieria Electrica (Excavación)</v>
          </cell>
          <cell r="C4485">
            <v>1</v>
          </cell>
          <cell r="D4485">
            <v>-9.5955487397385362E-6</v>
          </cell>
          <cell r="E4485" t="str">
            <v>%</v>
          </cell>
          <cell r="F4485">
            <v>243.22033898305085</v>
          </cell>
          <cell r="G4485">
            <v>43.78</v>
          </cell>
          <cell r="H4485">
            <v>287</v>
          </cell>
        </row>
        <row r="4486">
          <cell r="A4486">
            <v>207</v>
          </cell>
          <cell r="B4486" t="str">
            <v>Excavación (0.30 x 0.30 x 57.62) m</v>
          </cell>
          <cell r="C4486">
            <v>1</v>
          </cell>
          <cell r="D4486">
            <v>1</v>
          </cell>
          <cell r="E4486" t="str">
            <v>ud</v>
          </cell>
          <cell r="G4486">
            <v>43.77957990687618</v>
          </cell>
          <cell r="I4486">
            <v>287</v>
          </cell>
        </row>
        <row r="4488">
          <cell r="A4488">
            <v>208</v>
          </cell>
          <cell r="B4488" t="str">
            <v>Análisis de Precio Unitario de 1.00 Ud de Interruptor Doble BTicino:</v>
          </cell>
          <cell r="I4488" t="str">
            <v>Santiago - Tercer Sorteo</v>
          </cell>
        </row>
        <row r="4489">
          <cell r="B4489" t="str">
            <v>Materiales</v>
          </cell>
        </row>
        <row r="4490">
          <cell r="B4490" t="str">
            <v>Dispositivo</v>
          </cell>
        </row>
        <row r="4491">
          <cell r="B4491" t="str">
            <v>Interruptor doble blanco 15a ms ae2200e</v>
          </cell>
          <cell r="C4491">
            <v>1</v>
          </cell>
          <cell r="D4491">
            <v>0.05</v>
          </cell>
          <cell r="E4491" t="str">
            <v>Ud</v>
          </cell>
          <cell r="F4491">
            <v>91.88</v>
          </cell>
          <cell r="G4491">
            <v>16.54</v>
          </cell>
          <cell r="H4491">
            <v>113.84</v>
          </cell>
        </row>
        <row r="4492">
          <cell r="B4492" t="str">
            <v>Alimentacion y Conductores</v>
          </cell>
        </row>
        <row r="4493">
          <cell r="B4493" t="str">
            <v>Alambre thhn no. 12 blco. Ecoplus</v>
          </cell>
          <cell r="C4493">
            <v>20</v>
          </cell>
          <cell r="D4493">
            <v>0</v>
          </cell>
          <cell r="E4493" t="str">
            <v>pl</v>
          </cell>
          <cell r="F4493">
            <v>4.63</v>
          </cell>
          <cell r="G4493">
            <v>0.83</v>
          </cell>
          <cell r="H4493">
            <v>109.2</v>
          </cell>
        </row>
        <row r="4494">
          <cell r="B4494" t="str">
            <v>Alambre thhn no. 12 blco. Ecoplus</v>
          </cell>
          <cell r="C4494">
            <v>40</v>
          </cell>
          <cell r="D4494">
            <v>0</v>
          </cell>
          <cell r="E4494" t="str">
            <v>pl</v>
          </cell>
          <cell r="F4494">
            <v>4.63</v>
          </cell>
          <cell r="G4494">
            <v>0.83</v>
          </cell>
          <cell r="H4494">
            <v>218.4</v>
          </cell>
        </row>
        <row r="4495">
          <cell r="B4495" t="str">
            <v>Alambre thhn no. 10 verde ecoplus</v>
          </cell>
          <cell r="C4495">
            <v>20</v>
          </cell>
          <cell r="D4495">
            <v>0</v>
          </cell>
          <cell r="E4495" t="str">
            <v>pl</v>
          </cell>
          <cell r="F4495">
            <v>6.93</v>
          </cell>
          <cell r="G4495">
            <v>1.25</v>
          </cell>
          <cell r="H4495">
            <v>163.6</v>
          </cell>
        </row>
        <row r="4496">
          <cell r="B4496" t="str">
            <v>Miscelaneos</v>
          </cell>
          <cell r="E4496" t="str">
            <v>Usos</v>
          </cell>
        </row>
        <row r="4497">
          <cell r="B4497" t="str">
            <v>Caja 2'' x 4'' ø3/4''</v>
          </cell>
          <cell r="C4497">
            <v>0.25</v>
          </cell>
          <cell r="D4497">
            <v>0.05</v>
          </cell>
          <cell r="E4497" t="str">
            <v>Ud</v>
          </cell>
          <cell r="F4497">
            <v>29.6</v>
          </cell>
          <cell r="G4497">
            <v>5.33</v>
          </cell>
          <cell r="H4497">
            <v>9.17</v>
          </cell>
        </row>
        <row r="4498">
          <cell r="B4498" t="str">
            <v>Alambre # 18</v>
          </cell>
          <cell r="C4498">
            <v>0.5</v>
          </cell>
          <cell r="D4498">
            <v>0.05</v>
          </cell>
          <cell r="E4498" t="str">
            <v>Lbs</v>
          </cell>
          <cell r="F4498">
            <v>38</v>
          </cell>
          <cell r="G4498">
            <v>6.84</v>
          </cell>
          <cell r="H4498">
            <v>23.54</v>
          </cell>
        </row>
        <row r="4499">
          <cell r="B4499" t="str">
            <v>Mortero Funda 42.5 kgs Pañete</v>
          </cell>
          <cell r="C4499">
            <v>7.4999999999999997E-2</v>
          </cell>
          <cell r="D4499">
            <v>0.38333333333333347</v>
          </cell>
          <cell r="E4499" t="str">
            <v>Fdas</v>
          </cell>
          <cell r="F4499">
            <v>296.61016949152543</v>
          </cell>
          <cell r="G4499">
            <v>53.39</v>
          </cell>
          <cell r="H4499">
            <v>36.31</v>
          </cell>
        </row>
        <row r="4500">
          <cell r="B4500" t="str">
            <v>Tubo pvc 3/4x19 sdr-26</v>
          </cell>
          <cell r="C4500">
            <v>1</v>
          </cell>
          <cell r="D4500">
            <v>0.05</v>
          </cell>
          <cell r="E4500" t="str">
            <v>Ud</v>
          </cell>
          <cell r="F4500">
            <v>81.96</v>
          </cell>
          <cell r="G4500">
            <v>14.75</v>
          </cell>
          <cell r="H4500">
            <v>101.55</v>
          </cell>
        </row>
        <row r="4501">
          <cell r="B4501" t="str">
            <v>Mano de Obra</v>
          </cell>
        </row>
        <row r="4502">
          <cell r="B4502" t="str">
            <v>M. O.1001-5 [OP2] Operario Segunda categoría (OP2)</v>
          </cell>
          <cell r="C4502">
            <v>0.1</v>
          </cell>
          <cell r="D4502">
            <v>4</v>
          </cell>
          <cell r="E4502" t="str">
            <v>Día</v>
          </cell>
          <cell r="F4502">
            <v>948.75000000000045</v>
          </cell>
          <cell r="G4502">
            <v>0</v>
          </cell>
          <cell r="H4502">
            <v>474.38</v>
          </cell>
        </row>
        <row r="4503">
          <cell r="B4503" t="str">
            <v>M. O.1001-1 [AY] Ayudante (AY)</v>
          </cell>
          <cell r="C4503">
            <v>0.1</v>
          </cell>
          <cell r="D4503">
            <v>4</v>
          </cell>
          <cell r="E4503" t="str">
            <v>Día</v>
          </cell>
          <cell r="F4503">
            <v>640.54999999999927</v>
          </cell>
          <cell r="G4503">
            <v>0</v>
          </cell>
          <cell r="H4503">
            <v>320.27999999999997</v>
          </cell>
        </row>
        <row r="4504">
          <cell r="B4504" t="str">
            <v>Servicios, Herramientas y Equipos</v>
          </cell>
        </row>
        <row r="4505">
          <cell r="B4505" t="str">
            <v>Herramientas Menores Electricista</v>
          </cell>
          <cell r="C4505">
            <v>1570.2699999999998</v>
          </cell>
          <cell r="D4505">
            <v>4.6488820393960636E-4</v>
          </cell>
          <cell r="E4505" t="str">
            <v>%</v>
          </cell>
          <cell r="F4505">
            <v>1.6E-2</v>
          </cell>
          <cell r="G4505">
            <v>0</v>
          </cell>
          <cell r="H4505">
            <v>25.14</v>
          </cell>
        </row>
        <row r="4506">
          <cell r="B4506" t="str">
            <v>Ingenieria Electrica</v>
          </cell>
          <cell r="C4506">
            <v>1595.4099999999999</v>
          </cell>
          <cell r="D4506">
            <v>3.6981089500513699E-4</v>
          </cell>
          <cell r="E4506" t="str">
            <v>%</v>
          </cell>
          <cell r="F4506">
            <v>0.2</v>
          </cell>
          <cell r="G4506">
            <v>0.04</v>
          </cell>
          <cell r="H4506">
            <v>383.04</v>
          </cell>
        </row>
        <row r="4507">
          <cell r="A4507">
            <v>208</v>
          </cell>
          <cell r="B4507" t="str">
            <v>Interruptor Doble BTicino</v>
          </cell>
          <cell r="C4507">
            <v>1</v>
          </cell>
          <cell r="D4507">
            <v>1</v>
          </cell>
          <cell r="E4507" t="str">
            <v>Ud</v>
          </cell>
          <cell r="G4507">
            <v>182.02383750000001</v>
          </cell>
          <cell r="I4507">
            <v>1978.45</v>
          </cell>
        </row>
        <row r="4509">
          <cell r="A4509">
            <v>209</v>
          </cell>
          <cell r="B4509" t="str">
            <v>Análisis de Precio Unitario de 1.00 Ud de Interruptor Triple BTicino:</v>
          </cell>
          <cell r="I4509" t="str">
            <v>Santiago - Tercer Sorteo</v>
          </cell>
        </row>
        <row r="4510">
          <cell r="B4510" t="str">
            <v>Materiales</v>
          </cell>
        </row>
        <row r="4511">
          <cell r="B4511" t="str">
            <v>Dispositivo</v>
          </cell>
        </row>
        <row r="4512">
          <cell r="B4512" t="str">
            <v>Int. Triple Comb. Bticino Modus P. Marfil</v>
          </cell>
          <cell r="C4512">
            <v>1</v>
          </cell>
          <cell r="D4512">
            <v>0.05</v>
          </cell>
          <cell r="E4512" t="str">
            <v>Ud</v>
          </cell>
          <cell r="F4512">
            <v>143.9</v>
          </cell>
          <cell r="G4512">
            <v>25.9</v>
          </cell>
          <cell r="H4512">
            <v>178.29</v>
          </cell>
        </row>
        <row r="4513">
          <cell r="B4513" t="str">
            <v>Alimentacion y Conductores</v>
          </cell>
        </row>
        <row r="4514">
          <cell r="B4514" t="str">
            <v>Alambre thhn no. 12 blco. Ecoplus</v>
          </cell>
          <cell r="C4514">
            <v>20</v>
          </cell>
          <cell r="D4514">
            <v>0</v>
          </cell>
          <cell r="E4514" t="str">
            <v>pl</v>
          </cell>
          <cell r="F4514">
            <v>4.63</v>
          </cell>
          <cell r="G4514">
            <v>0.83</v>
          </cell>
          <cell r="H4514">
            <v>109.2</v>
          </cell>
        </row>
        <row r="4515">
          <cell r="B4515" t="str">
            <v>Alambre thhn no. 12 blco. Ecoplus</v>
          </cell>
          <cell r="C4515">
            <v>40</v>
          </cell>
          <cell r="D4515">
            <v>0</v>
          </cell>
          <cell r="E4515" t="str">
            <v>pl</v>
          </cell>
          <cell r="F4515">
            <v>4.63</v>
          </cell>
          <cell r="G4515">
            <v>0.83</v>
          </cell>
          <cell r="H4515">
            <v>218.4</v>
          </cell>
        </row>
        <row r="4516">
          <cell r="B4516" t="str">
            <v>Alambre thhn no. 10 verde ecoplus</v>
          </cell>
          <cell r="C4516">
            <v>20</v>
          </cell>
          <cell r="D4516">
            <v>0</v>
          </cell>
          <cell r="E4516" t="str">
            <v>pl</v>
          </cell>
          <cell r="F4516">
            <v>6.93</v>
          </cell>
          <cell r="G4516">
            <v>1.25</v>
          </cell>
          <cell r="H4516">
            <v>163.6</v>
          </cell>
        </row>
        <row r="4517">
          <cell r="B4517" t="str">
            <v>Miscelaneos</v>
          </cell>
          <cell r="E4517" t="str">
            <v>Usos</v>
          </cell>
        </row>
        <row r="4518">
          <cell r="B4518" t="str">
            <v>Caja 2'' x 4'' ø3/4''</v>
          </cell>
          <cell r="C4518">
            <v>0.25</v>
          </cell>
          <cell r="D4518">
            <v>0.05</v>
          </cell>
          <cell r="E4518" t="str">
            <v>Ud</v>
          </cell>
          <cell r="F4518">
            <v>29.6</v>
          </cell>
          <cell r="G4518">
            <v>5.33</v>
          </cell>
          <cell r="H4518">
            <v>9.17</v>
          </cell>
        </row>
        <row r="4519">
          <cell r="B4519" t="str">
            <v>Alambre # 18</v>
          </cell>
          <cell r="C4519">
            <v>0.5</v>
          </cell>
          <cell r="D4519">
            <v>0.05</v>
          </cell>
          <cell r="E4519" t="str">
            <v>Lbs</v>
          </cell>
          <cell r="F4519">
            <v>38</v>
          </cell>
          <cell r="G4519">
            <v>6.84</v>
          </cell>
          <cell r="H4519">
            <v>23.54</v>
          </cell>
        </row>
        <row r="4520">
          <cell r="B4520" t="str">
            <v>Mortero Funda 42.5 kgs Pañete</v>
          </cell>
          <cell r="C4520">
            <v>7.4999999999999997E-2</v>
          </cell>
          <cell r="D4520">
            <v>0.38333333333333347</v>
          </cell>
          <cell r="E4520" t="str">
            <v>Fdas</v>
          </cell>
          <cell r="F4520">
            <v>296.61016949152543</v>
          </cell>
          <cell r="G4520">
            <v>53.39</v>
          </cell>
          <cell r="H4520">
            <v>36.31</v>
          </cell>
        </row>
        <row r="4521">
          <cell r="B4521" t="str">
            <v>Tubo pvc 3/4x19 sdr-26</v>
          </cell>
          <cell r="C4521">
            <v>1</v>
          </cell>
          <cell r="D4521">
            <v>0.05</v>
          </cell>
          <cell r="E4521" t="str">
            <v>Ud</v>
          </cell>
          <cell r="F4521">
            <v>81.96</v>
          </cell>
          <cell r="G4521">
            <v>14.75</v>
          </cell>
          <cell r="H4521">
            <v>101.55</v>
          </cell>
        </row>
        <row r="4522">
          <cell r="B4522" t="str">
            <v>Mano de Obra</v>
          </cell>
        </row>
        <row r="4523">
          <cell r="B4523" t="str">
            <v>M. O.1001-5 [OP2] Operario Segunda categoría (OP2)</v>
          </cell>
          <cell r="C4523">
            <v>0.1</v>
          </cell>
          <cell r="D4523">
            <v>4</v>
          </cell>
          <cell r="E4523" t="str">
            <v>Día</v>
          </cell>
          <cell r="F4523">
            <v>948.75000000000045</v>
          </cell>
          <cell r="G4523">
            <v>0</v>
          </cell>
          <cell r="H4523">
            <v>474.38</v>
          </cell>
        </row>
        <row r="4524">
          <cell r="B4524" t="str">
            <v>M. O.1001-1 [AY] Ayudante (AY)</v>
          </cell>
          <cell r="C4524">
            <v>0.1</v>
          </cell>
          <cell r="D4524">
            <v>4</v>
          </cell>
          <cell r="E4524" t="str">
            <v>Día</v>
          </cell>
          <cell r="F4524">
            <v>640.54999999999927</v>
          </cell>
          <cell r="G4524">
            <v>0</v>
          </cell>
          <cell r="H4524">
            <v>320.27999999999997</v>
          </cell>
        </row>
        <row r="4525">
          <cell r="B4525" t="str">
            <v>Servicios, Herramientas y Equipos</v>
          </cell>
        </row>
        <row r="4526">
          <cell r="B4526" t="str">
            <v>Herramientas Menores Electricista</v>
          </cell>
          <cell r="C4526">
            <v>1634.72</v>
          </cell>
          <cell r="D4526">
            <v>1.7128315552508851E-4</v>
          </cell>
          <cell r="E4526" t="str">
            <v>%</v>
          </cell>
          <cell r="F4526">
            <v>1.6E-2</v>
          </cell>
          <cell r="G4526">
            <v>0</v>
          </cell>
          <cell r="H4526">
            <v>26.16</v>
          </cell>
        </row>
        <row r="4527">
          <cell r="B4527" t="str">
            <v>Ingenieria Electrica</v>
          </cell>
          <cell r="C4527">
            <v>1660.88</v>
          </cell>
          <cell r="D4527">
            <v>7.2250854968384739E-5</v>
          </cell>
          <cell r="E4527" t="str">
            <v>%</v>
          </cell>
          <cell r="F4527">
            <v>0.2</v>
          </cell>
          <cell r="G4527">
            <v>0.04</v>
          </cell>
          <cell r="H4527">
            <v>398.64</v>
          </cell>
        </row>
        <row r="4528">
          <cell r="A4528">
            <v>209</v>
          </cell>
          <cell r="B4528" t="str">
            <v>Interruptor Triple BTicino</v>
          </cell>
          <cell r="C4528">
            <v>1</v>
          </cell>
          <cell r="D4528">
            <v>1</v>
          </cell>
          <cell r="E4528" t="str">
            <v>Ud</v>
          </cell>
          <cell r="G4528">
            <v>194.45183750000001</v>
          </cell>
          <cell r="I4528">
            <v>2059.52</v>
          </cell>
        </row>
        <row r="4530">
          <cell r="A4530">
            <v>210</v>
          </cell>
          <cell r="B4530" t="str">
            <v>Análisis de Precio Unitario de 1.00 Ud de Tomacorriente doble a 220v Bticino :</v>
          </cell>
          <cell r="I4530" t="str">
            <v>Santiago - Tercer Sorteo</v>
          </cell>
        </row>
        <row r="4531">
          <cell r="B4531" t="str">
            <v>Materiales</v>
          </cell>
        </row>
        <row r="4532">
          <cell r="B4532" t="str">
            <v>Dispositivo</v>
          </cell>
        </row>
        <row r="4533">
          <cell r="B4533" t="str">
            <v>Toma C. Bticino Marf. 220V REF. P1195</v>
          </cell>
          <cell r="C4533">
            <v>1</v>
          </cell>
          <cell r="D4533">
            <v>0.05</v>
          </cell>
          <cell r="E4533" t="str">
            <v>Ud</v>
          </cell>
          <cell r="F4533">
            <v>86.34</v>
          </cell>
          <cell r="G4533">
            <v>15.54</v>
          </cell>
          <cell r="H4533">
            <v>106.97</v>
          </cell>
        </row>
        <row r="4534">
          <cell r="B4534" t="str">
            <v>Alimentacion y Conductores</v>
          </cell>
        </row>
        <row r="4535">
          <cell r="B4535" t="str">
            <v>Alambre thhn no. 12 blco. Ecoplus</v>
          </cell>
          <cell r="C4535">
            <v>20</v>
          </cell>
          <cell r="D4535">
            <v>0</v>
          </cell>
          <cell r="E4535" t="str">
            <v>pl</v>
          </cell>
          <cell r="F4535">
            <v>4.63</v>
          </cell>
          <cell r="G4535">
            <v>0.83</v>
          </cell>
          <cell r="H4535">
            <v>109.2</v>
          </cell>
        </row>
        <row r="4536">
          <cell r="B4536" t="str">
            <v>Alambre thhn no. 12 blco. Ecoplus</v>
          </cell>
          <cell r="C4536">
            <v>40</v>
          </cell>
          <cell r="D4536">
            <v>0</v>
          </cell>
          <cell r="E4536" t="str">
            <v>pl</v>
          </cell>
          <cell r="F4536">
            <v>4.63</v>
          </cell>
          <cell r="G4536">
            <v>0.83</v>
          </cell>
          <cell r="H4536">
            <v>218.4</v>
          </cell>
        </row>
        <row r="4537">
          <cell r="B4537" t="str">
            <v>Alambre thhn no. 10 verde ecoplus</v>
          </cell>
          <cell r="C4537">
            <v>20</v>
          </cell>
          <cell r="D4537">
            <v>0</v>
          </cell>
          <cell r="E4537" t="str">
            <v>pl</v>
          </cell>
          <cell r="F4537">
            <v>6.93</v>
          </cell>
          <cell r="G4537">
            <v>1.25</v>
          </cell>
          <cell r="H4537">
            <v>163.6</v>
          </cell>
        </row>
        <row r="4538">
          <cell r="B4538" t="str">
            <v>Miscelaneos</v>
          </cell>
          <cell r="E4538" t="str">
            <v>Usos</v>
          </cell>
        </row>
        <row r="4539">
          <cell r="B4539" t="str">
            <v>Caja 2'' x 4'' ø3/4''</v>
          </cell>
          <cell r="C4539">
            <v>0.25</v>
          </cell>
          <cell r="D4539">
            <v>0.05</v>
          </cell>
          <cell r="E4539" t="str">
            <v>Ud</v>
          </cell>
          <cell r="F4539">
            <v>29.6</v>
          </cell>
          <cell r="G4539">
            <v>5.33</v>
          </cell>
          <cell r="H4539">
            <v>9.17</v>
          </cell>
        </row>
        <row r="4540">
          <cell r="B4540" t="str">
            <v>Alambre # 18</v>
          </cell>
          <cell r="C4540">
            <v>0.5</v>
          </cell>
          <cell r="D4540">
            <v>0.05</v>
          </cell>
          <cell r="E4540" t="str">
            <v>Lbs</v>
          </cell>
          <cell r="F4540">
            <v>38</v>
          </cell>
          <cell r="G4540">
            <v>6.84</v>
          </cell>
          <cell r="H4540">
            <v>23.54</v>
          </cell>
        </row>
        <row r="4541">
          <cell r="B4541" t="str">
            <v>Mortero Funda 42.5 kgs Pañete</v>
          </cell>
          <cell r="C4541">
            <v>7.4999999999999997E-2</v>
          </cell>
          <cell r="D4541">
            <v>0.38333333333333347</v>
          </cell>
          <cell r="E4541" t="str">
            <v>Fdas</v>
          </cell>
          <cell r="F4541">
            <v>296.61016949152543</v>
          </cell>
          <cell r="G4541">
            <v>53.39</v>
          </cell>
          <cell r="H4541">
            <v>36.31</v>
          </cell>
        </row>
        <row r="4542">
          <cell r="B4542" t="str">
            <v>Tubo pvc 3/4x19 sdr-26</v>
          </cell>
          <cell r="C4542">
            <v>1</v>
          </cell>
          <cell r="D4542">
            <v>0.05</v>
          </cell>
          <cell r="E4542" t="str">
            <v>Ud</v>
          </cell>
          <cell r="F4542">
            <v>81.96</v>
          </cell>
          <cell r="G4542">
            <v>14.75</v>
          </cell>
          <cell r="H4542">
            <v>101.55</v>
          </cell>
        </row>
        <row r="4543">
          <cell r="B4543" t="str">
            <v>Mano de Obra</v>
          </cell>
        </row>
        <row r="4544">
          <cell r="B4544" t="str">
            <v>M. O.1001-5 [OP2] Operario Segunda categoría (OP2)</v>
          </cell>
          <cell r="C4544">
            <v>0.1</v>
          </cell>
          <cell r="D4544">
            <v>4</v>
          </cell>
          <cell r="E4544" t="str">
            <v>Día</v>
          </cell>
          <cell r="F4544">
            <v>948.75000000000045</v>
          </cell>
          <cell r="G4544">
            <v>0</v>
          </cell>
          <cell r="H4544">
            <v>474.38</v>
          </cell>
        </row>
        <row r="4545">
          <cell r="B4545" t="str">
            <v>M. O.1001-1 [AY] Ayudante (AY)</v>
          </cell>
          <cell r="C4545">
            <v>0.1</v>
          </cell>
          <cell r="D4545">
            <v>4</v>
          </cell>
          <cell r="E4545" t="str">
            <v>Día</v>
          </cell>
          <cell r="F4545">
            <v>640.54999999999927</v>
          </cell>
          <cell r="G4545">
            <v>0</v>
          </cell>
          <cell r="H4545">
            <v>320.27999999999997</v>
          </cell>
        </row>
        <row r="4546">
          <cell r="B4546" t="str">
            <v>Servicios, Herramientas y Equipos</v>
          </cell>
        </row>
        <row r="4547">
          <cell r="B4547" t="str">
            <v>Herramientas Menores Electricista</v>
          </cell>
          <cell r="C4547">
            <v>1563.3999999999999</v>
          </cell>
          <cell r="D4547">
            <v>3.8377894332873E-4</v>
          </cell>
          <cell r="E4547" t="str">
            <v>%</v>
          </cell>
          <cell r="F4547">
            <v>1.6E-2</v>
          </cell>
          <cell r="G4547">
            <v>0</v>
          </cell>
          <cell r="H4547">
            <v>25.02</v>
          </cell>
        </row>
        <row r="4548">
          <cell r="B4548" t="str">
            <v>Ingenieria Electrica</v>
          </cell>
          <cell r="C4548">
            <v>1588.4199999999998</v>
          </cell>
          <cell r="D4548">
            <v>3.6514272043927594E-4</v>
          </cell>
          <cell r="E4548" t="str">
            <v>%</v>
          </cell>
          <cell r="F4548">
            <v>0.2</v>
          </cell>
          <cell r="G4548">
            <v>0.04</v>
          </cell>
          <cell r="H4548">
            <v>381.36</v>
          </cell>
        </row>
        <row r="4549">
          <cell r="A4549">
            <v>210</v>
          </cell>
          <cell r="B4549" t="str">
            <v xml:space="preserve">Tomacorriente doble a 220v Bticino </v>
          </cell>
          <cell r="C4549">
            <v>1</v>
          </cell>
          <cell r="D4549">
            <v>1</v>
          </cell>
          <cell r="E4549" t="str">
            <v>Ud</v>
          </cell>
          <cell r="G4549">
            <v>180.69383749999997</v>
          </cell>
          <cell r="I4549">
            <v>1969.78</v>
          </cell>
        </row>
        <row r="4551">
          <cell r="A4551">
            <v>211</v>
          </cell>
          <cell r="B4551" t="str">
            <v>Análisis de Precio Unitario de 1.00 Ud de Tomacorriente doble a 220v Bticino. Previsiones:</v>
          </cell>
          <cell r="I4551" t="str">
            <v>Santiago - Tercer Sorteo</v>
          </cell>
        </row>
        <row r="4552">
          <cell r="B4552" t="str">
            <v>Materiales</v>
          </cell>
        </row>
        <row r="4553">
          <cell r="B4553" t="str">
            <v>Dispositivo</v>
          </cell>
        </row>
        <row r="4554">
          <cell r="B4554" t="str">
            <v>Tapa leviton 80401-onr</v>
          </cell>
          <cell r="C4554">
            <v>1</v>
          </cell>
          <cell r="D4554">
            <v>0.05</v>
          </cell>
          <cell r="E4554" t="str">
            <v>Ud</v>
          </cell>
          <cell r="F4554">
            <v>18.5</v>
          </cell>
          <cell r="G4554">
            <v>3.33</v>
          </cell>
          <cell r="H4554">
            <v>22.92</v>
          </cell>
        </row>
        <row r="4555">
          <cell r="B4555" t="str">
            <v>Miscelaneos</v>
          </cell>
          <cell r="E4555" t="str">
            <v>Usos</v>
          </cell>
        </row>
        <row r="4556">
          <cell r="B4556" t="str">
            <v>Caja 2'' x 4'' ø3/4''</v>
          </cell>
          <cell r="C4556">
            <v>0.25</v>
          </cell>
          <cell r="D4556">
            <v>0.05</v>
          </cell>
          <cell r="E4556" t="str">
            <v>Ud</v>
          </cell>
          <cell r="F4556">
            <v>29.6</v>
          </cell>
          <cell r="G4556">
            <v>5.33</v>
          </cell>
          <cell r="H4556">
            <v>9.17</v>
          </cell>
        </row>
        <row r="4557">
          <cell r="B4557" t="str">
            <v>Alambre # 18</v>
          </cell>
          <cell r="C4557">
            <v>0.5</v>
          </cell>
          <cell r="D4557">
            <v>0.05</v>
          </cell>
          <cell r="E4557" t="str">
            <v>Lbs</v>
          </cell>
          <cell r="F4557">
            <v>38</v>
          </cell>
          <cell r="G4557">
            <v>6.84</v>
          </cell>
          <cell r="H4557">
            <v>23.54</v>
          </cell>
        </row>
        <row r="4558">
          <cell r="B4558" t="str">
            <v>Mortero Funda 42.5 kgs Pañete</v>
          </cell>
          <cell r="C4558">
            <v>7.4999999999999997E-2</v>
          </cell>
          <cell r="D4558">
            <v>0.38333333333333347</v>
          </cell>
          <cell r="E4558" t="str">
            <v>Fdas</v>
          </cell>
          <cell r="F4558">
            <v>296.61016949152543</v>
          </cell>
          <cell r="G4558">
            <v>53.39</v>
          </cell>
          <cell r="H4558">
            <v>36.31</v>
          </cell>
        </row>
        <row r="4559">
          <cell r="B4559" t="str">
            <v>Tubo pvc 3/4x19 sdr-26</v>
          </cell>
          <cell r="C4559">
            <v>1</v>
          </cell>
          <cell r="D4559">
            <v>0.05</v>
          </cell>
          <cell r="E4559" t="str">
            <v>Ud</v>
          </cell>
          <cell r="F4559">
            <v>81.96</v>
          </cell>
          <cell r="G4559">
            <v>14.75</v>
          </cell>
          <cell r="H4559">
            <v>101.55</v>
          </cell>
        </row>
        <row r="4560">
          <cell r="B4560" t="str">
            <v>Mano de Obra</v>
          </cell>
        </row>
        <row r="4561">
          <cell r="B4561" t="str">
            <v>M. O.1001-5 [OP2] Operario Segunda categoría (OP2)</v>
          </cell>
          <cell r="C4561">
            <v>0.1</v>
          </cell>
          <cell r="D4561">
            <v>4</v>
          </cell>
          <cell r="E4561" t="str">
            <v>Día</v>
          </cell>
          <cell r="F4561">
            <v>948.75000000000045</v>
          </cell>
          <cell r="G4561">
            <v>0</v>
          </cell>
          <cell r="H4561">
            <v>474.38</v>
          </cell>
        </row>
        <row r="4562">
          <cell r="B4562" t="str">
            <v>M. O.1001-1 [AY] Ayudante (AY)</v>
          </cell>
          <cell r="C4562">
            <v>0.1</v>
          </cell>
          <cell r="D4562">
            <v>4</v>
          </cell>
          <cell r="E4562" t="str">
            <v>Día</v>
          </cell>
          <cell r="F4562">
            <v>640.54999999999927</v>
          </cell>
          <cell r="G4562">
            <v>0</v>
          </cell>
          <cell r="H4562">
            <v>320.27999999999997</v>
          </cell>
        </row>
        <row r="4563">
          <cell r="B4563" t="str">
            <v>Servicios, Herramientas y Equipos</v>
          </cell>
        </row>
        <row r="4564">
          <cell r="B4564" t="str">
            <v>Herramientas Menores Electricista</v>
          </cell>
          <cell r="C4564">
            <v>988.15</v>
          </cell>
          <cell r="D4564">
            <v>8.6019329049235715E-4</v>
          </cell>
          <cell r="E4564" t="str">
            <v>%</v>
          </cell>
          <cell r="F4564">
            <v>1.6E-2</v>
          </cell>
          <cell r="G4564">
            <v>0</v>
          </cell>
          <cell r="H4564">
            <v>15.82</v>
          </cell>
        </row>
        <row r="4565">
          <cell r="B4565" t="str">
            <v>Ingenieria Electrica</v>
          </cell>
          <cell r="C4565">
            <v>1003.97</v>
          </cell>
          <cell r="D4565">
            <v>2.9881370957272343E-5</v>
          </cell>
          <cell r="E4565" t="str">
            <v>%</v>
          </cell>
          <cell r="F4565">
            <v>0.2</v>
          </cell>
          <cell r="G4565">
            <v>0.04</v>
          </cell>
          <cell r="H4565">
            <v>240.96</v>
          </cell>
        </row>
        <row r="4566">
          <cell r="A4566">
            <v>211</v>
          </cell>
          <cell r="B4566" t="str">
            <v>Tomacorriente doble a 220v Bticino. Previsiones</v>
          </cell>
          <cell r="C4566">
            <v>1</v>
          </cell>
          <cell r="D4566">
            <v>1</v>
          </cell>
          <cell r="E4566" t="str">
            <v>Ud</v>
          </cell>
          <cell r="G4566">
            <v>69.673337500000002</v>
          </cell>
          <cell r="I4566">
            <v>1244.93</v>
          </cell>
        </row>
        <row r="4568">
          <cell r="A4568">
            <v>212</v>
          </cell>
          <cell r="B4568" t="str">
            <v>Análisis de Precio Unitario de 1.00 Ud de Tomacorriente doble polarizado a 110v Bticino (UPS). Previsiones:</v>
          </cell>
          <cell r="I4568" t="str">
            <v>Santiago - Tercer Sorteo</v>
          </cell>
        </row>
        <row r="4569">
          <cell r="B4569" t="str">
            <v>Materiales</v>
          </cell>
        </row>
        <row r="4570">
          <cell r="B4570" t="str">
            <v>Dispositivo</v>
          </cell>
        </row>
        <row r="4571">
          <cell r="B4571" t="str">
            <v>Tapa leviton 80401-onr</v>
          </cell>
          <cell r="C4571">
            <v>1</v>
          </cell>
          <cell r="D4571">
            <v>0.05</v>
          </cell>
          <cell r="E4571" t="str">
            <v>Ud</v>
          </cell>
          <cell r="F4571">
            <v>18.5</v>
          </cell>
          <cell r="G4571">
            <v>3.33</v>
          </cell>
          <cell r="H4571">
            <v>22.92</v>
          </cell>
        </row>
        <row r="4572">
          <cell r="B4572" t="str">
            <v>Miscelaneos</v>
          </cell>
          <cell r="E4572" t="str">
            <v>Usos</v>
          </cell>
        </row>
        <row r="4573">
          <cell r="B4573" t="str">
            <v>Caja 2'' x 4'' ø3/4''</v>
          </cell>
          <cell r="C4573">
            <v>0.25</v>
          </cell>
          <cell r="D4573">
            <v>0.05</v>
          </cell>
          <cell r="E4573" t="str">
            <v>Ud</v>
          </cell>
          <cell r="F4573">
            <v>29.6</v>
          </cell>
          <cell r="G4573">
            <v>5.33</v>
          </cell>
          <cell r="H4573">
            <v>9.17</v>
          </cell>
        </row>
        <row r="4574">
          <cell r="B4574" t="str">
            <v>Alambre # 18</v>
          </cell>
          <cell r="C4574">
            <v>0.5</v>
          </cell>
          <cell r="D4574">
            <v>0.05</v>
          </cell>
          <cell r="E4574" t="str">
            <v>Lbs</v>
          </cell>
          <cell r="F4574">
            <v>38</v>
          </cell>
          <cell r="G4574">
            <v>6.84</v>
          </cell>
          <cell r="H4574">
            <v>23.54</v>
          </cell>
        </row>
        <row r="4575">
          <cell r="B4575" t="str">
            <v>Mortero Funda 42.5 kgs Pañete</v>
          </cell>
          <cell r="C4575">
            <v>7.4999999999999997E-2</v>
          </cell>
          <cell r="D4575">
            <v>0.38333333333333347</v>
          </cell>
          <cell r="E4575" t="str">
            <v>Fdas</v>
          </cell>
          <cell r="F4575">
            <v>296.61016949152543</v>
          </cell>
          <cell r="G4575">
            <v>53.39</v>
          </cell>
          <cell r="H4575">
            <v>36.31</v>
          </cell>
        </row>
        <row r="4576">
          <cell r="B4576" t="str">
            <v>Tubo pvc 3/4x19 sdr-26</v>
          </cell>
          <cell r="C4576">
            <v>1</v>
          </cell>
          <cell r="D4576">
            <v>0.05</v>
          </cell>
          <cell r="E4576" t="str">
            <v>Ud</v>
          </cell>
          <cell r="F4576">
            <v>81.96</v>
          </cell>
          <cell r="G4576">
            <v>14.75</v>
          </cell>
          <cell r="H4576">
            <v>101.55</v>
          </cell>
        </row>
        <row r="4577">
          <cell r="B4577" t="str">
            <v>Mano de Obra</v>
          </cell>
        </row>
        <row r="4578">
          <cell r="B4578" t="str">
            <v>M. O.1001-5 [OP2] Operario Segunda categoría (OP2)</v>
          </cell>
          <cell r="C4578">
            <v>0.1</v>
          </cell>
          <cell r="D4578">
            <v>4</v>
          </cell>
          <cell r="E4578" t="str">
            <v>Día</v>
          </cell>
          <cell r="F4578">
            <v>948.75000000000045</v>
          </cell>
          <cell r="G4578">
            <v>0</v>
          </cell>
          <cell r="H4578">
            <v>474.38</v>
          </cell>
        </row>
        <row r="4579">
          <cell r="B4579" t="str">
            <v>M. O.1001-1 [AY] Ayudante (AY)</v>
          </cell>
          <cell r="C4579">
            <v>0.1</v>
          </cell>
          <cell r="D4579">
            <v>4</v>
          </cell>
          <cell r="E4579" t="str">
            <v>Día</v>
          </cell>
          <cell r="F4579">
            <v>640.54999999999927</v>
          </cell>
          <cell r="G4579">
            <v>0</v>
          </cell>
          <cell r="H4579">
            <v>320.27999999999997</v>
          </cell>
        </row>
        <row r="4580">
          <cell r="B4580" t="str">
            <v>Servicios, Herramientas y Equipos</v>
          </cell>
        </row>
        <row r="4581">
          <cell r="B4581" t="str">
            <v>Herramientas Menores Electricista</v>
          </cell>
          <cell r="C4581">
            <v>988.15</v>
          </cell>
          <cell r="D4581">
            <v>8.6019329049235715E-4</v>
          </cell>
          <cell r="E4581" t="str">
            <v>%</v>
          </cell>
          <cell r="F4581">
            <v>1.6E-2</v>
          </cell>
          <cell r="G4581">
            <v>0</v>
          </cell>
          <cell r="H4581">
            <v>15.82</v>
          </cell>
        </row>
        <row r="4582">
          <cell r="B4582" t="str">
            <v>Ingenieria Electrica</v>
          </cell>
          <cell r="C4582">
            <v>1003.97</v>
          </cell>
          <cell r="D4582">
            <v>2.9881370957272343E-5</v>
          </cell>
          <cell r="E4582" t="str">
            <v>%</v>
          </cell>
          <cell r="F4582">
            <v>0.2</v>
          </cell>
          <cell r="G4582">
            <v>0.04</v>
          </cell>
          <cell r="H4582">
            <v>240.96</v>
          </cell>
        </row>
        <row r="4583">
          <cell r="A4583">
            <v>212</v>
          </cell>
          <cell r="B4583" t="str">
            <v>Tomacorriente doble polarizado a 110v Bticino (UPS). Previsiones</v>
          </cell>
          <cell r="C4583">
            <v>1</v>
          </cell>
          <cell r="D4583">
            <v>1</v>
          </cell>
          <cell r="E4583" t="str">
            <v>Ud</v>
          </cell>
          <cell r="G4583">
            <v>69.673337500000002</v>
          </cell>
          <cell r="I4583">
            <v>1244.93</v>
          </cell>
        </row>
        <row r="4585">
          <cell r="A4585">
            <v>213</v>
          </cell>
          <cell r="B4585" t="str">
            <v>Análisis de Precio Unitario de 1.00 Ud de Tomacorriente doble polarizado a 110v Bticino:</v>
          </cell>
          <cell r="I4585" t="str">
            <v>Santiago - Tercer Sorteo</v>
          </cell>
        </row>
        <row r="4586">
          <cell r="B4586" t="str">
            <v>Materiales</v>
          </cell>
        </row>
        <row r="4587">
          <cell r="B4587" t="str">
            <v>Dispositivo</v>
          </cell>
        </row>
        <row r="4588">
          <cell r="B4588" t="str">
            <v>Toma-cte. Duplex 2p+1 bco ms ae2228e2b</v>
          </cell>
          <cell r="C4588">
            <v>1</v>
          </cell>
          <cell r="D4588">
            <v>0.05</v>
          </cell>
          <cell r="E4588" t="str">
            <v>Ud</v>
          </cell>
          <cell r="F4588">
            <v>69.36</v>
          </cell>
          <cell r="G4588">
            <v>12.48</v>
          </cell>
          <cell r="H4588">
            <v>85.93</v>
          </cell>
        </row>
        <row r="4589">
          <cell r="B4589" t="str">
            <v>Alimentacion y Conductores</v>
          </cell>
        </row>
        <row r="4590">
          <cell r="B4590" t="str">
            <v>Alambre thhn no. 12 blco. Ecoplus</v>
          </cell>
          <cell r="C4590">
            <v>20</v>
          </cell>
          <cell r="D4590">
            <v>0</v>
          </cell>
          <cell r="E4590" t="str">
            <v>pl</v>
          </cell>
          <cell r="F4590">
            <v>4.63</v>
          </cell>
          <cell r="G4590">
            <v>0.83</v>
          </cell>
          <cell r="H4590">
            <v>109.2</v>
          </cell>
        </row>
        <row r="4591">
          <cell r="B4591" t="str">
            <v>Alambre thhn no. 12 blco. Ecoplus</v>
          </cell>
          <cell r="C4591">
            <v>40</v>
          </cell>
          <cell r="D4591">
            <v>0</v>
          </cell>
          <cell r="E4591" t="str">
            <v>pl</v>
          </cell>
          <cell r="F4591">
            <v>4.63</v>
          </cell>
          <cell r="G4591">
            <v>0.83</v>
          </cell>
          <cell r="H4591">
            <v>218.4</v>
          </cell>
        </row>
        <row r="4592">
          <cell r="B4592" t="str">
            <v>Alambre thhn no. 10 verde ecoplus</v>
          </cell>
          <cell r="C4592">
            <v>20</v>
          </cell>
          <cell r="D4592">
            <v>0</v>
          </cell>
          <cell r="E4592" t="str">
            <v>pl</v>
          </cell>
          <cell r="F4592">
            <v>6.93</v>
          </cell>
          <cell r="G4592">
            <v>1.25</v>
          </cell>
          <cell r="H4592">
            <v>163.6</v>
          </cell>
        </row>
        <row r="4593">
          <cell r="B4593" t="str">
            <v>Miscelaneos</v>
          </cell>
          <cell r="E4593" t="str">
            <v>Usos</v>
          </cell>
        </row>
        <row r="4594">
          <cell r="B4594" t="str">
            <v>Caja 2'' x 4'' ø3/4''</v>
          </cell>
          <cell r="C4594">
            <v>0.25</v>
          </cell>
          <cell r="D4594">
            <v>0.05</v>
          </cell>
          <cell r="E4594" t="str">
            <v>Ud</v>
          </cell>
          <cell r="F4594">
            <v>29.6</v>
          </cell>
          <cell r="G4594">
            <v>5.33</v>
          </cell>
          <cell r="H4594">
            <v>9.17</v>
          </cell>
        </row>
        <row r="4595">
          <cell r="B4595" t="str">
            <v>Alambre # 18</v>
          </cell>
          <cell r="C4595">
            <v>0.5</v>
          </cell>
          <cell r="D4595">
            <v>0.05</v>
          </cell>
          <cell r="E4595" t="str">
            <v>Lbs</v>
          </cell>
          <cell r="F4595">
            <v>38</v>
          </cell>
          <cell r="G4595">
            <v>6.84</v>
          </cell>
          <cell r="H4595">
            <v>23.54</v>
          </cell>
        </row>
        <row r="4596">
          <cell r="B4596" t="str">
            <v>Mortero Funda 42.5 kgs Pañete</v>
          </cell>
          <cell r="C4596">
            <v>7.4999999999999997E-2</v>
          </cell>
          <cell r="D4596">
            <v>0.38333333333333347</v>
          </cell>
          <cell r="E4596" t="str">
            <v>Fdas</v>
          </cell>
          <cell r="F4596">
            <v>296.61016949152543</v>
          </cell>
          <cell r="G4596">
            <v>53.39</v>
          </cell>
          <cell r="H4596">
            <v>36.31</v>
          </cell>
        </row>
        <row r="4597">
          <cell r="B4597" t="str">
            <v>Tubo pvc 3/4x19 sdr-26</v>
          </cell>
          <cell r="C4597">
            <v>1</v>
          </cell>
          <cell r="D4597">
            <v>0.05</v>
          </cell>
          <cell r="E4597" t="str">
            <v>Ud</v>
          </cell>
          <cell r="F4597">
            <v>81.96</v>
          </cell>
          <cell r="G4597">
            <v>14.75</v>
          </cell>
          <cell r="H4597">
            <v>101.55</v>
          </cell>
        </row>
        <row r="4598">
          <cell r="B4598" t="str">
            <v>Mano de Obra</v>
          </cell>
        </row>
        <row r="4599">
          <cell r="B4599" t="str">
            <v>M. O.1001-5 [OP2] Operario Segunda categoría (OP2)</v>
          </cell>
          <cell r="C4599">
            <v>0.1</v>
          </cell>
          <cell r="D4599">
            <v>4</v>
          </cell>
          <cell r="E4599" t="str">
            <v>Día</v>
          </cell>
          <cell r="F4599">
            <v>948.75000000000045</v>
          </cell>
          <cell r="G4599">
            <v>0</v>
          </cell>
          <cell r="H4599">
            <v>474.38</v>
          </cell>
        </row>
        <row r="4600">
          <cell r="B4600" t="str">
            <v>M. O.1001-1 [AY] Ayudante (AY)</v>
          </cell>
          <cell r="C4600">
            <v>0.1</v>
          </cell>
          <cell r="D4600">
            <v>4</v>
          </cell>
          <cell r="E4600" t="str">
            <v>Día</v>
          </cell>
          <cell r="F4600">
            <v>640.54999999999927</v>
          </cell>
          <cell r="G4600">
            <v>0</v>
          </cell>
          <cell r="H4600">
            <v>320.27999999999997</v>
          </cell>
        </row>
        <row r="4601">
          <cell r="B4601" t="str">
            <v>Servicios, Herramientas y Equipos</v>
          </cell>
        </row>
        <row r="4602">
          <cell r="B4602" t="str">
            <v>Herramientas Menores Electricista</v>
          </cell>
          <cell r="C4602">
            <v>1542.36</v>
          </cell>
          <cell r="D4602">
            <v>4.1494852044924669E-4</v>
          </cell>
          <cell r="E4602" t="str">
            <v>%</v>
          </cell>
          <cell r="F4602">
            <v>1.6E-2</v>
          </cell>
          <cell r="G4602">
            <v>0</v>
          </cell>
          <cell r="H4602">
            <v>24.69</v>
          </cell>
        </row>
        <row r="4603">
          <cell r="B4603" t="str">
            <v>Ingenieria Electrica</v>
          </cell>
          <cell r="C4603">
            <v>1567.05</v>
          </cell>
          <cell r="D4603">
            <v>6.0623464471462011E-4</v>
          </cell>
          <cell r="E4603" t="str">
            <v>%</v>
          </cell>
          <cell r="F4603">
            <v>0.2</v>
          </cell>
          <cell r="G4603">
            <v>0.04</v>
          </cell>
          <cell r="H4603">
            <v>376.32</v>
          </cell>
        </row>
        <row r="4604">
          <cell r="A4604">
            <v>213</v>
          </cell>
          <cell r="B4604" t="str">
            <v>Tomacorriente doble polarizado a 110v Bticino</v>
          </cell>
          <cell r="C4604">
            <v>1</v>
          </cell>
          <cell r="D4604">
            <v>1</v>
          </cell>
          <cell r="E4604" t="str">
            <v>Ud</v>
          </cell>
          <cell r="G4604">
            <v>176.64083749999998</v>
          </cell>
          <cell r="I4604">
            <v>1943.37</v>
          </cell>
        </row>
        <row r="4606">
          <cell r="A4606">
            <v>214</v>
          </cell>
          <cell r="B4606" t="str">
            <v>Análisis de Precio Unitario de 1.00 Ud de Luminarias de superficie Sylvania 2x4, T8 32w, luz blanca, plancha reflectiva 95% EA, difusor parabólico.:</v>
          </cell>
          <cell r="I4606" t="str">
            <v>Santiago - Tercer Sorteo</v>
          </cell>
        </row>
        <row r="4607">
          <cell r="B4607" t="str">
            <v>Materiales</v>
          </cell>
        </row>
        <row r="4608">
          <cell r="B4608" t="str">
            <v>Dispositivo</v>
          </cell>
        </row>
        <row r="4609">
          <cell r="B4609" t="str">
            <v>Lampara flu parab sup 3x36 t8 j234 gsv*</v>
          </cell>
          <cell r="C4609">
            <v>1</v>
          </cell>
          <cell r="D4609">
            <v>0.05</v>
          </cell>
          <cell r="E4609" t="str">
            <v>Ud</v>
          </cell>
          <cell r="F4609">
            <v>3540.51</v>
          </cell>
          <cell r="G4609">
            <v>637.29</v>
          </cell>
          <cell r="H4609">
            <v>4386.6899999999996</v>
          </cell>
        </row>
        <row r="4610">
          <cell r="B4610" t="str">
            <v>Alimentacion y Conductores</v>
          </cell>
        </row>
        <row r="4611">
          <cell r="B4611" t="str">
            <v>Alambre thhn no. 12 blco. Ecoplus</v>
          </cell>
          <cell r="C4611">
            <v>20</v>
          </cell>
          <cell r="D4611">
            <v>0</v>
          </cell>
          <cell r="E4611" t="str">
            <v>pl</v>
          </cell>
          <cell r="F4611">
            <v>4.63</v>
          </cell>
          <cell r="G4611">
            <v>0.83</v>
          </cell>
          <cell r="H4611">
            <v>109.2</v>
          </cell>
        </row>
        <row r="4612">
          <cell r="B4612" t="str">
            <v>Alambre thhn no. 12 blco. Ecoplus</v>
          </cell>
          <cell r="C4612">
            <v>40</v>
          </cell>
          <cell r="D4612">
            <v>0</v>
          </cell>
          <cell r="E4612" t="str">
            <v>pl</v>
          </cell>
          <cell r="F4612">
            <v>4.63</v>
          </cell>
          <cell r="G4612">
            <v>0.83</v>
          </cell>
          <cell r="H4612">
            <v>218.4</v>
          </cell>
        </row>
        <row r="4613">
          <cell r="B4613" t="str">
            <v>Alambre thhn no. 10 verde ecoplus</v>
          </cell>
          <cell r="C4613">
            <v>20</v>
          </cell>
          <cell r="D4613">
            <v>0</v>
          </cell>
          <cell r="E4613" t="str">
            <v>pl</v>
          </cell>
          <cell r="F4613">
            <v>6.93</v>
          </cell>
          <cell r="G4613">
            <v>1.25</v>
          </cell>
          <cell r="H4613">
            <v>163.6</v>
          </cell>
        </row>
        <row r="4614">
          <cell r="B4614" t="str">
            <v>Miscelaneos</v>
          </cell>
          <cell r="E4614" t="str">
            <v>Usos</v>
          </cell>
        </row>
        <row r="4615">
          <cell r="B4615" t="str">
            <v>Caja 2'' x 4'' ø3/4''</v>
          </cell>
          <cell r="C4615">
            <v>0.25</v>
          </cell>
          <cell r="D4615">
            <v>0.05</v>
          </cell>
          <cell r="E4615" t="str">
            <v>Ud</v>
          </cell>
          <cell r="F4615">
            <v>29.6</v>
          </cell>
          <cell r="G4615">
            <v>5.33</v>
          </cell>
          <cell r="H4615">
            <v>9.17</v>
          </cell>
        </row>
        <row r="4616">
          <cell r="B4616" t="str">
            <v>Alambre # 18</v>
          </cell>
          <cell r="C4616">
            <v>0.5</v>
          </cell>
          <cell r="D4616">
            <v>0.05</v>
          </cell>
          <cell r="E4616" t="str">
            <v>Lbs</v>
          </cell>
          <cell r="F4616">
            <v>38</v>
          </cell>
          <cell r="G4616">
            <v>6.84</v>
          </cell>
          <cell r="H4616">
            <v>23.54</v>
          </cell>
        </row>
        <row r="4617">
          <cell r="B4617" t="str">
            <v>Mortero Funda 42.5 kgs Pañete</v>
          </cell>
          <cell r="C4617">
            <v>7.4999999999999997E-2</v>
          </cell>
          <cell r="D4617">
            <v>0.38333333333333347</v>
          </cell>
          <cell r="E4617" t="str">
            <v>Fdas</v>
          </cell>
          <cell r="F4617">
            <v>296.61016949152543</v>
          </cell>
          <cell r="G4617">
            <v>53.39</v>
          </cell>
          <cell r="H4617">
            <v>36.31</v>
          </cell>
        </row>
        <row r="4618">
          <cell r="B4618" t="str">
            <v>Tubo pvc 3/4x19 sdr-26</v>
          </cell>
          <cell r="C4618">
            <v>1</v>
          </cell>
          <cell r="D4618">
            <v>0.05</v>
          </cell>
          <cell r="E4618" t="str">
            <v>Ud</v>
          </cell>
          <cell r="F4618">
            <v>81.96</v>
          </cell>
          <cell r="G4618">
            <v>14.75</v>
          </cell>
          <cell r="H4618">
            <v>101.55</v>
          </cell>
        </row>
        <row r="4619">
          <cell r="B4619" t="str">
            <v>Mano de Obra</v>
          </cell>
        </row>
        <row r="4620">
          <cell r="B4620" t="str">
            <v>M. O.1001-5 [OP2] Operario Segunda categoría (OP2)</v>
          </cell>
          <cell r="C4620">
            <v>0.1</v>
          </cell>
          <cell r="D4620">
            <v>4</v>
          </cell>
          <cell r="E4620" t="str">
            <v>Día</v>
          </cell>
          <cell r="F4620">
            <v>948.75000000000045</v>
          </cell>
          <cell r="G4620">
            <v>0</v>
          </cell>
          <cell r="H4620">
            <v>474.38</v>
          </cell>
        </row>
        <row r="4621">
          <cell r="B4621" t="str">
            <v>M. O.1001-1 [AY] Ayudante (AY)</v>
          </cell>
          <cell r="C4621">
            <v>0.1</v>
          </cell>
          <cell r="D4621">
            <v>4</v>
          </cell>
          <cell r="E4621" t="str">
            <v>Día</v>
          </cell>
          <cell r="F4621">
            <v>640.54999999999927</v>
          </cell>
          <cell r="G4621">
            <v>0</v>
          </cell>
          <cell r="H4621">
            <v>320.27999999999997</v>
          </cell>
        </row>
        <row r="4622">
          <cell r="B4622" t="str">
            <v>Servicios, Herramientas y Equipos</v>
          </cell>
        </row>
        <row r="4623">
          <cell r="B4623" t="str">
            <v>Herramientas Menores Electricista</v>
          </cell>
          <cell r="C4623">
            <v>5843.12</v>
          </cell>
          <cell r="D4623">
            <v>1.5060447158369317E-4</v>
          </cell>
          <cell r="E4623" t="str">
            <v>%</v>
          </cell>
          <cell r="F4623">
            <v>1.6E-2</v>
          </cell>
          <cell r="G4623">
            <v>0</v>
          </cell>
          <cell r="H4623">
            <v>93.5</v>
          </cell>
        </row>
        <row r="4624">
          <cell r="B4624" t="str">
            <v>Ingenieria Electrica</v>
          </cell>
          <cell r="C4624">
            <v>5936.62</v>
          </cell>
          <cell r="D4624">
            <v>6.4009486879758031E-5</v>
          </cell>
          <cell r="E4624" t="str">
            <v>%</v>
          </cell>
          <cell r="F4624">
            <v>0.2</v>
          </cell>
          <cell r="G4624">
            <v>0.04</v>
          </cell>
          <cell r="H4624">
            <v>1424.88</v>
          </cell>
        </row>
        <row r="4625">
          <cell r="A4625">
            <v>214</v>
          </cell>
          <cell r="B4625" t="str">
            <v>Luminarias de superficie Sylvania 2x4, T8 32w, luz blanca, plancha reflectiva 95% EA, difusor parabólico.</v>
          </cell>
          <cell r="C4625">
            <v>1</v>
          </cell>
          <cell r="D4625">
            <v>1</v>
          </cell>
          <cell r="E4625" t="str">
            <v>Ud</v>
          </cell>
          <cell r="G4625">
            <v>1007.4513375</v>
          </cell>
          <cell r="I4625">
            <v>7361.5</v>
          </cell>
        </row>
        <row r="4627">
          <cell r="A4627">
            <v>215</v>
          </cell>
          <cell r="B4627" t="str">
            <v>Análisis de Precio Unitario de 1.00 Ud de Luminarias Exterior:</v>
          </cell>
          <cell r="I4627" t="str">
            <v>Santiago - Tercer Sorteo</v>
          </cell>
        </row>
        <row r="4628">
          <cell r="B4628" t="str">
            <v>Materiales</v>
          </cell>
        </row>
        <row r="4629">
          <cell r="B4629" t="str">
            <v>Dispositivo</v>
          </cell>
        </row>
        <row r="4630">
          <cell r="B4630" t="str">
            <v>Lamparas downlight exterior</v>
          </cell>
          <cell r="C4630">
            <v>1</v>
          </cell>
          <cell r="D4630">
            <v>0.05</v>
          </cell>
          <cell r="E4630" t="str">
            <v>Ud</v>
          </cell>
          <cell r="F4630">
            <v>418.52</v>
          </cell>
          <cell r="G4630">
            <v>75.33</v>
          </cell>
          <cell r="H4630">
            <v>518.54</v>
          </cell>
        </row>
        <row r="4631">
          <cell r="B4631" t="str">
            <v>Alimentacion y Conductores</v>
          </cell>
        </row>
        <row r="4632">
          <cell r="B4632" t="str">
            <v>Alambre thhn no. 12 blco. Ecoplus</v>
          </cell>
          <cell r="C4632">
            <v>20</v>
          </cell>
          <cell r="D4632">
            <v>0</v>
          </cell>
          <cell r="E4632" t="str">
            <v>pl</v>
          </cell>
          <cell r="F4632">
            <v>4.63</v>
          </cell>
          <cell r="G4632">
            <v>0.83</v>
          </cell>
          <cell r="H4632">
            <v>109.2</v>
          </cell>
        </row>
        <row r="4633">
          <cell r="B4633" t="str">
            <v>Alambre thhn no. 12 blco. Ecoplus</v>
          </cell>
          <cell r="C4633">
            <v>40</v>
          </cell>
          <cell r="D4633">
            <v>0</v>
          </cell>
          <cell r="E4633" t="str">
            <v>pl</v>
          </cell>
          <cell r="F4633">
            <v>4.63</v>
          </cell>
          <cell r="G4633">
            <v>0.83</v>
          </cell>
          <cell r="H4633">
            <v>218.4</v>
          </cell>
        </row>
        <row r="4634">
          <cell r="B4634" t="str">
            <v>Alambre thhn no. 10 verde ecoplus</v>
          </cell>
          <cell r="C4634">
            <v>20</v>
          </cell>
          <cell r="D4634">
            <v>0</v>
          </cell>
          <cell r="E4634" t="str">
            <v>pl</v>
          </cell>
          <cell r="F4634">
            <v>6.93</v>
          </cell>
          <cell r="G4634">
            <v>1.25</v>
          </cell>
          <cell r="H4634">
            <v>163.6</v>
          </cell>
        </row>
        <row r="4635">
          <cell r="B4635" t="str">
            <v>Miscelaneos</v>
          </cell>
          <cell r="E4635" t="str">
            <v>Usos</v>
          </cell>
        </row>
        <row r="4636">
          <cell r="B4636" t="str">
            <v>Caja 2'' x 4'' ø3/4''</v>
          </cell>
          <cell r="C4636">
            <v>0.25</v>
          </cell>
          <cell r="D4636">
            <v>0.05</v>
          </cell>
          <cell r="E4636" t="str">
            <v>Ud</v>
          </cell>
          <cell r="F4636">
            <v>29.6</v>
          </cell>
          <cell r="G4636">
            <v>5.33</v>
          </cell>
          <cell r="H4636">
            <v>9.17</v>
          </cell>
        </row>
        <row r="4637">
          <cell r="B4637" t="str">
            <v>Alambre # 18</v>
          </cell>
          <cell r="C4637">
            <v>0.5</v>
          </cell>
          <cell r="D4637">
            <v>0.05</v>
          </cell>
          <cell r="E4637" t="str">
            <v>Lbs</v>
          </cell>
          <cell r="F4637">
            <v>38</v>
          </cell>
          <cell r="G4637">
            <v>6.84</v>
          </cell>
          <cell r="H4637">
            <v>23.54</v>
          </cell>
        </row>
        <row r="4638">
          <cell r="B4638" t="str">
            <v>Mortero Funda 42.5 kgs Pañete</v>
          </cell>
          <cell r="C4638">
            <v>7.4999999999999997E-2</v>
          </cell>
          <cell r="D4638">
            <v>0.38333333333333347</v>
          </cell>
          <cell r="E4638" t="str">
            <v>Fdas</v>
          </cell>
          <cell r="F4638">
            <v>296.61016949152543</v>
          </cell>
          <cell r="G4638">
            <v>53.39</v>
          </cell>
          <cell r="H4638">
            <v>36.31</v>
          </cell>
        </row>
        <row r="4639">
          <cell r="B4639" t="str">
            <v>Tubo pvc 3/4x19 sdr-26</v>
          </cell>
          <cell r="C4639">
            <v>1</v>
          </cell>
          <cell r="D4639">
            <v>0.05</v>
          </cell>
          <cell r="E4639" t="str">
            <v>Ud</v>
          </cell>
          <cell r="F4639">
            <v>81.96</v>
          </cell>
          <cell r="G4639">
            <v>14.75</v>
          </cell>
          <cell r="H4639">
            <v>101.55</v>
          </cell>
        </row>
        <row r="4640">
          <cell r="B4640" t="str">
            <v>Mano de Obra</v>
          </cell>
        </row>
        <row r="4641">
          <cell r="B4641" t="str">
            <v>M. O.1001-5 [OP2] Operario Segunda categoría (OP2)</v>
          </cell>
          <cell r="C4641">
            <v>0.1</v>
          </cell>
          <cell r="D4641">
            <v>4</v>
          </cell>
          <cell r="E4641" t="str">
            <v>Día</v>
          </cell>
          <cell r="F4641">
            <v>948.75000000000045</v>
          </cell>
          <cell r="G4641">
            <v>0</v>
          </cell>
          <cell r="H4641">
            <v>474.38</v>
          </cell>
        </row>
        <row r="4642">
          <cell r="B4642" t="str">
            <v>M. O.1001-1 [AY] Ayudante (AY)</v>
          </cell>
          <cell r="C4642">
            <v>0.1</v>
          </cell>
          <cell r="D4642">
            <v>4</v>
          </cell>
          <cell r="E4642" t="str">
            <v>Día</v>
          </cell>
          <cell r="F4642">
            <v>640.54999999999927</v>
          </cell>
          <cell r="G4642">
            <v>0</v>
          </cell>
          <cell r="H4642">
            <v>320.27999999999997</v>
          </cell>
        </row>
        <row r="4643">
          <cell r="B4643" t="str">
            <v>Servicios, Herramientas y Equipos</v>
          </cell>
        </row>
        <row r="4644">
          <cell r="B4644" t="str">
            <v>Herramientas Menores Electricista</v>
          </cell>
          <cell r="C4644">
            <v>1974.97</v>
          </cell>
          <cell r="D4644">
            <v>1.5190104153466996E-5</v>
          </cell>
          <cell r="E4644" t="str">
            <v>%</v>
          </cell>
          <cell r="F4644">
            <v>1.6E-2</v>
          </cell>
          <cell r="G4644">
            <v>0</v>
          </cell>
          <cell r="H4644">
            <v>31.6</v>
          </cell>
        </row>
        <row r="4645">
          <cell r="B4645" t="str">
            <v>Ingenieria Electrica</v>
          </cell>
          <cell r="C4645">
            <v>2006.57</v>
          </cell>
          <cell r="D4645">
            <v>2.1429603751678918E-4</v>
          </cell>
          <cell r="E4645" t="str">
            <v>%</v>
          </cell>
          <cell r="F4645">
            <v>0.2</v>
          </cell>
          <cell r="G4645">
            <v>0.04</v>
          </cell>
          <cell r="H4645">
            <v>481.68</v>
          </cell>
        </row>
        <row r="4646">
          <cell r="A4646">
            <v>215</v>
          </cell>
          <cell r="B4646" t="str">
            <v>Luminarias Exterior</v>
          </cell>
          <cell r="C4646">
            <v>1</v>
          </cell>
          <cell r="D4646">
            <v>1</v>
          </cell>
          <cell r="E4646" t="str">
            <v>Ud</v>
          </cell>
          <cell r="G4646">
            <v>260.19333750000004</v>
          </cell>
          <cell r="I4646">
            <v>2488.25</v>
          </cell>
        </row>
        <row r="4648">
          <cell r="A4648">
            <v>216</v>
          </cell>
          <cell r="B4648" t="str">
            <v>Análisis de Precio Unitario de 1.00 ud de Panel BRK GE. 8-16C TLM incluye 16 BRK GE. 1P 20A G. THQL1120:</v>
          </cell>
          <cell r="I4648" t="str">
            <v>Santiago - Tercer Sorteo</v>
          </cell>
        </row>
        <row r="4649">
          <cell r="B4649" t="str">
            <v>Materiales</v>
          </cell>
        </row>
        <row r="4650">
          <cell r="B4650" t="str">
            <v>Dispositivo</v>
          </cell>
        </row>
        <row r="4651">
          <cell r="B4651" t="str">
            <v>Panel BRK GE. 8-16C TLM</v>
          </cell>
          <cell r="C4651">
            <v>1</v>
          </cell>
          <cell r="D4651">
            <v>0</v>
          </cell>
          <cell r="E4651" t="str">
            <v>Ud</v>
          </cell>
          <cell r="F4651">
            <v>1446</v>
          </cell>
          <cell r="G4651">
            <v>260.27999999999997</v>
          </cell>
          <cell r="H4651">
            <v>1706.28</v>
          </cell>
        </row>
        <row r="4652">
          <cell r="B4652" t="str">
            <v>BRK GE. 1P 20A G. THQL1120</v>
          </cell>
          <cell r="C4652">
            <v>16</v>
          </cell>
          <cell r="D4652">
            <v>0</v>
          </cell>
          <cell r="E4652" t="str">
            <v>Ud</v>
          </cell>
          <cell r="F4652">
            <v>182</v>
          </cell>
          <cell r="G4652">
            <v>32.76</v>
          </cell>
          <cell r="H4652">
            <v>3436.16</v>
          </cell>
        </row>
        <row r="4653">
          <cell r="B4653" t="str">
            <v>Miscelaneos</v>
          </cell>
        </row>
        <row r="4654">
          <cell r="B4654" t="str">
            <v>Ingenieria Electrica 05</v>
          </cell>
          <cell r="C4654">
            <v>5142.4399999999996</v>
          </cell>
          <cell r="D4654">
            <v>-4.5467077593121352E-2</v>
          </cell>
          <cell r="E4654" t="str">
            <v>%</v>
          </cell>
          <cell r="F4654">
            <v>4.2372881355932208E-2</v>
          </cell>
          <cell r="G4654">
            <v>0.01</v>
          </cell>
          <cell r="H4654">
            <v>257.08</v>
          </cell>
        </row>
        <row r="4655">
          <cell r="B4655" t="str">
            <v>Mano de Obra</v>
          </cell>
        </row>
        <row r="4656">
          <cell r="B4656" t="str">
            <v>Instalación Panel Eléctrico 8-16</v>
          </cell>
          <cell r="C4656">
            <v>1</v>
          </cell>
          <cell r="D4656">
            <v>0</v>
          </cell>
          <cell r="E4656" t="str">
            <v xml:space="preserve">ud </v>
          </cell>
          <cell r="F4656">
            <v>762.71186440677968</v>
          </cell>
          <cell r="G4656">
            <v>137.29</v>
          </cell>
          <cell r="H4656">
            <v>900</v>
          </cell>
        </row>
        <row r="4657">
          <cell r="B4657" t="str">
            <v>Ingenieria Electrica Brk. 1P</v>
          </cell>
          <cell r="C4657">
            <v>16</v>
          </cell>
          <cell r="D4657">
            <v>0</v>
          </cell>
          <cell r="E4657" t="str">
            <v>Ud</v>
          </cell>
          <cell r="F4657">
            <v>105.93220338983052</v>
          </cell>
          <cell r="G4657">
            <v>19.07</v>
          </cell>
          <cell r="H4657">
            <v>2000.04</v>
          </cell>
        </row>
        <row r="4658">
          <cell r="A4658">
            <v>216</v>
          </cell>
          <cell r="B4658" t="str">
            <v>Panel BRK GE. 8-16C TLM incluye 16 BRK GE. 1P 20A G. THQL1120</v>
          </cell>
          <cell r="C4658">
            <v>1</v>
          </cell>
          <cell r="D4658">
            <v>1</v>
          </cell>
          <cell r="E4658" t="str">
            <v>ud</v>
          </cell>
          <cell r="G4658">
            <v>1275.9362828150201</v>
          </cell>
          <cell r="I4658">
            <v>8299.56</v>
          </cell>
        </row>
        <row r="4660">
          <cell r="A4660">
            <v>217</v>
          </cell>
          <cell r="B4660" t="str">
            <v>Análisis de Precio Unitario de 1.00 pl de Alimentador compuesto por: 2C Alambre #08 ST (Negro) fases, 1C Alambre #10 ST (Negro) neutro, 1C Alambre #10 ST (Negro) tierra:</v>
          </cell>
          <cell r="I4660" t="str">
            <v>Santiago - Tercer Sorteo</v>
          </cell>
        </row>
        <row r="4661">
          <cell r="B4661" t="str">
            <v>Materiales</v>
          </cell>
        </row>
        <row r="4662">
          <cell r="B4662" t="str">
            <v>Distancia</v>
          </cell>
          <cell r="C4662">
            <v>30</v>
          </cell>
        </row>
        <row r="4663">
          <cell r="B4663" t="str">
            <v>Alimentacion y Conductores</v>
          </cell>
        </row>
        <row r="4664">
          <cell r="B4664" t="str">
            <v>Alambre #08 ST (Negro)</v>
          </cell>
          <cell r="C4664">
            <v>60</v>
          </cell>
          <cell r="D4664">
            <v>0</v>
          </cell>
          <cell r="E4664" t="str">
            <v>Ud</v>
          </cell>
          <cell r="F4664">
            <v>17.25</v>
          </cell>
          <cell r="G4664">
            <v>3.11</v>
          </cell>
          <cell r="H4664">
            <v>1221.5999999999999</v>
          </cell>
        </row>
        <row r="4665">
          <cell r="B4665" t="str">
            <v>Alambre #10 ST (Negro)</v>
          </cell>
          <cell r="C4665">
            <v>30</v>
          </cell>
          <cell r="D4665">
            <v>0</v>
          </cell>
          <cell r="E4665" t="str">
            <v>Ud</v>
          </cell>
          <cell r="F4665">
            <v>10.5</v>
          </cell>
          <cell r="G4665">
            <v>1.89</v>
          </cell>
          <cell r="H4665">
            <v>371.7</v>
          </cell>
        </row>
        <row r="4666">
          <cell r="B4666" t="str">
            <v>Alambre #10 ST (Negro)</v>
          </cell>
          <cell r="C4666">
            <v>30</v>
          </cell>
          <cell r="D4666">
            <v>0</v>
          </cell>
          <cell r="E4666" t="str">
            <v>Ud</v>
          </cell>
          <cell r="F4666">
            <v>10.5</v>
          </cell>
          <cell r="G4666">
            <v>1.89</v>
          </cell>
          <cell r="H4666">
            <v>371.7</v>
          </cell>
        </row>
        <row r="4667">
          <cell r="B4667" t="str">
            <v>Miscelaneos</v>
          </cell>
        </row>
        <row r="4668">
          <cell r="B4668" t="str">
            <v>Tubo pvc sdr-26 1''x19''</v>
          </cell>
          <cell r="C4668">
            <v>2</v>
          </cell>
          <cell r="D4668">
            <v>0</v>
          </cell>
          <cell r="E4668" t="str">
            <v>Ud</v>
          </cell>
          <cell r="F4668">
            <v>177.02</v>
          </cell>
          <cell r="G4668">
            <v>31.86</v>
          </cell>
          <cell r="H4668">
            <v>417.76</v>
          </cell>
        </row>
        <row r="4669">
          <cell r="B4669" t="str">
            <v>Curva PVC 1".</v>
          </cell>
          <cell r="C4669">
            <v>2</v>
          </cell>
          <cell r="D4669">
            <v>0</v>
          </cell>
          <cell r="E4669" t="str">
            <v>Ud</v>
          </cell>
          <cell r="F4669">
            <v>10.35</v>
          </cell>
          <cell r="G4669">
            <v>1.86</v>
          </cell>
          <cell r="H4669">
            <v>24.42</v>
          </cell>
        </row>
        <row r="4670">
          <cell r="B4670" t="str">
            <v>Mano de Obra</v>
          </cell>
        </row>
        <row r="4671">
          <cell r="B4671" t="str">
            <v>Ingenieria Electrica 05</v>
          </cell>
          <cell r="C4671">
            <v>2407.1800000000003</v>
          </cell>
          <cell r="D4671">
            <v>0</v>
          </cell>
          <cell r="E4671" t="str">
            <v>%</v>
          </cell>
          <cell r="F4671">
            <v>4.2372881355932208E-2</v>
          </cell>
          <cell r="G4671">
            <v>0.01</v>
          </cell>
          <cell r="H4671">
            <v>126.07</v>
          </cell>
        </row>
        <row r="4672">
          <cell r="B4672" t="str">
            <v>Ingenieria Electrica 02</v>
          </cell>
          <cell r="C4672">
            <v>2533.2500000000005</v>
          </cell>
          <cell r="D4672">
            <v>-1.1702970297029641E-2</v>
          </cell>
          <cell r="E4672" t="str">
            <v>%</v>
          </cell>
          <cell r="F4672">
            <v>0.16949152542372883</v>
          </cell>
          <cell r="G4672">
            <v>0.03</v>
          </cell>
          <cell r="H4672">
            <v>499.45</v>
          </cell>
        </row>
        <row r="4673">
          <cell r="A4673">
            <v>217</v>
          </cell>
          <cell r="B4673" t="str">
            <v>Alimentador compuesto por: 2C Alambre #08 ST (Negro) fases, 1C Alambre #10 ST (Negro) neutro, 1C Alambre #10 ST (Negro) tierra</v>
          </cell>
          <cell r="C4673">
            <v>1</v>
          </cell>
          <cell r="D4673">
            <v>1</v>
          </cell>
          <cell r="E4673" t="str">
            <v>pl</v>
          </cell>
          <cell r="G4673">
            <v>466.61990351485156</v>
          </cell>
          <cell r="I4673">
            <v>101.08999999999999</v>
          </cell>
        </row>
        <row r="4675">
          <cell r="A4675">
            <v>218</v>
          </cell>
          <cell r="B4675" t="str">
            <v>Análisis de Precio Unitario de 1.00 ud de Panel BRK GE. 16-32C TLM incluye 26 BRK GE. 1P 20A G. THQL1120:</v>
          </cell>
          <cell r="I4675" t="str">
            <v>Santiago - Tercer Sorteo</v>
          </cell>
        </row>
        <row r="4676">
          <cell r="B4676" t="str">
            <v>Materiales</v>
          </cell>
        </row>
        <row r="4677">
          <cell r="B4677" t="str">
            <v>Dispositivo</v>
          </cell>
        </row>
        <row r="4678">
          <cell r="B4678" t="str">
            <v>Panel BRK GE. 16-32C TLM</v>
          </cell>
          <cell r="C4678">
            <v>1</v>
          </cell>
          <cell r="D4678">
            <v>0</v>
          </cell>
          <cell r="E4678" t="str">
            <v>Ud</v>
          </cell>
          <cell r="F4678">
            <v>3304</v>
          </cell>
          <cell r="G4678">
            <v>594.72</v>
          </cell>
          <cell r="H4678">
            <v>3898.72</v>
          </cell>
        </row>
        <row r="4679">
          <cell r="B4679" t="str">
            <v>BRK GE. 1P 20A G. THQL1120</v>
          </cell>
          <cell r="C4679">
            <v>26</v>
          </cell>
          <cell r="D4679">
            <v>0</v>
          </cell>
          <cell r="E4679" t="str">
            <v>Ud</v>
          </cell>
          <cell r="F4679">
            <v>182</v>
          </cell>
          <cell r="G4679">
            <v>32.76</v>
          </cell>
          <cell r="H4679">
            <v>5583.76</v>
          </cell>
        </row>
        <row r="4680">
          <cell r="B4680" t="str">
            <v>Miscelaneos</v>
          </cell>
        </row>
        <row r="4681">
          <cell r="B4681" t="str">
            <v>Ingenieria Electrica 05</v>
          </cell>
          <cell r="C4681">
            <v>9482.48</v>
          </cell>
          <cell r="D4681">
            <v>-4.5427541003909007E-2</v>
          </cell>
          <cell r="E4681" t="str">
            <v>%</v>
          </cell>
          <cell r="F4681">
            <v>4.2372881355932208E-2</v>
          </cell>
          <cell r="G4681">
            <v>0.01</v>
          </cell>
          <cell r="H4681">
            <v>474.06</v>
          </cell>
        </row>
        <row r="4682">
          <cell r="B4682" t="str">
            <v>Mano de Obra</v>
          </cell>
        </row>
        <row r="4683">
          <cell r="B4683" t="str">
            <v>Instalación Panel Eléctrico 16-32</v>
          </cell>
          <cell r="C4683">
            <v>1</v>
          </cell>
          <cell r="D4683">
            <v>0</v>
          </cell>
          <cell r="E4683" t="str">
            <v xml:space="preserve">ud </v>
          </cell>
          <cell r="F4683">
            <v>1101.6949152542375</v>
          </cell>
          <cell r="G4683">
            <v>198.31</v>
          </cell>
          <cell r="H4683">
            <v>1300</v>
          </cell>
        </row>
        <row r="4684">
          <cell r="B4684" t="str">
            <v>Ingenieria Electrica Brk. 1P</v>
          </cell>
          <cell r="C4684">
            <v>26</v>
          </cell>
          <cell r="D4684">
            <v>0</v>
          </cell>
          <cell r="E4684" t="str">
            <v>Ud</v>
          </cell>
          <cell r="F4684">
            <v>105.93220338983052</v>
          </cell>
          <cell r="G4684">
            <v>19.07</v>
          </cell>
          <cell r="H4684">
            <v>3250.06</v>
          </cell>
        </row>
        <row r="4685">
          <cell r="A4685">
            <v>218</v>
          </cell>
          <cell r="B4685" t="str">
            <v>Panel BRK GE. 16-32C TLM incluye 26 BRK GE. 1P 20A G. THQL1120</v>
          </cell>
          <cell r="C4685">
            <v>1</v>
          </cell>
          <cell r="D4685">
            <v>1</v>
          </cell>
          <cell r="E4685" t="str">
            <v>ud</v>
          </cell>
          <cell r="G4685">
            <v>2231.1271425098125</v>
          </cell>
          <cell r="I4685">
            <v>14506.6</v>
          </cell>
        </row>
        <row r="4687">
          <cell r="A4687">
            <v>219</v>
          </cell>
          <cell r="B4687" t="str">
            <v>Análisis de Precio Unitario de 1.00 ud de Panelboard General en barras de 200 amperios, 60 Hz, 120/240V, 1F, Nema 1R, compuesto por: 1 MB-135A, 1 BRK 40A/2P, 2 BRK 60A/2P:</v>
          </cell>
          <cell r="I4687" t="str">
            <v>Santiago - Tercer Sorteo</v>
          </cell>
        </row>
        <row r="4688">
          <cell r="B4688" t="str">
            <v>Materiales</v>
          </cell>
        </row>
        <row r="4689">
          <cell r="B4689" t="str">
            <v>Dispositivo</v>
          </cell>
        </row>
        <row r="4690">
          <cell r="B4690" t="str">
            <v>MB-135A</v>
          </cell>
          <cell r="C4690">
            <v>1</v>
          </cell>
          <cell r="D4690">
            <v>0</v>
          </cell>
          <cell r="E4690" t="str">
            <v>pl</v>
          </cell>
          <cell r="F4690">
            <v>12000</v>
          </cell>
          <cell r="G4690">
            <v>2160</v>
          </cell>
          <cell r="H4690">
            <v>14160</v>
          </cell>
        </row>
        <row r="4691">
          <cell r="B4691" t="str">
            <v>BRK 40A/2P</v>
          </cell>
          <cell r="C4691">
            <v>1</v>
          </cell>
          <cell r="D4691">
            <v>0</v>
          </cell>
          <cell r="E4691" t="str">
            <v>Ud</v>
          </cell>
          <cell r="F4691">
            <v>900</v>
          </cell>
          <cell r="G4691">
            <v>162</v>
          </cell>
          <cell r="H4691">
            <v>1062</v>
          </cell>
        </row>
        <row r="4692">
          <cell r="B4692" t="str">
            <v>BRK 60A/2P</v>
          </cell>
          <cell r="C4692">
            <v>2</v>
          </cell>
          <cell r="D4692">
            <v>0</v>
          </cell>
          <cell r="E4692" t="str">
            <v>Ud</v>
          </cell>
          <cell r="F4692">
            <v>900</v>
          </cell>
          <cell r="G4692">
            <v>162</v>
          </cell>
          <cell r="H4692">
            <v>2124</v>
          </cell>
        </row>
        <row r="4693">
          <cell r="B4693" t="str">
            <v>Mano de Obra</v>
          </cell>
        </row>
        <row r="4694">
          <cell r="B4694" t="str">
            <v>Ingenieria Electrica 07</v>
          </cell>
          <cell r="C4694">
            <v>17346</v>
          </cell>
          <cell r="D4694">
            <v>7.8073404143440793E-3</v>
          </cell>
          <cell r="E4694" t="str">
            <v>%</v>
          </cell>
          <cell r="F4694">
            <v>0.46822033898305088</v>
          </cell>
          <cell r="G4694">
            <v>0.08</v>
          </cell>
          <cell r="H4694">
            <v>9583.67</v>
          </cell>
        </row>
        <row r="4695">
          <cell r="A4695">
            <v>219</v>
          </cell>
          <cell r="B4695" t="str">
            <v>Panelboard General en barras de 200 amperios, 60 Hz, 120/240V, 1F, Nema 1R, compuesto por: 1 MB-135A, 1 BRK 40A/2P, 2 BRK 60A/2P</v>
          </cell>
          <cell r="C4695">
            <v>1</v>
          </cell>
          <cell r="D4695">
            <v>1</v>
          </cell>
          <cell r="E4695" t="str">
            <v>ud</v>
          </cell>
          <cell r="G4695">
            <v>4044.5140901461773</v>
          </cell>
          <cell r="I4695">
            <v>26929.67</v>
          </cell>
        </row>
        <row r="4697">
          <cell r="A4697">
            <v>220</v>
          </cell>
          <cell r="B4697" t="str">
            <v>Análisis de Precio Unitario de 1.00 pl de Alimentador compuesto por: 2C Alambre #04 ST (Negro) fases, 1C Alambre #06 ST (Negro) neutro, 1C Alambre #08 ST (Negro) tierra:</v>
          </cell>
          <cell r="I4697" t="str">
            <v>Santiago - Tercer Sorteo</v>
          </cell>
        </row>
        <row r="4698">
          <cell r="B4698" t="str">
            <v>Materiales</v>
          </cell>
        </row>
        <row r="4699">
          <cell r="B4699" t="str">
            <v>Distancia</v>
          </cell>
          <cell r="C4699">
            <v>60</v>
          </cell>
        </row>
        <row r="4700">
          <cell r="B4700" t="str">
            <v>Alimentacion y Conductores</v>
          </cell>
        </row>
        <row r="4701">
          <cell r="B4701" t="str">
            <v>Alambre #04 ST (Negro)</v>
          </cell>
          <cell r="C4701">
            <v>120</v>
          </cell>
          <cell r="D4701">
            <v>0</v>
          </cell>
          <cell r="E4701" t="str">
            <v>Ud</v>
          </cell>
          <cell r="F4701">
            <v>46</v>
          </cell>
          <cell r="G4701">
            <v>8.2799999999999994</v>
          </cell>
          <cell r="H4701">
            <v>6513.6</v>
          </cell>
        </row>
        <row r="4702">
          <cell r="B4702" t="str">
            <v>Alambre #06 ST (Negro)</v>
          </cell>
          <cell r="C4702">
            <v>60</v>
          </cell>
          <cell r="D4702">
            <v>0</v>
          </cell>
          <cell r="E4702" t="str">
            <v>Ud</v>
          </cell>
          <cell r="F4702">
            <v>25.35</v>
          </cell>
          <cell r="G4702">
            <v>4.5599999999999996</v>
          </cell>
          <cell r="H4702">
            <v>1794.6</v>
          </cell>
        </row>
        <row r="4703">
          <cell r="B4703" t="str">
            <v>Alambre #08 ST (Negro)</v>
          </cell>
          <cell r="C4703">
            <v>60</v>
          </cell>
          <cell r="D4703">
            <v>0</v>
          </cell>
          <cell r="E4703" t="str">
            <v>Ud</v>
          </cell>
          <cell r="F4703">
            <v>17.25</v>
          </cell>
          <cell r="G4703">
            <v>3.11</v>
          </cell>
          <cell r="H4703">
            <v>1221.5999999999999</v>
          </cell>
        </row>
        <row r="4704">
          <cell r="B4704" t="str">
            <v>Miscelaneos</v>
          </cell>
        </row>
        <row r="4705">
          <cell r="B4705" t="str">
            <v>Tubo pvc sdr-26 1-1/2''x19''</v>
          </cell>
          <cell r="C4705">
            <v>4</v>
          </cell>
          <cell r="D4705">
            <v>0</v>
          </cell>
          <cell r="E4705" t="str">
            <v>Ud</v>
          </cell>
          <cell r="F4705">
            <v>293.63</v>
          </cell>
          <cell r="G4705">
            <v>52.85</v>
          </cell>
          <cell r="H4705">
            <v>1385.92</v>
          </cell>
        </row>
        <row r="4706">
          <cell r="B4706" t="str">
            <v>Curva PVC 1-1/2".</v>
          </cell>
          <cell r="C4706">
            <v>3</v>
          </cell>
          <cell r="D4706">
            <v>0</v>
          </cell>
          <cell r="E4706" t="str">
            <v>Ud</v>
          </cell>
          <cell r="F4706">
            <v>30.03</v>
          </cell>
          <cell r="G4706">
            <v>5.41</v>
          </cell>
          <cell r="H4706">
            <v>106.32</v>
          </cell>
        </row>
        <row r="4707">
          <cell r="B4707" t="str">
            <v>Mano de Obra</v>
          </cell>
        </row>
        <row r="4708">
          <cell r="B4708" t="str">
            <v>Ingenieria Electrica 05</v>
          </cell>
          <cell r="C4708">
            <v>11022.04</v>
          </cell>
          <cell r="D4708">
            <v>0</v>
          </cell>
          <cell r="E4708" t="str">
            <v>%</v>
          </cell>
          <cell r="F4708">
            <v>4.2372881355932208E-2</v>
          </cell>
          <cell r="G4708">
            <v>0.01</v>
          </cell>
          <cell r="H4708">
            <v>577.26</v>
          </cell>
        </row>
        <row r="4709">
          <cell r="B4709" t="str">
            <v>Ingenieria Electrica 02</v>
          </cell>
          <cell r="C4709">
            <v>11599.300000000001</v>
          </cell>
          <cell r="D4709">
            <v>-1.1087480748076009E-2</v>
          </cell>
          <cell r="E4709" t="str">
            <v>%</v>
          </cell>
          <cell r="F4709">
            <v>0.16949152542372883</v>
          </cell>
          <cell r="G4709">
            <v>0.03</v>
          </cell>
          <cell r="H4709">
            <v>2288.31</v>
          </cell>
        </row>
        <row r="4710">
          <cell r="A4710">
            <v>220</v>
          </cell>
          <cell r="B4710" t="str">
            <v>Alimentador compuesto por: 2C Alambre #04 ST (Negro) fases, 1C Alambre #06 ST (Negro) neutro, 1C Alambre #08 ST (Negro) tierra</v>
          </cell>
          <cell r="C4710">
            <v>1</v>
          </cell>
          <cell r="D4710">
            <v>1</v>
          </cell>
          <cell r="E4710" t="str">
            <v>pl</v>
          </cell>
          <cell r="G4710">
            <v>2135.7711895367652</v>
          </cell>
          <cell r="I4710">
            <v>231.46016666666668</v>
          </cell>
        </row>
        <row r="4712">
          <cell r="A4712">
            <v>221</v>
          </cell>
          <cell r="B4712" t="str">
            <v>Análisis de Precio Unitario de 1.00 pl de Alimentador compuesto por: 2C Alambre #2/0 ST THHN (Negro) fases, 1C Alambre #1/0 ST THHN (Negro) neutro, 1C Alambre #02 ST (Negro) tierra:</v>
          </cell>
          <cell r="I4712" t="str">
            <v>Santiago - Tercer Sorteo</v>
          </cell>
        </row>
        <row r="4713">
          <cell r="B4713" t="str">
            <v>Materiales</v>
          </cell>
        </row>
        <row r="4714">
          <cell r="B4714" t="str">
            <v>Distancia</v>
          </cell>
          <cell r="C4714">
            <v>60</v>
          </cell>
        </row>
        <row r="4715">
          <cell r="B4715" t="str">
            <v>Alimentacion y Conductores</v>
          </cell>
        </row>
        <row r="4716">
          <cell r="B4716" t="str">
            <v>Alambre #2/0 ST THHN (Negro)</v>
          </cell>
          <cell r="C4716">
            <v>120</v>
          </cell>
          <cell r="D4716">
            <v>0</v>
          </cell>
          <cell r="E4716" t="str">
            <v>Ud</v>
          </cell>
          <cell r="F4716">
            <v>130</v>
          </cell>
          <cell r="G4716">
            <v>23.4</v>
          </cell>
          <cell r="H4716">
            <v>18408</v>
          </cell>
        </row>
        <row r="4717">
          <cell r="B4717" t="str">
            <v>Alambre #1/0 ST THHN (Negro)</v>
          </cell>
          <cell r="C4717">
            <v>60</v>
          </cell>
          <cell r="D4717">
            <v>0</v>
          </cell>
          <cell r="E4717" t="str">
            <v>Ud</v>
          </cell>
          <cell r="F4717">
            <v>114</v>
          </cell>
          <cell r="G4717">
            <v>20.52</v>
          </cell>
          <cell r="H4717">
            <v>8071.2</v>
          </cell>
        </row>
        <row r="4718">
          <cell r="B4718" t="str">
            <v>Alambre #02 ST (Negro)</v>
          </cell>
          <cell r="C4718">
            <v>60</v>
          </cell>
          <cell r="D4718">
            <v>0</v>
          </cell>
          <cell r="E4718" t="str">
            <v>Ud</v>
          </cell>
          <cell r="F4718">
            <v>65</v>
          </cell>
          <cell r="G4718">
            <v>11.7</v>
          </cell>
          <cell r="H4718">
            <v>4602</v>
          </cell>
        </row>
        <row r="4719">
          <cell r="B4719" t="str">
            <v>Miscelaneos</v>
          </cell>
        </row>
        <row r="4720">
          <cell r="B4720" t="str">
            <v>Tubo pvc sdr-26 3'x19''</v>
          </cell>
          <cell r="C4720">
            <v>4</v>
          </cell>
          <cell r="D4720">
            <v>0</v>
          </cell>
          <cell r="E4720" t="str">
            <v>Ud</v>
          </cell>
          <cell r="F4720">
            <v>970.54999999999984</v>
          </cell>
          <cell r="G4720">
            <v>174.7</v>
          </cell>
          <cell r="H4720">
            <v>4581</v>
          </cell>
        </row>
        <row r="4721">
          <cell r="B4721" t="str">
            <v>Curva PVC 3".</v>
          </cell>
          <cell r="C4721">
            <v>3</v>
          </cell>
          <cell r="D4721">
            <v>0</v>
          </cell>
          <cell r="E4721" t="str">
            <v>Ud</v>
          </cell>
          <cell r="F4721">
            <v>150</v>
          </cell>
          <cell r="G4721">
            <v>27</v>
          </cell>
          <cell r="H4721">
            <v>531</v>
          </cell>
        </row>
        <row r="4722">
          <cell r="B4722" t="str">
            <v>Mano de Obra</v>
          </cell>
        </row>
        <row r="4723">
          <cell r="B4723" t="str">
            <v>Ingenieria Electrica 05</v>
          </cell>
          <cell r="C4723">
            <v>36193.199999999997</v>
          </cell>
          <cell r="D4723">
            <v>0</v>
          </cell>
          <cell r="E4723" t="str">
            <v>%</v>
          </cell>
          <cell r="F4723">
            <v>4.2372881355932208E-2</v>
          </cell>
          <cell r="G4723">
            <v>0.01</v>
          </cell>
          <cell r="H4723">
            <v>1895.54</v>
          </cell>
        </row>
        <row r="4724">
          <cell r="B4724" t="str">
            <v>Ingenieria Electrica 02</v>
          </cell>
          <cell r="C4724">
            <v>38088.74</v>
          </cell>
          <cell r="D4724">
            <v>-1.099225885459313E-2</v>
          </cell>
          <cell r="E4724" t="str">
            <v>%</v>
          </cell>
          <cell r="F4724">
            <v>0.16949152542372883</v>
          </cell>
          <cell r="G4724">
            <v>0.03</v>
          </cell>
          <cell r="H4724">
            <v>7514.86</v>
          </cell>
        </row>
        <row r="4725">
          <cell r="A4725">
            <v>221</v>
          </cell>
          <cell r="B4725" t="str">
            <v>Alimentador compuesto por: 2C Alambre #2/0 ST THHN (Negro) fases, 1C Alambre #1/0 ST THHN (Negro) neutro, 1C Alambre #02 ST (Negro) tierra</v>
          </cell>
          <cell r="C4725">
            <v>1</v>
          </cell>
          <cell r="D4725">
            <v>1</v>
          </cell>
          <cell r="E4725" t="str">
            <v>pl</v>
          </cell>
          <cell r="G4725">
            <v>7013.033761314241</v>
          </cell>
          <cell r="I4725">
            <v>760.06</v>
          </cell>
        </row>
        <row r="4727">
          <cell r="A4727">
            <v>222</v>
          </cell>
          <cell r="B4727" t="str">
            <v>Análisis de Precio Unitario de 1.00 pl de Alimentador compuesto por: 2C Alambre #08 ST (Negro) fases, 1C Alambre #10 ST (Negro) neutro:</v>
          </cell>
          <cell r="I4727" t="str">
            <v>Santiago - Tercer Sorteo</v>
          </cell>
        </row>
        <row r="4728">
          <cell r="B4728" t="str">
            <v>Materiales</v>
          </cell>
        </row>
        <row r="4729">
          <cell r="B4729" t="str">
            <v>Distancia</v>
          </cell>
          <cell r="C4729">
            <v>93.26842509056091</v>
          </cell>
        </row>
        <row r="4730">
          <cell r="B4730" t="str">
            <v>Alimentacion y Conductores</v>
          </cell>
        </row>
        <row r="4731">
          <cell r="B4731" t="str">
            <v>Alambre #08 ST (Negro)</v>
          </cell>
          <cell r="C4731">
            <v>186.53685018112182</v>
          </cell>
          <cell r="D4731">
            <v>2.4828864560995545E-3</v>
          </cell>
          <cell r="E4731" t="str">
            <v>Ud</v>
          </cell>
          <cell r="F4731">
            <v>17.25</v>
          </cell>
          <cell r="G4731">
            <v>3.11</v>
          </cell>
          <cell r="H4731">
            <v>3807.32</v>
          </cell>
        </row>
        <row r="4732">
          <cell r="B4732" t="str">
            <v>Alambre #10 ST (Negro)</v>
          </cell>
          <cell r="C4732">
            <v>93.26842509056091</v>
          </cell>
          <cell r="D4732">
            <v>7.8437575066669322E-3</v>
          </cell>
          <cell r="E4732" t="str">
            <v>Ud</v>
          </cell>
          <cell r="F4732">
            <v>10.5</v>
          </cell>
          <cell r="G4732">
            <v>1.89</v>
          </cell>
          <cell r="H4732">
            <v>1164.6600000000001</v>
          </cell>
        </row>
        <row r="4733">
          <cell r="B4733" t="str">
            <v>Miscelaneos</v>
          </cell>
        </row>
        <row r="4734">
          <cell r="B4734" t="str">
            <v>Tubo pvc sdr-26 3/4''x19''</v>
          </cell>
          <cell r="C4734">
            <v>5</v>
          </cell>
          <cell r="D4734">
            <v>0</v>
          </cell>
          <cell r="E4734" t="str">
            <v>Ud</v>
          </cell>
          <cell r="F4734">
            <v>92</v>
          </cell>
          <cell r="G4734">
            <v>16.559999999999999</v>
          </cell>
          <cell r="H4734">
            <v>542.79999999999995</v>
          </cell>
        </row>
        <row r="4735">
          <cell r="B4735" t="str">
            <v>Curva PVC 3/4".</v>
          </cell>
          <cell r="C4735">
            <v>3</v>
          </cell>
          <cell r="D4735">
            <v>0</v>
          </cell>
          <cell r="E4735" t="str">
            <v>Ud</v>
          </cell>
          <cell r="F4735">
            <v>5.61</v>
          </cell>
          <cell r="G4735">
            <v>1.01</v>
          </cell>
          <cell r="H4735">
            <v>19.86</v>
          </cell>
        </row>
        <row r="4736">
          <cell r="B4736" t="str">
            <v>Mano de Obra</v>
          </cell>
        </row>
        <row r="4737">
          <cell r="B4737" t="str">
            <v>Ingenieria Electrica 05</v>
          </cell>
          <cell r="C4737">
            <v>5534.64</v>
          </cell>
          <cell r="D4737">
            <v>0</v>
          </cell>
          <cell r="E4737" t="str">
            <v>%</v>
          </cell>
          <cell r="F4737">
            <v>4.2372881355932208E-2</v>
          </cell>
          <cell r="G4737">
            <v>0.01</v>
          </cell>
          <cell r="H4737">
            <v>289.87</v>
          </cell>
        </row>
        <row r="4738">
          <cell r="B4738" t="str">
            <v>Ingenieria Electrica 02</v>
          </cell>
          <cell r="C4738">
            <v>5824.51</v>
          </cell>
          <cell r="D4738">
            <v>-1.1296393411556855E-2</v>
          </cell>
          <cell r="E4738" t="str">
            <v>%</v>
          </cell>
          <cell r="F4738">
            <v>0.16949152542372883</v>
          </cell>
          <cell r="G4738">
            <v>0.03</v>
          </cell>
          <cell r="H4738">
            <v>1148.81</v>
          </cell>
        </row>
        <row r="4739">
          <cell r="A4739">
            <v>222</v>
          </cell>
          <cell r="B4739" t="str">
            <v>Alimentador compuesto por: 2C Alambre #08 ST (Negro) fases, 1C Alambre #10 ST (Negro) neutro</v>
          </cell>
          <cell r="C4739">
            <v>1</v>
          </cell>
          <cell r="D4739">
            <v>1</v>
          </cell>
          <cell r="E4739" t="str">
            <v>pl</v>
          </cell>
          <cell r="G4739">
            <v>1073.1678213083135</v>
          </cell>
          <cell r="I4739">
            <v>74.766138628684999</v>
          </cell>
        </row>
        <row r="4741">
          <cell r="A4741">
            <v>223</v>
          </cell>
          <cell r="B4741" t="str">
            <v>Análisis de Precio Unitario de 1.00 Ud de Panel BRK GE. 32-40C TLM3220CCU incluye 6 BRK GE. 2P 20A G. THQL2120, 5 Breaker ge thqp120 1p 20a (fino), 6 Breaker ge thqp115 1p 15a (fino):</v>
          </cell>
          <cell r="I4741" t="str">
            <v>Santiago - Tercer Sorteo</v>
          </cell>
        </row>
        <row r="4742">
          <cell r="B4742" t="str">
            <v>Materiales</v>
          </cell>
        </row>
        <row r="4743">
          <cell r="B4743" t="str">
            <v>Dispositivo</v>
          </cell>
        </row>
        <row r="4744">
          <cell r="B4744" t="str">
            <v>Panel BRK GE. 32-40C TLM3220CCU</v>
          </cell>
          <cell r="C4744">
            <v>1</v>
          </cell>
          <cell r="D4744">
            <v>0.05</v>
          </cell>
          <cell r="E4744" t="str">
            <v>Ud</v>
          </cell>
          <cell r="F4744">
            <v>4278.78</v>
          </cell>
          <cell r="G4744">
            <v>770.18</v>
          </cell>
          <cell r="H4744">
            <v>5301.41</v>
          </cell>
        </row>
        <row r="4745">
          <cell r="B4745" t="str">
            <v>BRK GE. 2P 20A G. THQL2120</v>
          </cell>
          <cell r="C4745">
            <v>6</v>
          </cell>
          <cell r="D4745">
            <v>0.05</v>
          </cell>
          <cell r="E4745" t="str">
            <v>Ud</v>
          </cell>
          <cell r="F4745">
            <v>375</v>
          </cell>
          <cell r="G4745">
            <v>67.5</v>
          </cell>
          <cell r="H4745">
            <v>2787.75</v>
          </cell>
        </row>
        <row r="4746">
          <cell r="B4746" t="str">
            <v>Breaker ge thqp120 1p 20a (fino)</v>
          </cell>
          <cell r="C4746">
            <v>5</v>
          </cell>
          <cell r="D4746">
            <v>0.05</v>
          </cell>
          <cell r="E4746" t="str">
            <v>Ud</v>
          </cell>
          <cell r="F4746">
            <v>146.75</v>
          </cell>
          <cell r="G4746">
            <v>26.42</v>
          </cell>
          <cell r="H4746">
            <v>909.14</v>
          </cell>
        </row>
        <row r="4747">
          <cell r="B4747" t="str">
            <v>Breaker ge thqp115 1p 15a (fino)</v>
          </cell>
          <cell r="C4747">
            <v>6</v>
          </cell>
          <cell r="D4747">
            <v>0.05</v>
          </cell>
          <cell r="E4747" t="str">
            <v>Ud</v>
          </cell>
          <cell r="F4747">
            <v>146.75</v>
          </cell>
          <cell r="G4747">
            <v>26.42</v>
          </cell>
          <cell r="H4747">
            <v>1090.97</v>
          </cell>
        </row>
        <row r="4748">
          <cell r="B4748" t="str">
            <v>Alimentacion y Conductores</v>
          </cell>
        </row>
        <row r="4749">
          <cell r="B4749" t="str">
            <v>Alambre #1/0 ST THHN (Negro)</v>
          </cell>
          <cell r="C4749">
            <v>120</v>
          </cell>
          <cell r="D4749">
            <v>0</v>
          </cell>
          <cell r="E4749" t="str">
            <v>Ud</v>
          </cell>
          <cell r="F4749">
            <v>114</v>
          </cell>
          <cell r="G4749">
            <v>20.52</v>
          </cell>
          <cell r="H4749">
            <v>16142.4</v>
          </cell>
        </row>
        <row r="4750">
          <cell r="B4750" t="str">
            <v>Alambre #02 ST (Negro)</v>
          </cell>
          <cell r="C4750">
            <v>60</v>
          </cell>
          <cell r="D4750">
            <v>0</v>
          </cell>
          <cell r="E4750" t="str">
            <v>Ud</v>
          </cell>
          <cell r="F4750">
            <v>65</v>
          </cell>
          <cell r="G4750">
            <v>11.7</v>
          </cell>
          <cell r="H4750">
            <v>4602</v>
          </cell>
        </row>
        <row r="4751">
          <cell r="B4751" t="str">
            <v>Alambre #04 ST (Negro)</v>
          </cell>
          <cell r="C4751">
            <v>60</v>
          </cell>
          <cell r="D4751">
            <v>0</v>
          </cell>
          <cell r="E4751" t="str">
            <v>Ud</v>
          </cell>
          <cell r="F4751">
            <v>46</v>
          </cell>
          <cell r="G4751">
            <v>8.2799999999999994</v>
          </cell>
          <cell r="H4751">
            <v>3256.8</v>
          </cell>
        </row>
        <row r="4752">
          <cell r="B4752" t="str">
            <v>Miscelaneos</v>
          </cell>
        </row>
        <row r="4753">
          <cell r="B4753" t="str">
            <v>Mortero Funda 42.5 kgs Pañete</v>
          </cell>
          <cell r="C4753">
            <v>7.4999999999999997E-2</v>
          </cell>
          <cell r="D4753">
            <v>0.38333333333333347</v>
          </cell>
          <cell r="E4753" t="str">
            <v>Fdas</v>
          </cell>
          <cell r="F4753">
            <v>296.61016949152543</v>
          </cell>
          <cell r="G4753">
            <v>53.39</v>
          </cell>
          <cell r="H4753">
            <v>36.31</v>
          </cell>
        </row>
        <row r="4754">
          <cell r="B4754" t="str">
            <v>Tubo pvc sdr-26 1-1/2''x19''</v>
          </cell>
          <cell r="C4754">
            <v>3</v>
          </cell>
          <cell r="D4754">
            <v>0.05</v>
          </cell>
          <cell r="E4754" t="str">
            <v>Ud</v>
          </cell>
          <cell r="F4754">
            <v>293.63</v>
          </cell>
          <cell r="G4754">
            <v>52.85</v>
          </cell>
          <cell r="H4754">
            <v>1091.4100000000001</v>
          </cell>
        </row>
        <row r="4755">
          <cell r="B4755" t="str">
            <v>Mano de Obra</v>
          </cell>
        </row>
        <row r="4756">
          <cell r="B4756" t="str">
            <v>M. O.1001-5 [OP2] Operario Segunda categoría (OP2)</v>
          </cell>
          <cell r="C4756">
            <v>0.1</v>
          </cell>
          <cell r="D4756">
            <v>4</v>
          </cell>
          <cell r="E4756" t="str">
            <v>Día</v>
          </cell>
          <cell r="F4756">
            <v>948.75000000000045</v>
          </cell>
          <cell r="G4756">
            <v>0</v>
          </cell>
          <cell r="H4756">
            <v>474.38</v>
          </cell>
        </row>
        <row r="4757">
          <cell r="B4757" t="str">
            <v>M. O.1001-1 [AY] Ayudante (AY)</v>
          </cell>
          <cell r="C4757">
            <v>0.1</v>
          </cell>
          <cell r="D4757">
            <v>4</v>
          </cell>
          <cell r="E4757" t="str">
            <v>Día</v>
          </cell>
          <cell r="F4757">
            <v>640.54999999999927</v>
          </cell>
          <cell r="G4757">
            <v>0</v>
          </cell>
          <cell r="H4757">
            <v>320.27999999999997</v>
          </cell>
        </row>
        <row r="4758">
          <cell r="B4758" t="str">
            <v>Servicios, Herramientas y Equipos</v>
          </cell>
        </row>
        <row r="4759">
          <cell r="B4759" t="str">
            <v>Herramientas Menores Electricista</v>
          </cell>
          <cell r="C4759">
            <v>36012.85</v>
          </cell>
          <cell r="D4759">
            <v>4.1651799288713669E-6</v>
          </cell>
          <cell r="E4759" t="str">
            <v>%</v>
          </cell>
          <cell r="F4759">
            <v>1.6E-2</v>
          </cell>
          <cell r="G4759">
            <v>0</v>
          </cell>
          <cell r="H4759">
            <v>576.21</v>
          </cell>
        </row>
        <row r="4760">
          <cell r="B4760" t="str">
            <v>Ingenieria Electrica</v>
          </cell>
          <cell r="C4760">
            <v>36589.06</v>
          </cell>
          <cell r="D4760">
            <v>2.569073925381872E-5</v>
          </cell>
          <cell r="E4760" t="str">
            <v>%</v>
          </cell>
          <cell r="F4760">
            <v>0.2</v>
          </cell>
          <cell r="G4760">
            <v>0.04</v>
          </cell>
          <cell r="H4760">
            <v>8781.6</v>
          </cell>
        </row>
        <row r="4761">
          <cell r="A4761">
            <v>223</v>
          </cell>
          <cell r="B4761" t="str">
            <v>Panel BRK GE. 32-40C TLM3220CCU incluye 6 BRK GE. 2P 20A G. THQL2120, 5 Breaker ge thqp120 1p 20a (fino), 6 Breaker ge thqp115 1p 15a (fino)</v>
          </cell>
          <cell r="C4761">
            <v>1</v>
          </cell>
          <cell r="D4761">
            <v>1</v>
          </cell>
          <cell r="E4761" t="str">
            <v>Ud</v>
          </cell>
          <cell r="G4761">
            <v>6835.9067125000001</v>
          </cell>
          <cell r="I4761">
            <v>45370.66</v>
          </cell>
        </row>
        <row r="4763">
          <cell r="A4763">
            <v>224</v>
          </cell>
          <cell r="B4763" t="str">
            <v>Análisis de Precio Unitario de 1.00 Ud de Registro 08 x 08 x 06 Nema 1R:</v>
          </cell>
          <cell r="I4763" t="str">
            <v>Santiago - Tercer Sorteo</v>
          </cell>
        </row>
        <row r="4764">
          <cell r="B4764" t="str">
            <v>Materiales</v>
          </cell>
        </row>
        <row r="4765">
          <cell r="B4765" t="str">
            <v>Dispositivo</v>
          </cell>
        </row>
        <row r="4766">
          <cell r="B4766" t="str">
            <v>Registro N-1R 08 x 08 x 06</v>
          </cell>
          <cell r="C4766">
            <v>1</v>
          </cell>
          <cell r="D4766">
            <v>0.05</v>
          </cell>
          <cell r="E4766" t="str">
            <v>Ud</v>
          </cell>
          <cell r="F4766">
            <v>370</v>
          </cell>
          <cell r="G4766">
            <v>66.599999999999994</v>
          </cell>
          <cell r="H4766">
            <v>458.43</v>
          </cell>
        </row>
        <row r="4767">
          <cell r="B4767" t="str">
            <v>Miscelaneos</v>
          </cell>
        </row>
        <row r="4768">
          <cell r="B4768" t="str">
            <v>Mortero Funda 42.5 kgs Pañete</v>
          </cell>
          <cell r="C4768">
            <v>7.4999999999999997E-2</v>
          </cell>
          <cell r="D4768">
            <v>0.38333333333333347</v>
          </cell>
          <cell r="E4768" t="str">
            <v>Fdas</v>
          </cell>
          <cell r="F4768">
            <v>296.61016949152543</v>
          </cell>
          <cell r="G4768">
            <v>53.39</v>
          </cell>
          <cell r="H4768">
            <v>36.31</v>
          </cell>
        </row>
        <row r="4769">
          <cell r="B4769" t="str">
            <v>Mano de Obra</v>
          </cell>
        </row>
        <row r="4770">
          <cell r="B4770" t="str">
            <v>M. O.1001-5 [OP2] Operario Segunda categoría (OP2)</v>
          </cell>
          <cell r="C4770">
            <v>0.1</v>
          </cell>
          <cell r="D4770">
            <v>4</v>
          </cell>
          <cell r="E4770" t="str">
            <v>Día</v>
          </cell>
          <cell r="F4770">
            <v>948.75000000000045</v>
          </cell>
          <cell r="G4770">
            <v>0</v>
          </cell>
          <cell r="H4770">
            <v>474.38</v>
          </cell>
        </row>
        <row r="4771">
          <cell r="B4771" t="str">
            <v>M. O.1001-1 [AY] Ayudante (AY)</v>
          </cell>
          <cell r="C4771">
            <v>0.1</v>
          </cell>
          <cell r="D4771">
            <v>4</v>
          </cell>
          <cell r="E4771" t="str">
            <v>Día</v>
          </cell>
          <cell r="F4771">
            <v>640.54999999999927</v>
          </cell>
          <cell r="G4771">
            <v>0</v>
          </cell>
          <cell r="H4771">
            <v>320.27999999999997</v>
          </cell>
        </row>
        <row r="4772">
          <cell r="B4772" t="str">
            <v>Servicios, Herramientas y Equipos</v>
          </cell>
        </row>
        <row r="4773">
          <cell r="B4773" t="str">
            <v>Herramientas Menores Electricista</v>
          </cell>
          <cell r="C4773">
            <v>1289.4000000000001</v>
          </cell>
          <cell r="D4773">
            <v>4.6533271288964559E-4</v>
          </cell>
          <cell r="E4773" t="str">
            <v>%</v>
          </cell>
          <cell r="F4773">
            <v>1.6E-2</v>
          </cell>
          <cell r="G4773">
            <v>0</v>
          </cell>
          <cell r="H4773">
            <v>20.64</v>
          </cell>
        </row>
        <row r="4774">
          <cell r="B4774" t="str">
            <v>Ingenieria Electrica</v>
          </cell>
          <cell r="C4774">
            <v>1310.0400000000002</v>
          </cell>
          <cell r="D4774">
            <v>7.3280205184559927E-4</v>
          </cell>
          <cell r="E4774" t="str">
            <v>%</v>
          </cell>
          <cell r="F4774">
            <v>0.2</v>
          </cell>
          <cell r="G4774">
            <v>0.04</v>
          </cell>
          <cell r="H4774">
            <v>314.64</v>
          </cell>
        </row>
        <row r="4775">
          <cell r="A4775">
            <v>224</v>
          </cell>
          <cell r="B4775" t="str">
            <v>Registro 08 x 08 x 06 Nema 1R</v>
          </cell>
          <cell r="C4775">
            <v>1</v>
          </cell>
          <cell r="D4775">
            <v>1</v>
          </cell>
          <cell r="E4775" t="str">
            <v>Ud</v>
          </cell>
          <cell r="G4775">
            <v>127.9092125</v>
          </cell>
          <cell r="I4775">
            <v>1624.68</v>
          </cell>
        </row>
        <row r="4777">
          <cell r="A4777">
            <v>225</v>
          </cell>
          <cell r="B4777" t="str">
            <v>Análisis de Precio Unitario de 1.00 Ud de Interruptor de Seguridad 125A/2:</v>
          </cell>
          <cell r="I4777" t="str">
            <v>Santiago - Tercer Sorteo</v>
          </cell>
        </row>
        <row r="4778">
          <cell r="B4778" t="str">
            <v>Materiales</v>
          </cell>
        </row>
        <row r="4779">
          <cell r="B4779" t="str">
            <v>Dispositivo</v>
          </cell>
        </row>
        <row r="4780">
          <cell r="B4780" t="str">
            <v>BRK Ind. 2P-125A REF. ABE 202B</v>
          </cell>
          <cell r="C4780">
            <v>1</v>
          </cell>
          <cell r="D4780">
            <v>0.05</v>
          </cell>
          <cell r="E4780" t="str">
            <v>Ud</v>
          </cell>
          <cell r="F4780">
            <v>2891.79</v>
          </cell>
          <cell r="G4780">
            <v>520.52</v>
          </cell>
          <cell r="H4780">
            <v>3582.93</v>
          </cell>
        </row>
        <row r="4781">
          <cell r="B4781" t="str">
            <v>Mano de Obra</v>
          </cell>
        </row>
        <row r="4782">
          <cell r="B4782" t="str">
            <v>M. O.1001-5 [OP2] Operario Segunda categoría (OP2)</v>
          </cell>
          <cell r="C4782">
            <v>0.1</v>
          </cell>
          <cell r="D4782">
            <v>4</v>
          </cell>
          <cell r="E4782" t="str">
            <v>Día</v>
          </cell>
          <cell r="F4782">
            <v>948.75000000000045</v>
          </cell>
          <cell r="G4782">
            <v>0</v>
          </cell>
          <cell r="H4782">
            <v>474.38</v>
          </cell>
        </row>
        <row r="4783">
          <cell r="B4783" t="str">
            <v>M. O.1001-1 [AY] Ayudante (AY)</v>
          </cell>
          <cell r="C4783">
            <v>0.1</v>
          </cell>
          <cell r="D4783">
            <v>4</v>
          </cell>
          <cell r="E4783" t="str">
            <v>Día</v>
          </cell>
          <cell r="F4783">
            <v>640.54999999999927</v>
          </cell>
          <cell r="G4783">
            <v>0</v>
          </cell>
          <cell r="H4783">
            <v>320.27999999999997</v>
          </cell>
        </row>
        <row r="4784">
          <cell r="B4784" t="str">
            <v>Servicios, Herramientas y Equipos</v>
          </cell>
        </row>
        <row r="4785">
          <cell r="B4785" t="str">
            <v>Herramientas Menores Electricista</v>
          </cell>
          <cell r="C4785">
            <v>4377.59</v>
          </cell>
          <cell r="D4785">
            <v>9.3658839681161208E-5</v>
          </cell>
          <cell r="E4785" t="str">
            <v>%</v>
          </cell>
          <cell r="F4785">
            <v>1.6E-2</v>
          </cell>
          <cell r="G4785">
            <v>0</v>
          </cell>
          <cell r="H4785">
            <v>70.05</v>
          </cell>
        </row>
        <row r="4786">
          <cell r="B4786" t="str">
            <v>Ingenieria Electrica</v>
          </cell>
          <cell r="C4786">
            <v>4447.6400000000003</v>
          </cell>
          <cell r="D4786">
            <v>8.0941802843681723E-5</v>
          </cell>
          <cell r="E4786" t="str">
            <v>%</v>
          </cell>
          <cell r="F4786">
            <v>0.2</v>
          </cell>
          <cell r="G4786">
            <v>0.04</v>
          </cell>
          <cell r="H4786">
            <v>1067.52</v>
          </cell>
        </row>
        <row r="4787">
          <cell r="A4787">
            <v>225</v>
          </cell>
          <cell r="B4787" t="str">
            <v>Interruptor de Seguridad 125A/2</v>
          </cell>
          <cell r="C4787">
            <v>1</v>
          </cell>
          <cell r="D4787">
            <v>1</v>
          </cell>
          <cell r="E4787" t="str">
            <v>Ud</v>
          </cell>
          <cell r="G4787">
            <v>724.46600000000012</v>
          </cell>
          <cell r="I4787">
            <v>5515.16</v>
          </cell>
        </row>
        <row r="4789">
          <cell r="A4789" t="str">
            <v>XVI</v>
          </cell>
          <cell r="B4789" t="str">
            <v>Plomerias</v>
          </cell>
          <cell r="E4789">
            <v>16</v>
          </cell>
        </row>
        <row r="4791">
          <cell r="A4791">
            <v>226</v>
          </cell>
          <cell r="B4791" t="str">
            <v>Análisis de Precio Unitario de 1.00 ml de Tuberia y Piezas Especiales de PVC para Agua Potable Fria:</v>
          </cell>
          <cell r="I4791" t="str">
            <v>Santiago - Tercer Sorteo</v>
          </cell>
        </row>
        <row r="4792">
          <cell r="B4792" t="str">
            <v>Materiales</v>
          </cell>
        </row>
        <row r="4793">
          <cell r="B4793" t="str">
            <v>Tubos</v>
          </cell>
        </row>
        <row r="4794">
          <cell r="B4794" t="str">
            <v>Tubo pvc 1/2''x19' sch-40</v>
          </cell>
          <cell r="C4794">
            <v>1</v>
          </cell>
          <cell r="D4794">
            <v>0</v>
          </cell>
          <cell r="E4794" t="str">
            <v>Ud</v>
          </cell>
          <cell r="F4794">
            <v>152.54</v>
          </cell>
          <cell r="G4794">
            <v>27.46</v>
          </cell>
          <cell r="H4794">
            <v>180</v>
          </cell>
        </row>
        <row r="4795">
          <cell r="B4795" t="str">
            <v>codo pvc 1/2'' x 90º sch-40</v>
          </cell>
          <cell r="C4795">
            <v>9</v>
          </cell>
          <cell r="D4795">
            <v>0</v>
          </cell>
          <cell r="E4795" t="str">
            <v>Ud</v>
          </cell>
          <cell r="F4795">
            <v>8.4700000000000006</v>
          </cell>
          <cell r="G4795">
            <v>1.52</v>
          </cell>
          <cell r="H4795">
            <v>89.91</v>
          </cell>
        </row>
        <row r="4796">
          <cell r="B4796" t="str">
            <v>Tee pvc 1/2'' x 1/2'' sch-40</v>
          </cell>
          <cell r="C4796">
            <v>5</v>
          </cell>
          <cell r="D4796">
            <v>0</v>
          </cell>
          <cell r="E4796" t="str">
            <v>Ud</v>
          </cell>
          <cell r="F4796">
            <v>5.95</v>
          </cell>
          <cell r="G4796">
            <v>1.07</v>
          </cell>
          <cell r="H4796">
            <v>35.1</v>
          </cell>
        </row>
        <row r="4797">
          <cell r="B4797" t="str">
            <v>Tubo pvc 3/4''x19' sch-40</v>
          </cell>
          <cell r="C4797">
            <v>3</v>
          </cell>
          <cell r="D4797">
            <v>0</v>
          </cell>
          <cell r="E4797" t="str">
            <v>Ud</v>
          </cell>
          <cell r="F4797">
            <v>211.86</v>
          </cell>
          <cell r="G4797">
            <v>38.130000000000003</v>
          </cell>
          <cell r="H4797">
            <v>749.97</v>
          </cell>
        </row>
        <row r="4798">
          <cell r="B4798" t="str">
            <v>codo pvc 3/4'' x 90º sch-40</v>
          </cell>
          <cell r="C4798">
            <v>9</v>
          </cell>
          <cell r="D4798">
            <v>0</v>
          </cell>
          <cell r="E4798" t="str">
            <v>Ud</v>
          </cell>
          <cell r="F4798">
            <v>8.4700000000000006</v>
          </cell>
          <cell r="G4798">
            <v>1.52</v>
          </cell>
          <cell r="H4798">
            <v>89.91</v>
          </cell>
        </row>
        <row r="4799">
          <cell r="B4799" t="str">
            <v>Tee pvc 3/4'' x 3/4'' sch-40</v>
          </cell>
          <cell r="C4799">
            <v>5</v>
          </cell>
          <cell r="D4799">
            <v>0</v>
          </cell>
          <cell r="E4799" t="str">
            <v>Ud</v>
          </cell>
          <cell r="F4799">
            <v>8.4700000000000006</v>
          </cell>
          <cell r="G4799">
            <v>1.52</v>
          </cell>
          <cell r="H4799">
            <v>49.95</v>
          </cell>
        </row>
        <row r="4800">
          <cell r="B4800" t="str">
            <v>Miscelaneos</v>
          </cell>
        </row>
        <row r="4801">
          <cell r="B4801" t="str">
            <v>Limpiador PVC</v>
          </cell>
          <cell r="C4801">
            <v>3.0000000000000001E-3</v>
          </cell>
          <cell r="D4801">
            <v>3.166666666666667</v>
          </cell>
          <cell r="E4801" t="str">
            <v>Gls</v>
          </cell>
          <cell r="F4801">
            <v>1450</v>
          </cell>
          <cell r="G4801">
            <v>261</v>
          </cell>
          <cell r="H4801">
            <v>21.39</v>
          </cell>
        </row>
        <row r="4802">
          <cell r="B4802" t="str">
            <v xml:space="preserve">Cemento PVC </v>
          </cell>
          <cell r="C4802">
            <v>3.0000000000000001E-3</v>
          </cell>
          <cell r="D4802">
            <v>3.166666666666667</v>
          </cell>
          <cell r="E4802" t="str">
            <v>Gls</v>
          </cell>
          <cell r="F4802">
            <v>1450</v>
          </cell>
          <cell r="G4802">
            <v>261</v>
          </cell>
          <cell r="H4802">
            <v>21.39</v>
          </cell>
        </row>
        <row r="4803">
          <cell r="B4803" t="str">
            <v>Mortero Col. Bloques [1:4:0]</v>
          </cell>
          <cell r="C4803">
            <v>7.0000000000000007E-2</v>
          </cell>
          <cell r="D4803">
            <v>7.142857142857148E-2</v>
          </cell>
          <cell r="E4803" t="str">
            <v>m3</v>
          </cell>
          <cell r="F4803">
            <v>2769.84</v>
          </cell>
          <cell r="G4803">
            <v>498.57</v>
          </cell>
          <cell r="H4803">
            <v>245.13</v>
          </cell>
        </row>
        <row r="4804">
          <cell r="B4804" t="str">
            <v>Mano de Obra</v>
          </cell>
        </row>
        <row r="4805">
          <cell r="B4805" t="str">
            <v>M. O.1075-1 [1] Tub. ½" pvc y ¾" pvc</v>
          </cell>
          <cell r="C4805">
            <v>1</v>
          </cell>
          <cell r="D4805">
            <v>0</v>
          </cell>
          <cell r="E4805" t="str">
            <v>ml</v>
          </cell>
          <cell r="F4805">
            <v>5.9855815714053948</v>
          </cell>
          <cell r="G4805">
            <v>0</v>
          </cell>
          <cell r="H4805">
            <v>5.99</v>
          </cell>
        </row>
        <row r="4806">
          <cell r="B4806" t="str">
            <v>M. O.1043-1 [1] Empalme tub. ½" ó ¾"</v>
          </cell>
          <cell r="C4806">
            <v>1</v>
          </cell>
          <cell r="D4806">
            <v>0</v>
          </cell>
          <cell r="E4806" t="str">
            <v>Ud</v>
          </cell>
          <cell r="F4806">
            <v>807.96613138686098</v>
          </cell>
          <cell r="G4806">
            <v>0</v>
          </cell>
          <cell r="H4806">
            <v>807.97</v>
          </cell>
        </row>
        <row r="4807">
          <cell r="B4807" t="str">
            <v>Servicios, Herramientas y Equipos</v>
          </cell>
        </row>
        <row r="4808">
          <cell r="B4808" t="str">
            <v>Herramientas Menores Plomeria</v>
          </cell>
          <cell r="C4808">
            <v>2296.7100000000005</v>
          </cell>
          <cell r="D4808">
            <v>1.2626757405136425E-4</v>
          </cell>
          <cell r="E4808" t="str">
            <v>%</v>
          </cell>
          <cell r="F4808">
            <v>1.6E-2</v>
          </cell>
          <cell r="G4808">
            <v>0</v>
          </cell>
          <cell r="H4808">
            <v>36.75</v>
          </cell>
        </row>
        <row r="4809">
          <cell r="A4809">
            <v>226</v>
          </cell>
          <cell r="B4809" t="str">
            <v>Tuberia y Piezas Especiales de PVC para Agua Potable Fria</v>
          </cell>
          <cell r="C4809">
            <v>1</v>
          </cell>
          <cell r="D4809">
            <v>2.7037257340615365E-3</v>
          </cell>
          <cell r="E4809" t="str">
            <v>ml</v>
          </cell>
          <cell r="G4809">
            <v>226.07775000000001</v>
          </cell>
          <cell r="I4809">
            <v>2333.46</v>
          </cell>
        </row>
        <row r="4811">
          <cell r="A4811">
            <v>227</v>
          </cell>
          <cell r="B4811" t="str">
            <v>Análisis de Precio Unitario de 1.00 ml de Tuberia y Piezas Especiales de PVC para Agua Potable Caliente:</v>
          </cell>
          <cell r="I4811" t="str">
            <v>Santiago - Tercer Sorteo</v>
          </cell>
        </row>
        <row r="4812">
          <cell r="B4812" t="str">
            <v>Materiales</v>
          </cell>
        </row>
        <row r="4813">
          <cell r="B4813" t="str">
            <v>Tubos</v>
          </cell>
        </row>
        <row r="4814">
          <cell r="B4814" t="str">
            <v>Tubo cpvc 1/2''x10' sdr-11</v>
          </cell>
          <cell r="C4814">
            <v>3</v>
          </cell>
          <cell r="D4814">
            <v>0</v>
          </cell>
          <cell r="E4814" t="str">
            <v>Ud</v>
          </cell>
          <cell r="F4814">
            <v>127.12</v>
          </cell>
          <cell r="G4814">
            <v>22.88</v>
          </cell>
          <cell r="H4814">
            <v>450</v>
          </cell>
        </row>
        <row r="4815">
          <cell r="B4815" t="str">
            <v>codo cpvc 1/2'' x 90º sdr-11</v>
          </cell>
          <cell r="C4815">
            <v>9</v>
          </cell>
          <cell r="D4815">
            <v>0</v>
          </cell>
          <cell r="E4815" t="str">
            <v>Ud</v>
          </cell>
          <cell r="F4815">
            <v>12.71</v>
          </cell>
          <cell r="G4815">
            <v>2.29</v>
          </cell>
          <cell r="H4815">
            <v>135</v>
          </cell>
        </row>
        <row r="4816">
          <cell r="B4816" t="str">
            <v>Tee cpvc 1/2'' x 1/2'' sdr-11</v>
          </cell>
          <cell r="C4816">
            <v>5</v>
          </cell>
          <cell r="D4816">
            <v>0</v>
          </cell>
          <cell r="E4816" t="str">
            <v>Ud</v>
          </cell>
          <cell r="F4816">
            <v>16.95</v>
          </cell>
          <cell r="G4816">
            <v>3.05</v>
          </cell>
          <cell r="H4816">
            <v>100</v>
          </cell>
        </row>
        <row r="4817">
          <cell r="B4817" t="str">
            <v>Tubo cpvc 3/4''x10' sdr-11</v>
          </cell>
          <cell r="C4817">
            <v>2</v>
          </cell>
          <cell r="D4817">
            <v>0</v>
          </cell>
          <cell r="E4817" t="str">
            <v>Ud</v>
          </cell>
          <cell r="F4817">
            <v>211.86</v>
          </cell>
          <cell r="G4817">
            <v>38.130000000000003</v>
          </cell>
          <cell r="H4817">
            <v>499.98</v>
          </cell>
        </row>
        <row r="4818">
          <cell r="B4818" t="str">
            <v>codo cpvc 3/4'' x 90º sdr-11</v>
          </cell>
          <cell r="C4818">
            <v>4</v>
          </cell>
          <cell r="D4818">
            <v>0</v>
          </cell>
          <cell r="E4818" t="str">
            <v>Ud</v>
          </cell>
          <cell r="F4818">
            <v>16.95</v>
          </cell>
          <cell r="G4818">
            <v>3.05</v>
          </cell>
          <cell r="H4818">
            <v>80</v>
          </cell>
        </row>
        <row r="4819">
          <cell r="B4819" t="str">
            <v>Tee cpvc 3/4'' x 3/4'' sdr-11</v>
          </cell>
          <cell r="C4819">
            <v>5</v>
          </cell>
          <cell r="D4819">
            <v>0</v>
          </cell>
          <cell r="E4819" t="str">
            <v>Ud</v>
          </cell>
          <cell r="F4819">
            <v>21.19</v>
          </cell>
          <cell r="G4819">
            <v>3.81</v>
          </cell>
          <cell r="H4819">
            <v>125</v>
          </cell>
        </row>
        <row r="4820">
          <cell r="B4820" t="str">
            <v>Miscelaneos</v>
          </cell>
        </row>
        <row r="4821">
          <cell r="B4821" t="str">
            <v>Limpiador PVC</v>
          </cell>
          <cell r="C4821">
            <v>3.0000000000000001E-3</v>
          </cell>
          <cell r="D4821">
            <v>3.166666666666667</v>
          </cell>
          <cell r="E4821" t="str">
            <v>Gls</v>
          </cell>
          <cell r="F4821">
            <v>1450</v>
          </cell>
          <cell r="G4821">
            <v>261</v>
          </cell>
          <cell r="H4821">
            <v>21.39</v>
          </cell>
        </row>
        <row r="4822">
          <cell r="B4822" t="str">
            <v xml:space="preserve">Cemento PVC </v>
          </cell>
          <cell r="C4822">
            <v>3.0000000000000001E-3</v>
          </cell>
          <cell r="D4822">
            <v>3.166666666666667</v>
          </cell>
          <cell r="E4822" t="str">
            <v>Gls</v>
          </cell>
          <cell r="F4822">
            <v>1450</v>
          </cell>
          <cell r="G4822">
            <v>261</v>
          </cell>
          <cell r="H4822">
            <v>21.39</v>
          </cell>
        </row>
        <row r="4823">
          <cell r="B4823" t="str">
            <v>Mortero Col. Bloques [1:4:0]</v>
          </cell>
          <cell r="C4823">
            <v>1.6800000000000002E-2</v>
          </cell>
          <cell r="D4823">
            <v>0.48809523809523797</v>
          </cell>
          <cell r="E4823" t="str">
            <v>m3</v>
          </cell>
          <cell r="F4823">
            <v>2769.84</v>
          </cell>
          <cell r="G4823">
            <v>498.57</v>
          </cell>
          <cell r="H4823">
            <v>81.709999999999994</v>
          </cell>
        </row>
        <row r="4824">
          <cell r="B4824" t="str">
            <v>Mano de Obra</v>
          </cell>
        </row>
        <row r="4825">
          <cell r="B4825" t="str">
            <v>M. O.1073-1 [1] Tub. ½" galv.</v>
          </cell>
          <cell r="C4825">
            <v>1</v>
          </cell>
          <cell r="D4825">
            <v>0</v>
          </cell>
          <cell r="E4825" t="str">
            <v>ml</v>
          </cell>
          <cell r="F4825">
            <v>14.758847999999995</v>
          </cell>
          <cell r="G4825">
            <v>0</v>
          </cell>
          <cell r="H4825">
            <v>14.76</v>
          </cell>
        </row>
        <row r="4826">
          <cell r="B4826" t="str">
            <v>Servicios, Herramientas y Equipos</v>
          </cell>
        </row>
        <row r="4827">
          <cell r="B4827" t="str">
            <v>Herramientas Menores Plomeria</v>
          </cell>
          <cell r="C4827">
            <v>1529.2300000000002</v>
          </cell>
          <cell r="D4827">
            <v>5.0352138004077494E-4</v>
          </cell>
          <cell r="E4827" t="str">
            <v>%</v>
          </cell>
          <cell r="F4827">
            <v>1.6E-2</v>
          </cell>
          <cell r="G4827">
            <v>0</v>
          </cell>
          <cell r="H4827">
            <v>24.48</v>
          </cell>
        </row>
        <row r="4828">
          <cell r="A4828">
            <v>227</v>
          </cell>
          <cell r="B4828" t="str">
            <v>Tuberia y Piezas Especiales de PVC para Agua Potable Caliente</v>
          </cell>
          <cell r="C4828">
            <v>1</v>
          </cell>
          <cell r="D4828">
            <v>6.6666666666666671E-3</v>
          </cell>
          <cell r="E4828" t="str">
            <v>ml</v>
          </cell>
          <cell r="G4828">
            <v>230.99924999999996</v>
          </cell>
          <cell r="I4828">
            <v>1553.71</v>
          </cell>
        </row>
        <row r="4830">
          <cell r="A4830">
            <v>228</v>
          </cell>
          <cell r="B4830" t="str">
            <v>Análisis de Precio Unitario de 1.00 ml de Tuberia y Piezas Especiales de PVC para Aguas Residuales:</v>
          </cell>
          <cell r="I4830" t="str">
            <v>Santiago - Tercer Sorteo</v>
          </cell>
        </row>
        <row r="4831">
          <cell r="B4831" t="str">
            <v>Materiales</v>
          </cell>
        </row>
        <row r="4832">
          <cell r="B4832" t="str">
            <v>Tubos</v>
          </cell>
        </row>
        <row r="4833">
          <cell r="B4833" t="str">
            <v>TY pvc 4'' x 4'' sdr-26</v>
          </cell>
          <cell r="C4833">
            <v>3</v>
          </cell>
          <cell r="D4833">
            <v>0</v>
          </cell>
          <cell r="E4833" t="str">
            <v>Ud</v>
          </cell>
          <cell r="F4833">
            <v>127.12</v>
          </cell>
          <cell r="G4833">
            <v>22.88</v>
          </cell>
          <cell r="H4833">
            <v>450</v>
          </cell>
        </row>
        <row r="4834">
          <cell r="B4834" t="str">
            <v>codo pvc 4'' x 45º sdr-26</v>
          </cell>
          <cell r="C4834">
            <v>9</v>
          </cell>
          <cell r="D4834">
            <v>0</v>
          </cell>
          <cell r="E4834" t="str">
            <v>Ud</v>
          </cell>
          <cell r="F4834">
            <v>67.8</v>
          </cell>
          <cell r="G4834">
            <v>12.2</v>
          </cell>
          <cell r="H4834">
            <v>720</v>
          </cell>
        </row>
        <row r="4835">
          <cell r="B4835" t="str">
            <v>Tubo pvc 4''x19' sdr-26</v>
          </cell>
          <cell r="C4835">
            <v>6</v>
          </cell>
          <cell r="D4835">
            <v>0</v>
          </cell>
          <cell r="E4835" t="str">
            <v>Ud</v>
          </cell>
          <cell r="F4835">
            <v>847.46</v>
          </cell>
          <cell r="G4835">
            <v>152.54</v>
          </cell>
          <cell r="H4835">
            <v>6000</v>
          </cell>
        </row>
        <row r="4836">
          <cell r="B4836" t="str">
            <v>Tubo pvc 2''x19' sdr-26</v>
          </cell>
          <cell r="C4836">
            <v>1</v>
          </cell>
          <cell r="D4836">
            <v>0</v>
          </cell>
          <cell r="E4836" t="str">
            <v>Ud</v>
          </cell>
          <cell r="F4836">
            <v>254.24</v>
          </cell>
          <cell r="G4836">
            <v>45.76</v>
          </cell>
          <cell r="H4836">
            <v>300</v>
          </cell>
        </row>
        <row r="4837">
          <cell r="B4837" t="str">
            <v>codo pvc 2'' x 45º sdr-26</v>
          </cell>
          <cell r="C4837">
            <v>4</v>
          </cell>
          <cell r="D4837">
            <v>0</v>
          </cell>
          <cell r="E4837" t="str">
            <v>Ud</v>
          </cell>
          <cell r="F4837">
            <v>21.19</v>
          </cell>
          <cell r="G4837">
            <v>3.81</v>
          </cell>
          <cell r="H4837">
            <v>100</v>
          </cell>
        </row>
        <row r="4838">
          <cell r="B4838" t="str">
            <v>Yee pvc 4'' x 2'' sdr-26</v>
          </cell>
          <cell r="C4838">
            <v>4</v>
          </cell>
          <cell r="D4838">
            <v>0</v>
          </cell>
          <cell r="E4838" t="str">
            <v>Ud</v>
          </cell>
          <cell r="F4838">
            <v>127.12</v>
          </cell>
          <cell r="G4838">
            <v>22.88</v>
          </cell>
          <cell r="H4838">
            <v>600</v>
          </cell>
        </row>
        <row r="4839">
          <cell r="B4839" t="str">
            <v>Miscelaneos</v>
          </cell>
        </row>
        <row r="4840">
          <cell r="B4840" t="str">
            <v>Limpiador PVC</v>
          </cell>
          <cell r="C4840">
            <v>3.0000000000000001E-3</v>
          </cell>
          <cell r="D4840">
            <v>3.166666666666667</v>
          </cell>
          <cell r="E4840" t="str">
            <v>Gls</v>
          </cell>
          <cell r="F4840">
            <v>1450</v>
          </cell>
          <cell r="G4840">
            <v>261</v>
          </cell>
          <cell r="H4840">
            <v>21.39</v>
          </cell>
        </row>
        <row r="4841">
          <cell r="B4841" t="str">
            <v xml:space="preserve">Cemento PVC </v>
          </cell>
          <cell r="C4841">
            <v>3.0000000000000001E-3</v>
          </cell>
          <cell r="D4841">
            <v>3.166666666666667</v>
          </cell>
          <cell r="E4841" t="str">
            <v>Gls</v>
          </cell>
          <cell r="F4841">
            <v>1450</v>
          </cell>
          <cell r="G4841">
            <v>261</v>
          </cell>
          <cell r="H4841">
            <v>21.39</v>
          </cell>
        </row>
        <row r="4842">
          <cell r="B4842" t="str">
            <v>Mortero Col. Bloques [1:4:0]</v>
          </cell>
          <cell r="C4842">
            <v>1.6800000000000002E-2</v>
          </cell>
          <cell r="D4842">
            <v>0.48809523809523797</v>
          </cell>
          <cell r="E4842" t="str">
            <v>m3</v>
          </cell>
          <cell r="F4842">
            <v>2769.84</v>
          </cell>
          <cell r="G4842">
            <v>498.57</v>
          </cell>
          <cell r="H4842">
            <v>81.709999999999994</v>
          </cell>
        </row>
        <row r="4843">
          <cell r="B4843" t="str">
            <v>Mano de Obra</v>
          </cell>
        </row>
        <row r="4844">
          <cell r="B4844" t="str">
            <v>M. O.1075-4 [4] Tub. 2" pvc</v>
          </cell>
          <cell r="C4844">
            <v>5</v>
          </cell>
          <cell r="D4844">
            <v>0</v>
          </cell>
          <cell r="E4844" t="str">
            <v>ml</v>
          </cell>
          <cell r="F4844">
            <v>14.972455025023665</v>
          </cell>
          <cell r="G4844">
            <v>0</v>
          </cell>
          <cell r="H4844">
            <v>74.86</v>
          </cell>
        </row>
        <row r="4845">
          <cell r="B4845" t="str">
            <v>M. O.1075-6 [6] Tub. 4" pvc</v>
          </cell>
          <cell r="C4845">
            <v>19</v>
          </cell>
          <cell r="D4845">
            <v>0</v>
          </cell>
          <cell r="E4845" t="str">
            <v>ml</v>
          </cell>
          <cell r="F4845">
            <v>24.598079999999992</v>
          </cell>
          <cell r="G4845">
            <v>0</v>
          </cell>
          <cell r="H4845">
            <v>467.36</v>
          </cell>
        </row>
        <row r="4846">
          <cell r="B4846" t="str">
            <v>Servicios, Herramientas y Equipos</v>
          </cell>
        </row>
        <row r="4847">
          <cell r="B4847" t="str">
            <v>Herramientas Menores Plomeria</v>
          </cell>
          <cell r="C4847">
            <v>8836.7100000000009</v>
          </cell>
          <cell r="D4847">
            <v>3.2817643670444555E-5</v>
          </cell>
          <cell r="E4847" t="str">
            <v>%</v>
          </cell>
          <cell r="F4847">
            <v>1.6E-2</v>
          </cell>
          <cell r="G4847">
            <v>0</v>
          </cell>
          <cell r="H4847">
            <v>141.38999999999999</v>
          </cell>
        </row>
        <row r="4848">
          <cell r="A4848">
            <v>228</v>
          </cell>
          <cell r="B4848" t="str">
            <v>Tuberia y Piezas Especiales de PVC para Aguas Residuales</v>
          </cell>
          <cell r="C4848">
            <v>1</v>
          </cell>
          <cell r="D4848">
            <v>0.24492688278702074</v>
          </cell>
          <cell r="E4848" t="str">
            <v>ml</v>
          </cell>
          <cell r="G4848">
            <v>1265.1892500000001</v>
          </cell>
          <cell r="I4848">
            <v>8978.1</v>
          </cell>
        </row>
        <row r="4850">
          <cell r="A4850">
            <v>229</v>
          </cell>
          <cell r="B4850" t="str">
            <v>Análisis de Precio Unitario de 1.00 Ud de Tuberia y Piezas Especiales de PVC para Aguas Pluviales:</v>
          </cell>
          <cell r="I4850" t="str">
            <v>Santiago - Tercer Sorteo</v>
          </cell>
        </row>
        <row r="4851">
          <cell r="B4851" t="str">
            <v>Materiales</v>
          </cell>
        </row>
        <row r="4852">
          <cell r="B4852" t="str">
            <v>Tubos</v>
          </cell>
        </row>
        <row r="4853">
          <cell r="B4853" t="str">
            <v>TY pvc 4'' x 4'' sdr-26</v>
          </cell>
          <cell r="C4853">
            <v>2</v>
          </cell>
          <cell r="D4853">
            <v>0</v>
          </cell>
          <cell r="E4853" t="str">
            <v>Ud</v>
          </cell>
          <cell r="F4853">
            <v>127.12</v>
          </cell>
          <cell r="G4853">
            <v>22.88</v>
          </cell>
          <cell r="H4853">
            <v>300</v>
          </cell>
        </row>
        <row r="4854">
          <cell r="B4854" t="str">
            <v>codo pvc 4'' x 45º sdr-26</v>
          </cell>
          <cell r="C4854">
            <v>4</v>
          </cell>
          <cell r="D4854">
            <v>0</v>
          </cell>
          <cell r="E4854" t="str">
            <v>Ud</v>
          </cell>
          <cell r="F4854">
            <v>67.8</v>
          </cell>
          <cell r="G4854">
            <v>12.2</v>
          </cell>
          <cell r="H4854">
            <v>320</v>
          </cell>
        </row>
        <row r="4855">
          <cell r="B4855" t="str">
            <v>Tubo pvc 4''x19' sdr-41</v>
          </cell>
          <cell r="C4855">
            <v>1</v>
          </cell>
          <cell r="D4855">
            <v>0</v>
          </cell>
          <cell r="E4855" t="str">
            <v>Ud</v>
          </cell>
          <cell r="F4855">
            <v>847.46</v>
          </cell>
          <cell r="G4855">
            <v>152.54</v>
          </cell>
          <cell r="H4855">
            <v>1000</v>
          </cell>
        </row>
        <row r="4856">
          <cell r="B4856" t="str">
            <v>Miscelaneos</v>
          </cell>
        </row>
        <row r="4857">
          <cell r="B4857" t="str">
            <v>Limpiador PVC</v>
          </cell>
          <cell r="C4857">
            <v>3.0000000000000001E-3</v>
          </cell>
          <cell r="D4857">
            <v>3.166666666666667</v>
          </cell>
          <cell r="E4857" t="str">
            <v>Gls</v>
          </cell>
          <cell r="F4857">
            <v>1450</v>
          </cell>
          <cell r="G4857">
            <v>261</v>
          </cell>
          <cell r="H4857">
            <v>21.39</v>
          </cell>
        </row>
        <row r="4858">
          <cell r="B4858" t="str">
            <v xml:space="preserve">Cemento PVC </v>
          </cell>
          <cell r="C4858">
            <v>3.0000000000000001E-3</v>
          </cell>
          <cell r="D4858">
            <v>3.166666666666667</v>
          </cell>
          <cell r="E4858" t="str">
            <v>Gls</v>
          </cell>
          <cell r="F4858">
            <v>1450</v>
          </cell>
          <cell r="G4858">
            <v>261</v>
          </cell>
          <cell r="H4858">
            <v>21.39</v>
          </cell>
        </row>
        <row r="4859">
          <cell r="B4859" t="str">
            <v>Mortero Col. Bloques [1:4:0]</v>
          </cell>
          <cell r="C4859">
            <v>1.6800000000000002E-2</v>
          </cell>
          <cell r="D4859">
            <v>0.48809523809523797</v>
          </cell>
          <cell r="E4859" t="str">
            <v>m3</v>
          </cell>
          <cell r="F4859">
            <v>2769.84</v>
          </cell>
          <cell r="G4859">
            <v>498.57</v>
          </cell>
          <cell r="H4859">
            <v>81.709999999999994</v>
          </cell>
        </row>
        <row r="4860">
          <cell r="B4860" t="str">
            <v>Mano de Obra</v>
          </cell>
        </row>
        <row r="4861">
          <cell r="B4861" t="str">
            <v>M. O.1040-3 [3] Col. desagüe pluvial 4"</v>
          </cell>
          <cell r="C4861">
            <v>2</v>
          </cell>
          <cell r="D4861">
            <v>0</v>
          </cell>
          <cell r="E4861" t="str">
            <v>Ud</v>
          </cell>
          <cell r="F4861">
            <v>807.96613138686098</v>
          </cell>
          <cell r="G4861">
            <v>0</v>
          </cell>
          <cell r="H4861">
            <v>1615.93</v>
          </cell>
        </row>
        <row r="4862">
          <cell r="B4862" t="str">
            <v>M. O.1075-6 [6] Tub. 4" pvc</v>
          </cell>
          <cell r="C4862">
            <v>19</v>
          </cell>
          <cell r="D4862">
            <v>0</v>
          </cell>
          <cell r="E4862" t="str">
            <v>ml</v>
          </cell>
          <cell r="F4862">
            <v>24.598079999999992</v>
          </cell>
          <cell r="G4862">
            <v>0</v>
          </cell>
          <cell r="H4862">
            <v>467.36</v>
          </cell>
        </row>
        <row r="4863">
          <cell r="B4863" t="str">
            <v>Servicios, Herramientas y Equipos</v>
          </cell>
        </row>
        <row r="4864">
          <cell r="B4864" t="str">
            <v>Herramientas Menores Plomeria</v>
          </cell>
          <cell r="C4864">
            <v>3827.78</v>
          </cell>
          <cell r="D4864">
            <v>5.7474567503827255E-5</v>
          </cell>
          <cell r="E4864" t="str">
            <v>%</v>
          </cell>
          <cell r="F4864">
            <v>1.6E-2</v>
          </cell>
          <cell r="G4864">
            <v>0</v>
          </cell>
          <cell r="H4864">
            <v>61.25</v>
          </cell>
        </row>
        <row r="4865">
          <cell r="A4865">
            <v>229</v>
          </cell>
          <cell r="B4865" t="str">
            <v>Tuberia y Piezas Especiales de PVC para Aguas Pluviales</v>
          </cell>
          <cell r="C4865">
            <v>1</v>
          </cell>
          <cell r="D4865">
            <v>0.94103811841038121</v>
          </cell>
          <cell r="E4865" t="str">
            <v>Ud</v>
          </cell>
          <cell r="G4865">
            <v>266.08924999999999</v>
          </cell>
          <cell r="I4865">
            <v>3889.03</v>
          </cell>
        </row>
        <row r="4867">
          <cell r="A4867">
            <v>230</v>
          </cell>
          <cell r="B4867" t="str">
            <v>Análisis de Precio Unitario de 1.00 Ud de Salida de agua Fria ø1/2'':</v>
          </cell>
          <cell r="I4867" t="str">
            <v>Santiago - Tercer Sorteo</v>
          </cell>
        </row>
        <row r="4868">
          <cell r="B4868" t="str">
            <v>Materiales</v>
          </cell>
        </row>
        <row r="4869">
          <cell r="B4869" t="str">
            <v>Tubos</v>
          </cell>
        </row>
        <row r="4870">
          <cell r="B4870" t="str">
            <v>Tee pvc 1/2'' x 1/2'' sch-40</v>
          </cell>
          <cell r="C4870">
            <v>1</v>
          </cell>
          <cell r="D4870">
            <v>4.0000000000000036E-2</v>
          </cell>
          <cell r="E4870" t="str">
            <v>Ud</v>
          </cell>
          <cell r="F4870">
            <v>5.95</v>
          </cell>
          <cell r="G4870">
            <v>1.07</v>
          </cell>
          <cell r="H4870">
            <v>7.3</v>
          </cell>
        </row>
        <row r="4871">
          <cell r="B4871" t="str">
            <v>Tubo pvc 1/2''x19' sch-40</v>
          </cell>
          <cell r="C4871">
            <v>0.25</v>
          </cell>
          <cell r="D4871">
            <v>4.0000000000000036E-2</v>
          </cell>
          <cell r="E4871" t="str">
            <v>Ud</v>
          </cell>
          <cell r="F4871">
            <v>152.54</v>
          </cell>
          <cell r="G4871">
            <v>27.46</v>
          </cell>
          <cell r="H4871">
            <v>46.8</v>
          </cell>
        </row>
        <row r="4872">
          <cell r="B4872" t="str">
            <v>codo pvc 1/2'' x 90º sch-40</v>
          </cell>
          <cell r="C4872">
            <v>1</v>
          </cell>
          <cell r="D4872">
            <v>4.0000000000000036E-2</v>
          </cell>
          <cell r="E4872" t="str">
            <v>Ud</v>
          </cell>
          <cell r="F4872">
            <v>8.4700000000000006</v>
          </cell>
          <cell r="G4872">
            <v>1.52</v>
          </cell>
          <cell r="H4872">
            <v>10.39</v>
          </cell>
        </row>
        <row r="4873">
          <cell r="B4873" t="str">
            <v>codo niple h.g. 1/2'' x 3/8'' sch-40</v>
          </cell>
          <cell r="C4873">
            <v>1</v>
          </cell>
          <cell r="D4873">
            <v>4.0000000000000036E-2</v>
          </cell>
          <cell r="E4873" t="str">
            <v>Ud</v>
          </cell>
          <cell r="F4873">
            <v>12.71</v>
          </cell>
          <cell r="G4873">
            <v>2.29</v>
          </cell>
          <cell r="H4873">
            <v>15.6</v>
          </cell>
        </row>
        <row r="4874">
          <cell r="B4874" t="str">
            <v>niple h.g. 3/8'' x 2 1/2'' sch-40</v>
          </cell>
          <cell r="C4874">
            <v>1</v>
          </cell>
          <cell r="D4874">
            <v>4.0000000000000036E-2</v>
          </cell>
          <cell r="E4874" t="str">
            <v>Ud</v>
          </cell>
          <cell r="F4874">
            <v>21.19</v>
          </cell>
          <cell r="G4874">
            <v>3.81</v>
          </cell>
          <cell r="H4874">
            <v>26</v>
          </cell>
        </row>
        <row r="4875">
          <cell r="B4875" t="str">
            <v>llave angular 3/8''</v>
          </cell>
          <cell r="C4875">
            <v>1</v>
          </cell>
          <cell r="D4875">
            <v>4.0000000000000036E-2</v>
          </cell>
          <cell r="E4875" t="str">
            <v>Ud</v>
          </cell>
          <cell r="F4875">
            <v>105.93</v>
          </cell>
          <cell r="G4875">
            <v>19.07</v>
          </cell>
          <cell r="H4875">
            <v>130</v>
          </cell>
        </row>
        <row r="4876">
          <cell r="B4876" t="str">
            <v>Miscelaneos</v>
          </cell>
        </row>
        <row r="4877">
          <cell r="B4877" t="str">
            <v>Limpiador PVC</v>
          </cell>
          <cell r="C4877">
            <v>3.0000000000000001E-3</v>
          </cell>
          <cell r="D4877">
            <v>3.166666666666667</v>
          </cell>
          <cell r="E4877" t="str">
            <v>Gls</v>
          </cell>
          <cell r="F4877">
            <v>1450</v>
          </cell>
          <cell r="G4877">
            <v>261</v>
          </cell>
          <cell r="H4877">
            <v>21.39</v>
          </cell>
        </row>
        <row r="4878">
          <cell r="B4878" t="str">
            <v xml:space="preserve">Cemento PVC </v>
          </cell>
          <cell r="C4878">
            <v>3.0000000000000001E-3</v>
          </cell>
          <cell r="D4878">
            <v>3.166666666666667</v>
          </cell>
          <cell r="E4878" t="str">
            <v>Gls</v>
          </cell>
          <cell r="F4878">
            <v>1450</v>
          </cell>
          <cell r="G4878">
            <v>261</v>
          </cell>
          <cell r="H4878">
            <v>21.39</v>
          </cell>
        </row>
        <row r="4879">
          <cell r="B4879" t="str">
            <v>Mortero Col. Bloques [1:4:0]</v>
          </cell>
          <cell r="C4879">
            <v>9.1000000000000022E-3</v>
          </cell>
          <cell r="D4879">
            <v>0.37362637362637335</v>
          </cell>
          <cell r="E4879" t="str">
            <v>m3</v>
          </cell>
          <cell r="F4879">
            <v>2769.84</v>
          </cell>
          <cell r="G4879">
            <v>498.57</v>
          </cell>
          <cell r="H4879">
            <v>40.86</v>
          </cell>
        </row>
        <row r="4880">
          <cell r="B4880" t="str">
            <v>Mano de Obra</v>
          </cell>
        </row>
        <row r="4881">
          <cell r="B4881" t="str">
            <v>M. O.1068-3 [3] Salida de agua tub. ½", h.g. o pvc</v>
          </cell>
          <cell r="C4881">
            <v>1</v>
          </cell>
          <cell r="D4881">
            <v>0</v>
          </cell>
          <cell r="E4881" t="str">
            <v>Ud</v>
          </cell>
          <cell r="F4881">
            <v>707.29303514376977</v>
          </cell>
          <cell r="G4881">
            <v>0</v>
          </cell>
          <cell r="H4881">
            <v>707.29</v>
          </cell>
        </row>
        <row r="4882">
          <cell r="B4882" t="str">
            <v>Servicios, Herramientas y Equipos</v>
          </cell>
        </row>
        <row r="4883">
          <cell r="B4883" t="str">
            <v>Herramientas Menores Plomeria</v>
          </cell>
          <cell r="C4883">
            <v>1027.02</v>
          </cell>
          <cell r="D4883">
            <v>9.5421705516934255E-4</v>
          </cell>
          <cell r="E4883" t="str">
            <v>%</v>
          </cell>
          <cell r="F4883">
            <v>1.6E-2</v>
          </cell>
          <cell r="G4883">
            <v>0</v>
          </cell>
          <cell r="H4883">
            <v>16.45</v>
          </cell>
        </row>
        <row r="4884">
          <cell r="A4884">
            <v>230</v>
          </cell>
          <cell r="B4884" t="str">
            <v>Salida de agua Fria ø1/2''</v>
          </cell>
          <cell r="C4884">
            <v>1</v>
          </cell>
          <cell r="D4884">
            <v>0.31948881789137379</v>
          </cell>
          <cell r="E4884" t="str">
            <v>Ud</v>
          </cell>
          <cell r="G4884">
            <v>48.767125000000007</v>
          </cell>
          <cell r="I4884">
            <v>1043.47</v>
          </cell>
        </row>
        <row r="4886">
          <cell r="A4886">
            <v>231</v>
          </cell>
          <cell r="B4886" t="str">
            <v>Análisis de Precio Unitario de 1.00 Ud de Salida de agua Caliente ø1/2'':</v>
          </cell>
          <cell r="I4886" t="str">
            <v>Santiago - Tercer Sorteo</v>
          </cell>
        </row>
        <row r="4887">
          <cell r="B4887" t="str">
            <v>Materiales</v>
          </cell>
        </row>
        <row r="4888">
          <cell r="B4888" t="str">
            <v>Tubos</v>
          </cell>
        </row>
        <row r="4889">
          <cell r="B4889" t="str">
            <v>Tee cpvc 1/2'' x 1/2'' sdr-11</v>
          </cell>
          <cell r="C4889">
            <v>1</v>
          </cell>
          <cell r="D4889">
            <v>4.0000000000000036E-2</v>
          </cell>
          <cell r="E4889" t="str">
            <v>Ud</v>
          </cell>
          <cell r="F4889">
            <v>16.95</v>
          </cell>
          <cell r="G4889">
            <v>3.05</v>
          </cell>
          <cell r="H4889">
            <v>20.8</v>
          </cell>
        </row>
        <row r="4890">
          <cell r="B4890" t="str">
            <v>Tubo cpvc 1/2''x10' sdr-11</v>
          </cell>
          <cell r="C4890">
            <v>0.25</v>
          </cell>
          <cell r="D4890">
            <v>4.0000000000000036E-2</v>
          </cell>
          <cell r="E4890" t="str">
            <v>Ud</v>
          </cell>
          <cell r="F4890">
            <v>127.12</v>
          </cell>
          <cell r="G4890">
            <v>22.88</v>
          </cell>
          <cell r="H4890">
            <v>39</v>
          </cell>
        </row>
        <row r="4891">
          <cell r="B4891" t="str">
            <v>codo cpvc 1/2'' x 90º sdr-11</v>
          </cell>
          <cell r="C4891">
            <v>1</v>
          </cell>
          <cell r="D4891">
            <v>4.0000000000000036E-2</v>
          </cell>
          <cell r="E4891" t="str">
            <v>Ud</v>
          </cell>
          <cell r="F4891">
            <v>12.71</v>
          </cell>
          <cell r="G4891">
            <v>2.29</v>
          </cell>
          <cell r="H4891">
            <v>15.6</v>
          </cell>
        </row>
        <row r="4892">
          <cell r="B4892" t="str">
            <v>codo niple h.g. 1/2'' x 3/8'' sch-40</v>
          </cell>
          <cell r="C4892">
            <v>1</v>
          </cell>
          <cell r="D4892">
            <v>4.0000000000000036E-2</v>
          </cell>
          <cell r="E4892" t="str">
            <v>Ud</v>
          </cell>
          <cell r="F4892">
            <v>12.71</v>
          </cell>
          <cell r="G4892">
            <v>2.29</v>
          </cell>
          <cell r="H4892">
            <v>15.6</v>
          </cell>
        </row>
        <row r="4893">
          <cell r="B4893" t="str">
            <v>niple h.g. 3/8'' x 2 1/2'' sch-40</v>
          </cell>
          <cell r="C4893">
            <v>1</v>
          </cell>
          <cell r="D4893">
            <v>4.0000000000000036E-2</v>
          </cell>
          <cell r="E4893" t="str">
            <v>Ud</v>
          </cell>
          <cell r="F4893">
            <v>21.19</v>
          </cell>
          <cell r="G4893">
            <v>3.81</v>
          </cell>
          <cell r="H4893">
            <v>26</v>
          </cell>
        </row>
        <row r="4894">
          <cell r="B4894" t="str">
            <v>llave angular 3/8''</v>
          </cell>
          <cell r="C4894">
            <v>1</v>
          </cell>
          <cell r="D4894">
            <v>4.0000000000000036E-2</v>
          </cell>
          <cell r="E4894" t="str">
            <v>Ud</v>
          </cell>
          <cell r="F4894">
            <v>105.93</v>
          </cell>
          <cell r="G4894">
            <v>19.07</v>
          </cell>
          <cell r="H4894">
            <v>130</v>
          </cell>
        </row>
        <row r="4895">
          <cell r="B4895" t="str">
            <v>Miscelaneos</v>
          </cell>
        </row>
        <row r="4896">
          <cell r="B4896" t="str">
            <v>Limpiador PVC</v>
          </cell>
          <cell r="C4896">
            <v>3.0000000000000001E-3</v>
          </cell>
          <cell r="D4896">
            <v>3.166666666666667</v>
          </cell>
          <cell r="E4896" t="str">
            <v>Gls</v>
          </cell>
          <cell r="F4896">
            <v>1450</v>
          </cell>
          <cell r="G4896">
            <v>261</v>
          </cell>
          <cell r="H4896">
            <v>21.39</v>
          </cell>
        </row>
        <row r="4897">
          <cell r="B4897" t="str">
            <v xml:space="preserve">Cemento PVC </v>
          </cell>
          <cell r="C4897">
            <v>3.0000000000000001E-3</v>
          </cell>
          <cell r="D4897">
            <v>3.166666666666667</v>
          </cell>
          <cell r="E4897" t="str">
            <v>Gls</v>
          </cell>
          <cell r="F4897">
            <v>1450</v>
          </cell>
          <cell r="G4897">
            <v>261</v>
          </cell>
          <cell r="H4897">
            <v>21.39</v>
          </cell>
        </row>
        <row r="4898">
          <cell r="B4898" t="str">
            <v>Mortero Col. Bloques [1:4:0]</v>
          </cell>
          <cell r="C4898">
            <v>9.1000000000000022E-3</v>
          </cell>
          <cell r="D4898">
            <v>0.37362637362637335</v>
          </cell>
          <cell r="E4898" t="str">
            <v>m3</v>
          </cell>
          <cell r="F4898">
            <v>2769.84</v>
          </cell>
          <cell r="G4898">
            <v>498.57</v>
          </cell>
          <cell r="H4898">
            <v>40.86</v>
          </cell>
        </row>
        <row r="4899">
          <cell r="B4899" t="str">
            <v>Mano de Obra</v>
          </cell>
        </row>
        <row r="4900">
          <cell r="B4900" t="str">
            <v>M. O.1068-3 [3] Salida de agua tub. ½", h.g. o pvc</v>
          </cell>
          <cell r="C4900">
            <v>1</v>
          </cell>
          <cell r="D4900">
            <v>0</v>
          </cell>
          <cell r="E4900" t="str">
            <v>Ud</v>
          </cell>
          <cell r="F4900">
            <v>707.29303514376977</v>
          </cell>
          <cell r="G4900">
            <v>0</v>
          </cell>
          <cell r="H4900">
            <v>707.29</v>
          </cell>
        </row>
        <row r="4901">
          <cell r="B4901" t="str">
            <v>Servicios, Herramientas y Equipos</v>
          </cell>
        </row>
        <row r="4902">
          <cell r="B4902" t="str">
            <v>Herramientas Menores Plomeria</v>
          </cell>
          <cell r="C4902">
            <v>1037.9299999999998</v>
          </cell>
          <cell r="D4902">
            <v>6.7441927683142144E-5</v>
          </cell>
          <cell r="E4902" t="str">
            <v>%</v>
          </cell>
          <cell r="F4902">
            <v>1.6E-2</v>
          </cell>
          <cell r="G4902">
            <v>0</v>
          </cell>
          <cell r="H4902">
            <v>16.61</v>
          </cell>
        </row>
        <row r="4903">
          <cell r="A4903">
            <v>231</v>
          </cell>
          <cell r="B4903" t="str">
            <v>Salida de agua Caliente ø1/2''</v>
          </cell>
          <cell r="C4903">
            <v>1</v>
          </cell>
          <cell r="D4903">
            <v>0.31948881789137379</v>
          </cell>
          <cell r="E4903" t="str">
            <v>Ud</v>
          </cell>
          <cell r="G4903">
            <v>50.436325000000011</v>
          </cell>
          <cell r="I4903">
            <v>1054.54</v>
          </cell>
        </row>
        <row r="4905">
          <cell r="A4905">
            <v>232</v>
          </cell>
          <cell r="B4905" t="str">
            <v>Análisis de Precio Unitario de 1.00 Ud de Llave de Chorro:</v>
          </cell>
          <cell r="I4905" t="str">
            <v>Santiago - Tercer Sorteo</v>
          </cell>
        </row>
        <row r="4906">
          <cell r="B4906" t="str">
            <v>Materiales</v>
          </cell>
        </row>
        <row r="4907">
          <cell r="B4907" t="str">
            <v>Desague</v>
          </cell>
        </row>
        <row r="4908">
          <cell r="B4908" t="str">
            <v>Tee pvc 1/2'' x 1/2'' sch-40</v>
          </cell>
          <cell r="C4908">
            <v>1</v>
          </cell>
          <cell r="D4908">
            <v>4.0000000000000036E-2</v>
          </cell>
          <cell r="E4908" t="str">
            <v>Ud</v>
          </cell>
          <cell r="F4908">
            <v>5.95</v>
          </cell>
          <cell r="G4908">
            <v>1.07</v>
          </cell>
          <cell r="H4908">
            <v>7.3</v>
          </cell>
        </row>
        <row r="4909">
          <cell r="B4909" t="str">
            <v>Tubo pvc 1/2''x19' sch-40</v>
          </cell>
          <cell r="C4909">
            <v>0.35</v>
          </cell>
          <cell r="D4909">
            <v>0.11428571428571439</v>
          </cell>
          <cell r="E4909" t="str">
            <v>Ud</v>
          </cell>
          <cell r="F4909">
            <v>152.54</v>
          </cell>
          <cell r="G4909">
            <v>27.46</v>
          </cell>
          <cell r="H4909">
            <v>70.2</v>
          </cell>
        </row>
        <row r="4910">
          <cell r="B4910" t="str">
            <v>codo pvc 1/2'' x 90º sch-40</v>
          </cell>
          <cell r="C4910">
            <v>1</v>
          </cell>
          <cell r="D4910">
            <v>4.0000000000000036E-2</v>
          </cell>
          <cell r="E4910" t="str">
            <v>Ud</v>
          </cell>
          <cell r="F4910">
            <v>8.4700000000000006</v>
          </cell>
          <cell r="G4910">
            <v>1.52</v>
          </cell>
          <cell r="H4910">
            <v>10.39</v>
          </cell>
        </row>
        <row r="4911">
          <cell r="B4911" t="str">
            <v>Sifón pvc 2''</v>
          </cell>
          <cell r="C4911">
            <v>1</v>
          </cell>
          <cell r="D4911">
            <v>4.0000000000000036E-2</v>
          </cell>
          <cell r="E4911" t="str">
            <v>ud</v>
          </cell>
          <cell r="F4911">
            <v>147</v>
          </cell>
          <cell r="G4911">
            <v>26.46</v>
          </cell>
          <cell r="H4911">
            <v>180.4</v>
          </cell>
        </row>
        <row r="4912">
          <cell r="B4912" t="str">
            <v>Miscelaneos</v>
          </cell>
        </row>
        <row r="4913">
          <cell r="B4913" t="str">
            <v>Limpiador PVC</v>
          </cell>
          <cell r="C4913">
            <v>0.03</v>
          </cell>
          <cell r="D4913">
            <v>0.25000000000000022</v>
          </cell>
          <cell r="E4913" t="str">
            <v>Gls</v>
          </cell>
          <cell r="F4913">
            <v>1450</v>
          </cell>
          <cell r="G4913">
            <v>261</v>
          </cell>
          <cell r="H4913">
            <v>64.16</v>
          </cell>
        </row>
        <row r="4914">
          <cell r="B4914" t="str">
            <v xml:space="preserve">Cemento PVC </v>
          </cell>
          <cell r="C4914">
            <v>0.03</v>
          </cell>
          <cell r="D4914">
            <v>0.25000000000000022</v>
          </cell>
          <cell r="E4914" t="str">
            <v>Gls</v>
          </cell>
          <cell r="F4914">
            <v>1450</v>
          </cell>
          <cell r="G4914">
            <v>261</v>
          </cell>
          <cell r="H4914">
            <v>64.16</v>
          </cell>
        </row>
        <row r="4915">
          <cell r="B4915" t="str">
            <v>Aparato Sanitario</v>
          </cell>
        </row>
        <row r="4916">
          <cell r="B4916" t="str">
            <v>Llave a Chorro Cromada</v>
          </cell>
          <cell r="C4916">
            <v>1</v>
          </cell>
          <cell r="D4916">
            <v>0</v>
          </cell>
          <cell r="E4916" t="str">
            <v>ud</v>
          </cell>
          <cell r="F4916">
            <v>127.12</v>
          </cell>
          <cell r="G4916">
            <v>22.88</v>
          </cell>
          <cell r="H4916">
            <v>150</v>
          </cell>
        </row>
        <row r="4917">
          <cell r="B4917" t="str">
            <v>Adaptador macho pvc 1/2'' sch-40</v>
          </cell>
          <cell r="C4917">
            <v>1</v>
          </cell>
          <cell r="D4917">
            <v>0</v>
          </cell>
          <cell r="E4917" t="str">
            <v>Ud</v>
          </cell>
          <cell r="F4917">
            <v>8.4700000000000006</v>
          </cell>
          <cell r="G4917">
            <v>1.52</v>
          </cell>
          <cell r="H4917">
            <v>9.99</v>
          </cell>
        </row>
        <row r="4918">
          <cell r="B4918" t="str">
            <v>Mano de Obra</v>
          </cell>
        </row>
        <row r="4919">
          <cell r="B4919" t="str">
            <v>M. O.1047-1 [1] Inst. llave chorro ½" ó ¾", línea máx. 3.00 m.</v>
          </cell>
          <cell r="C4919">
            <v>1</v>
          </cell>
          <cell r="D4919">
            <v>0</v>
          </cell>
          <cell r="E4919" t="str">
            <v>Ud</v>
          </cell>
          <cell r="F4919">
            <v>911.03999999999962</v>
          </cell>
          <cell r="G4919">
            <v>0</v>
          </cell>
          <cell r="H4919">
            <v>911.04</v>
          </cell>
        </row>
        <row r="4920">
          <cell r="B4920" t="str">
            <v>Servicios, Herramientas y Equipos</v>
          </cell>
        </row>
        <row r="4921">
          <cell r="B4921" t="str">
            <v>Herramientas Menores Plomeria</v>
          </cell>
          <cell r="C4921">
            <v>1467.6399999999999</v>
          </cell>
          <cell r="D4921">
            <v>2.4529176092238382E-4</v>
          </cell>
          <cell r="E4921" t="str">
            <v>%</v>
          </cell>
          <cell r="F4921">
            <v>1.6E-2</v>
          </cell>
          <cell r="G4921">
            <v>0</v>
          </cell>
          <cell r="H4921">
            <v>23.49</v>
          </cell>
        </row>
        <row r="4922">
          <cell r="A4922">
            <v>232</v>
          </cell>
          <cell r="B4922" t="str">
            <v>Llave de Chorro</v>
          </cell>
          <cell r="C4922">
            <v>1</v>
          </cell>
          <cell r="D4922">
            <v>0.41152263374485593</v>
          </cell>
          <cell r="E4922" t="str">
            <v>Ud</v>
          </cell>
          <cell r="G4922">
            <v>84.8964</v>
          </cell>
          <cell r="I4922">
            <v>1491.13</v>
          </cell>
        </row>
        <row r="4924">
          <cell r="A4924">
            <v>233</v>
          </cell>
          <cell r="B4924" t="str">
            <v>Análisis de Precio Unitario de 1.00 Ud de Válvula de Corte de ø 3/4'':</v>
          </cell>
          <cell r="I4924" t="str">
            <v>Santiago - Tercer Sorteo</v>
          </cell>
        </row>
        <row r="4925">
          <cell r="B4925" t="str">
            <v>Materiales</v>
          </cell>
        </row>
        <row r="4926">
          <cell r="B4926" t="str">
            <v>Protección</v>
          </cell>
        </row>
        <row r="4927">
          <cell r="B4927" t="str">
            <v>Tapón ø4''</v>
          </cell>
          <cell r="C4927">
            <v>1</v>
          </cell>
          <cell r="D4927">
            <v>4.0000000000000036E-2</v>
          </cell>
          <cell r="E4927" t="str">
            <v>Ud</v>
          </cell>
          <cell r="F4927">
            <v>75</v>
          </cell>
          <cell r="G4927">
            <v>13.5</v>
          </cell>
          <cell r="H4927">
            <v>92.04</v>
          </cell>
        </row>
        <row r="4928">
          <cell r="B4928" t="str">
            <v>Tubo pvc 4''x19' sdr-26</v>
          </cell>
          <cell r="C4928">
            <v>2.5951557093425604E-2</v>
          </cell>
          <cell r="D4928">
            <v>1.866666666666674E-3</v>
          </cell>
          <cell r="E4928" t="str">
            <v>Ud</v>
          </cell>
          <cell r="F4928">
            <v>847.46</v>
          </cell>
          <cell r="G4928">
            <v>152.54</v>
          </cell>
          <cell r="H4928">
            <v>26</v>
          </cell>
        </row>
        <row r="4929">
          <cell r="B4929" t="str">
            <v>Miscelaneos</v>
          </cell>
        </row>
        <row r="4930">
          <cell r="B4930" t="str">
            <v>Limpiador PVC</v>
          </cell>
          <cell r="C4930">
            <v>1.4999999999999999E-2</v>
          </cell>
          <cell r="D4930">
            <v>0</v>
          </cell>
          <cell r="E4930" t="str">
            <v>Gls</v>
          </cell>
          <cell r="F4930">
            <v>1450</v>
          </cell>
          <cell r="G4930">
            <v>261</v>
          </cell>
          <cell r="H4930">
            <v>25.67</v>
          </cell>
        </row>
        <row r="4931">
          <cell r="B4931" t="str">
            <v xml:space="preserve">Cemento PVC </v>
          </cell>
          <cell r="C4931">
            <v>1.4999999999999999E-2</v>
          </cell>
          <cell r="D4931">
            <v>0</v>
          </cell>
          <cell r="E4931" t="str">
            <v>Gls</v>
          </cell>
          <cell r="F4931">
            <v>1450</v>
          </cell>
          <cell r="G4931">
            <v>261</v>
          </cell>
          <cell r="H4931">
            <v>25.67</v>
          </cell>
        </row>
        <row r="4932">
          <cell r="B4932" t="str">
            <v>Aparato Sanitario</v>
          </cell>
        </row>
        <row r="4933">
          <cell r="B4933" t="str">
            <v>Llave de Paso ø3/4''</v>
          </cell>
          <cell r="C4933">
            <v>1</v>
          </cell>
          <cell r="D4933">
            <v>0</v>
          </cell>
          <cell r="E4933" t="str">
            <v>ud</v>
          </cell>
          <cell r="F4933">
            <v>300</v>
          </cell>
          <cell r="G4933">
            <v>54</v>
          </cell>
          <cell r="H4933">
            <v>354</v>
          </cell>
        </row>
        <row r="4934">
          <cell r="B4934" t="str">
            <v>Adaptador macho pvc 3/4'' sch-40</v>
          </cell>
          <cell r="C4934">
            <v>2</v>
          </cell>
          <cell r="D4934">
            <v>0</v>
          </cell>
          <cell r="E4934" t="str">
            <v>Ud</v>
          </cell>
          <cell r="F4934">
            <v>15</v>
          </cell>
          <cell r="G4934">
            <v>2.7</v>
          </cell>
          <cell r="H4934">
            <v>35.4</v>
          </cell>
        </row>
        <row r="4935">
          <cell r="B4935" t="str">
            <v>Mano de Obra</v>
          </cell>
        </row>
        <row r="4936">
          <cell r="B4936" t="str">
            <v>M. O.1047-8 [8] Inst. llave compuerta ¾", h.g. o pvc</v>
          </cell>
          <cell r="C4936">
            <v>1</v>
          </cell>
          <cell r="D4936">
            <v>0</v>
          </cell>
          <cell r="E4936" t="str">
            <v>Ud</v>
          </cell>
          <cell r="F4936">
            <v>606.52799999999979</v>
          </cell>
          <cell r="G4936">
            <v>0</v>
          </cell>
          <cell r="H4936">
            <v>606.53</v>
          </cell>
        </row>
        <row r="4937">
          <cell r="B4937" t="str">
            <v>Servicios, Herramientas y Equipos</v>
          </cell>
        </row>
        <row r="4938">
          <cell r="B4938" t="str">
            <v>Herramientas Menores Plomeria</v>
          </cell>
          <cell r="C4938">
            <v>1165.31</v>
          </cell>
          <cell r="D4938">
            <v>5.9211711904991345E-4</v>
          </cell>
          <cell r="E4938" t="str">
            <v>%</v>
          </cell>
          <cell r="F4938">
            <v>1.6E-2</v>
          </cell>
          <cell r="G4938">
            <v>0</v>
          </cell>
          <cell r="H4938">
            <v>18.66</v>
          </cell>
        </row>
        <row r="4939">
          <cell r="A4939">
            <v>233</v>
          </cell>
          <cell r="B4939" t="str">
            <v>Válvula de Corte de ø 3/4''</v>
          </cell>
          <cell r="C4939">
            <v>1</v>
          </cell>
          <cell r="D4939">
            <v>0.27397260273972601</v>
          </cell>
          <cell r="E4939" t="str">
            <v>Ud</v>
          </cell>
          <cell r="G4939">
            <v>85.236040000000003</v>
          </cell>
          <cell r="I4939">
            <v>1183.97</v>
          </cell>
        </row>
        <row r="4941">
          <cell r="A4941">
            <v>234</v>
          </cell>
          <cell r="B4941" t="str">
            <v>Análisis de Precio Unitario de 5.79 ml de Tuberia de Arrastre en Tubo de 8'' PVC SDR-26:</v>
          </cell>
          <cell r="I4941" t="str">
            <v>Santiago - Tercer Sorteo</v>
          </cell>
        </row>
        <row r="4942">
          <cell r="B4942" t="str">
            <v>Materiales</v>
          </cell>
        </row>
        <row r="4943">
          <cell r="B4943" t="str">
            <v>Tuberia de Arrastre</v>
          </cell>
        </row>
        <row r="4944">
          <cell r="B4944" t="str">
            <v>Tubo de 8'' PVC SDR-26</v>
          </cell>
          <cell r="C4944">
            <v>1</v>
          </cell>
          <cell r="D4944">
            <v>4.0000000000000036E-2</v>
          </cell>
          <cell r="E4944" t="str">
            <v>ud</v>
          </cell>
          <cell r="F4944">
            <v>6839.16</v>
          </cell>
          <cell r="G4944">
            <v>1231.05</v>
          </cell>
          <cell r="H4944">
            <v>8393.02</v>
          </cell>
        </row>
        <row r="4945">
          <cell r="B4945" t="str">
            <v>Miscelaneos</v>
          </cell>
          <cell r="C4945">
            <v>3</v>
          </cell>
        </row>
        <row r="4946">
          <cell r="B4946" t="str">
            <v>Limpiador PVC</v>
          </cell>
          <cell r="C4946">
            <v>1.1904761904761904E-2</v>
          </cell>
          <cell r="D4946">
            <v>9.2000000000000012E-2</v>
          </cell>
          <cell r="E4946" t="str">
            <v>Gls</v>
          </cell>
          <cell r="F4946">
            <v>1450</v>
          </cell>
          <cell r="G4946">
            <v>261</v>
          </cell>
          <cell r="H4946">
            <v>22.24</v>
          </cell>
        </row>
        <row r="4947">
          <cell r="B4947" t="str">
            <v xml:space="preserve">Cemento PVC </v>
          </cell>
          <cell r="C4947">
            <v>1.1904761904761904E-2</v>
          </cell>
          <cell r="D4947">
            <v>9.2000000000000012E-2</v>
          </cell>
          <cell r="E4947" t="str">
            <v>Gls</v>
          </cell>
          <cell r="F4947">
            <v>1450</v>
          </cell>
          <cell r="G4947">
            <v>261</v>
          </cell>
          <cell r="H4947">
            <v>22.24</v>
          </cell>
        </row>
        <row r="4948">
          <cell r="B4948" t="str">
            <v>Mano de Obra</v>
          </cell>
        </row>
        <row r="4949">
          <cell r="B4949" t="str">
            <v>M. O.1033-4 [4] Arrastre, tub. 6"</v>
          </cell>
          <cell r="C4949">
            <v>1</v>
          </cell>
          <cell r="D4949">
            <v>0</v>
          </cell>
          <cell r="E4949" t="str">
            <v>m</v>
          </cell>
          <cell r="F4949">
            <v>113.12351558507916</v>
          </cell>
          <cell r="G4949">
            <v>0</v>
          </cell>
          <cell r="H4949">
            <v>113.12</v>
          </cell>
        </row>
        <row r="4950">
          <cell r="B4950" t="str">
            <v>Servicios, Herramientas y Equipos</v>
          </cell>
        </row>
        <row r="4951">
          <cell r="B4951" t="str">
            <v>Herramientas Menores Plomeria</v>
          </cell>
          <cell r="C4951">
            <v>8550.6200000000008</v>
          </cell>
          <cell r="D4951">
            <v>4.4441221806044428E-5</v>
          </cell>
          <cell r="E4951" t="str">
            <v>%</v>
          </cell>
          <cell r="F4951">
            <v>1.6E-2</v>
          </cell>
          <cell r="G4951">
            <v>0</v>
          </cell>
          <cell r="H4951">
            <v>136.82</v>
          </cell>
        </row>
        <row r="4952">
          <cell r="A4952">
            <v>234</v>
          </cell>
          <cell r="B4952" t="str">
            <v>Tuberia de Arrastre en Tubo de 8'' PVC SDR-26</v>
          </cell>
          <cell r="C4952">
            <v>5.7911999999999999</v>
          </cell>
          <cell r="D4952">
            <v>5.1098620337250891E-2</v>
          </cell>
          <cell r="E4952" t="str">
            <v>ml</v>
          </cell>
          <cell r="G4952">
            <v>222.24720265230005</v>
          </cell>
          <cell r="I4952">
            <v>1500.11</v>
          </cell>
        </row>
        <row r="4954">
          <cell r="A4954">
            <v>235</v>
          </cell>
          <cell r="B4954" t="str">
            <v>Análisis de Precio Unitario de 5.79 ml de Tuberia de Arrastre en Tubo de 6'' PVC SDR-26:</v>
          </cell>
          <cell r="I4954" t="str">
            <v>Santiago - Tercer Sorteo</v>
          </cell>
        </row>
        <row r="4955">
          <cell r="B4955" t="str">
            <v>Materiales</v>
          </cell>
        </row>
        <row r="4956">
          <cell r="B4956" t="str">
            <v>Tuberia de Arrastre</v>
          </cell>
        </row>
        <row r="4957">
          <cell r="B4957" t="str">
            <v>Tubo de 6'' PVC SDR-26</v>
          </cell>
          <cell r="C4957">
            <v>1</v>
          </cell>
          <cell r="D4957">
            <v>4.0000000000000036E-2</v>
          </cell>
          <cell r="E4957" t="str">
            <v>ud</v>
          </cell>
          <cell r="F4957">
            <v>3596.76</v>
          </cell>
          <cell r="G4957">
            <v>647.41999999999996</v>
          </cell>
          <cell r="H4957">
            <v>4413.95</v>
          </cell>
        </row>
        <row r="4958">
          <cell r="B4958" t="str">
            <v>Miscelaneos</v>
          </cell>
          <cell r="C4958">
            <v>3</v>
          </cell>
        </row>
        <row r="4959">
          <cell r="B4959" t="str">
            <v>Limpiador PVC</v>
          </cell>
          <cell r="C4959">
            <v>1.1904761904761904E-2</v>
          </cell>
          <cell r="D4959">
            <v>9.2000000000000012E-2</v>
          </cell>
          <cell r="E4959" t="str">
            <v>Gls</v>
          </cell>
          <cell r="F4959">
            <v>1450</v>
          </cell>
          <cell r="G4959">
            <v>261</v>
          </cell>
          <cell r="H4959">
            <v>22.24</v>
          </cell>
        </row>
        <row r="4960">
          <cell r="B4960" t="str">
            <v xml:space="preserve">Cemento PVC </v>
          </cell>
          <cell r="C4960">
            <v>1.1904761904761904E-2</v>
          </cell>
          <cell r="D4960">
            <v>9.2000000000000012E-2</v>
          </cell>
          <cell r="E4960" t="str">
            <v>Gls</v>
          </cell>
          <cell r="F4960">
            <v>1450</v>
          </cell>
          <cell r="G4960">
            <v>261</v>
          </cell>
          <cell r="H4960">
            <v>22.24</v>
          </cell>
        </row>
        <row r="4961">
          <cell r="B4961" t="str">
            <v>Mano de Obra</v>
          </cell>
        </row>
        <row r="4962">
          <cell r="B4962" t="str">
            <v>M. O.1033-4 [4] Arrastre, tub. 6"</v>
          </cell>
          <cell r="C4962">
            <v>1</v>
          </cell>
          <cell r="D4962">
            <v>0</v>
          </cell>
          <cell r="E4962" t="str">
            <v>m</v>
          </cell>
          <cell r="F4962">
            <v>113.12351558507916</v>
          </cell>
          <cell r="G4962">
            <v>0</v>
          </cell>
          <cell r="H4962">
            <v>113.12</v>
          </cell>
        </row>
        <row r="4963">
          <cell r="B4963" t="str">
            <v>Servicios, Herramientas y Equipos</v>
          </cell>
        </row>
        <row r="4964">
          <cell r="B4964" t="str">
            <v>Herramientas Menores Plomeria</v>
          </cell>
          <cell r="C4964">
            <v>4571.5499999999993</v>
          </cell>
          <cell r="D4964">
            <v>9.843488532351777E-5</v>
          </cell>
          <cell r="E4964" t="str">
            <v>%</v>
          </cell>
          <cell r="F4964">
            <v>1.6E-2</v>
          </cell>
          <cell r="G4964">
            <v>0</v>
          </cell>
          <cell r="H4964">
            <v>73.150000000000006</v>
          </cell>
        </row>
        <row r="4965">
          <cell r="A4965">
            <v>235</v>
          </cell>
          <cell r="B4965" t="str">
            <v>Tuberia de Arrastre en Tubo de 6'' PVC SDR-26</v>
          </cell>
          <cell r="C4965">
            <v>5.7911999999999999</v>
          </cell>
          <cell r="D4965">
            <v>5.1098620337250891E-2</v>
          </cell>
          <cell r="E4965" t="str">
            <v>ml</v>
          </cell>
          <cell r="G4965">
            <v>117.43728415527006</v>
          </cell>
          <cell r="I4965">
            <v>802.03</v>
          </cell>
        </row>
        <row r="4967">
          <cell r="A4967">
            <v>236</v>
          </cell>
          <cell r="B4967" t="str">
            <v>Análisis de Precio Unitario de 5.79 ml de Tuberia de Arrastre en Tubo Ø4" PVC SDR-26:</v>
          </cell>
          <cell r="I4967" t="str">
            <v>Santiago - Tercer Sorteo</v>
          </cell>
        </row>
        <row r="4968">
          <cell r="B4968" t="str">
            <v>Materiales</v>
          </cell>
        </row>
        <row r="4969">
          <cell r="B4969" t="str">
            <v>Tuberia de Arrastre</v>
          </cell>
        </row>
        <row r="4970">
          <cell r="B4970" t="str">
            <v>Tubo Ø4" PVC SDR-26</v>
          </cell>
          <cell r="C4970">
            <v>1</v>
          </cell>
          <cell r="D4970">
            <v>4.0000000000000036E-2</v>
          </cell>
          <cell r="E4970" t="str">
            <v>ud</v>
          </cell>
          <cell r="F4970">
            <v>1641.62</v>
          </cell>
          <cell r="G4970">
            <v>295.49</v>
          </cell>
          <cell r="H4970">
            <v>2014.59</v>
          </cell>
        </row>
        <row r="4971">
          <cell r="B4971" t="str">
            <v>Miscelaneos</v>
          </cell>
          <cell r="C4971">
            <v>2</v>
          </cell>
        </row>
        <row r="4972">
          <cell r="B4972" t="str">
            <v>Limpiador PVC</v>
          </cell>
          <cell r="C4972">
            <v>7.9365079365079361E-3</v>
          </cell>
          <cell r="D4972">
            <v>0.14660000000000012</v>
          </cell>
          <cell r="E4972" t="str">
            <v>Gls</v>
          </cell>
          <cell r="F4972">
            <v>1450</v>
          </cell>
          <cell r="G4972">
            <v>261</v>
          </cell>
          <cell r="H4972">
            <v>15.57</v>
          </cell>
        </row>
        <row r="4973">
          <cell r="B4973" t="str">
            <v xml:space="preserve">Cemento PVC </v>
          </cell>
          <cell r="C4973">
            <v>7.9365079365079361E-3</v>
          </cell>
          <cell r="D4973">
            <v>0.14660000000000012</v>
          </cell>
          <cell r="E4973" t="str">
            <v>Gls</v>
          </cell>
          <cell r="F4973">
            <v>1450</v>
          </cell>
          <cell r="G4973">
            <v>261</v>
          </cell>
          <cell r="H4973">
            <v>15.57</v>
          </cell>
        </row>
        <row r="4974">
          <cell r="B4974" t="str">
            <v>Mano de Obra</v>
          </cell>
        </row>
        <row r="4975">
          <cell r="B4975" t="str">
            <v>M. O.1033-2 [2] Arrastre, tub. 3" ó 4"</v>
          </cell>
          <cell r="C4975">
            <v>1</v>
          </cell>
          <cell r="D4975">
            <v>0</v>
          </cell>
          <cell r="E4975" t="str">
            <v>m</v>
          </cell>
          <cell r="F4975">
            <v>54.114573453923235</v>
          </cell>
          <cell r="G4975">
            <v>0</v>
          </cell>
          <cell r="H4975">
            <v>54.11</v>
          </cell>
        </row>
        <row r="4976">
          <cell r="B4976" t="str">
            <v>Servicios, Herramientas y Equipos</v>
          </cell>
        </row>
        <row r="4977">
          <cell r="B4977" t="str">
            <v>Herramientas Menores Plomeria</v>
          </cell>
          <cell r="C4977">
            <v>2099.8399999999997</v>
          </cell>
          <cell r="D4977">
            <v>7.6196281621604143E-5</v>
          </cell>
          <cell r="E4977" t="str">
            <v>%</v>
          </cell>
          <cell r="F4977">
            <v>1.6E-2</v>
          </cell>
          <cell r="G4977">
            <v>0</v>
          </cell>
          <cell r="H4977">
            <v>33.6</v>
          </cell>
        </row>
        <row r="4978">
          <cell r="A4978">
            <v>236</v>
          </cell>
          <cell r="B4978" t="str">
            <v>Tuberia de Arrastre en Tubo Ø4" PVC SDR-26</v>
          </cell>
          <cell r="C4978">
            <v>5.7911999999999999</v>
          </cell>
          <cell r="D4978">
            <v>2.4443901246638967E-2</v>
          </cell>
          <cell r="E4978" t="str">
            <v>ml</v>
          </cell>
          <cell r="G4978">
            <v>53.885170603674538</v>
          </cell>
          <cell r="I4978">
            <v>368.39</v>
          </cell>
        </row>
        <row r="4980">
          <cell r="A4980">
            <v>237</v>
          </cell>
          <cell r="B4980" t="str">
            <v>Análisis de Precio Unitario de 5.79 ml de Tuberia de Arrastre en Tubo Ø2" PVC SDR-26:</v>
          </cell>
          <cell r="I4980" t="str">
            <v>Santiago - Tercer Sorteo</v>
          </cell>
        </row>
        <row r="4981">
          <cell r="B4981" t="str">
            <v>Materiales</v>
          </cell>
        </row>
        <row r="4982">
          <cell r="B4982" t="str">
            <v>Tuberia de Arrastre</v>
          </cell>
        </row>
        <row r="4983">
          <cell r="B4983" t="str">
            <v>Tubo Ø2" PVC SDR-26</v>
          </cell>
          <cell r="C4983">
            <v>1</v>
          </cell>
          <cell r="D4983">
            <v>4.0000000000000036E-2</v>
          </cell>
          <cell r="E4983" t="str">
            <v>ud</v>
          </cell>
          <cell r="F4983">
            <v>392.59</v>
          </cell>
          <cell r="G4983">
            <v>70.67</v>
          </cell>
          <cell r="H4983">
            <v>481.79</v>
          </cell>
        </row>
        <row r="4984">
          <cell r="B4984" t="str">
            <v>Miscelaneos</v>
          </cell>
          <cell r="C4984">
            <v>2</v>
          </cell>
        </row>
        <row r="4985">
          <cell r="B4985" t="str">
            <v>Limpiador PVC</v>
          </cell>
          <cell r="C4985">
            <v>7.9365079365079361E-3</v>
          </cell>
          <cell r="D4985">
            <v>0.14660000000000012</v>
          </cell>
          <cell r="E4985" t="str">
            <v>Gls</v>
          </cell>
          <cell r="F4985">
            <v>1450</v>
          </cell>
          <cell r="G4985">
            <v>261</v>
          </cell>
          <cell r="H4985">
            <v>15.57</v>
          </cell>
        </row>
        <row r="4986">
          <cell r="B4986" t="str">
            <v xml:space="preserve">Cemento PVC </v>
          </cell>
          <cell r="C4986">
            <v>7.9365079365079361E-3</v>
          </cell>
          <cell r="D4986">
            <v>0.14660000000000012</v>
          </cell>
          <cell r="E4986" t="str">
            <v>Gls</v>
          </cell>
          <cell r="F4986">
            <v>1450</v>
          </cell>
          <cell r="G4986">
            <v>261</v>
          </cell>
          <cell r="H4986">
            <v>15.57</v>
          </cell>
        </row>
        <row r="4987">
          <cell r="B4987" t="str">
            <v>Mano de Obra</v>
          </cell>
        </row>
        <row r="4988">
          <cell r="B4988" t="str">
            <v>M. O.1033-1 [1] Arrastre, tub. 2"</v>
          </cell>
          <cell r="C4988">
            <v>1</v>
          </cell>
          <cell r="D4988">
            <v>0</v>
          </cell>
          <cell r="E4988" t="str">
            <v>m</v>
          </cell>
          <cell r="F4988">
            <v>44.276543999999987</v>
          </cell>
          <cell r="G4988">
            <v>0</v>
          </cell>
          <cell r="H4988">
            <v>44.28</v>
          </cell>
        </row>
        <row r="4989">
          <cell r="B4989" t="str">
            <v>Servicios, Herramientas y Equipos</v>
          </cell>
        </row>
        <row r="4990">
          <cell r="B4990" t="str">
            <v>Herramientas Menores Plomeria</v>
          </cell>
          <cell r="C4990">
            <v>557.21</v>
          </cell>
          <cell r="D4990">
            <v>1.4177778575401798E-3</v>
          </cell>
          <cell r="E4990" t="str">
            <v>%</v>
          </cell>
          <cell r="F4990">
            <v>1.6E-2</v>
          </cell>
          <cell r="G4990">
            <v>0</v>
          </cell>
          <cell r="H4990">
            <v>8.93</v>
          </cell>
        </row>
        <row r="4991">
          <cell r="A4991">
            <v>237</v>
          </cell>
          <cell r="B4991" t="str">
            <v>Tuberia de Arrastre en Tubo Ø2" PVC SDR-26</v>
          </cell>
          <cell r="C4991">
            <v>5.7911999999999999</v>
          </cell>
          <cell r="D4991">
            <v>0.02</v>
          </cell>
          <cell r="E4991" t="str">
            <v>ml</v>
          </cell>
          <cell r="G4991">
            <v>13.511362066583786</v>
          </cell>
          <cell r="I4991">
            <v>97.76</v>
          </cell>
        </row>
        <row r="4993">
          <cell r="A4993">
            <v>238</v>
          </cell>
          <cell r="B4993" t="str">
            <v>Análisis de Precio Unitario de 1.00 Ud de Ventilacion en Tubo Ø2" PVC SDR-26:</v>
          </cell>
          <cell r="I4993" t="str">
            <v>Santiago - Tercer Sorteo</v>
          </cell>
        </row>
        <row r="4994">
          <cell r="B4994" t="str">
            <v>Materiales</v>
          </cell>
        </row>
        <row r="4995">
          <cell r="B4995" t="str">
            <v>Ventilacion</v>
          </cell>
        </row>
        <row r="4996">
          <cell r="B4996" t="str">
            <v>Tubo Ø2" PVC SDR-26</v>
          </cell>
          <cell r="C4996">
            <v>0.50939356264677438</v>
          </cell>
          <cell r="D4996">
            <v>2.082169491525435E-2</v>
          </cell>
          <cell r="E4996" t="str">
            <v>ud</v>
          </cell>
          <cell r="F4996">
            <v>392.59</v>
          </cell>
          <cell r="G4996">
            <v>70.67</v>
          </cell>
          <cell r="H4996">
            <v>240.9</v>
          </cell>
        </row>
        <row r="4997">
          <cell r="B4997" t="str">
            <v>Codo PVC drenaje 2'' x 90°</v>
          </cell>
          <cell r="C4997">
            <v>1</v>
          </cell>
          <cell r="D4997">
            <v>4.0000000000000036E-2</v>
          </cell>
          <cell r="E4997" t="str">
            <v xml:space="preserve">ud </v>
          </cell>
          <cell r="F4997">
            <v>22.3</v>
          </cell>
          <cell r="G4997">
            <v>4.01</v>
          </cell>
          <cell r="H4997">
            <v>27.36</v>
          </cell>
        </row>
        <row r="4998">
          <cell r="B4998" t="str">
            <v>Miscelaneos</v>
          </cell>
          <cell r="C4998">
            <v>2</v>
          </cell>
        </row>
        <row r="4999">
          <cell r="B4999" t="str">
            <v>Limpiador PVC</v>
          </cell>
          <cell r="C4999">
            <v>7.9365079365079361E-3</v>
          </cell>
          <cell r="D4999">
            <v>0.14660000000000012</v>
          </cell>
          <cell r="E4999" t="str">
            <v>Gls</v>
          </cell>
          <cell r="F4999">
            <v>1450</v>
          </cell>
          <cell r="G4999">
            <v>261</v>
          </cell>
          <cell r="H4999">
            <v>15.57</v>
          </cell>
        </row>
        <row r="5000">
          <cell r="B5000" t="str">
            <v xml:space="preserve">Cemento PVC </v>
          </cell>
          <cell r="C5000">
            <v>7.9365079365079361E-3</v>
          </cell>
          <cell r="D5000">
            <v>0.14660000000000012</v>
          </cell>
          <cell r="E5000" t="str">
            <v>Gls</v>
          </cell>
          <cell r="F5000">
            <v>1450</v>
          </cell>
          <cell r="G5000">
            <v>261</v>
          </cell>
          <cell r="H5000">
            <v>15.57</v>
          </cell>
        </row>
        <row r="5001">
          <cell r="B5001" t="str">
            <v>Mano de Obra</v>
          </cell>
        </row>
        <row r="5002">
          <cell r="B5002" t="str">
            <v>M. O.1034-1 [1] Bajante o vent. dren. 2"</v>
          </cell>
          <cell r="C5002">
            <v>1</v>
          </cell>
          <cell r="D5002">
            <v>0</v>
          </cell>
          <cell r="E5002" t="str">
            <v>Ud</v>
          </cell>
          <cell r="F5002">
            <v>707.29303514376977</v>
          </cell>
          <cell r="G5002">
            <v>0</v>
          </cell>
          <cell r="H5002">
            <v>707.29</v>
          </cell>
        </row>
        <row r="5003">
          <cell r="B5003" t="str">
            <v>Servicios, Herramientas y Equipos</v>
          </cell>
        </row>
        <row r="5004">
          <cell r="B5004" t="str">
            <v>Herramientas Menores Plomeria</v>
          </cell>
          <cell r="C5004">
            <v>1006.6899999999999</v>
          </cell>
          <cell r="D5004">
            <v>3.0793988218821996E-4</v>
          </cell>
          <cell r="E5004" t="str">
            <v>%</v>
          </cell>
          <cell r="F5004">
            <v>1.6E-2</v>
          </cell>
          <cell r="G5004">
            <v>0</v>
          </cell>
          <cell r="H5004">
            <v>16.11</v>
          </cell>
        </row>
        <row r="5005">
          <cell r="A5005">
            <v>238</v>
          </cell>
          <cell r="B5005" t="str">
            <v>Ventilacion en Tubo Ø2" PVC SDR-26</v>
          </cell>
          <cell r="C5005">
            <v>1</v>
          </cell>
          <cell r="D5005">
            <v>0.31948881789137379</v>
          </cell>
          <cell r="E5005" t="str">
            <v>Ud</v>
          </cell>
          <cell r="G5005">
            <v>45.669000000000011</v>
          </cell>
          <cell r="I5005">
            <v>1022.8</v>
          </cell>
        </row>
        <row r="5007">
          <cell r="A5007">
            <v>239</v>
          </cell>
          <cell r="B5007" t="str">
            <v>Análisis de Precio Unitario de 1.00 Ud de Ventilacion en Tubo Ø3" PVC SDR-26:</v>
          </cell>
          <cell r="I5007" t="str">
            <v>Santiago - Tercer Sorteo</v>
          </cell>
        </row>
        <row r="5008">
          <cell r="B5008" t="str">
            <v>Materiales</v>
          </cell>
        </row>
        <row r="5009">
          <cell r="B5009" t="str">
            <v>Ventilacion</v>
          </cell>
        </row>
        <row r="5010">
          <cell r="B5010" t="str">
            <v>Tubo Ø3" PVC SDR-26</v>
          </cell>
          <cell r="C5010">
            <v>0.50939356264677438</v>
          </cell>
          <cell r="D5010">
            <v>2.082169491525435E-2</v>
          </cell>
          <cell r="E5010" t="str">
            <v>ud</v>
          </cell>
          <cell r="F5010">
            <v>912.49</v>
          </cell>
          <cell r="G5010">
            <v>164.25</v>
          </cell>
          <cell r="H5010">
            <v>559.9</v>
          </cell>
        </row>
        <row r="5011">
          <cell r="B5011" t="str">
            <v>Codo  PVC drenaje 3x 90</v>
          </cell>
          <cell r="C5011">
            <v>1</v>
          </cell>
          <cell r="D5011">
            <v>4.0000000000000036E-2</v>
          </cell>
          <cell r="E5011" t="str">
            <v xml:space="preserve">ud </v>
          </cell>
          <cell r="F5011">
            <v>57.82</v>
          </cell>
          <cell r="G5011">
            <v>10.41</v>
          </cell>
          <cell r="H5011">
            <v>70.959999999999994</v>
          </cell>
        </row>
        <row r="5012">
          <cell r="B5012" t="str">
            <v>Miscelaneos</v>
          </cell>
          <cell r="C5012">
            <v>2</v>
          </cell>
        </row>
        <row r="5013">
          <cell r="B5013" t="str">
            <v>Limpiador PVC</v>
          </cell>
          <cell r="C5013">
            <v>7.9365079365079361E-3</v>
          </cell>
          <cell r="D5013">
            <v>0.14660000000000012</v>
          </cell>
          <cell r="E5013" t="str">
            <v>Gls</v>
          </cell>
          <cell r="F5013">
            <v>1450</v>
          </cell>
          <cell r="G5013">
            <v>261</v>
          </cell>
          <cell r="H5013">
            <v>15.57</v>
          </cell>
        </row>
        <row r="5014">
          <cell r="B5014" t="str">
            <v xml:space="preserve">Cemento PVC </v>
          </cell>
          <cell r="C5014">
            <v>7.9365079365079361E-3</v>
          </cell>
          <cell r="D5014">
            <v>0.14660000000000012</v>
          </cell>
          <cell r="E5014" t="str">
            <v>Gls</v>
          </cell>
          <cell r="F5014">
            <v>1450</v>
          </cell>
          <cell r="G5014">
            <v>261</v>
          </cell>
          <cell r="H5014">
            <v>15.57</v>
          </cell>
        </row>
        <row r="5015">
          <cell r="B5015" t="str">
            <v>Mano de Obra</v>
          </cell>
        </row>
        <row r="5016">
          <cell r="B5016" t="str">
            <v>M. O.1034-2 [2] Bajante o vent. dren. 3"</v>
          </cell>
          <cell r="C5016">
            <v>1</v>
          </cell>
          <cell r="D5016">
            <v>0</v>
          </cell>
          <cell r="E5016" t="str">
            <v>Ud</v>
          </cell>
          <cell r="F5016">
            <v>807.96613138686098</v>
          </cell>
          <cell r="G5016">
            <v>0</v>
          </cell>
          <cell r="H5016">
            <v>807.97</v>
          </cell>
        </row>
        <row r="5017">
          <cell r="B5017" t="str">
            <v>Servicios, Herramientas y Equipos</v>
          </cell>
        </row>
        <row r="5018">
          <cell r="B5018" t="str">
            <v>Herramientas Menores Plomeria</v>
          </cell>
          <cell r="C5018">
            <v>1469.9700000000003</v>
          </cell>
          <cell r="D5018">
            <v>2.0408579766760776E-5</v>
          </cell>
          <cell r="E5018" t="str">
            <v>%</v>
          </cell>
          <cell r="F5018">
            <v>1.6E-2</v>
          </cell>
          <cell r="G5018">
            <v>0</v>
          </cell>
          <cell r="H5018">
            <v>23.52</v>
          </cell>
        </row>
        <row r="5019">
          <cell r="A5019">
            <v>239</v>
          </cell>
          <cell r="B5019" t="str">
            <v>Ventilacion en Tubo Ø3" PVC SDR-26</v>
          </cell>
          <cell r="C5019">
            <v>1</v>
          </cell>
          <cell r="D5019">
            <v>0.36496350364963503</v>
          </cell>
          <cell r="E5019" t="str">
            <v>Ud</v>
          </cell>
          <cell r="G5019">
            <v>100.98660000000001</v>
          </cell>
          <cell r="I5019">
            <v>1493.49</v>
          </cell>
        </row>
        <row r="5021">
          <cell r="A5021">
            <v>240</v>
          </cell>
          <cell r="B5021" t="str">
            <v>Análisis de Precio Unitario de 1.00 Ud de Bajante de Descarga en Tubo Ø4" PVC SDR-26:</v>
          </cell>
          <cell r="I5021" t="str">
            <v>Santiago - Tercer Sorteo</v>
          </cell>
        </row>
        <row r="5022">
          <cell r="B5022" t="str">
            <v>Materiales</v>
          </cell>
        </row>
        <row r="5023">
          <cell r="B5023" t="str">
            <v>Bajante de Descarga</v>
          </cell>
        </row>
        <row r="5024">
          <cell r="B5024" t="str">
            <v>Tubo Ø4" PVC SDR-26</v>
          </cell>
          <cell r="C5024">
            <v>0.50939356264677438</v>
          </cell>
          <cell r="D5024">
            <v>2.082169491525435E-2</v>
          </cell>
          <cell r="E5024" t="str">
            <v>ud</v>
          </cell>
          <cell r="F5024">
            <v>1641.62</v>
          </cell>
          <cell r="G5024">
            <v>295.49</v>
          </cell>
          <cell r="H5024">
            <v>1007.3</v>
          </cell>
        </row>
        <row r="5025">
          <cell r="B5025" t="str">
            <v>Codo  PVC drenaje 4x 90</v>
          </cell>
          <cell r="C5025">
            <v>1</v>
          </cell>
          <cell r="D5025">
            <v>4.0000000000000036E-2</v>
          </cell>
          <cell r="E5025" t="str">
            <v xml:space="preserve">ud </v>
          </cell>
          <cell r="F5025">
            <v>95.86</v>
          </cell>
          <cell r="G5025">
            <v>17.25</v>
          </cell>
          <cell r="H5025">
            <v>117.63</v>
          </cell>
        </row>
        <row r="5026">
          <cell r="B5026" t="str">
            <v>Miscelaneos</v>
          </cell>
          <cell r="C5026">
            <v>4</v>
          </cell>
        </row>
        <row r="5027">
          <cell r="B5027" t="str">
            <v>Limpiador PVC</v>
          </cell>
          <cell r="C5027">
            <v>1.5873015873015872E-2</v>
          </cell>
          <cell r="D5027">
            <v>6.4699999999999952E-2</v>
          </cell>
          <cell r="E5027" t="str">
            <v>Gls</v>
          </cell>
          <cell r="F5027">
            <v>1450</v>
          </cell>
          <cell r="G5027">
            <v>261</v>
          </cell>
          <cell r="H5027">
            <v>28.92</v>
          </cell>
        </row>
        <row r="5028">
          <cell r="B5028" t="str">
            <v xml:space="preserve">Cemento PVC </v>
          </cell>
          <cell r="C5028">
            <v>1.5873015873015872E-2</v>
          </cell>
          <cell r="D5028">
            <v>6.4699999999999952E-2</v>
          </cell>
          <cell r="E5028" t="str">
            <v>Gls</v>
          </cell>
          <cell r="F5028">
            <v>1450</v>
          </cell>
          <cell r="G5028">
            <v>261</v>
          </cell>
          <cell r="H5028">
            <v>28.92</v>
          </cell>
        </row>
        <row r="5029">
          <cell r="B5029" t="str">
            <v>Mano de Obra</v>
          </cell>
        </row>
        <row r="5030">
          <cell r="B5030" t="str">
            <v>M. O.1034-3 [3] Bajante o vent. dren. 4"</v>
          </cell>
          <cell r="C5030">
            <v>1</v>
          </cell>
          <cell r="D5030">
            <v>0</v>
          </cell>
          <cell r="E5030" t="str">
            <v>Ud</v>
          </cell>
          <cell r="F5030">
            <v>911.03999999999962</v>
          </cell>
          <cell r="G5030">
            <v>0</v>
          </cell>
          <cell r="H5030">
            <v>911.04</v>
          </cell>
        </row>
        <row r="5031">
          <cell r="B5031" t="str">
            <v>Servicios, Herramientas y Equipos</v>
          </cell>
        </row>
        <row r="5032">
          <cell r="B5032" t="str">
            <v>Herramientas Menores Plomeria</v>
          </cell>
          <cell r="C5032">
            <v>2093.81</v>
          </cell>
          <cell r="D5032">
            <v>9.0743668241174968E-5</v>
          </cell>
          <cell r="E5032" t="str">
            <v>%</v>
          </cell>
          <cell r="F5032">
            <v>1.6E-2</v>
          </cell>
          <cell r="G5032">
            <v>0</v>
          </cell>
          <cell r="H5032">
            <v>33.5</v>
          </cell>
        </row>
        <row r="5033">
          <cell r="A5033">
            <v>240</v>
          </cell>
          <cell r="B5033" t="str">
            <v>Bajante de Descarga en Tubo Ø4" PVC SDR-26</v>
          </cell>
          <cell r="C5033">
            <v>1</v>
          </cell>
          <cell r="D5033">
            <v>0.41152263374485593</v>
          </cell>
          <cell r="E5033" t="str">
            <v>Ud</v>
          </cell>
          <cell r="G5033">
            <v>180.41660000000002</v>
          </cell>
          <cell r="I5033">
            <v>2127.31</v>
          </cell>
        </row>
        <row r="5035">
          <cell r="A5035">
            <v>241</v>
          </cell>
          <cell r="B5035" t="str">
            <v>Análisis de Precio Unitario de 1.00 Ud de Bajante de Descarga en Tubo Ø3" PVC SDR-26:</v>
          </cell>
          <cell r="I5035" t="str">
            <v>Santiago - Tercer Sorteo</v>
          </cell>
        </row>
        <row r="5036">
          <cell r="B5036" t="str">
            <v>Materiales</v>
          </cell>
        </row>
        <row r="5037">
          <cell r="B5037" t="str">
            <v>Bajante de Descarga</v>
          </cell>
        </row>
        <row r="5038">
          <cell r="B5038" t="str">
            <v>Tubo Ø3" PVC SDR-26</v>
          </cell>
          <cell r="C5038">
            <v>0.50939356264677438</v>
          </cell>
          <cell r="D5038">
            <v>2.082169491525435E-2</v>
          </cell>
          <cell r="E5038" t="str">
            <v>ud</v>
          </cell>
          <cell r="F5038">
            <v>912.49</v>
          </cell>
          <cell r="G5038">
            <v>164.25</v>
          </cell>
          <cell r="H5038">
            <v>559.9</v>
          </cell>
        </row>
        <row r="5039">
          <cell r="B5039" t="str">
            <v>Codo  PVC drenaje 3x 90</v>
          </cell>
          <cell r="C5039">
            <v>1</v>
          </cell>
          <cell r="D5039">
            <v>4.0000000000000036E-2</v>
          </cell>
          <cell r="E5039" t="str">
            <v xml:space="preserve">ud </v>
          </cell>
          <cell r="F5039">
            <v>57.82</v>
          </cell>
          <cell r="G5039">
            <v>10.41</v>
          </cell>
          <cell r="H5039">
            <v>70.959999999999994</v>
          </cell>
        </row>
        <row r="5040">
          <cell r="B5040" t="str">
            <v>Miscelaneos</v>
          </cell>
          <cell r="C5040">
            <v>3</v>
          </cell>
        </row>
        <row r="5041">
          <cell r="B5041" t="str">
            <v>Limpiador PVC</v>
          </cell>
          <cell r="C5041">
            <v>1.1904761904761904E-2</v>
          </cell>
          <cell r="D5041">
            <v>9.2000000000000012E-2</v>
          </cell>
          <cell r="E5041" t="str">
            <v>Gls</v>
          </cell>
          <cell r="F5041">
            <v>1450</v>
          </cell>
          <cell r="G5041">
            <v>261</v>
          </cell>
          <cell r="H5041">
            <v>22.24</v>
          </cell>
        </row>
        <row r="5042">
          <cell r="B5042" t="str">
            <v xml:space="preserve">Cemento PVC </v>
          </cell>
          <cell r="C5042">
            <v>1.1904761904761904E-2</v>
          </cell>
          <cell r="D5042">
            <v>9.2000000000000012E-2</v>
          </cell>
          <cell r="E5042" t="str">
            <v>Gls</v>
          </cell>
          <cell r="F5042">
            <v>1450</v>
          </cell>
          <cell r="G5042">
            <v>261</v>
          </cell>
          <cell r="H5042">
            <v>22.24</v>
          </cell>
        </row>
        <row r="5043">
          <cell r="B5043" t="str">
            <v>Mano de Obra</v>
          </cell>
        </row>
        <row r="5044">
          <cell r="B5044" t="str">
            <v>M. O.1034-2 [2] Bajante o vent. dren. 3"</v>
          </cell>
          <cell r="C5044">
            <v>1</v>
          </cell>
          <cell r="D5044">
            <v>0</v>
          </cell>
          <cell r="E5044" t="str">
            <v>Ud</v>
          </cell>
          <cell r="F5044">
            <v>807.96613138686098</v>
          </cell>
          <cell r="G5044">
            <v>0</v>
          </cell>
          <cell r="H5044">
            <v>807.97</v>
          </cell>
        </row>
        <row r="5045">
          <cell r="B5045" t="str">
            <v>Servicios, Herramientas y Equipos</v>
          </cell>
        </row>
        <row r="5046">
          <cell r="B5046" t="str">
            <v>Herramientas Menores Plomeria</v>
          </cell>
          <cell r="C5046">
            <v>1483.31</v>
          </cell>
          <cell r="D5046">
            <v>4.6517585669890622E-4</v>
          </cell>
          <cell r="E5046" t="str">
            <v>%</v>
          </cell>
          <cell r="F5046">
            <v>1.6E-2</v>
          </cell>
          <cell r="G5046">
            <v>0</v>
          </cell>
          <cell r="H5046">
            <v>23.74</v>
          </cell>
        </row>
        <row r="5047">
          <cell r="A5047">
            <v>241</v>
          </cell>
          <cell r="B5047" t="str">
            <v>Bajante de Descarga en Tubo Ø3" PVC SDR-26</v>
          </cell>
          <cell r="C5047">
            <v>1</v>
          </cell>
          <cell r="D5047">
            <v>0.36496350364963503</v>
          </cell>
          <cell r="E5047" t="str">
            <v>Ud</v>
          </cell>
          <cell r="G5047">
            <v>103.0224</v>
          </cell>
          <cell r="I5047">
            <v>1507.05</v>
          </cell>
        </row>
        <row r="5049">
          <cell r="A5049">
            <v>242</v>
          </cell>
          <cell r="B5049" t="str">
            <v>Análisis de Precio Unitario de 1.00 Ud de Desagües Pluvial en Tubo Ø3" PVC SDR-26:</v>
          </cell>
          <cell r="I5049" t="str">
            <v>Santiago - Tercer Sorteo</v>
          </cell>
        </row>
        <row r="5050">
          <cell r="B5050" t="str">
            <v>Materiales</v>
          </cell>
        </row>
        <row r="5051">
          <cell r="B5051" t="str">
            <v>Desagües Pluvial</v>
          </cell>
        </row>
        <row r="5052">
          <cell r="B5052" t="str">
            <v>Tubo Ø3" PVC SDR-26</v>
          </cell>
          <cell r="C5052">
            <v>0.50939356264677438</v>
          </cell>
          <cell r="D5052">
            <v>2.082169491525435E-2</v>
          </cell>
          <cell r="E5052" t="str">
            <v>ud</v>
          </cell>
          <cell r="F5052">
            <v>912.49</v>
          </cell>
          <cell r="G5052">
            <v>164.25</v>
          </cell>
          <cell r="H5052">
            <v>559.9</v>
          </cell>
        </row>
        <row r="5053">
          <cell r="B5053" t="str">
            <v>Codo  PVC drenaje 3x 45</v>
          </cell>
          <cell r="C5053">
            <v>2</v>
          </cell>
          <cell r="D5053">
            <v>4.0000000000000036E-2</v>
          </cell>
          <cell r="E5053" t="str">
            <v xml:space="preserve">ud </v>
          </cell>
          <cell r="F5053">
            <v>46.85</v>
          </cell>
          <cell r="G5053">
            <v>8.43</v>
          </cell>
          <cell r="H5053">
            <v>114.98</v>
          </cell>
        </row>
        <row r="5054">
          <cell r="B5054" t="str">
            <v>Codo  PVC drenaje 3x 90</v>
          </cell>
          <cell r="C5054">
            <v>2</v>
          </cell>
          <cell r="D5054">
            <v>4.0000000000000036E-2</v>
          </cell>
          <cell r="E5054" t="str">
            <v xml:space="preserve">ud </v>
          </cell>
          <cell r="F5054">
            <v>57.82</v>
          </cell>
          <cell r="G5054">
            <v>10.41</v>
          </cell>
          <cell r="H5054">
            <v>141.91999999999999</v>
          </cell>
        </row>
        <row r="5055">
          <cell r="B5055" t="str">
            <v>Miscelaneos</v>
          </cell>
          <cell r="C5055">
            <v>4</v>
          </cell>
        </row>
        <row r="5056">
          <cell r="B5056" t="str">
            <v>Abrazadera 3" h.g. para pvc</v>
          </cell>
          <cell r="C5056">
            <v>3</v>
          </cell>
          <cell r="D5056">
            <v>1.3333333333331865E-4</v>
          </cell>
          <cell r="E5056" t="str">
            <v xml:space="preserve">ud </v>
          </cell>
          <cell r="F5056">
            <v>21.186440677966104</v>
          </cell>
          <cell r="G5056">
            <v>3.81</v>
          </cell>
          <cell r="H5056">
            <v>75</v>
          </cell>
        </row>
        <row r="5057">
          <cell r="B5057" t="str">
            <v>Limpiador PVC</v>
          </cell>
          <cell r="C5057">
            <v>1.5873015873015872E-2</v>
          </cell>
          <cell r="D5057">
            <v>6.4699999999999952E-2</v>
          </cell>
          <cell r="E5057" t="str">
            <v>Gls</v>
          </cell>
          <cell r="F5057">
            <v>1450</v>
          </cell>
          <cell r="G5057">
            <v>261</v>
          </cell>
          <cell r="H5057">
            <v>28.92</v>
          </cell>
        </row>
        <row r="5058">
          <cell r="B5058" t="str">
            <v xml:space="preserve">Cemento PVC </v>
          </cell>
          <cell r="C5058">
            <v>1.5873015873015872E-2</v>
          </cell>
          <cell r="D5058">
            <v>6.4699999999999952E-2</v>
          </cell>
          <cell r="E5058" t="str">
            <v>Gls</v>
          </cell>
          <cell r="F5058">
            <v>1450</v>
          </cell>
          <cell r="G5058">
            <v>261</v>
          </cell>
          <cell r="H5058">
            <v>28.92</v>
          </cell>
        </row>
        <row r="5059">
          <cell r="B5059" t="str">
            <v>Mano de Obra</v>
          </cell>
        </row>
        <row r="5060">
          <cell r="B5060" t="str">
            <v>M. O.1040-2 [2] Col. desagüe pluvial 3"</v>
          </cell>
          <cell r="C5060">
            <v>1</v>
          </cell>
          <cell r="D5060">
            <v>0</v>
          </cell>
          <cell r="E5060" t="str">
            <v>Ud</v>
          </cell>
          <cell r="F5060">
            <v>707.29303514376977</v>
          </cell>
          <cell r="G5060">
            <v>0</v>
          </cell>
          <cell r="H5060">
            <v>707.29</v>
          </cell>
        </row>
        <row r="5061">
          <cell r="B5061" t="str">
            <v>Servicios, Herramientas y Equipos</v>
          </cell>
        </row>
        <row r="5062">
          <cell r="B5062" t="str">
            <v>Herramientas Menores Plomeria</v>
          </cell>
          <cell r="C5062">
            <v>1656.9299999999998</v>
          </cell>
          <cell r="D5062">
            <v>4.2246805839814428E-5</v>
          </cell>
          <cell r="E5062" t="str">
            <v>%</v>
          </cell>
          <cell r="F5062">
            <v>1.6E-2</v>
          </cell>
          <cell r="G5062">
            <v>0</v>
          </cell>
          <cell r="H5062">
            <v>26.51</v>
          </cell>
        </row>
        <row r="5063">
          <cell r="A5063">
            <v>242</v>
          </cell>
          <cell r="B5063" t="str">
            <v>Desagües Pluvial en Tubo Ø3" PVC SDR-26</v>
          </cell>
          <cell r="C5063">
            <v>1</v>
          </cell>
          <cell r="D5063">
            <v>0.31948881789137379</v>
          </cell>
          <cell r="E5063" t="str">
            <v>Ud</v>
          </cell>
          <cell r="G5063">
            <v>144.85052400000001</v>
          </cell>
          <cell r="I5063">
            <v>1683.44</v>
          </cell>
        </row>
        <row r="5065">
          <cell r="A5065">
            <v>243</v>
          </cell>
          <cell r="B5065" t="str">
            <v>Análisis de Precio Unitario de 1.00 Ud de Desagües Pluvial de Techo en Parrilla de 3":</v>
          </cell>
          <cell r="I5065" t="str">
            <v>Santiago - Tercer Sorteo</v>
          </cell>
        </row>
        <row r="5066">
          <cell r="B5066" t="str">
            <v>Materiales</v>
          </cell>
        </row>
        <row r="5067">
          <cell r="B5067" t="str">
            <v>Desagües Pluvial de Techo</v>
          </cell>
        </row>
        <row r="5068">
          <cell r="B5068" t="str">
            <v>Codo  PVC drenaje 3x 45</v>
          </cell>
          <cell r="C5068">
            <v>2</v>
          </cell>
          <cell r="D5068">
            <v>4.0000000000000036E-2</v>
          </cell>
          <cell r="E5068" t="str">
            <v xml:space="preserve">ud </v>
          </cell>
          <cell r="F5068">
            <v>46.85</v>
          </cell>
          <cell r="G5068">
            <v>8.43</v>
          </cell>
          <cell r="H5068">
            <v>114.98</v>
          </cell>
        </row>
        <row r="5069">
          <cell r="B5069" t="str">
            <v>Miscelaneos</v>
          </cell>
          <cell r="C5069">
            <v>3</v>
          </cell>
        </row>
        <row r="5070">
          <cell r="B5070" t="str">
            <v>Parrilla de 3"</v>
          </cell>
          <cell r="C5070">
            <v>1</v>
          </cell>
          <cell r="D5070">
            <v>9.9999999999988987E-4</v>
          </cell>
          <cell r="E5070" t="str">
            <v>ud</v>
          </cell>
          <cell r="F5070">
            <v>65.34</v>
          </cell>
          <cell r="G5070">
            <v>11.76</v>
          </cell>
          <cell r="H5070">
            <v>77.180000000000007</v>
          </cell>
        </row>
        <row r="5071">
          <cell r="B5071" t="str">
            <v>Limpiador PVC</v>
          </cell>
          <cell r="C5071">
            <v>1.1904761904761904E-2</v>
          </cell>
          <cell r="D5071">
            <v>9.2000000000000012E-2</v>
          </cell>
          <cell r="E5071" t="str">
            <v>Gls</v>
          </cell>
          <cell r="F5071">
            <v>1450</v>
          </cell>
          <cell r="G5071">
            <v>261</v>
          </cell>
          <cell r="H5071">
            <v>22.24</v>
          </cell>
        </row>
        <row r="5072">
          <cell r="B5072" t="str">
            <v xml:space="preserve">Cemento PVC </v>
          </cell>
          <cell r="C5072">
            <v>1.1904761904761904E-2</v>
          </cell>
          <cell r="D5072">
            <v>9.2000000000000012E-2</v>
          </cell>
          <cell r="E5072" t="str">
            <v>Gls</v>
          </cell>
          <cell r="F5072">
            <v>1450</v>
          </cell>
          <cell r="G5072">
            <v>261</v>
          </cell>
          <cell r="H5072">
            <v>22.24</v>
          </cell>
        </row>
        <row r="5073">
          <cell r="B5073" t="str">
            <v>Mano de Obra</v>
          </cell>
        </row>
        <row r="5074">
          <cell r="B5074" t="str">
            <v>M. O.1042-2 [2] Desagüe 3" y 4"</v>
          </cell>
          <cell r="C5074">
            <v>1</v>
          </cell>
          <cell r="D5074">
            <v>0</v>
          </cell>
          <cell r="E5074" t="str">
            <v>Ud</v>
          </cell>
          <cell r="F5074">
            <v>911.03999999999962</v>
          </cell>
          <cell r="G5074">
            <v>0</v>
          </cell>
          <cell r="H5074">
            <v>911.04</v>
          </cell>
        </row>
        <row r="5075">
          <cell r="B5075" t="str">
            <v>Servicios, Herramientas y Equipos</v>
          </cell>
        </row>
        <row r="5076">
          <cell r="B5076" t="str">
            <v>Herramientas Menores Plomeria</v>
          </cell>
          <cell r="C5076">
            <v>1147.68</v>
          </cell>
          <cell r="D5076">
            <v>2.7882336539796485E-4</v>
          </cell>
          <cell r="E5076" t="str">
            <v>%</v>
          </cell>
          <cell r="F5076">
            <v>1.6E-2</v>
          </cell>
          <cell r="G5076">
            <v>0</v>
          </cell>
          <cell r="H5076">
            <v>18.37</v>
          </cell>
        </row>
        <row r="5077">
          <cell r="A5077">
            <v>243</v>
          </cell>
          <cell r="B5077" t="str">
            <v>Desagües Pluvial de Techo en Parrilla de 3"</v>
          </cell>
          <cell r="C5077">
            <v>1</v>
          </cell>
          <cell r="D5077">
            <v>0.41152263374485593</v>
          </cell>
          <cell r="E5077" t="str">
            <v>Ud</v>
          </cell>
          <cell r="G5077">
            <v>36.09216</v>
          </cell>
          <cell r="I5077">
            <v>1166.05</v>
          </cell>
        </row>
        <row r="5079">
          <cell r="A5079">
            <v>244</v>
          </cell>
          <cell r="B5079" t="str">
            <v>Análisis de Precio Unitario de 1.00 Ud de Desagües de Piso en Parrilla de 2":</v>
          </cell>
          <cell r="I5079" t="str">
            <v>Santiago - Tercer Sorteo</v>
          </cell>
        </row>
        <row r="5080">
          <cell r="B5080" t="str">
            <v>Materiales</v>
          </cell>
        </row>
        <row r="5081">
          <cell r="B5081" t="str">
            <v>Desagües de Piso</v>
          </cell>
        </row>
        <row r="5082">
          <cell r="B5082" t="str">
            <v xml:space="preserve">sifon PVC 2'' drenaje </v>
          </cell>
          <cell r="C5082">
            <v>1</v>
          </cell>
          <cell r="D5082">
            <v>4.0000000000000036E-2</v>
          </cell>
          <cell r="E5082" t="str">
            <v xml:space="preserve">ud </v>
          </cell>
          <cell r="F5082">
            <v>50.74</v>
          </cell>
          <cell r="G5082">
            <v>9.1300000000000008</v>
          </cell>
          <cell r="H5082">
            <v>62.26</v>
          </cell>
        </row>
        <row r="5083">
          <cell r="B5083" t="str">
            <v>YEE PVC Drenaje 4 x 2 x 4</v>
          </cell>
          <cell r="C5083">
            <v>1</v>
          </cell>
          <cell r="D5083">
            <v>4.0000000000000036E-2</v>
          </cell>
          <cell r="E5083" t="str">
            <v>UD</v>
          </cell>
          <cell r="F5083">
            <v>82.6</v>
          </cell>
          <cell r="G5083">
            <v>14.87</v>
          </cell>
          <cell r="H5083">
            <v>101.37</v>
          </cell>
        </row>
        <row r="5084">
          <cell r="B5084" t="str">
            <v>Codo  PVC drenaje 2'' x 45°</v>
          </cell>
          <cell r="C5084">
            <v>1</v>
          </cell>
          <cell r="D5084">
            <v>4.0000000000000036E-2</v>
          </cell>
          <cell r="E5084" t="str">
            <v xml:space="preserve">ud </v>
          </cell>
          <cell r="F5084">
            <v>13.69</v>
          </cell>
          <cell r="G5084">
            <v>2.46</v>
          </cell>
          <cell r="H5084">
            <v>16.8</v>
          </cell>
        </row>
        <row r="5085">
          <cell r="B5085" t="str">
            <v>Codo PVC drenaje 2'' x 90°</v>
          </cell>
          <cell r="C5085">
            <v>1</v>
          </cell>
          <cell r="D5085">
            <v>4.0000000000000036E-2</v>
          </cell>
          <cell r="E5085" t="str">
            <v xml:space="preserve">ud </v>
          </cell>
          <cell r="F5085">
            <v>22.3</v>
          </cell>
          <cell r="G5085">
            <v>4.01</v>
          </cell>
          <cell r="H5085">
            <v>27.36</v>
          </cell>
        </row>
        <row r="5086">
          <cell r="B5086" t="str">
            <v>Tubo Ø2" PVC SDR-26</v>
          </cell>
          <cell r="C5086">
            <v>0.16666666666666666</v>
          </cell>
          <cell r="D5086">
            <v>0.56000000000000016</v>
          </cell>
          <cell r="E5086" t="str">
            <v>ud</v>
          </cell>
          <cell r="F5086">
            <v>392.59</v>
          </cell>
          <cell r="G5086">
            <v>70.67</v>
          </cell>
          <cell r="H5086">
            <v>120.45</v>
          </cell>
        </row>
        <row r="5087">
          <cell r="B5087" t="str">
            <v>Miscelaneos</v>
          </cell>
          <cell r="C5087">
            <v>3</v>
          </cell>
        </row>
        <row r="5088">
          <cell r="B5088" t="str">
            <v>Parrilla de 2"</v>
          </cell>
          <cell r="C5088">
            <v>1</v>
          </cell>
          <cell r="D5088">
            <v>9.9999999999988987E-4</v>
          </cell>
          <cell r="E5088" t="str">
            <v>ud</v>
          </cell>
          <cell r="F5088">
            <v>55.68</v>
          </cell>
          <cell r="G5088">
            <v>10.02</v>
          </cell>
          <cell r="H5088">
            <v>65.77</v>
          </cell>
        </row>
        <row r="5089">
          <cell r="B5089" t="str">
            <v>Limpiador PVC</v>
          </cell>
          <cell r="C5089">
            <v>1.1904761904761904E-2</v>
          </cell>
          <cell r="D5089">
            <v>9.2000000000000012E-2</v>
          </cell>
          <cell r="E5089" t="str">
            <v>Gls</v>
          </cell>
          <cell r="F5089">
            <v>1450</v>
          </cell>
          <cell r="G5089">
            <v>261</v>
          </cell>
          <cell r="H5089">
            <v>22.24</v>
          </cell>
        </row>
        <row r="5090">
          <cell r="B5090" t="str">
            <v xml:space="preserve">Cemento PVC </v>
          </cell>
          <cell r="C5090">
            <v>1.1904761904761904E-2</v>
          </cell>
          <cell r="D5090">
            <v>9.2000000000000012E-2</v>
          </cell>
          <cell r="E5090" t="str">
            <v>Gls</v>
          </cell>
          <cell r="F5090">
            <v>1450</v>
          </cell>
          <cell r="G5090">
            <v>261</v>
          </cell>
          <cell r="H5090">
            <v>22.24</v>
          </cell>
        </row>
        <row r="5091">
          <cell r="B5091" t="str">
            <v>Mano de Obra</v>
          </cell>
        </row>
        <row r="5092">
          <cell r="B5092" t="str">
            <v>M. O.1042-4 [4] Desagüe piso 2", con parrilla</v>
          </cell>
          <cell r="C5092">
            <v>1</v>
          </cell>
          <cell r="D5092">
            <v>0</v>
          </cell>
          <cell r="E5092" t="str">
            <v>Ud</v>
          </cell>
          <cell r="F5092">
            <v>807.96613138686098</v>
          </cell>
          <cell r="G5092">
            <v>0</v>
          </cell>
          <cell r="H5092">
            <v>807.97</v>
          </cell>
        </row>
        <row r="5093">
          <cell r="B5093" t="str">
            <v>Servicios, Herramientas y Equipos</v>
          </cell>
        </row>
        <row r="5094">
          <cell r="B5094" t="str">
            <v>Herramientas Menores Plomeria</v>
          </cell>
          <cell r="C5094">
            <v>1246.46</v>
          </cell>
          <cell r="D5094">
            <v>4.3322689857674019E-4</v>
          </cell>
          <cell r="E5094" t="str">
            <v>%</v>
          </cell>
          <cell r="F5094">
            <v>1.6E-2</v>
          </cell>
          <cell r="G5094">
            <v>0</v>
          </cell>
          <cell r="H5094">
            <v>19.95</v>
          </cell>
        </row>
        <row r="5095">
          <cell r="A5095">
            <v>244</v>
          </cell>
          <cell r="B5095" t="str">
            <v>Desagües de Piso en Parrilla de 2"</v>
          </cell>
          <cell r="C5095">
            <v>1</v>
          </cell>
          <cell r="D5095">
            <v>0.36496350364963503</v>
          </cell>
          <cell r="E5095" t="str">
            <v>Ud</v>
          </cell>
          <cell r="G5095">
            <v>66.879019999999997</v>
          </cell>
          <cell r="I5095">
            <v>1266.4100000000001</v>
          </cell>
        </row>
        <row r="5097">
          <cell r="A5097">
            <v>245</v>
          </cell>
          <cell r="B5097" t="str">
            <v>Análisis de Precio Unitario de 1.00 Ud de Desagües Lavamanos en Tubo Ø2" PVC SDR-26:</v>
          </cell>
          <cell r="I5097" t="str">
            <v>Santiago - Tercer Sorteo</v>
          </cell>
        </row>
        <row r="5098">
          <cell r="B5098" t="str">
            <v>Materiales</v>
          </cell>
        </row>
        <row r="5099">
          <cell r="B5099" t="str">
            <v>Desagües Lavamanos</v>
          </cell>
        </row>
        <row r="5100">
          <cell r="B5100" t="str">
            <v xml:space="preserve">sifon PVC 2'' drenaje </v>
          </cell>
          <cell r="C5100">
            <v>1</v>
          </cell>
          <cell r="D5100">
            <v>4.0000000000000036E-2</v>
          </cell>
          <cell r="E5100" t="str">
            <v xml:space="preserve">ud </v>
          </cell>
          <cell r="F5100">
            <v>50.74</v>
          </cell>
          <cell r="G5100">
            <v>9.1300000000000008</v>
          </cell>
          <cell r="H5100">
            <v>62.26</v>
          </cell>
        </row>
        <row r="5101">
          <cell r="B5101" t="str">
            <v>YEE PVC Drenaje 4 x 2 x 4</v>
          </cell>
          <cell r="C5101">
            <v>1</v>
          </cell>
          <cell r="D5101">
            <v>4.0000000000000036E-2</v>
          </cell>
          <cell r="E5101" t="str">
            <v>UD</v>
          </cell>
          <cell r="F5101">
            <v>82.6</v>
          </cell>
          <cell r="G5101">
            <v>14.87</v>
          </cell>
          <cell r="H5101">
            <v>101.37</v>
          </cell>
        </row>
        <row r="5102">
          <cell r="B5102" t="str">
            <v>Codo  PVC drenaje 2'' x 45°</v>
          </cell>
          <cell r="C5102">
            <v>1</v>
          </cell>
          <cell r="D5102">
            <v>4.0000000000000036E-2</v>
          </cell>
          <cell r="E5102" t="str">
            <v xml:space="preserve">ud </v>
          </cell>
          <cell r="F5102">
            <v>13.69</v>
          </cell>
          <cell r="G5102">
            <v>2.46</v>
          </cell>
          <cell r="H5102">
            <v>16.8</v>
          </cell>
        </row>
        <row r="5103">
          <cell r="B5103" t="str">
            <v>Codo PVC drenaje 2'' x 90°</v>
          </cell>
          <cell r="C5103">
            <v>1</v>
          </cell>
          <cell r="D5103">
            <v>4.0000000000000036E-2</v>
          </cell>
          <cell r="E5103" t="str">
            <v xml:space="preserve">ud </v>
          </cell>
          <cell r="F5103">
            <v>22.3</v>
          </cell>
          <cell r="G5103">
            <v>4.01</v>
          </cell>
          <cell r="H5103">
            <v>27.36</v>
          </cell>
        </row>
        <row r="5104">
          <cell r="B5104" t="str">
            <v>Tubo Ø2" PVC SDR-26</v>
          </cell>
          <cell r="C5104">
            <v>0.16666666666666666</v>
          </cell>
          <cell r="D5104">
            <v>0.56000000000000016</v>
          </cell>
          <cell r="E5104" t="str">
            <v>ud</v>
          </cell>
          <cell r="F5104">
            <v>392.59</v>
          </cell>
          <cell r="G5104">
            <v>70.67</v>
          </cell>
          <cell r="H5104">
            <v>120.45</v>
          </cell>
        </row>
        <row r="5105">
          <cell r="B5105" t="str">
            <v>Miscelaneos</v>
          </cell>
          <cell r="C5105">
            <v>3</v>
          </cell>
        </row>
        <row r="5106">
          <cell r="B5106" t="str">
            <v>Limpiador PVC</v>
          </cell>
          <cell r="C5106">
            <v>1.1904761904761904E-2</v>
          </cell>
          <cell r="D5106">
            <v>9.2000000000000012E-2</v>
          </cell>
          <cell r="E5106" t="str">
            <v>Gls</v>
          </cell>
          <cell r="F5106">
            <v>1450</v>
          </cell>
          <cell r="G5106">
            <v>261</v>
          </cell>
          <cell r="H5106">
            <v>22.24</v>
          </cell>
        </row>
        <row r="5107">
          <cell r="B5107" t="str">
            <v xml:space="preserve">Cemento PVC </v>
          </cell>
          <cell r="C5107">
            <v>1.1904761904761904E-2</v>
          </cell>
          <cell r="D5107">
            <v>9.2000000000000012E-2</v>
          </cell>
          <cell r="E5107" t="str">
            <v>Gls</v>
          </cell>
          <cell r="F5107">
            <v>1450</v>
          </cell>
          <cell r="G5107">
            <v>261</v>
          </cell>
          <cell r="H5107">
            <v>22.24</v>
          </cell>
        </row>
        <row r="5108">
          <cell r="B5108" t="str">
            <v>Mano de Obra</v>
          </cell>
        </row>
        <row r="5109">
          <cell r="B5109" t="str">
            <v>M. O.1042-1 [1] Desagüe 2"</v>
          </cell>
          <cell r="C5109">
            <v>1</v>
          </cell>
          <cell r="D5109">
            <v>0</v>
          </cell>
          <cell r="E5109" t="str">
            <v>Ud</v>
          </cell>
          <cell r="F5109">
            <v>707.29303514376977</v>
          </cell>
          <cell r="G5109">
            <v>0</v>
          </cell>
          <cell r="H5109">
            <v>707.29</v>
          </cell>
        </row>
        <row r="5110">
          <cell r="B5110" t="str">
            <v>Servicios, Herramientas y Equipos</v>
          </cell>
        </row>
        <row r="5111">
          <cell r="B5111" t="str">
            <v>Herramientas Menores Plomeria</v>
          </cell>
          <cell r="C5111">
            <v>1080.01</v>
          </cell>
          <cell r="D5111">
            <v>9.166581790909428E-4</v>
          </cell>
          <cell r="E5111" t="str">
            <v>%</v>
          </cell>
          <cell r="F5111">
            <v>1.6E-2</v>
          </cell>
          <cell r="G5111">
            <v>0</v>
          </cell>
          <cell r="H5111">
            <v>17.3</v>
          </cell>
        </row>
        <row r="5112">
          <cell r="A5112">
            <v>245</v>
          </cell>
          <cell r="B5112" t="str">
            <v>Desagües Lavamanos en Tubo Ø2" PVC SDR-26</v>
          </cell>
          <cell r="C5112">
            <v>1</v>
          </cell>
          <cell r="D5112">
            <v>0.31948881789137379</v>
          </cell>
          <cell r="E5112" t="str">
            <v>Ud</v>
          </cell>
          <cell r="G5112">
            <v>56.849000000000004</v>
          </cell>
          <cell r="I5112">
            <v>1097.31</v>
          </cell>
        </row>
        <row r="5114">
          <cell r="A5114">
            <v>246</v>
          </cell>
          <cell r="B5114" t="str">
            <v>Análisis de Precio Unitario de 1.00 Ud de Desagües Fregadero Sencillo en Tubo Ø2" PVC SDR-26:</v>
          </cell>
          <cell r="I5114" t="str">
            <v>Santiago - Tercer Sorteo</v>
          </cell>
        </row>
        <row r="5115">
          <cell r="B5115" t="str">
            <v>Materiales</v>
          </cell>
        </row>
        <row r="5116">
          <cell r="B5116" t="str">
            <v>Desagües Fregadero Sencillo</v>
          </cell>
        </row>
        <row r="5117">
          <cell r="B5117" t="str">
            <v>sifon PVC 2'' drenaje p/Freg. Sencillo</v>
          </cell>
          <cell r="C5117">
            <v>1</v>
          </cell>
          <cell r="D5117">
            <v>4.0000000000000036E-2</v>
          </cell>
          <cell r="E5117" t="str">
            <v xml:space="preserve">ud </v>
          </cell>
          <cell r="F5117">
            <v>68.97</v>
          </cell>
          <cell r="G5117">
            <v>12.41</v>
          </cell>
          <cell r="H5117">
            <v>84.64</v>
          </cell>
        </row>
        <row r="5118">
          <cell r="B5118" t="str">
            <v>YEE PVC Drenaje 4 x 2 x 4</v>
          </cell>
          <cell r="C5118">
            <v>1</v>
          </cell>
          <cell r="D5118">
            <v>4.0000000000000036E-2</v>
          </cell>
          <cell r="E5118" t="str">
            <v>UD</v>
          </cell>
          <cell r="F5118">
            <v>82.6</v>
          </cell>
          <cell r="G5118">
            <v>14.87</v>
          </cell>
          <cell r="H5118">
            <v>101.37</v>
          </cell>
        </row>
        <row r="5119">
          <cell r="B5119" t="str">
            <v>Codo  PVC drenaje 2'' x 45°</v>
          </cell>
          <cell r="C5119">
            <v>1</v>
          </cell>
          <cell r="D5119">
            <v>4.0000000000000036E-2</v>
          </cell>
          <cell r="E5119" t="str">
            <v xml:space="preserve">ud </v>
          </cell>
          <cell r="F5119">
            <v>13.69</v>
          </cell>
          <cell r="G5119">
            <v>2.46</v>
          </cell>
          <cell r="H5119">
            <v>16.8</v>
          </cell>
        </row>
        <row r="5120">
          <cell r="B5120" t="str">
            <v>Codo PVC drenaje 2'' x 90°</v>
          </cell>
          <cell r="C5120">
            <v>1</v>
          </cell>
          <cell r="D5120">
            <v>4.0000000000000036E-2</v>
          </cell>
          <cell r="E5120" t="str">
            <v xml:space="preserve">ud </v>
          </cell>
          <cell r="F5120">
            <v>22.3</v>
          </cell>
          <cell r="G5120">
            <v>4.01</v>
          </cell>
          <cell r="H5120">
            <v>27.36</v>
          </cell>
        </row>
        <row r="5121">
          <cell r="B5121" t="str">
            <v>Tubo Ø2" PVC SDR-26</v>
          </cell>
          <cell r="C5121">
            <v>0.16666666666666666</v>
          </cell>
          <cell r="D5121">
            <v>0.56000000000000016</v>
          </cell>
          <cell r="E5121" t="str">
            <v>ud</v>
          </cell>
          <cell r="F5121">
            <v>392.59</v>
          </cell>
          <cell r="G5121">
            <v>70.67</v>
          </cell>
          <cell r="H5121">
            <v>120.45</v>
          </cell>
        </row>
        <row r="5122">
          <cell r="B5122" t="str">
            <v>Miscelaneos</v>
          </cell>
          <cell r="C5122">
            <v>3</v>
          </cell>
        </row>
        <row r="5123">
          <cell r="B5123" t="str">
            <v>Limpiador PVC</v>
          </cell>
          <cell r="C5123">
            <v>1.1904761904761904E-2</v>
          </cell>
          <cell r="D5123">
            <v>9.2000000000000012E-2</v>
          </cell>
          <cell r="E5123" t="str">
            <v>Gls</v>
          </cell>
          <cell r="F5123">
            <v>1450</v>
          </cell>
          <cell r="G5123">
            <v>261</v>
          </cell>
          <cell r="H5123">
            <v>22.24</v>
          </cell>
        </row>
        <row r="5124">
          <cell r="B5124" t="str">
            <v xml:space="preserve">Cemento PVC </v>
          </cell>
          <cell r="C5124">
            <v>1.1904761904761904E-2</v>
          </cell>
          <cell r="D5124">
            <v>9.2000000000000012E-2</v>
          </cell>
          <cell r="E5124" t="str">
            <v>Gls</v>
          </cell>
          <cell r="F5124">
            <v>1450</v>
          </cell>
          <cell r="G5124">
            <v>261</v>
          </cell>
          <cell r="H5124">
            <v>22.24</v>
          </cell>
        </row>
        <row r="5125">
          <cell r="B5125" t="str">
            <v>Mano de Obra</v>
          </cell>
        </row>
        <row r="5126">
          <cell r="B5126" t="str">
            <v>M. O.1042-1 [1] Desagüe 2"</v>
          </cell>
          <cell r="C5126">
            <v>1</v>
          </cell>
          <cell r="D5126">
            <v>0</v>
          </cell>
          <cell r="E5126" t="str">
            <v>Ud</v>
          </cell>
          <cell r="F5126">
            <v>707.29303514376977</v>
          </cell>
          <cell r="G5126">
            <v>0</v>
          </cell>
          <cell r="H5126">
            <v>707.29</v>
          </cell>
        </row>
        <row r="5127">
          <cell r="B5127" t="str">
            <v>Servicios, Herramientas y Equipos</v>
          </cell>
        </row>
        <row r="5128">
          <cell r="B5128" t="str">
            <v>Herramientas Menores Plomeria</v>
          </cell>
          <cell r="C5128">
            <v>1102.3899999999999</v>
          </cell>
          <cell r="D5128">
            <v>5.5334319070395E-4</v>
          </cell>
          <cell r="E5128" t="str">
            <v>%</v>
          </cell>
          <cell r="F5128">
            <v>1.6E-2</v>
          </cell>
          <cell r="G5128">
            <v>0</v>
          </cell>
          <cell r="H5128">
            <v>17.649999999999999</v>
          </cell>
        </row>
        <row r="5129">
          <cell r="A5129">
            <v>246</v>
          </cell>
          <cell r="B5129" t="str">
            <v>Desagües Fregadero Sencillo en Tubo Ø2" PVC SDR-26</v>
          </cell>
          <cell r="C5129">
            <v>1</v>
          </cell>
          <cell r="D5129">
            <v>0.31948881789137379</v>
          </cell>
          <cell r="E5129" t="str">
            <v>Ud</v>
          </cell>
          <cell r="G5129">
            <v>60.260200000000005</v>
          </cell>
          <cell r="I5129">
            <v>1120.04</v>
          </cell>
        </row>
        <row r="5131">
          <cell r="A5131">
            <v>247</v>
          </cell>
          <cell r="B5131" t="str">
            <v>Análisis de Precio Unitario de 1.00 Ud de Desagües Fregadero Doble en Tubo Ø2" PVC SDR-26:</v>
          </cell>
          <cell r="I5131" t="str">
            <v>Santiago - Tercer Sorteo</v>
          </cell>
        </row>
        <row r="5132">
          <cell r="B5132" t="str">
            <v>Materiales</v>
          </cell>
        </row>
        <row r="5133">
          <cell r="B5133" t="str">
            <v>Desagües Fregadero Doble</v>
          </cell>
        </row>
        <row r="5134">
          <cell r="B5134" t="str">
            <v>sifon PVC 2'' drenaje p/Freg. Doble</v>
          </cell>
          <cell r="C5134">
            <v>1</v>
          </cell>
          <cell r="D5134">
            <v>4.0000000000000036E-2</v>
          </cell>
          <cell r="E5134" t="str">
            <v xml:space="preserve">ud </v>
          </cell>
          <cell r="F5134">
            <v>348.4</v>
          </cell>
          <cell r="G5134">
            <v>62.71</v>
          </cell>
          <cell r="H5134">
            <v>427.55</v>
          </cell>
        </row>
        <row r="5135">
          <cell r="B5135" t="str">
            <v>YEE PVC Drenaje 4 x 2 x 4</v>
          </cell>
          <cell r="C5135">
            <v>1</v>
          </cell>
          <cell r="D5135">
            <v>4.0000000000000036E-2</v>
          </cell>
          <cell r="E5135" t="str">
            <v>UD</v>
          </cell>
          <cell r="F5135">
            <v>82.6</v>
          </cell>
          <cell r="G5135">
            <v>14.87</v>
          </cell>
          <cell r="H5135">
            <v>101.37</v>
          </cell>
        </row>
        <row r="5136">
          <cell r="B5136" t="str">
            <v>Codo  PVC drenaje 2'' x 45°</v>
          </cell>
          <cell r="C5136">
            <v>1</v>
          </cell>
          <cell r="D5136">
            <v>4.0000000000000036E-2</v>
          </cell>
          <cell r="E5136" t="str">
            <v xml:space="preserve">ud </v>
          </cell>
          <cell r="F5136">
            <v>13.69</v>
          </cell>
          <cell r="G5136">
            <v>2.46</v>
          </cell>
          <cell r="H5136">
            <v>16.8</v>
          </cell>
        </row>
        <row r="5137">
          <cell r="B5137" t="str">
            <v>Codo PVC drenaje 2'' x 90°</v>
          </cell>
          <cell r="C5137">
            <v>1</v>
          </cell>
          <cell r="D5137">
            <v>4.0000000000000036E-2</v>
          </cell>
          <cell r="E5137" t="str">
            <v xml:space="preserve">ud </v>
          </cell>
          <cell r="F5137">
            <v>22.3</v>
          </cell>
          <cell r="G5137">
            <v>4.01</v>
          </cell>
          <cell r="H5137">
            <v>27.36</v>
          </cell>
        </row>
        <row r="5138">
          <cell r="B5138" t="str">
            <v>Tubo Ø2" PVC SDR-26</v>
          </cell>
          <cell r="C5138">
            <v>0.16666666666666666</v>
          </cell>
          <cell r="D5138">
            <v>0.56000000000000016</v>
          </cell>
          <cell r="E5138" t="str">
            <v>ud</v>
          </cell>
          <cell r="F5138">
            <v>392.59</v>
          </cell>
          <cell r="G5138">
            <v>70.67</v>
          </cell>
          <cell r="H5138">
            <v>120.45</v>
          </cell>
        </row>
        <row r="5139">
          <cell r="B5139" t="str">
            <v>Miscelaneos</v>
          </cell>
          <cell r="C5139">
            <v>3</v>
          </cell>
        </row>
        <row r="5140">
          <cell r="B5140" t="str">
            <v>Limpiador PVC</v>
          </cell>
          <cell r="C5140">
            <v>1.1904761904761904E-2</v>
          </cell>
          <cell r="D5140">
            <v>9.2000000000000012E-2</v>
          </cell>
          <cell r="E5140" t="str">
            <v>Gls</v>
          </cell>
          <cell r="F5140">
            <v>1450</v>
          </cell>
          <cell r="G5140">
            <v>261</v>
          </cell>
          <cell r="H5140">
            <v>22.24</v>
          </cell>
        </row>
        <row r="5141">
          <cell r="B5141" t="str">
            <v xml:space="preserve">Cemento PVC </v>
          </cell>
          <cell r="C5141">
            <v>1.1904761904761904E-2</v>
          </cell>
          <cell r="D5141">
            <v>9.2000000000000012E-2</v>
          </cell>
          <cell r="E5141" t="str">
            <v>Gls</v>
          </cell>
          <cell r="F5141">
            <v>1450</v>
          </cell>
          <cell r="G5141">
            <v>261</v>
          </cell>
          <cell r="H5141">
            <v>22.24</v>
          </cell>
        </row>
        <row r="5142">
          <cell r="B5142" t="str">
            <v>Mano de Obra</v>
          </cell>
        </row>
        <row r="5143">
          <cell r="B5143" t="str">
            <v>M. O.1042-1 [1] Desagüe 2"</v>
          </cell>
          <cell r="C5143">
            <v>1</v>
          </cell>
          <cell r="D5143">
            <v>0</v>
          </cell>
          <cell r="E5143" t="str">
            <v>Ud</v>
          </cell>
          <cell r="F5143">
            <v>707.29303514376977</v>
          </cell>
          <cell r="G5143">
            <v>0</v>
          </cell>
          <cell r="H5143">
            <v>707.29</v>
          </cell>
        </row>
        <row r="5144">
          <cell r="B5144" t="str">
            <v>Servicios, Herramientas y Equipos</v>
          </cell>
        </row>
        <row r="5145">
          <cell r="B5145" t="str">
            <v>Herramientas Menores Plomeria</v>
          </cell>
          <cell r="C5145">
            <v>1445.3000000000002</v>
          </cell>
          <cell r="D5145">
            <v>4.8432851311133881E-4</v>
          </cell>
          <cell r="E5145" t="str">
            <v>%</v>
          </cell>
          <cell r="F5145">
            <v>1.6E-2</v>
          </cell>
          <cell r="G5145">
            <v>0</v>
          </cell>
          <cell r="H5145">
            <v>23.14</v>
          </cell>
        </row>
        <row r="5146">
          <cell r="A5146">
            <v>247</v>
          </cell>
          <cell r="B5146" t="str">
            <v>Desagües Fregadero Doble en Tubo Ø2" PVC SDR-26</v>
          </cell>
          <cell r="C5146">
            <v>1</v>
          </cell>
          <cell r="D5146">
            <v>0.31948881789137379</v>
          </cell>
          <cell r="E5146" t="str">
            <v>Ud</v>
          </cell>
          <cell r="G5146">
            <v>112.57220000000001</v>
          </cell>
          <cell r="I5146">
            <v>1468.44</v>
          </cell>
        </row>
        <row r="5148">
          <cell r="A5148">
            <v>248</v>
          </cell>
          <cell r="B5148" t="str">
            <v>Análisis de Precio Unitario de 1.00 Ud de Desagües Lavadero en Tubo Ø2" PVC SDR-26:</v>
          </cell>
          <cell r="I5148" t="str">
            <v>Santiago - Tercer Sorteo</v>
          </cell>
        </row>
        <row r="5149">
          <cell r="B5149" t="str">
            <v>Materiales</v>
          </cell>
        </row>
        <row r="5150">
          <cell r="B5150" t="str">
            <v>Desagües Lavadero</v>
          </cell>
        </row>
        <row r="5151">
          <cell r="B5151" t="str">
            <v>Sifon PVC 2" drenaje</v>
          </cell>
          <cell r="C5151">
            <v>1</v>
          </cell>
          <cell r="D5151">
            <v>4.0000000000000036E-2</v>
          </cell>
          <cell r="E5151" t="str">
            <v>UD</v>
          </cell>
          <cell r="F5151">
            <v>50.74</v>
          </cell>
          <cell r="G5151">
            <v>9.1300000000000008</v>
          </cell>
          <cell r="H5151">
            <v>62.26</v>
          </cell>
        </row>
        <row r="5152">
          <cell r="B5152" t="str">
            <v>YEE PVC Drenaje 4 x 2 x 4</v>
          </cell>
          <cell r="C5152">
            <v>1</v>
          </cell>
          <cell r="D5152">
            <v>4.0000000000000036E-2</v>
          </cell>
          <cell r="E5152" t="str">
            <v>UD</v>
          </cell>
          <cell r="F5152">
            <v>82.6</v>
          </cell>
          <cell r="G5152">
            <v>14.87</v>
          </cell>
          <cell r="H5152">
            <v>101.37</v>
          </cell>
        </row>
        <row r="5153">
          <cell r="B5153" t="str">
            <v>Codo  PVC drenaje 2'' x 45°</v>
          </cell>
          <cell r="C5153">
            <v>1</v>
          </cell>
          <cell r="D5153">
            <v>4.0000000000000036E-2</v>
          </cell>
          <cell r="E5153" t="str">
            <v xml:space="preserve">ud </v>
          </cell>
          <cell r="F5153">
            <v>13.69</v>
          </cell>
          <cell r="G5153">
            <v>2.46</v>
          </cell>
          <cell r="H5153">
            <v>16.8</v>
          </cell>
        </row>
        <row r="5154">
          <cell r="B5154" t="str">
            <v>Codo PVC drenaje 2'' x 90°</v>
          </cell>
          <cell r="C5154">
            <v>1</v>
          </cell>
          <cell r="D5154">
            <v>4.0000000000000036E-2</v>
          </cell>
          <cell r="E5154" t="str">
            <v xml:space="preserve">ud </v>
          </cell>
          <cell r="F5154">
            <v>22.3</v>
          </cell>
          <cell r="G5154">
            <v>4.01</v>
          </cell>
          <cell r="H5154">
            <v>27.36</v>
          </cell>
        </row>
        <row r="5155">
          <cell r="B5155" t="str">
            <v>Tubo Ø2" PVC SDR-26</v>
          </cell>
          <cell r="C5155">
            <v>0.16666666666666666</v>
          </cell>
          <cell r="D5155">
            <v>0.56000000000000016</v>
          </cell>
          <cell r="E5155" t="str">
            <v>ud</v>
          </cell>
          <cell r="F5155">
            <v>392.59</v>
          </cell>
          <cell r="G5155">
            <v>70.67</v>
          </cell>
          <cell r="H5155">
            <v>120.45</v>
          </cell>
        </row>
        <row r="5156">
          <cell r="B5156" t="str">
            <v>Miscelaneos</v>
          </cell>
          <cell r="C5156">
            <v>3</v>
          </cell>
        </row>
        <row r="5157">
          <cell r="B5157" t="str">
            <v>Parrilla de 2"</v>
          </cell>
          <cell r="C5157">
            <v>1</v>
          </cell>
          <cell r="D5157">
            <v>9.9999999999988987E-4</v>
          </cell>
          <cell r="E5157" t="str">
            <v>ud</v>
          </cell>
          <cell r="F5157">
            <v>55.68</v>
          </cell>
          <cell r="G5157">
            <v>10.02</v>
          </cell>
          <cell r="H5157">
            <v>65.77</v>
          </cell>
        </row>
        <row r="5158">
          <cell r="B5158" t="str">
            <v>Limpiador PVC</v>
          </cell>
          <cell r="C5158">
            <v>1.1904761904761904E-2</v>
          </cell>
          <cell r="D5158">
            <v>9.2000000000000012E-2</v>
          </cell>
          <cell r="E5158" t="str">
            <v>Gls</v>
          </cell>
          <cell r="F5158">
            <v>1450</v>
          </cell>
          <cell r="G5158">
            <v>261</v>
          </cell>
          <cell r="H5158">
            <v>22.24</v>
          </cell>
        </row>
        <row r="5159">
          <cell r="B5159" t="str">
            <v xml:space="preserve">Cemento PVC </v>
          </cell>
          <cell r="C5159">
            <v>1.1904761904761904E-2</v>
          </cell>
          <cell r="D5159">
            <v>9.2000000000000012E-2</v>
          </cell>
          <cell r="E5159" t="str">
            <v>Gls</v>
          </cell>
          <cell r="F5159">
            <v>1450</v>
          </cell>
          <cell r="G5159">
            <v>261</v>
          </cell>
          <cell r="H5159">
            <v>22.24</v>
          </cell>
        </row>
        <row r="5160">
          <cell r="B5160" t="str">
            <v>Mano de Obra</v>
          </cell>
        </row>
        <row r="5161">
          <cell r="B5161" t="str">
            <v>M. O.1042-1 [1] Desagüe 2"</v>
          </cell>
          <cell r="C5161">
            <v>1</v>
          </cell>
          <cell r="D5161">
            <v>0</v>
          </cell>
          <cell r="E5161" t="str">
            <v>Ud</v>
          </cell>
          <cell r="F5161">
            <v>707.29303514376977</v>
          </cell>
          <cell r="G5161">
            <v>0</v>
          </cell>
          <cell r="H5161">
            <v>707.29</v>
          </cell>
        </row>
        <row r="5162">
          <cell r="B5162" t="str">
            <v>Servicios, Herramientas y Equipos</v>
          </cell>
        </row>
        <row r="5163">
          <cell r="B5163" t="str">
            <v>Herramientas Menores Plomeria</v>
          </cell>
          <cell r="C5163">
            <v>1145.78</v>
          </cell>
          <cell r="D5163">
            <v>1.9200893714327994E-4</v>
          </cell>
          <cell r="E5163" t="str">
            <v>%</v>
          </cell>
          <cell r="F5163">
            <v>1.6E-2</v>
          </cell>
          <cell r="G5163">
            <v>0</v>
          </cell>
          <cell r="H5163">
            <v>18.34</v>
          </cell>
        </row>
        <row r="5164">
          <cell r="A5164">
            <v>248</v>
          </cell>
          <cell r="B5164" t="str">
            <v>Desagües Lavadero en Tubo Ø2" PVC SDR-26</v>
          </cell>
          <cell r="C5164">
            <v>1</v>
          </cell>
          <cell r="D5164">
            <v>0.31948881789137379</v>
          </cell>
          <cell r="E5164" t="str">
            <v>Ud</v>
          </cell>
          <cell r="G5164">
            <v>66.879019999999997</v>
          </cell>
          <cell r="I5164">
            <v>1164.1199999999999</v>
          </cell>
        </row>
        <row r="5166">
          <cell r="A5166">
            <v>249</v>
          </cell>
          <cell r="B5166" t="str">
            <v>Análisis de Precio Unitario de 1.00 Ud de Desagües Indoros en Tubo Ø4" PVC SDR-26:</v>
          </cell>
          <cell r="I5166" t="str">
            <v>Santiago - Tercer Sorteo</v>
          </cell>
        </row>
        <row r="5167">
          <cell r="B5167" t="str">
            <v>Materiales</v>
          </cell>
        </row>
        <row r="5168">
          <cell r="B5168" t="str">
            <v>Desagües Indoros</v>
          </cell>
        </row>
        <row r="5169">
          <cell r="B5169" t="str">
            <v>TY pvc 4'' x 4'' sdr-26</v>
          </cell>
          <cell r="C5169">
            <v>1</v>
          </cell>
          <cell r="D5169">
            <v>0</v>
          </cell>
          <cell r="E5169" t="str">
            <v>Ud</v>
          </cell>
          <cell r="F5169">
            <v>127.12</v>
          </cell>
          <cell r="G5169">
            <v>22.88</v>
          </cell>
          <cell r="H5169">
            <v>150</v>
          </cell>
        </row>
        <row r="5170">
          <cell r="B5170" t="str">
            <v>Tubo Ø4" PVC SDR-26</v>
          </cell>
          <cell r="C5170">
            <v>0.15789473684210525</v>
          </cell>
          <cell r="D5170">
            <v>2.9166666666666757E-2</v>
          </cell>
          <cell r="E5170" t="str">
            <v>ud</v>
          </cell>
          <cell r="F5170">
            <v>1641.62</v>
          </cell>
          <cell r="G5170">
            <v>295.49</v>
          </cell>
          <cell r="H5170">
            <v>314.77999999999997</v>
          </cell>
        </row>
        <row r="5171">
          <cell r="B5171" t="str">
            <v>Miscelaneos</v>
          </cell>
          <cell r="C5171">
            <v>2</v>
          </cell>
        </row>
        <row r="5172">
          <cell r="B5172" t="str">
            <v>Limpiador PVC</v>
          </cell>
          <cell r="C5172">
            <v>7.9365079365079361E-3</v>
          </cell>
          <cell r="D5172">
            <v>0.14660000000000012</v>
          </cell>
          <cell r="E5172" t="str">
            <v>Gls</v>
          </cell>
          <cell r="F5172">
            <v>1450</v>
          </cell>
          <cell r="G5172">
            <v>261</v>
          </cell>
          <cell r="H5172">
            <v>15.57</v>
          </cell>
        </row>
        <row r="5173">
          <cell r="B5173" t="str">
            <v xml:space="preserve">Cemento PVC </v>
          </cell>
          <cell r="C5173">
            <v>7.9365079365079361E-3</v>
          </cell>
          <cell r="D5173">
            <v>0.14660000000000012</v>
          </cell>
          <cell r="E5173" t="str">
            <v>Gls</v>
          </cell>
          <cell r="F5173">
            <v>1450</v>
          </cell>
          <cell r="G5173">
            <v>261</v>
          </cell>
          <cell r="H5173">
            <v>15.57</v>
          </cell>
        </row>
        <row r="5174">
          <cell r="B5174" t="str">
            <v>Mano de Obra</v>
          </cell>
        </row>
        <row r="5175">
          <cell r="B5175" t="str">
            <v>M. O.1042-2 [2] Desagüe 3" y 4"</v>
          </cell>
          <cell r="C5175">
            <v>1</v>
          </cell>
          <cell r="D5175">
            <v>0</v>
          </cell>
          <cell r="E5175" t="str">
            <v>Ud</v>
          </cell>
          <cell r="F5175">
            <v>911.03999999999962</v>
          </cell>
          <cell r="G5175">
            <v>0</v>
          </cell>
          <cell r="H5175">
            <v>911.04</v>
          </cell>
        </row>
        <row r="5176">
          <cell r="B5176" t="str">
            <v>Servicios, Herramientas y Equipos</v>
          </cell>
        </row>
        <row r="5177">
          <cell r="B5177" t="str">
            <v>Herramientas Menores Plomeria</v>
          </cell>
          <cell r="C5177">
            <v>1406.96</v>
          </cell>
          <cell r="D5177">
            <v>2.843009040766164E-5</v>
          </cell>
          <cell r="E5177" t="str">
            <v>%</v>
          </cell>
          <cell r="F5177">
            <v>1.6E-2</v>
          </cell>
          <cell r="G5177">
            <v>0</v>
          </cell>
          <cell r="H5177">
            <v>22.51</v>
          </cell>
        </row>
        <row r="5178">
          <cell r="A5178">
            <v>249</v>
          </cell>
          <cell r="B5178" t="str">
            <v>Desagües Indoros en Tubo Ø4" PVC SDR-26</v>
          </cell>
          <cell r="C5178">
            <v>1</v>
          </cell>
          <cell r="D5178">
            <v>0.41152263374485593</v>
          </cell>
          <cell r="E5178" t="str">
            <v>Ud</v>
          </cell>
          <cell r="G5178">
            <v>75.647325000000009</v>
          </cell>
          <cell r="I5178">
            <v>1429.47</v>
          </cell>
        </row>
        <row r="5180">
          <cell r="A5180">
            <v>250</v>
          </cell>
          <cell r="B5180" t="str">
            <v>Análisis de Precio Unitario de 1.00 Ud de Desagües Urinales en Tubo Ø2" PVC SDR-26:</v>
          </cell>
          <cell r="I5180" t="str">
            <v>Santiago - Tercer Sorteo</v>
          </cell>
        </row>
        <row r="5181">
          <cell r="B5181" t="str">
            <v>Materiales</v>
          </cell>
        </row>
        <row r="5182">
          <cell r="B5182" t="str">
            <v>Desagües Urinales</v>
          </cell>
        </row>
        <row r="5183">
          <cell r="B5183" t="str">
            <v xml:space="preserve">sifon PVC 2'' drenaje </v>
          </cell>
          <cell r="C5183">
            <v>1</v>
          </cell>
          <cell r="D5183">
            <v>4.0000000000000036E-2</v>
          </cell>
          <cell r="E5183" t="str">
            <v xml:space="preserve">ud </v>
          </cell>
          <cell r="F5183">
            <v>50.74</v>
          </cell>
          <cell r="G5183">
            <v>9.1300000000000008</v>
          </cell>
          <cell r="H5183">
            <v>62.26</v>
          </cell>
        </row>
        <row r="5184">
          <cell r="B5184" t="str">
            <v>YEE PVC Drenaje 4 x 2 x 4</v>
          </cell>
          <cell r="C5184">
            <v>1</v>
          </cell>
          <cell r="D5184">
            <v>4.0000000000000036E-2</v>
          </cell>
          <cell r="E5184" t="str">
            <v>UD</v>
          </cell>
          <cell r="F5184">
            <v>82.6</v>
          </cell>
          <cell r="G5184">
            <v>14.87</v>
          </cell>
          <cell r="H5184">
            <v>101.37</v>
          </cell>
        </row>
        <row r="5185">
          <cell r="B5185" t="str">
            <v>Codo  PVC drenaje 2'' x 45°</v>
          </cell>
          <cell r="C5185">
            <v>1</v>
          </cell>
          <cell r="D5185">
            <v>4.0000000000000036E-2</v>
          </cell>
          <cell r="E5185" t="str">
            <v xml:space="preserve">ud </v>
          </cell>
          <cell r="F5185">
            <v>13.69</v>
          </cell>
          <cell r="G5185">
            <v>2.46</v>
          </cell>
          <cell r="H5185">
            <v>16.8</v>
          </cell>
        </row>
        <row r="5186">
          <cell r="B5186" t="str">
            <v>Codo PVC drenaje 2'' x 90°</v>
          </cell>
          <cell r="C5186">
            <v>1</v>
          </cell>
          <cell r="D5186">
            <v>4.0000000000000036E-2</v>
          </cell>
          <cell r="E5186" t="str">
            <v xml:space="preserve">ud </v>
          </cell>
          <cell r="F5186">
            <v>22.3</v>
          </cell>
          <cell r="G5186">
            <v>4.01</v>
          </cell>
          <cell r="H5186">
            <v>27.36</v>
          </cell>
        </row>
        <row r="5187">
          <cell r="B5187" t="str">
            <v>Tubo Ø2" PVC SDR-26</v>
          </cell>
          <cell r="C5187">
            <v>0.16666666666666666</v>
          </cell>
          <cell r="D5187">
            <v>0.56000000000000016</v>
          </cell>
          <cell r="E5187" t="str">
            <v>ud</v>
          </cell>
          <cell r="F5187">
            <v>392.59</v>
          </cell>
          <cell r="G5187">
            <v>70.67</v>
          </cell>
          <cell r="H5187">
            <v>120.45</v>
          </cell>
        </row>
        <row r="5188">
          <cell r="B5188" t="str">
            <v>Miscelaneos</v>
          </cell>
          <cell r="C5188">
            <v>3</v>
          </cell>
        </row>
        <row r="5189">
          <cell r="B5189" t="str">
            <v>Limpiador PVC</v>
          </cell>
          <cell r="C5189">
            <v>1.1904761904761904E-2</v>
          </cell>
          <cell r="D5189">
            <v>9.2000000000000012E-2</v>
          </cell>
          <cell r="E5189" t="str">
            <v>Gls</v>
          </cell>
          <cell r="F5189">
            <v>1450</v>
          </cell>
          <cell r="G5189">
            <v>261</v>
          </cell>
          <cell r="H5189">
            <v>22.24</v>
          </cell>
        </row>
        <row r="5190">
          <cell r="B5190" t="str">
            <v xml:space="preserve">Cemento PVC </v>
          </cell>
          <cell r="C5190">
            <v>1.1904761904761904E-2</v>
          </cell>
          <cell r="D5190">
            <v>9.2000000000000012E-2</v>
          </cell>
          <cell r="E5190" t="str">
            <v>Gls</v>
          </cell>
          <cell r="F5190">
            <v>1450</v>
          </cell>
          <cell r="G5190">
            <v>261</v>
          </cell>
          <cell r="H5190">
            <v>22.24</v>
          </cell>
        </row>
        <row r="5191">
          <cell r="B5191" t="str">
            <v>Mano de Obra</v>
          </cell>
        </row>
        <row r="5192">
          <cell r="B5192" t="str">
            <v>M. O.1042-1 [1] Desagüe 2"</v>
          </cell>
          <cell r="C5192">
            <v>1</v>
          </cell>
          <cell r="D5192">
            <v>0</v>
          </cell>
          <cell r="E5192" t="str">
            <v>Ud</v>
          </cell>
          <cell r="F5192">
            <v>707.29303514376977</v>
          </cell>
          <cell r="G5192">
            <v>0</v>
          </cell>
          <cell r="H5192">
            <v>707.29</v>
          </cell>
        </row>
        <row r="5193">
          <cell r="B5193" t="str">
            <v>Servicios, Herramientas y Equipos</v>
          </cell>
        </row>
        <row r="5194">
          <cell r="B5194" t="str">
            <v>Herramientas Menores Plomeria</v>
          </cell>
          <cell r="C5194">
            <v>1080.01</v>
          </cell>
          <cell r="D5194">
            <v>9.166581790909428E-4</v>
          </cell>
          <cell r="E5194" t="str">
            <v>%</v>
          </cell>
          <cell r="F5194">
            <v>1.6E-2</v>
          </cell>
          <cell r="G5194">
            <v>0</v>
          </cell>
          <cell r="H5194">
            <v>17.3</v>
          </cell>
        </row>
        <row r="5195">
          <cell r="A5195">
            <v>250</v>
          </cell>
          <cell r="B5195" t="str">
            <v>Desagües Urinales en Tubo Ø2" PVC SDR-26</v>
          </cell>
          <cell r="C5195">
            <v>1</v>
          </cell>
          <cell r="D5195">
            <v>0.31948881789137379</v>
          </cell>
          <cell r="E5195" t="str">
            <v>Ud</v>
          </cell>
          <cell r="G5195">
            <v>56.849000000000004</v>
          </cell>
          <cell r="I5195">
            <v>1097.31</v>
          </cell>
        </row>
        <row r="5197">
          <cell r="A5197">
            <v>251</v>
          </cell>
          <cell r="B5197" t="str">
            <v>Análisis de Precio Unitario de 1.00 Ud de Desagües Ducha en Tubo Ø2" PVC SDR-26:</v>
          </cell>
          <cell r="I5197" t="str">
            <v>Santiago - Tercer Sorteo</v>
          </cell>
        </row>
        <row r="5198">
          <cell r="B5198" t="str">
            <v>Materiales</v>
          </cell>
        </row>
        <row r="5199">
          <cell r="B5199" t="str">
            <v>Desagües Ducha</v>
          </cell>
        </row>
        <row r="5200">
          <cell r="B5200" t="str">
            <v xml:space="preserve">sifon PVC 2'' drenaje </v>
          </cell>
          <cell r="C5200">
            <v>1</v>
          </cell>
          <cell r="D5200">
            <v>4.0000000000000036E-2</v>
          </cell>
          <cell r="E5200" t="str">
            <v xml:space="preserve">ud </v>
          </cell>
          <cell r="F5200">
            <v>50.74</v>
          </cell>
          <cell r="G5200">
            <v>9.1300000000000008</v>
          </cell>
          <cell r="H5200">
            <v>62.26</v>
          </cell>
        </row>
        <row r="5201">
          <cell r="B5201" t="str">
            <v>YEE PVC Drenaje 4 x 2 x 4</v>
          </cell>
          <cell r="C5201">
            <v>1</v>
          </cell>
          <cell r="D5201">
            <v>4.0000000000000036E-2</v>
          </cell>
          <cell r="E5201" t="str">
            <v>UD</v>
          </cell>
          <cell r="F5201">
            <v>82.6</v>
          </cell>
          <cell r="G5201">
            <v>14.87</v>
          </cell>
          <cell r="H5201">
            <v>101.37</v>
          </cell>
        </row>
        <row r="5202">
          <cell r="B5202" t="str">
            <v>Codo  PVC drenaje 2'' x 45°</v>
          </cell>
          <cell r="C5202">
            <v>1</v>
          </cell>
          <cell r="D5202">
            <v>4.0000000000000036E-2</v>
          </cell>
          <cell r="E5202" t="str">
            <v xml:space="preserve">ud </v>
          </cell>
          <cell r="F5202">
            <v>13.69</v>
          </cell>
          <cell r="G5202">
            <v>2.46</v>
          </cell>
          <cell r="H5202">
            <v>16.8</v>
          </cell>
        </row>
        <row r="5203">
          <cell r="B5203" t="str">
            <v>Codo PVC drenaje 2'' x 90°</v>
          </cell>
          <cell r="C5203">
            <v>1</v>
          </cell>
          <cell r="D5203">
            <v>4.0000000000000036E-2</v>
          </cell>
          <cell r="E5203" t="str">
            <v xml:space="preserve">ud </v>
          </cell>
          <cell r="F5203">
            <v>22.3</v>
          </cell>
          <cell r="G5203">
            <v>4.01</v>
          </cell>
          <cell r="H5203">
            <v>27.36</v>
          </cell>
        </row>
        <row r="5204">
          <cell r="B5204" t="str">
            <v>Tubo Ø2" PVC SDR-26</v>
          </cell>
          <cell r="C5204">
            <v>0.16666666666666666</v>
          </cell>
          <cell r="D5204">
            <v>0.56000000000000016</v>
          </cell>
          <cell r="E5204" t="str">
            <v>ud</v>
          </cell>
          <cell r="F5204">
            <v>392.59</v>
          </cell>
          <cell r="G5204">
            <v>70.67</v>
          </cell>
          <cell r="H5204">
            <v>120.45</v>
          </cell>
        </row>
        <row r="5205">
          <cell r="B5205" t="str">
            <v>Miscelaneos</v>
          </cell>
          <cell r="C5205">
            <v>3</v>
          </cell>
        </row>
        <row r="5206">
          <cell r="B5206" t="str">
            <v>Parrilla de 2"</v>
          </cell>
          <cell r="C5206">
            <v>1</v>
          </cell>
          <cell r="D5206">
            <v>9.9999999999988987E-4</v>
          </cell>
          <cell r="E5206" t="str">
            <v>ud</v>
          </cell>
          <cell r="F5206">
            <v>55.68</v>
          </cell>
          <cell r="G5206">
            <v>10.02</v>
          </cell>
          <cell r="H5206">
            <v>65.77</v>
          </cell>
        </row>
        <row r="5207">
          <cell r="B5207" t="str">
            <v>Limpiador PVC</v>
          </cell>
          <cell r="C5207">
            <v>1.1904761904761904E-2</v>
          </cell>
          <cell r="D5207">
            <v>9.2000000000000012E-2</v>
          </cell>
          <cell r="E5207" t="str">
            <v>Gls</v>
          </cell>
          <cell r="F5207">
            <v>1450</v>
          </cell>
          <cell r="G5207">
            <v>261</v>
          </cell>
          <cell r="H5207">
            <v>22.24</v>
          </cell>
        </row>
        <row r="5208">
          <cell r="B5208" t="str">
            <v xml:space="preserve">Cemento PVC </v>
          </cell>
          <cell r="C5208">
            <v>1.1904761904761904E-2</v>
          </cell>
          <cell r="D5208">
            <v>9.2000000000000012E-2</v>
          </cell>
          <cell r="E5208" t="str">
            <v>Gls</v>
          </cell>
          <cell r="F5208">
            <v>1450</v>
          </cell>
          <cell r="G5208">
            <v>261</v>
          </cell>
          <cell r="H5208">
            <v>22.24</v>
          </cell>
        </row>
        <row r="5209">
          <cell r="B5209" t="str">
            <v>Mano de Obra</v>
          </cell>
        </row>
        <row r="5210">
          <cell r="B5210" t="str">
            <v>M. O.1042-4 [4] Desagüe piso 2", con parrilla</v>
          </cell>
          <cell r="C5210">
            <v>1</v>
          </cell>
          <cell r="D5210">
            <v>0</v>
          </cell>
          <cell r="E5210" t="str">
            <v>Ud</v>
          </cell>
          <cell r="F5210">
            <v>807.96613138686098</v>
          </cell>
          <cell r="G5210">
            <v>0</v>
          </cell>
          <cell r="H5210">
            <v>807.97</v>
          </cell>
        </row>
        <row r="5211">
          <cell r="B5211" t="str">
            <v>Servicios, Herramientas y Equipos</v>
          </cell>
        </row>
        <row r="5212">
          <cell r="B5212" t="str">
            <v>Herramientas Menores Plomeria</v>
          </cell>
          <cell r="C5212">
            <v>1246.46</v>
          </cell>
          <cell r="D5212">
            <v>4.3322689857674019E-4</v>
          </cell>
          <cell r="E5212" t="str">
            <v>%</v>
          </cell>
          <cell r="F5212">
            <v>1.6E-2</v>
          </cell>
          <cell r="G5212">
            <v>0</v>
          </cell>
          <cell r="H5212">
            <v>19.95</v>
          </cell>
        </row>
        <row r="5213">
          <cell r="A5213">
            <v>251</v>
          </cell>
          <cell r="B5213" t="str">
            <v>Desagües Ducha en Tubo Ø2" PVC SDR-26</v>
          </cell>
          <cell r="C5213">
            <v>1</v>
          </cell>
          <cell r="D5213">
            <v>0.36496350364963503</v>
          </cell>
          <cell r="E5213" t="str">
            <v>Ud</v>
          </cell>
          <cell r="G5213">
            <v>66.879019999999997</v>
          </cell>
          <cell r="I5213">
            <v>1266.4100000000001</v>
          </cell>
        </row>
        <row r="5215">
          <cell r="A5215">
            <v>252</v>
          </cell>
          <cell r="B5215" t="str">
            <v>Análisis de Precio Unitario de 1.00 Ud de Desagües Vertederos en Tubo Ø2" PVC SDR-26:</v>
          </cell>
          <cell r="I5215" t="str">
            <v>Santiago - Tercer Sorteo</v>
          </cell>
        </row>
        <row r="5216">
          <cell r="B5216" t="str">
            <v>Materiales</v>
          </cell>
        </row>
        <row r="5217">
          <cell r="B5217" t="str">
            <v>Desagües Vertederos</v>
          </cell>
        </row>
        <row r="5218">
          <cell r="B5218" t="str">
            <v xml:space="preserve">sifon PVC 2'' drenaje </v>
          </cell>
          <cell r="C5218">
            <v>1</v>
          </cell>
          <cell r="D5218">
            <v>4.0000000000000036E-2</v>
          </cell>
          <cell r="E5218" t="str">
            <v xml:space="preserve">ud </v>
          </cell>
          <cell r="F5218">
            <v>50.74</v>
          </cell>
          <cell r="G5218">
            <v>9.1300000000000008</v>
          </cell>
          <cell r="H5218">
            <v>62.26</v>
          </cell>
        </row>
        <row r="5219">
          <cell r="B5219" t="str">
            <v>YEE PVC Drenaje 4 x 2 x 4</v>
          </cell>
          <cell r="C5219">
            <v>1</v>
          </cell>
          <cell r="D5219">
            <v>4.0000000000000036E-2</v>
          </cell>
          <cell r="E5219" t="str">
            <v>UD</v>
          </cell>
          <cell r="F5219">
            <v>82.6</v>
          </cell>
          <cell r="G5219">
            <v>14.87</v>
          </cell>
          <cell r="H5219">
            <v>101.37</v>
          </cell>
        </row>
        <row r="5220">
          <cell r="B5220" t="str">
            <v>Codo  PVC drenaje 2'' x 45°</v>
          </cell>
          <cell r="C5220">
            <v>1</v>
          </cell>
          <cell r="D5220">
            <v>4.0000000000000036E-2</v>
          </cell>
          <cell r="E5220" t="str">
            <v xml:space="preserve">ud </v>
          </cell>
          <cell r="F5220">
            <v>13.69</v>
          </cell>
          <cell r="G5220">
            <v>2.46</v>
          </cell>
          <cell r="H5220">
            <v>16.8</v>
          </cell>
        </row>
        <row r="5221">
          <cell r="B5221" t="str">
            <v>Codo PVC drenaje 2'' x 90°</v>
          </cell>
          <cell r="C5221">
            <v>1</v>
          </cell>
          <cell r="D5221">
            <v>4.0000000000000036E-2</v>
          </cell>
          <cell r="E5221" t="str">
            <v xml:space="preserve">ud </v>
          </cell>
          <cell r="F5221">
            <v>22.3</v>
          </cell>
          <cell r="G5221">
            <v>4.01</v>
          </cell>
          <cell r="H5221">
            <v>27.36</v>
          </cell>
        </row>
        <row r="5222">
          <cell r="B5222" t="str">
            <v>Tubo Ø2" PVC SDR-26</v>
          </cell>
          <cell r="C5222">
            <v>0.16666666666666666</v>
          </cell>
          <cell r="D5222">
            <v>0.56000000000000016</v>
          </cell>
          <cell r="E5222" t="str">
            <v>ud</v>
          </cell>
          <cell r="F5222">
            <v>392.59</v>
          </cell>
          <cell r="G5222">
            <v>70.67</v>
          </cell>
          <cell r="H5222">
            <v>120.45</v>
          </cell>
        </row>
        <row r="5223">
          <cell r="B5223" t="str">
            <v>Miscelaneos</v>
          </cell>
          <cell r="C5223">
            <v>3</v>
          </cell>
        </row>
        <row r="5224">
          <cell r="B5224" t="str">
            <v>Parrilla de 2"</v>
          </cell>
          <cell r="C5224">
            <v>1</v>
          </cell>
          <cell r="D5224">
            <v>9.9999999999988987E-4</v>
          </cell>
          <cell r="E5224" t="str">
            <v>ud</v>
          </cell>
          <cell r="F5224">
            <v>55.68</v>
          </cell>
          <cell r="G5224">
            <v>10.02</v>
          </cell>
          <cell r="H5224">
            <v>65.77</v>
          </cell>
        </row>
        <row r="5225">
          <cell r="B5225" t="str">
            <v>Limpiador PVC</v>
          </cell>
          <cell r="C5225">
            <v>1.1904761904761904E-2</v>
          </cell>
          <cell r="D5225">
            <v>9.2000000000000012E-2</v>
          </cell>
          <cell r="E5225" t="str">
            <v>Gls</v>
          </cell>
          <cell r="F5225">
            <v>1450</v>
          </cell>
          <cell r="G5225">
            <v>261</v>
          </cell>
          <cell r="H5225">
            <v>22.24</v>
          </cell>
        </row>
        <row r="5226">
          <cell r="B5226" t="str">
            <v xml:space="preserve">Cemento PVC </v>
          </cell>
          <cell r="C5226">
            <v>1.1904761904761904E-2</v>
          </cell>
          <cell r="D5226">
            <v>9.2000000000000012E-2</v>
          </cell>
          <cell r="E5226" t="str">
            <v>Gls</v>
          </cell>
          <cell r="F5226">
            <v>1450</v>
          </cell>
          <cell r="G5226">
            <v>261</v>
          </cell>
          <cell r="H5226">
            <v>22.24</v>
          </cell>
        </row>
        <row r="5227">
          <cell r="B5227" t="str">
            <v>Mano de Obra</v>
          </cell>
        </row>
        <row r="5228">
          <cell r="B5228" t="str">
            <v>M. O.1042-4 [4] Desagüe piso 2", con parrilla</v>
          </cell>
          <cell r="C5228">
            <v>1</v>
          </cell>
          <cell r="D5228">
            <v>0</v>
          </cell>
          <cell r="E5228" t="str">
            <v>Ud</v>
          </cell>
          <cell r="F5228">
            <v>807.96613138686098</v>
          </cell>
          <cell r="G5228">
            <v>0</v>
          </cell>
          <cell r="H5228">
            <v>807.97</v>
          </cell>
        </row>
        <row r="5229">
          <cell r="B5229" t="str">
            <v>Servicios, Herramientas y Equipos</v>
          </cell>
        </row>
        <row r="5230">
          <cell r="B5230" t="str">
            <v>Herramientas Menores Plomeria</v>
          </cell>
          <cell r="C5230">
            <v>1246.46</v>
          </cell>
          <cell r="D5230">
            <v>4.3322689857674019E-4</v>
          </cell>
          <cell r="E5230" t="str">
            <v>%</v>
          </cell>
          <cell r="F5230">
            <v>1.6E-2</v>
          </cell>
          <cell r="G5230">
            <v>0</v>
          </cell>
          <cell r="H5230">
            <v>19.95</v>
          </cell>
        </row>
        <row r="5231">
          <cell r="A5231">
            <v>252</v>
          </cell>
          <cell r="B5231" t="str">
            <v>Desagües Vertederos en Tubo Ø2" PVC SDR-26</v>
          </cell>
          <cell r="C5231">
            <v>1</v>
          </cell>
          <cell r="D5231">
            <v>0.36496350364963503</v>
          </cell>
          <cell r="E5231" t="str">
            <v>Ud</v>
          </cell>
          <cell r="G5231">
            <v>66.879019999999997</v>
          </cell>
          <cell r="I5231">
            <v>1266.4100000000001</v>
          </cell>
        </row>
        <row r="5233">
          <cell r="A5233">
            <v>253</v>
          </cell>
          <cell r="B5233" t="str">
            <v>Análisis de Precio Unitario de 1.00 Ud de Tapón Registro en 4'':</v>
          </cell>
          <cell r="I5233" t="str">
            <v>Santiago - Tercer Sorteo</v>
          </cell>
        </row>
        <row r="5234">
          <cell r="B5234" t="str">
            <v>Materiales</v>
          </cell>
        </row>
        <row r="5235">
          <cell r="B5235" t="str">
            <v>Tapón Registro</v>
          </cell>
        </row>
        <row r="5236">
          <cell r="B5236" t="str">
            <v>tapon de registro PVC de 4''</v>
          </cell>
          <cell r="C5236">
            <v>1</v>
          </cell>
          <cell r="D5236">
            <v>4.0000000000000036E-2</v>
          </cell>
          <cell r="E5236" t="str">
            <v>ud</v>
          </cell>
          <cell r="F5236">
            <v>150</v>
          </cell>
          <cell r="G5236">
            <v>27</v>
          </cell>
          <cell r="H5236">
            <v>184.08</v>
          </cell>
        </row>
        <row r="5237">
          <cell r="B5237" t="str">
            <v>Miscelaneos</v>
          </cell>
          <cell r="C5237">
            <v>4.1195343540757099</v>
          </cell>
        </row>
        <row r="5238">
          <cell r="B5238" t="str">
            <v>Limpiador PVC</v>
          </cell>
          <cell r="C5238">
            <v>1.6347358547919483E-2</v>
          </cell>
          <cell r="D5238">
            <v>3.380616204511213E-2</v>
          </cell>
          <cell r="E5238" t="str">
            <v>Gls</v>
          </cell>
          <cell r="F5238">
            <v>1450</v>
          </cell>
          <cell r="G5238">
            <v>261</v>
          </cell>
          <cell r="H5238">
            <v>28.92</v>
          </cell>
        </row>
        <row r="5239">
          <cell r="B5239" t="str">
            <v xml:space="preserve">Cemento PVC </v>
          </cell>
          <cell r="C5239">
            <v>1.6347358547919483E-2</v>
          </cell>
          <cell r="D5239">
            <v>3.380616204511213E-2</v>
          </cell>
          <cell r="E5239" t="str">
            <v>Gls</v>
          </cell>
          <cell r="F5239">
            <v>1450</v>
          </cell>
          <cell r="G5239">
            <v>261</v>
          </cell>
          <cell r="H5239">
            <v>28.92</v>
          </cell>
        </row>
        <row r="5240">
          <cell r="B5240" t="str">
            <v>Mano de Obra</v>
          </cell>
        </row>
        <row r="5241">
          <cell r="B5241" t="str">
            <v>M. O.1054-6 [6] Inst. pieza especial con rosca 4"</v>
          </cell>
          <cell r="C5241">
            <v>1</v>
          </cell>
          <cell r="D5241">
            <v>0</v>
          </cell>
          <cell r="E5241" t="str">
            <v>Ud</v>
          </cell>
          <cell r="F5241">
            <v>90.176260692464325</v>
          </cell>
          <cell r="G5241">
            <v>0</v>
          </cell>
          <cell r="H5241">
            <v>90.18</v>
          </cell>
        </row>
        <row r="5242">
          <cell r="B5242" t="str">
            <v>Servicios, Herramientas y Equipos</v>
          </cell>
        </row>
        <row r="5243">
          <cell r="B5243" t="str">
            <v>Herramientas Menores Plomeria</v>
          </cell>
          <cell r="C5243">
            <v>332.1</v>
          </cell>
          <cell r="D5243">
            <v>2.7100271002709342E-3</v>
          </cell>
          <cell r="E5243" t="str">
            <v>%</v>
          </cell>
          <cell r="F5243">
            <v>1.6E-2</v>
          </cell>
          <cell r="G5243">
            <v>0</v>
          </cell>
          <cell r="H5243">
            <v>5.33</v>
          </cell>
        </row>
        <row r="5244">
          <cell r="A5244">
            <v>253</v>
          </cell>
          <cell r="B5244" t="str">
            <v>Tapón Registro en 4''</v>
          </cell>
          <cell r="C5244">
            <v>1</v>
          </cell>
          <cell r="D5244">
            <v>4.0733197556008148E-2</v>
          </cell>
          <cell r="E5244" t="str">
            <v>Ud</v>
          </cell>
          <cell r="G5244">
            <v>36.901800000000001</v>
          </cell>
          <cell r="I5244">
            <v>337.43</v>
          </cell>
        </row>
        <row r="5246">
          <cell r="A5246">
            <v>254</v>
          </cell>
          <cell r="B5246" t="str">
            <v>Análisis de Precio Unitario de 1.00 Ud de Tapón Registro en Tubo Ø2" PVC SDR-26:</v>
          </cell>
          <cell r="I5246" t="str">
            <v>Santiago - Tercer Sorteo</v>
          </cell>
        </row>
        <row r="5247">
          <cell r="B5247" t="str">
            <v>Materiales</v>
          </cell>
        </row>
        <row r="5248">
          <cell r="B5248" t="str">
            <v>Tapón Registro</v>
          </cell>
        </row>
        <row r="5249">
          <cell r="B5249" t="str">
            <v>Tapon de registro PVC de 2''</v>
          </cell>
          <cell r="C5249">
            <v>1</v>
          </cell>
          <cell r="D5249">
            <v>4.0000000000000036E-2</v>
          </cell>
          <cell r="E5249" t="str">
            <v>ud</v>
          </cell>
          <cell r="F5249">
            <v>120</v>
          </cell>
          <cell r="G5249">
            <v>21.6</v>
          </cell>
          <cell r="H5249">
            <v>147.26</v>
          </cell>
        </row>
        <row r="5250">
          <cell r="B5250" t="str">
            <v>Codo  PVC drenaje 2'' x 45°</v>
          </cell>
          <cell r="C5250">
            <v>2</v>
          </cell>
          <cell r="D5250">
            <v>4.0000000000000036E-2</v>
          </cell>
          <cell r="E5250" t="str">
            <v xml:space="preserve">ud </v>
          </cell>
          <cell r="F5250">
            <v>13.69</v>
          </cell>
          <cell r="G5250">
            <v>2.46</v>
          </cell>
          <cell r="H5250">
            <v>33.590000000000003</v>
          </cell>
        </row>
        <row r="5251">
          <cell r="B5251" t="str">
            <v>Reduccion Busing 3"X 2" PVC Drenaje</v>
          </cell>
          <cell r="C5251">
            <v>1</v>
          </cell>
          <cell r="D5251">
            <v>4.0000000000000036E-2</v>
          </cell>
          <cell r="E5251" t="str">
            <v>UD</v>
          </cell>
          <cell r="F5251">
            <v>25.72</v>
          </cell>
          <cell r="G5251">
            <v>4.63</v>
          </cell>
          <cell r="H5251">
            <v>31.56</v>
          </cell>
        </row>
        <row r="5252">
          <cell r="B5252" t="str">
            <v>TY pvc 3'' x 3'' sdr-26</v>
          </cell>
          <cell r="C5252">
            <v>1</v>
          </cell>
          <cell r="D5252">
            <v>4.0000000000000036E-2</v>
          </cell>
          <cell r="E5252" t="str">
            <v>Ud</v>
          </cell>
          <cell r="F5252">
            <v>84.75</v>
          </cell>
          <cell r="G5252">
            <v>15.26</v>
          </cell>
          <cell r="H5252">
            <v>104.01</v>
          </cell>
        </row>
        <row r="5253">
          <cell r="B5253" t="str">
            <v>Tubo Ø2" PVC SDR-26</v>
          </cell>
          <cell r="C5253">
            <v>0.16666666666666666</v>
          </cell>
          <cell r="D5253">
            <v>1.3999999999999957E-2</v>
          </cell>
          <cell r="E5253" t="str">
            <v>ud</v>
          </cell>
          <cell r="F5253">
            <v>392.59</v>
          </cell>
          <cell r="G5253">
            <v>70.67</v>
          </cell>
          <cell r="H5253">
            <v>78.290000000000006</v>
          </cell>
        </row>
        <row r="5254">
          <cell r="B5254" t="str">
            <v>Miscelaneos</v>
          </cell>
          <cell r="C5254">
            <v>3</v>
          </cell>
        </row>
        <row r="5255">
          <cell r="B5255" t="str">
            <v>Limpiador PVC</v>
          </cell>
          <cell r="C5255">
            <v>1.1904761904761904E-2</v>
          </cell>
          <cell r="D5255">
            <v>9.2000000000000012E-2</v>
          </cell>
          <cell r="E5255" t="str">
            <v>Gls</v>
          </cell>
          <cell r="F5255">
            <v>1450</v>
          </cell>
          <cell r="G5255">
            <v>261</v>
          </cell>
          <cell r="H5255">
            <v>22.24</v>
          </cell>
        </row>
        <row r="5256">
          <cell r="B5256" t="str">
            <v xml:space="preserve">Cemento PVC </v>
          </cell>
          <cell r="C5256">
            <v>1.1904761904761904E-2</v>
          </cell>
          <cell r="D5256">
            <v>9.2000000000000012E-2</v>
          </cell>
          <cell r="E5256" t="str">
            <v>Gls</v>
          </cell>
          <cell r="F5256">
            <v>1450</v>
          </cell>
          <cell r="G5256">
            <v>261</v>
          </cell>
          <cell r="H5256">
            <v>22.24</v>
          </cell>
        </row>
        <row r="5257">
          <cell r="B5257" t="str">
            <v>Mano de Obra</v>
          </cell>
        </row>
        <row r="5258">
          <cell r="B5258" t="str">
            <v>M. O.1054-6 [6] Inst. pieza especial con rosca 4"</v>
          </cell>
          <cell r="C5258">
            <v>1</v>
          </cell>
          <cell r="D5258">
            <v>0</v>
          </cell>
          <cell r="E5258" t="str">
            <v>Ud</v>
          </cell>
          <cell r="F5258">
            <v>90.176260692464325</v>
          </cell>
          <cell r="G5258">
            <v>0</v>
          </cell>
          <cell r="H5258">
            <v>90.18</v>
          </cell>
        </row>
        <row r="5259">
          <cell r="B5259" t="str">
            <v>M. O.1053-6 [6] Inst. pieza especial pvc 4"</v>
          </cell>
          <cell r="C5259">
            <v>4</v>
          </cell>
          <cell r="D5259">
            <v>0</v>
          </cell>
          <cell r="E5259" t="str">
            <v>Ud</v>
          </cell>
          <cell r="F5259">
            <v>32.797439999999987</v>
          </cell>
          <cell r="G5259">
            <v>0</v>
          </cell>
          <cell r="H5259">
            <v>131.19</v>
          </cell>
        </row>
        <row r="5260">
          <cell r="B5260" t="str">
            <v>Servicios, Herramientas y Equipos</v>
          </cell>
        </row>
        <row r="5261">
          <cell r="B5261" t="str">
            <v>Herramientas Menores Plomeria</v>
          </cell>
          <cell r="C5261">
            <v>660.56000000000017</v>
          </cell>
          <cell r="D5261">
            <v>6.6610148964488778E-4</v>
          </cell>
          <cell r="E5261" t="str">
            <v>%</v>
          </cell>
          <cell r="F5261">
            <v>1.6E-2</v>
          </cell>
          <cell r="G5261">
            <v>0</v>
          </cell>
          <cell r="H5261">
            <v>10.58</v>
          </cell>
        </row>
        <row r="5262">
          <cell r="A5262">
            <v>254</v>
          </cell>
          <cell r="B5262" t="str">
            <v>Tapón Registro en Tubo Ø2" PVC SDR-26</v>
          </cell>
          <cell r="C5262">
            <v>1</v>
          </cell>
          <cell r="D5262">
            <v>5.9259259259259262E-2</v>
          </cell>
          <cell r="E5262" t="str">
            <v>Ud</v>
          </cell>
          <cell r="G5262">
            <v>66.995630000000006</v>
          </cell>
          <cell r="I5262">
            <v>671.14</v>
          </cell>
        </row>
        <row r="5264">
          <cell r="A5264">
            <v>255</v>
          </cell>
          <cell r="B5264" t="str">
            <v>Análisis de Precio Unitario de 33.53 ml de Linea de Agua potable en Tubos PVC 3/4"x 19' SCH-40 Nacional:</v>
          </cell>
          <cell r="I5264" t="str">
            <v>Santiago - Tercer Sorteo</v>
          </cell>
        </row>
        <row r="5265">
          <cell r="B5265" t="str">
            <v>Materiales</v>
          </cell>
        </row>
        <row r="5266">
          <cell r="B5266" t="str">
            <v>Linea de Agua potable</v>
          </cell>
        </row>
        <row r="5267">
          <cell r="B5267" t="str">
            <v>codo pvc 3/4'' x 90º sch-40</v>
          </cell>
          <cell r="C5267">
            <v>3</v>
          </cell>
          <cell r="D5267">
            <v>4.0000000000000036E-2</v>
          </cell>
          <cell r="E5267" t="str">
            <v>Ud</v>
          </cell>
          <cell r="F5267">
            <v>8.4700000000000006</v>
          </cell>
          <cell r="G5267">
            <v>1.52</v>
          </cell>
          <cell r="H5267">
            <v>31.17</v>
          </cell>
        </row>
        <row r="5268">
          <cell r="B5268" t="str">
            <v>Reduccion Bush PVC 1 x 3/4" Presion</v>
          </cell>
          <cell r="C5268">
            <v>0</v>
          </cell>
          <cell r="D5268">
            <v>0</v>
          </cell>
          <cell r="E5268" t="str">
            <v>UD</v>
          </cell>
          <cell r="F5268">
            <v>3.66</v>
          </cell>
          <cell r="G5268">
            <v>0.66</v>
          </cell>
          <cell r="H5268">
            <v>0</v>
          </cell>
        </row>
        <row r="5269">
          <cell r="B5269" t="str">
            <v>TEE 3/4" pvc</v>
          </cell>
          <cell r="C5269">
            <v>1</v>
          </cell>
          <cell r="D5269">
            <v>4.0000000000000036E-2</v>
          </cell>
          <cell r="E5269" t="str">
            <v>UD</v>
          </cell>
          <cell r="F5269">
            <v>10.74</v>
          </cell>
          <cell r="G5269">
            <v>1.93</v>
          </cell>
          <cell r="H5269">
            <v>13.18</v>
          </cell>
        </row>
        <row r="5270">
          <cell r="B5270" t="str">
            <v>Tubos PVC 3/4"x 19' SCH-40 Nacional</v>
          </cell>
          <cell r="C5270">
            <v>5.7898190357784225</v>
          </cell>
          <cell r="D5270">
            <v>1.4129913510289259E-3</v>
          </cell>
          <cell r="E5270" t="str">
            <v>TUBO</v>
          </cell>
          <cell r="F5270">
            <v>202.96</v>
          </cell>
          <cell r="G5270">
            <v>36.53</v>
          </cell>
          <cell r="H5270">
            <v>1388.56</v>
          </cell>
        </row>
        <row r="5271">
          <cell r="B5271" t="str">
            <v>Miscelaneos</v>
          </cell>
          <cell r="C5271">
            <v>4</v>
          </cell>
        </row>
        <row r="5272">
          <cell r="B5272" t="str">
            <v>Limpiador PVC</v>
          </cell>
          <cell r="C5272">
            <v>1.5873015873015872E-2</v>
          </cell>
          <cell r="D5272">
            <v>6.4699999999999952E-2</v>
          </cell>
          <cell r="E5272" t="str">
            <v>Gls</v>
          </cell>
          <cell r="F5272">
            <v>1450</v>
          </cell>
          <cell r="G5272">
            <v>261</v>
          </cell>
          <cell r="H5272">
            <v>28.92</v>
          </cell>
        </row>
        <row r="5273">
          <cell r="B5273" t="str">
            <v xml:space="preserve">Cemento PVC </v>
          </cell>
          <cell r="C5273">
            <v>1.5873015873015872E-2</v>
          </cell>
          <cell r="D5273">
            <v>6.4699999999999952E-2</v>
          </cell>
          <cell r="E5273" t="str">
            <v>Gls</v>
          </cell>
          <cell r="F5273">
            <v>1450</v>
          </cell>
          <cell r="G5273">
            <v>261</v>
          </cell>
          <cell r="H5273">
            <v>28.92</v>
          </cell>
        </row>
        <row r="5274">
          <cell r="B5274" t="str">
            <v>Mano de Obra</v>
          </cell>
        </row>
        <row r="5275">
          <cell r="B5275" t="str">
            <v>M. O.1075-1 [1] Tub. ½" pvc y ¾" pvc</v>
          </cell>
          <cell r="C5275">
            <v>33.53</v>
          </cell>
          <cell r="D5275">
            <v>1.4017297942141332E-2</v>
          </cell>
          <cell r="E5275" t="str">
            <v>ml</v>
          </cell>
          <cell r="F5275">
            <v>5.9855815714053948</v>
          </cell>
          <cell r="G5275">
            <v>0</v>
          </cell>
          <cell r="H5275">
            <v>203.51</v>
          </cell>
        </row>
        <row r="5276">
          <cell r="B5276" t="str">
            <v>Servicios, Herramientas y Equipos</v>
          </cell>
        </row>
        <row r="5277">
          <cell r="B5277" t="str">
            <v>Herramientas Menores Plomeria</v>
          </cell>
          <cell r="C5277">
            <v>1694.26</v>
          </cell>
          <cell r="D5277">
            <v>4.3676885483928625E-4</v>
          </cell>
          <cell r="E5277" t="str">
            <v>%</v>
          </cell>
          <cell r="F5277">
            <v>1.6E-2</v>
          </cell>
          <cell r="G5277">
            <v>0</v>
          </cell>
          <cell r="H5277">
            <v>27.12</v>
          </cell>
        </row>
        <row r="5278">
          <cell r="A5278">
            <v>255</v>
          </cell>
          <cell r="B5278" t="str">
            <v>Linea de Agua potable en Tubos PVC 3/4"x 19' SCH-40 Nacional</v>
          </cell>
          <cell r="C5278">
            <v>33.53</v>
          </cell>
          <cell r="D5278">
            <v>9.0655923863083326E-2</v>
          </cell>
          <cell r="E5278" t="str">
            <v>ml</v>
          </cell>
          <cell r="G5278">
            <v>6.7811613480465267</v>
          </cell>
          <cell r="I5278">
            <v>51.34</v>
          </cell>
        </row>
        <row r="5280">
          <cell r="A5280">
            <v>256</v>
          </cell>
          <cell r="B5280" t="str">
            <v>Análisis de Precio Unitario de 1.00 Ud de Col de Agua Potable Fria en Tubos PVC 3/4"x 19' SCH-40 Nacional:</v>
          </cell>
          <cell r="I5280" t="str">
            <v>Santiago - Tercer Sorteo</v>
          </cell>
        </row>
        <row r="5281">
          <cell r="B5281" t="str">
            <v>Materiales</v>
          </cell>
        </row>
        <row r="5282">
          <cell r="B5282" t="str">
            <v>Col de Agua Potable Fria</v>
          </cell>
        </row>
        <row r="5283">
          <cell r="B5283" t="str">
            <v>Codo  PVC presion 1x 90</v>
          </cell>
          <cell r="C5283">
            <v>2</v>
          </cell>
          <cell r="D5283">
            <v>4.0000000000000036E-2</v>
          </cell>
          <cell r="E5283" t="str">
            <v xml:space="preserve">ud </v>
          </cell>
          <cell r="F5283">
            <v>13.69</v>
          </cell>
          <cell r="G5283">
            <v>2.46</v>
          </cell>
          <cell r="H5283">
            <v>33.590000000000003</v>
          </cell>
        </row>
        <row r="5284">
          <cell r="B5284" t="str">
            <v>Reduccion Bush PVC 1 1/2 x 1" Presion</v>
          </cell>
          <cell r="C5284">
            <v>1</v>
          </cell>
          <cell r="D5284">
            <v>4.0000000000000036E-2</v>
          </cell>
          <cell r="E5284" t="str">
            <v>UD</v>
          </cell>
          <cell r="F5284">
            <v>35.049999999999997</v>
          </cell>
          <cell r="G5284">
            <v>6.31</v>
          </cell>
          <cell r="H5284">
            <v>43.01</v>
          </cell>
        </row>
        <row r="5285">
          <cell r="B5285" t="str">
            <v>TEE 1" pvc</v>
          </cell>
          <cell r="C5285">
            <v>1</v>
          </cell>
          <cell r="D5285">
            <v>4.0000000000000036E-2</v>
          </cell>
          <cell r="E5285" t="str">
            <v>UD</v>
          </cell>
          <cell r="F5285">
            <v>16.87</v>
          </cell>
          <cell r="G5285">
            <v>3.04</v>
          </cell>
          <cell r="H5285">
            <v>20.71</v>
          </cell>
        </row>
        <row r="5286">
          <cell r="B5286" t="str">
            <v>Tubos PVC 3/4"x 19' SCH-40 Nacional</v>
          </cell>
          <cell r="C5286">
            <v>0.17267578394805913</v>
          </cell>
          <cell r="D5286">
            <v>5.3998399999999933E-2</v>
          </cell>
          <cell r="E5286" t="str">
            <v>TUBO</v>
          </cell>
          <cell r="F5286">
            <v>202.96</v>
          </cell>
          <cell r="G5286">
            <v>36.53</v>
          </cell>
          <cell r="H5286">
            <v>43.59</v>
          </cell>
        </row>
        <row r="5287">
          <cell r="B5287" t="str">
            <v>Miscelaneos</v>
          </cell>
          <cell r="C5287">
            <v>4</v>
          </cell>
        </row>
        <row r="5288">
          <cell r="B5288" t="str">
            <v>Limpiador PVC</v>
          </cell>
          <cell r="C5288">
            <v>1.5873015873015872E-2</v>
          </cell>
          <cell r="D5288">
            <v>6.4699999999999952E-2</v>
          </cell>
          <cell r="E5288" t="str">
            <v>Gls</v>
          </cell>
          <cell r="F5288">
            <v>1450</v>
          </cell>
          <cell r="G5288">
            <v>261</v>
          </cell>
          <cell r="H5288">
            <v>28.92</v>
          </cell>
        </row>
        <row r="5289">
          <cell r="B5289" t="str">
            <v xml:space="preserve">Cemento PVC </v>
          </cell>
          <cell r="C5289">
            <v>1.5873015873015872E-2</v>
          </cell>
          <cell r="D5289">
            <v>6.4699999999999952E-2</v>
          </cell>
          <cell r="E5289" t="str">
            <v>Gls</v>
          </cell>
          <cell r="F5289">
            <v>1450</v>
          </cell>
          <cell r="G5289">
            <v>261</v>
          </cell>
          <cell r="H5289">
            <v>28.92</v>
          </cell>
        </row>
        <row r="5290">
          <cell r="B5290" t="str">
            <v>Mano de Obra</v>
          </cell>
        </row>
        <row r="5291">
          <cell r="B5291" t="str">
            <v>M. O.1039-1 [1] Col. agua ½" ó ¾", h.g. o pve</v>
          </cell>
          <cell r="C5291">
            <v>1</v>
          </cell>
          <cell r="D5291">
            <v>0</v>
          </cell>
          <cell r="E5291" t="str">
            <v>Ud</v>
          </cell>
          <cell r="F5291">
            <v>340.58879999999988</v>
          </cell>
          <cell r="G5291">
            <v>0</v>
          </cell>
          <cell r="H5291">
            <v>340.59</v>
          </cell>
        </row>
        <row r="5292">
          <cell r="B5292" t="str">
            <v>Servicios, Herramientas y Equipos</v>
          </cell>
        </row>
        <row r="5293">
          <cell r="B5293" t="str">
            <v>Herramientas Menores Plomeria</v>
          </cell>
          <cell r="C5293">
            <v>539.32999999999993</v>
          </cell>
          <cell r="D5293">
            <v>1.2422820907423524E-3</v>
          </cell>
          <cell r="E5293" t="str">
            <v>%</v>
          </cell>
          <cell r="F5293">
            <v>1.6E-2</v>
          </cell>
          <cell r="G5293">
            <v>0</v>
          </cell>
          <cell r="H5293">
            <v>8.64</v>
          </cell>
        </row>
        <row r="5294">
          <cell r="A5294">
            <v>256</v>
          </cell>
          <cell r="B5294" t="str">
            <v>Col de Agua Potable Fria en Tubos PVC 3/4"x 19' SCH-40 Nacional</v>
          </cell>
          <cell r="C5294">
            <v>1</v>
          </cell>
          <cell r="D5294">
            <v>0.15384615384615385</v>
          </cell>
          <cell r="E5294" t="str">
            <v>Ud</v>
          </cell>
          <cell r="G5294">
            <v>30.311059999999998</v>
          </cell>
          <cell r="I5294">
            <v>547.97</v>
          </cell>
        </row>
        <row r="5296">
          <cell r="A5296">
            <v>257</v>
          </cell>
          <cell r="B5296" t="str">
            <v>Análisis de Precio Unitario de 0.81 ml de Linea de Agua potable en Tubos PVC 1/2" x 19' SCH-40 Nacional:</v>
          </cell>
          <cell r="I5296" t="str">
            <v>Santiago - Tercer Sorteo</v>
          </cell>
        </row>
        <row r="5297">
          <cell r="B5297" t="str">
            <v>Materiales</v>
          </cell>
        </row>
        <row r="5298">
          <cell r="B5298" t="str">
            <v>Linea de Agua potable</v>
          </cell>
        </row>
        <row r="5299">
          <cell r="B5299" t="str">
            <v>codo niple h.g. 1/2'' x 3/8'' sch-40</v>
          </cell>
          <cell r="C5299">
            <v>2</v>
          </cell>
          <cell r="D5299">
            <v>4.0000000000000036E-2</v>
          </cell>
          <cell r="E5299" t="str">
            <v>Ud</v>
          </cell>
          <cell r="F5299">
            <v>12.71</v>
          </cell>
          <cell r="G5299">
            <v>2.29</v>
          </cell>
          <cell r="H5299">
            <v>31.2</v>
          </cell>
        </row>
        <row r="5300">
          <cell r="B5300" t="str">
            <v>Reduccion Bush PVC 3/4" x 1/2 " Presion</v>
          </cell>
          <cell r="C5300">
            <v>1</v>
          </cell>
          <cell r="D5300">
            <v>4.0000000000000036E-2</v>
          </cell>
          <cell r="E5300" t="str">
            <v>UD</v>
          </cell>
          <cell r="F5300">
            <v>4</v>
          </cell>
          <cell r="G5300">
            <v>0.72</v>
          </cell>
          <cell r="H5300">
            <v>4.91</v>
          </cell>
        </row>
        <row r="5301">
          <cell r="B5301" t="str">
            <v>TEE 1/2" pvc</v>
          </cell>
          <cell r="C5301">
            <v>1</v>
          </cell>
          <cell r="D5301">
            <v>4.0000000000000036E-2</v>
          </cell>
          <cell r="E5301" t="str">
            <v>UD</v>
          </cell>
          <cell r="F5301">
            <v>8.14</v>
          </cell>
          <cell r="G5301">
            <v>1.47</v>
          </cell>
          <cell r="H5301">
            <v>9.99</v>
          </cell>
        </row>
        <row r="5302">
          <cell r="B5302" t="str">
            <v>Tubos PVC 1/2" x 19' SCH-40 Nacional</v>
          </cell>
          <cell r="C5302">
            <v>0.14027045857557827</v>
          </cell>
          <cell r="D5302">
            <v>1.9459132394231353E-2</v>
          </cell>
          <cell r="E5302" t="str">
            <v>TUBO</v>
          </cell>
          <cell r="F5302">
            <v>149.86000000000001</v>
          </cell>
          <cell r="G5302">
            <v>26.97</v>
          </cell>
          <cell r="H5302">
            <v>25.29</v>
          </cell>
        </row>
        <row r="5303">
          <cell r="B5303" t="str">
            <v>Miscelaneos</v>
          </cell>
          <cell r="C5303">
            <v>4</v>
          </cell>
        </row>
        <row r="5304">
          <cell r="B5304" t="str">
            <v>Limpiador PVC</v>
          </cell>
          <cell r="C5304">
            <v>1.5873015873015872E-2</v>
          </cell>
          <cell r="D5304">
            <v>6.4699999999999952E-2</v>
          </cell>
          <cell r="E5304" t="str">
            <v>Gls</v>
          </cell>
          <cell r="F5304">
            <v>1450</v>
          </cell>
          <cell r="G5304">
            <v>261</v>
          </cell>
          <cell r="H5304">
            <v>28.92</v>
          </cell>
        </row>
        <row r="5305">
          <cell r="B5305" t="str">
            <v xml:space="preserve">Cemento PVC </v>
          </cell>
          <cell r="C5305">
            <v>1.5873015873015872E-2</v>
          </cell>
          <cell r="D5305">
            <v>6.4699999999999952E-2</v>
          </cell>
          <cell r="E5305" t="str">
            <v>Gls</v>
          </cell>
          <cell r="F5305">
            <v>1450</v>
          </cell>
          <cell r="G5305">
            <v>261</v>
          </cell>
          <cell r="H5305">
            <v>28.92</v>
          </cell>
        </row>
        <row r="5306">
          <cell r="B5306" t="str">
            <v>Mano de Obra</v>
          </cell>
        </row>
        <row r="5307">
          <cell r="B5307" t="str">
            <v>M. O.1075-1 [1] Tub. ½" pvc y ¾" pvc</v>
          </cell>
          <cell r="C5307">
            <v>0.81233427970288874</v>
          </cell>
          <cell r="D5307">
            <v>0.23102031391036459</v>
          </cell>
          <cell r="E5307" t="str">
            <v>ml</v>
          </cell>
          <cell r="F5307">
            <v>5.9855815714053948</v>
          </cell>
          <cell r="G5307">
            <v>0</v>
          </cell>
          <cell r="H5307">
            <v>5.99</v>
          </cell>
        </row>
        <row r="5308">
          <cell r="B5308" t="str">
            <v>Servicios, Herramientas y Equipos</v>
          </cell>
        </row>
        <row r="5309">
          <cell r="B5309" t="str">
            <v>Herramientas Menores Plomeria</v>
          </cell>
          <cell r="C5309">
            <v>135.22000000000003</v>
          </cell>
          <cell r="D5309">
            <v>5.7683774589555731E-3</v>
          </cell>
          <cell r="E5309" t="str">
            <v>%</v>
          </cell>
          <cell r="F5309">
            <v>1.6E-2</v>
          </cell>
          <cell r="G5309">
            <v>0</v>
          </cell>
          <cell r="H5309">
            <v>2.1800000000000002</v>
          </cell>
        </row>
        <row r="5310">
          <cell r="A5310">
            <v>257</v>
          </cell>
          <cell r="B5310" t="str">
            <v>Linea de Agua potable en Tubos PVC 1/2" x 19' SCH-40 Nacional</v>
          </cell>
          <cell r="C5310">
            <v>0.81233427970288874</v>
          </cell>
          <cell r="D5310">
            <v>2.1963290966930424E-3</v>
          </cell>
          <cell r="E5310" t="str">
            <v>ml</v>
          </cell>
          <cell r="G5310">
            <v>24.27487118629579</v>
          </cell>
          <cell r="I5310">
            <v>169.14</v>
          </cell>
        </row>
        <row r="5312">
          <cell r="A5312" t="str">
            <v>XVII</v>
          </cell>
          <cell r="B5312" t="str">
            <v>Aparatos Sanitarios</v>
          </cell>
          <cell r="E5312">
            <v>17</v>
          </cell>
        </row>
        <row r="5314">
          <cell r="A5314">
            <v>258</v>
          </cell>
          <cell r="B5314" t="str">
            <v>Análisis de Precio Unitario de 1.00 Ud de Inodoros blancos (Inc. Inst. y M.O.):</v>
          </cell>
          <cell r="I5314" t="str">
            <v>Santiago - Tercer Sorteo</v>
          </cell>
        </row>
        <row r="5315">
          <cell r="B5315" t="str">
            <v>Materiales</v>
          </cell>
        </row>
        <row r="5316">
          <cell r="B5316" t="str">
            <v>Linea de Agua potable</v>
          </cell>
        </row>
        <row r="5317">
          <cell r="B5317" t="str">
            <v>Inodoro Nuevo Royal Blanco C/Tapa</v>
          </cell>
          <cell r="C5317">
            <v>1</v>
          </cell>
          <cell r="D5317">
            <v>0</v>
          </cell>
          <cell r="E5317" t="str">
            <v>UD</v>
          </cell>
          <cell r="F5317">
            <v>6334.65</v>
          </cell>
          <cell r="G5317">
            <v>1140.24</v>
          </cell>
          <cell r="H5317">
            <v>7474.89</v>
          </cell>
        </row>
        <row r="5318">
          <cell r="B5318" t="str">
            <v>Cemento Blanco Titan</v>
          </cell>
          <cell r="C5318">
            <v>0.03</v>
          </cell>
          <cell r="D5318">
            <v>0.25000000000000022</v>
          </cell>
          <cell r="E5318" t="str">
            <v>Fdas</v>
          </cell>
          <cell r="F5318">
            <v>635.59320000000002</v>
          </cell>
          <cell r="G5318">
            <v>114.41</v>
          </cell>
          <cell r="H5318">
            <v>28.13</v>
          </cell>
        </row>
        <row r="5319">
          <cell r="B5319" t="str">
            <v>Mano de Obra</v>
          </cell>
        </row>
        <row r="5320">
          <cell r="B5320" t="str">
            <v>M. O.1064-2 [2] Montar inodoro especial, 1 cuerpo</v>
          </cell>
          <cell r="C5320">
            <v>1</v>
          </cell>
          <cell r="D5320">
            <v>0</v>
          </cell>
          <cell r="E5320" t="str">
            <v>Ud</v>
          </cell>
          <cell r="F5320">
            <v>1112.4759798994971</v>
          </cell>
          <cell r="G5320">
            <v>0</v>
          </cell>
          <cell r="H5320">
            <v>1112.48</v>
          </cell>
        </row>
        <row r="5321">
          <cell r="B5321" t="str">
            <v>M. O.1068-7 [7] Salida de agua inodoro corriente</v>
          </cell>
          <cell r="C5321">
            <v>1</v>
          </cell>
          <cell r="D5321">
            <v>0</v>
          </cell>
          <cell r="E5321" t="str">
            <v>Ud</v>
          </cell>
          <cell r="F5321">
            <v>911.03999999999962</v>
          </cell>
          <cell r="G5321">
            <v>0</v>
          </cell>
          <cell r="H5321">
            <v>911.04</v>
          </cell>
        </row>
        <row r="5322">
          <cell r="B5322" t="str">
            <v>Servicios, Herramientas y Equipos</v>
          </cell>
        </row>
        <row r="5323">
          <cell r="B5323" t="str">
            <v>Herramientas Menores Plomeria</v>
          </cell>
          <cell r="C5323">
            <v>9526.5400000000009</v>
          </cell>
          <cell r="D5323">
            <v>4.7210767339091014E-5</v>
          </cell>
          <cell r="E5323" t="str">
            <v>%</v>
          </cell>
          <cell r="F5323">
            <v>1.6E-2</v>
          </cell>
          <cell r="G5323">
            <v>0</v>
          </cell>
          <cell r="H5323">
            <v>152.43</v>
          </cell>
        </row>
        <row r="5324">
          <cell r="A5324">
            <v>258</v>
          </cell>
          <cell r="B5324" t="str">
            <v>Inodoros blancos (Inc. Inst. y M.O.)</v>
          </cell>
          <cell r="C5324">
            <v>1</v>
          </cell>
          <cell r="D5324">
            <v>0.41152263374485593</v>
          </cell>
          <cell r="E5324" t="str">
            <v>Ud</v>
          </cell>
          <cell r="G5324">
            <v>1144.530375</v>
          </cell>
          <cell r="I5324">
            <v>9678.9699999999993</v>
          </cell>
        </row>
        <row r="5326">
          <cell r="A5326">
            <v>259</v>
          </cell>
          <cell r="B5326" t="str">
            <v>Análisis de Precio Unitario de 1.00 Ud de Lavamanos blancos empotrados (medianos):</v>
          </cell>
          <cell r="I5326" t="str">
            <v>Santiago - Tercer Sorteo</v>
          </cell>
        </row>
        <row r="5327">
          <cell r="B5327" t="str">
            <v>Materiales</v>
          </cell>
        </row>
        <row r="5328">
          <cell r="B5328" t="str">
            <v>Linea de Agua potable</v>
          </cell>
        </row>
        <row r="5329">
          <cell r="B5329" t="str">
            <v xml:space="preserve">Lavamano empotrado </v>
          </cell>
          <cell r="C5329">
            <v>1</v>
          </cell>
          <cell r="D5329">
            <v>0</v>
          </cell>
          <cell r="E5329" t="str">
            <v xml:space="preserve">ud </v>
          </cell>
          <cell r="F5329">
            <v>2181.0500000000002</v>
          </cell>
          <cell r="G5329">
            <v>392.59</v>
          </cell>
          <cell r="H5329">
            <v>2573.64</v>
          </cell>
        </row>
        <row r="5330">
          <cell r="B5330" t="str">
            <v>Mezcladora monomando p/Lavamanos</v>
          </cell>
          <cell r="C5330">
            <v>1</v>
          </cell>
          <cell r="D5330">
            <v>0</v>
          </cell>
          <cell r="E5330" t="str">
            <v>UD</v>
          </cell>
          <cell r="F5330">
            <v>2545.2600000000002</v>
          </cell>
          <cell r="G5330">
            <v>458.15</v>
          </cell>
          <cell r="H5330">
            <v>3003.41</v>
          </cell>
        </row>
        <row r="5331">
          <cell r="B5331" t="str">
            <v>Mano de Obra</v>
          </cell>
        </row>
        <row r="5332">
          <cell r="B5332" t="str">
            <v>M. O.1065-5 [5] Montar lavamanos empotrado</v>
          </cell>
          <cell r="C5332">
            <v>1</v>
          </cell>
          <cell r="D5332">
            <v>0</v>
          </cell>
          <cell r="E5332" t="str">
            <v>Ud</v>
          </cell>
          <cell r="F5332">
            <v>1419.1199999999994</v>
          </cell>
          <cell r="G5332">
            <v>0</v>
          </cell>
          <cell r="H5332">
            <v>1419.12</v>
          </cell>
        </row>
        <row r="5333">
          <cell r="B5333" t="str">
            <v>M. O.1068-4 [4] Salida de agua tub. ¾", h.g. o pvc</v>
          </cell>
          <cell r="C5333">
            <v>1</v>
          </cell>
          <cell r="D5333">
            <v>0</v>
          </cell>
          <cell r="E5333" t="str">
            <v>Ud</v>
          </cell>
          <cell r="F5333">
            <v>707.29303514376977</v>
          </cell>
          <cell r="G5333">
            <v>0</v>
          </cell>
          <cell r="H5333">
            <v>707.29</v>
          </cell>
        </row>
        <row r="5334">
          <cell r="B5334" t="str">
            <v>Servicios, Herramientas y Equipos</v>
          </cell>
        </row>
        <row r="5335">
          <cell r="B5335" t="str">
            <v>Herramientas Menores Plomeria</v>
          </cell>
          <cell r="C5335">
            <v>7703.4599999999991</v>
          </cell>
          <cell r="D5335">
            <v>6.3039778100095766E-5</v>
          </cell>
          <cell r="E5335" t="str">
            <v>%</v>
          </cell>
          <cell r="F5335">
            <v>1.6E-2</v>
          </cell>
          <cell r="G5335">
            <v>0</v>
          </cell>
          <cell r="H5335">
            <v>123.26</v>
          </cell>
        </row>
        <row r="5336">
          <cell r="A5336">
            <v>259</v>
          </cell>
          <cell r="B5336" t="str">
            <v>Lavamanos blancos empotrados (medianos)</v>
          </cell>
          <cell r="C5336">
            <v>1</v>
          </cell>
          <cell r="D5336">
            <v>0.31948881789137379</v>
          </cell>
          <cell r="E5336" t="str">
            <v>Ud</v>
          </cell>
          <cell r="G5336">
            <v>850.74</v>
          </cell>
          <cell r="I5336">
            <v>7826.72</v>
          </cell>
        </row>
        <row r="5338">
          <cell r="A5338">
            <v>260</v>
          </cell>
          <cell r="B5338" t="str">
            <v>Análisis de Precio Unitario de 1.00 Ud de Orinales blancos (Inc. Inst. y M.O.):</v>
          </cell>
          <cell r="I5338" t="str">
            <v>Santiago - Tercer Sorteo</v>
          </cell>
        </row>
        <row r="5339">
          <cell r="B5339" t="str">
            <v>Materiales</v>
          </cell>
        </row>
        <row r="5340">
          <cell r="B5340" t="str">
            <v>Linea de Agua potable</v>
          </cell>
        </row>
        <row r="5341">
          <cell r="B5341" t="str">
            <v>Orinal Blanco</v>
          </cell>
          <cell r="C5341">
            <v>1</v>
          </cell>
          <cell r="D5341">
            <v>0</v>
          </cell>
          <cell r="E5341" t="str">
            <v>ud</v>
          </cell>
          <cell r="F5341">
            <v>13779.81</v>
          </cell>
          <cell r="G5341">
            <v>2480.37</v>
          </cell>
          <cell r="H5341">
            <v>16260.18</v>
          </cell>
        </row>
        <row r="5342">
          <cell r="B5342" t="str">
            <v>Mezcladora monomando p/Lavamanos</v>
          </cell>
          <cell r="C5342">
            <v>1</v>
          </cell>
          <cell r="D5342">
            <v>0</v>
          </cell>
          <cell r="E5342" t="str">
            <v>UD</v>
          </cell>
          <cell r="F5342">
            <v>2545.2600000000002</v>
          </cell>
          <cell r="G5342">
            <v>458.15</v>
          </cell>
          <cell r="H5342">
            <v>3003.41</v>
          </cell>
        </row>
        <row r="5343">
          <cell r="B5343" t="str">
            <v>Mano de Obra</v>
          </cell>
        </row>
        <row r="5344">
          <cell r="B5344" t="str">
            <v>M. O.1066-1 [1] Montar orinal ½ falda</v>
          </cell>
          <cell r="C5344">
            <v>1</v>
          </cell>
          <cell r="D5344">
            <v>0</v>
          </cell>
          <cell r="E5344" t="str">
            <v>Ud</v>
          </cell>
          <cell r="F5344">
            <v>911.03999999999962</v>
          </cell>
          <cell r="G5344">
            <v>0</v>
          </cell>
          <cell r="H5344">
            <v>911.04</v>
          </cell>
        </row>
        <row r="5345">
          <cell r="B5345" t="str">
            <v>M. O.1068-4 [4] Salida de agua tub. ¾", h.g. o pvc</v>
          </cell>
          <cell r="C5345">
            <v>1</v>
          </cell>
          <cell r="D5345">
            <v>0</v>
          </cell>
          <cell r="E5345" t="str">
            <v>Ud</v>
          </cell>
          <cell r="F5345">
            <v>707.29303514376977</v>
          </cell>
          <cell r="G5345">
            <v>0</v>
          </cell>
          <cell r="H5345">
            <v>707.29</v>
          </cell>
        </row>
        <row r="5346">
          <cell r="B5346" t="str">
            <v>Servicios, Herramientas y Equipos</v>
          </cell>
        </row>
        <row r="5347">
          <cell r="B5347" t="str">
            <v>Herramientas Menores Plomeria</v>
          </cell>
          <cell r="C5347">
            <v>20881.920000000002</v>
          </cell>
          <cell r="D5347">
            <v>2.5171606238133645E-5</v>
          </cell>
          <cell r="E5347" t="str">
            <v>%</v>
          </cell>
          <cell r="F5347">
            <v>1.6E-2</v>
          </cell>
          <cell r="G5347">
            <v>0</v>
          </cell>
          <cell r="H5347">
            <v>334.12</v>
          </cell>
        </row>
        <row r="5348">
          <cell r="A5348">
            <v>260</v>
          </cell>
          <cell r="B5348" t="str">
            <v>Orinales blancos (Inc. Inst. y M.O.)</v>
          </cell>
          <cell r="C5348">
            <v>1</v>
          </cell>
          <cell r="D5348">
            <v>0.31948881789137379</v>
          </cell>
          <cell r="E5348" t="str">
            <v>Ud</v>
          </cell>
          <cell r="G5348">
            <v>2938.52</v>
          </cell>
          <cell r="I5348">
            <v>21216.04</v>
          </cell>
        </row>
        <row r="5350">
          <cell r="A5350">
            <v>261</v>
          </cell>
          <cell r="B5350" t="str">
            <v>Análisis de Precio Unitario de 1.00 Ud de Fregadero Doble, acero inoxidable + Griferia Agua Fria y Caliente:</v>
          </cell>
          <cell r="I5350" t="str">
            <v>Santiago - Tercer Sorteo</v>
          </cell>
        </row>
        <row r="5351">
          <cell r="B5351" t="str">
            <v>Materiales</v>
          </cell>
        </row>
        <row r="5352">
          <cell r="B5352" t="str">
            <v>Miscelaneos</v>
          </cell>
        </row>
        <row r="5353">
          <cell r="B5353" t="str">
            <v>Limpiador PVC</v>
          </cell>
          <cell r="C5353">
            <v>0.03</v>
          </cell>
          <cell r="D5353">
            <v>0.25000000000000022</v>
          </cell>
          <cell r="E5353" t="str">
            <v>Gls</v>
          </cell>
          <cell r="F5353">
            <v>1450</v>
          </cell>
          <cell r="G5353">
            <v>261</v>
          </cell>
          <cell r="H5353">
            <v>64.16</v>
          </cell>
        </row>
        <row r="5354">
          <cell r="B5354" t="str">
            <v xml:space="preserve">Cemento PVC </v>
          </cell>
          <cell r="C5354">
            <v>0.03</v>
          </cell>
          <cell r="D5354">
            <v>0.25000000000000022</v>
          </cell>
          <cell r="E5354" t="str">
            <v>Gls</v>
          </cell>
          <cell r="F5354">
            <v>1450</v>
          </cell>
          <cell r="G5354">
            <v>261</v>
          </cell>
          <cell r="H5354">
            <v>64.16</v>
          </cell>
        </row>
        <row r="5355">
          <cell r="B5355" t="str">
            <v>Aparato Sanitario</v>
          </cell>
        </row>
        <row r="5356">
          <cell r="B5356" t="str">
            <v>Fregadero 840.483 33x19 2c 7'' 3h teka</v>
          </cell>
          <cell r="C5356">
            <v>1</v>
          </cell>
          <cell r="D5356">
            <v>0</v>
          </cell>
          <cell r="E5356" t="str">
            <v>Ud</v>
          </cell>
          <cell r="F5356">
            <v>2116.5300000000002</v>
          </cell>
          <cell r="G5356">
            <v>380.98</v>
          </cell>
          <cell r="H5356">
            <v>2497.5100000000002</v>
          </cell>
        </row>
        <row r="5357">
          <cell r="B5357" t="str">
            <v>Grifo p/freg. 036cslc</v>
          </cell>
          <cell r="C5357">
            <v>1</v>
          </cell>
          <cell r="D5357">
            <v>0</v>
          </cell>
          <cell r="E5357" t="str">
            <v>Ud</v>
          </cell>
          <cell r="F5357">
            <v>2118.64</v>
          </cell>
          <cell r="G5357">
            <v>381.36</v>
          </cell>
          <cell r="H5357">
            <v>2500</v>
          </cell>
        </row>
        <row r="5358">
          <cell r="B5358" t="str">
            <v>Mano de Obra</v>
          </cell>
        </row>
        <row r="5359">
          <cell r="B5359" t="str">
            <v>M. O.1063-2 [2] Montar freg. acero inox., 2 cámaras</v>
          </cell>
          <cell r="C5359">
            <v>1</v>
          </cell>
          <cell r="D5359">
            <v>0</v>
          </cell>
          <cell r="E5359" t="str">
            <v>Ud</v>
          </cell>
          <cell r="F5359">
            <v>1294.6357894736839</v>
          </cell>
          <cell r="G5359">
            <v>0</v>
          </cell>
          <cell r="H5359">
            <v>1294.6400000000001</v>
          </cell>
        </row>
        <row r="5360">
          <cell r="B5360" t="str">
            <v>M. O.1042-1 [1] Desagüe 2"</v>
          </cell>
          <cell r="C5360">
            <v>1</v>
          </cell>
          <cell r="D5360">
            <v>0</v>
          </cell>
          <cell r="E5360" t="str">
            <v>Ud</v>
          </cell>
          <cell r="F5360">
            <v>707.29303514376977</v>
          </cell>
          <cell r="G5360">
            <v>0</v>
          </cell>
          <cell r="H5360">
            <v>707.29</v>
          </cell>
        </row>
        <row r="5361">
          <cell r="B5361" t="str">
            <v>Servicios, Herramientas y Equipos</v>
          </cell>
        </row>
        <row r="5362">
          <cell r="B5362" t="str">
            <v>Herramientas Menores Plomeria</v>
          </cell>
          <cell r="C5362">
            <v>7127.76</v>
          </cell>
          <cell r="D5362">
            <v>3.3671167379342418E-5</v>
          </cell>
          <cell r="E5362" t="str">
            <v>%</v>
          </cell>
          <cell r="F5362">
            <v>1.6E-2</v>
          </cell>
          <cell r="G5362">
            <v>0</v>
          </cell>
          <cell r="H5362">
            <v>114.05</v>
          </cell>
        </row>
        <row r="5363">
          <cell r="A5363">
            <v>261</v>
          </cell>
          <cell r="B5363" t="str">
            <v>Fregadero Doble, acero inoxidable + Griferia Agua Fria y Caliente</v>
          </cell>
          <cell r="C5363">
            <v>1</v>
          </cell>
          <cell r="D5363">
            <v>0.31948881789137379</v>
          </cell>
          <cell r="E5363" t="str">
            <v>Ud</v>
          </cell>
          <cell r="G5363">
            <v>781.91499999999996</v>
          </cell>
          <cell r="I5363">
            <v>7241.81</v>
          </cell>
        </row>
        <row r="5365">
          <cell r="A5365">
            <v>262</v>
          </cell>
          <cell r="B5365" t="str">
            <v>Análisis de Precio Unitario de 1.00 Ud de Fregadero Sencillo de acero inoxidable + Griferia Agua Fria y Caliente:</v>
          </cell>
          <cell r="I5365" t="str">
            <v>Santiago - Tercer Sorteo</v>
          </cell>
        </row>
        <row r="5366">
          <cell r="B5366" t="str">
            <v>Materiales</v>
          </cell>
        </row>
        <row r="5367">
          <cell r="B5367" t="str">
            <v>Miscelaneos</v>
          </cell>
        </row>
        <row r="5368">
          <cell r="B5368" t="str">
            <v>Limpiador PVC</v>
          </cell>
          <cell r="C5368">
            <v>0.03</v>
          </cell>
          <cell r="D5368">
            <v>0.25000000000000022</v>
          </cell>
          <cell r="E5368" t="str">
            <v>Gls</v>
          </cell>
          <cell r="F5368">
            <v>1450</v>
          </cell>
          <cell r="G5368">
            <v>261</v>
          </cell>
          <cell r="H5368">
            <v>64.16</v>
          </cell>
        </row>
        <row r="5369">
          <cell r="B5369" t="str">
            <v xml:space="preserve">Cemento PVC </v>
          </cell>
          <cell r="C5369">
            <v>0.03</v>
          </cell>
          <cell r="D5369">
            <v>0.25000000000000022</v>
          </cell>
          <cell r="E5369" t="str">
            <v>Gls</v>
          </cell>
          <cell r="F5369">
            <v>1450</v>
          </cell>
          <cell r="G5369">
            <v>261</v>
          </cell>
          <cell r="H5369">
            <v>64.16</v>
          </cell>
        </row>
        <row r="5370">
          <cell r="B5370" t="str">
            <v>Aparato Sanitario</v>
          </cell>
        </row>
        <row r="5371">
          <cell r="B5371" t="str">
            <v>Fregadero 20 x 22</v>
          </cell>
          <cell r="C5371">
            <v>1</v>
          </cell>
          <cell r="D5371">
            <v>0</v>
          </cell>
          <cell r="E5371" t="str">
            <v>UD</v>
          </cell>
          <cell r="F5371">
            <v>2100</v>
          </cell>
          <cell r="G5371">
            <v>378</v>
          </cell>
          <cell r="H5371">
            <v>2478</v>
          </cell>
        </row>
        <row r="5372">
          <cell r="B5372" t="str">
            <v>Grifo p/freg. 036cslc</v>
          </cell>
          <cell r="C5372">
            <v>1</v>
          </cell>
          <cell r="D5372">
            <v>0</v>
          </cell>
          <cell r="E5372" t="str">
            <v>Ud</v>
          </cell>
          <cell r="F5372">
            <v>2118.64</v>
          </cell>
          <cell r="G5372">
            <v>381.36</v>
          </cell>
          <cell r="H5372">
            <v>2500</v>
          </cell>
        </row>
        <row r="5373">
          <cell r="B5373" t="str">
            <v>Mano de Obra</v>
          </cell>
        </row>
        <row r="5374">
          <cell r="B5374" t="str">
            <v>M. O.1063-2 [2] Montar freg. acero inox., 2 cámaras</v>
          </cell>
          <cell r="C5374">
            <v>1</v>
          </cell>
          <cell r="D5374">
            <v>0</v>
          </cell>
          <cell r="E5374" t="str">
            <v>Ud</v>
          </cell>
          <cell r="F5374">
            <v>1294.6357894736839</v>
          </cell>
          <cell r="G5374">
            <v>0</v>
          </cell>
          <cell r="H5374">
            <v>1294.6400000000001</v>
          </cell>
        </row>
        <row r="5375">
          <cell r="B5375" t="str">
            <v>M. O.1042-1 [1] Desagüe 2"</v>
          </cell>
          <cell r="C5375">
            <v>1</v>
          </cell>
          <cell r="D5375">
            <v>0</v>
          </cell>
          <cell r="E5375" t="str">
            <v>Ud</v>
          </cell>
          <cell r="F5375">
            <v>707.29303514376977</v>
          </cell>
          <cell r="G5375">
            <v>0</v>
          </cell>
          <cell r="H5375">
            <v>707.29</v>
          </cell>
        </row>
        <row r="5376">
          <cell r="B5376" t="str">
            <v>Servicios, Herramientas y Equipos</v>
          </cell>
        </row>
        <row r="5377">
          <cell r="B5377" t="str">
            <v>Herramientas Menores Plomeria</v>
          </cell>
          <cell r="C5377">
            <v>7108.25</v>
          </cell>
          <cell r="D5377">
            <v>1.0551120177258819E-4</v>
          </cell>
          <cell r="E5377" t="str">
            <v>%</v>
          </cell>
          <cell r="F5377">
            <v>1.6E-2</v>
          </cell>
          <cell r="G5377">
            <v>0</v>
          </cell>
          <cell r="H5377">
            <v>113.74</v>
          </cell>
        </row>
        <row r="5378">
          <cell r="A5378">
            <v>262</v>
          </cell>
          <cell r="B5378" t="str">
            <v>Fregadero Sencillo de acero inoxidable + Griferia Agua Fria y Caliente</v>
          </cell>
          <cell r="C5378">
            <v>1</v>
          </cell>
          <cell r="D5378">
            <v>0.31948881789137379</v>
          </cell>
          <cell r="E5378" t="str">
            <v>Ud</v>
          </cell>
          <cell r="G5378">
            <v>778.93499999999995</v>
          </cell>
          <cell r="I5378">
            <v>7221.99</v>
          </cell>
        </row>
        <row r="5380">
          <cell r="A5380" t="str">
            <v>XVIII</v>
          </cell>
          <cell r="B5380" t="str">
            <v>Terminaciones de superficie</v>
          </cell>
          <cell r="E5380">
            <v>18</v>
          </cell>
        </row>
        <row r="5382">
          <cell r="A5382">
            <v>263</v>
          </cell>
          <cell r="B5382" t="str">
            <v>Análisis de Precio Unitario de 1.00 m2 de Fraguache:</v>
          </cell>
          <cell r="I5382" t="str">
            <v>Santiago - Tercer Sorteo</v>
          </cell>
        </row>
        <row r="5383">
          <cell r="B5383" t="str">
            <v>Materiales</v>
          </cell>
        </row>
        <row r="5384">
          <cell r="B5384" t="str">
            <v>Mortero</v>
          </cell>
        </row>
        <row r="5385">
          <cell r="B5385" t="str">
            <v>Mortero Pañete pulido [1:3:0]</v>
          </cell>
          <cell r="C5385">
            <v>5.0000000000000001E-3</v>
          </cell>
          <cell r="D5385">
            <v>0</v>
          </cell>
          <cell r="E5385" t="str">
            <v>m3</v>
          </cell>
          <cell r="F5385">
            <v>3379.8362499999998</v>
          </cell>
          <cell r="G5385">
            <v>608.37</v>
          </cell>
          <cell r="H5385">
            <v>19.940000000000001</v>
          </cell>
        </row>
        <row r="5386">
          <cell r="B5386" t="str">
            <v>Mano de Obra</v>
          </cell>
        </row>
        <row r="5387">
          <cell r="B5387" t="str">
            <v>M. O.1003-1 [11] Fraguache con escoba .</v>
          </cell>
          <cell r="C5387">
            <v>1</v>
          </cell>
          <cell r="D5387">
            <v>0</v>
          </cell>
          <cell r="E5387" t="str">
            <v>m²</v>
          </cell>
          <cell r="F5387">
            <v>15.464999999999998</v>
          </cell>
          <cell r="G5387">
            <v>0</v>
          </cell>
          <cell r="H5387">
            <v>15.47</v>
          </cell>
        </row>
        <row r="5388">
          <cell r="B5388" t="str">
            <v>Servicios, Herramientas y Equipos</v>
          </cell>
        </row>
        <row r="5389">
          <cell r="B5389" t="str">
            <v>Herramientas Menores Albañileria</v>
          </cell>
          <cell r="C5389">
            <v>35.410000000000004</v>
          </cell>
          <cell r="D5389">
            <v>1.66619598983337E-2</v>
          </cell>
          <cell r="E5389" t="str">
            <v>%</v>
          </cell>
          <cell r="F5389">
            <v>1.6E-2</v>
          </cell>
          <cell r="G5389">
            <v>0</v>
          </cell>
          <cell r="H5389">
            <v>0.57999999999999996</v>
          </cell>
        </row>
        <row r="5390">
          <cell r="A5390">
            <v>263</v>
          </cell>
          <cell r="B5390" t="str">
            <v>Fraguache</v>
          </cell>
          <cell r="C5390">
            <v>1</v>
          </cell>
          <cell r="D5390">
            <v>1.4492753623188406E-2</v>
          </cell>
          <cell r="E5390" t="str">
            <v>m2</v>
          </cell>
          <cell r="G5390">
            <v>3.0418500000000002</v>
          </cell>
          <cell r="I5390">
            <v>35.99</v>
          </cell>
        </row>
        <row r="5392">
          <cell r="A5392">
            <v>264</v>
          </cell>
          <cell r="B5392" t="str">
            <v>Análisis de Precio Unitario de 1.00 m2 de Pañete Muros Exteriores:</v>
          </cell>
          <cell r="I5392" t="str">
            <v>Santiago - Tercer Sorteo</v>
          </cell>
        </row>
        <row r="5393">
          <cell r="B5393" t="str">
            <v>Materiales</v>
          </cell>
        </row>
        <row r="5394">
          <cell r="B5394" t="str">
            <v>Mortero</v>
          </cell>
        </row>
        <row r="5395">
          <cell r="B5395" t="str">
            <v>Mortero Pañete [1:6:2]</v>
          </cell>
          <cell r="C5395">
            <v>2.5399999999999999E-2</v>
          </cell>
          <cell r="D5395">
            <v>0</v>
          </cell>
          <cell r="E5395" t="str">
            <v>m3</v>
          </cell>
          <cell r="F5395">
            <v>4411.46875</v>
          </cell>
          <cell r="G5395">
            <v>794.06</v>
          </cell>
          <cell r="H5395">
            <v>132.22</v>
          </cell>
        </row>
        <row r="5396">
          <cell r="B5396" t="str">
            <v>Mano de Obra</v>
          </cell>
        </row>
        <row r="5397">
          <cell r="B5397" t="str">
            <v>M. O.1003-11 [21] Pañete en exterior, maestriado y a plomo.</v>
          </cell>
          <cell r="C5397">
            <v>1</v>
          </cell>
          <cell r="D5397">
            <v>0</v>
          </cell>
          <cell r="E5397" t="str">
            <v>m²</v>
          </cell>
          <cell r="F5397">
            <v>131.06863636363633</v>
          </cell>
          <cell r="G5397">
            <v>0</v>
          </cell>
          <cell r="H5397">
            <v>131.07</v>
          </cell>
        </row>
        <row r="5398">
          <cell r="B5398" t="str">
            <v>Servicios, Herramientas y Equipos</v>
          </cell>
        </row>
        <row r="5399">
          <cell r="B5399" t="str">
            <v>Herramientas Menores Albañileria</v>
          </cell>
          <cell r="C5399">
            <v>263.28999999999996</v>
          </cell>
          <cell r="D5399">
            <v>2.6966462835657885E-3</v>
          </cell>
          <cell r="E5399" t="str">
            <v>%</v>
          </cell>
          <cell r="F5399">
            <v>1.6E-2</v>
          </cell>
          <cell r="G5399">
            <v>0</v>
          </cell>
          <cell r="H5399">
            <v>4.22</v>
          </cell>
        </row>
        <row r="5400">
          <cell r="A5400">
            <v>264</v>
          </cell>
          <cell r="B5400" t="str">
            <v>Pañete Muros Exteriores</v>
          </cell>
          <cell r="C5400">
            <v>1</v>
          </cell>
          <cell r="D5400">
            <v>4.5454545454545456E-2</v>
          </cell>
          <cell r="E5400" t="str">
            <v>m2</v>
          </cell>
          <cell r="G5400">
            <v>20.169123999999996</v>
          </cell>
          <cell r="I5400">
            <v>267.51</v>
          </cell>
        </row>
        <row r="5402">
          <cell r="A5402">
            <v>265</v>
          </cell>
          <cell r="B5402" t="str">
            <v>Análisis de Precio Unitario de 1.00 m2 de Pañete Muros Interiores:</v>
          </cell>
          <cell r="I5402" t="str">
            <v>Santiago - Tercer Sorteo</v>
          </cell>
        </row>
        <row r="5403">
          <cell r="B5403" t="str">
            <v>Materiales</v>
          </cell>
        </row>
        <row r="5404">
          <cell r="B5404" t="str">
            <v>Mortero</v>
          </cell>
        </row>
        <row r="5405">
          <cell r="B5405" t="str">
            <v>Mortero Pañete [1:6:2]</v>
          </cell>
          <cell r="C5405">
            <v>2.5399999999999999E-2</v>
          </cell>
          <cell r="D5405">
            <v>0</v>
          </cell>
          <cell r="E5405" t="str">
            <v>m3</v>
          </cell>
          <cell r="F5405">
            <v>4411.46875</v>
          </cell>
          <cell r="G5405">
            <v>794.06</v>
          </cell>
          <cell r="H5405">
            <v>132.22</v>
          </cell>
        </row>
        <row r="5406">
          <cell r="B5406" t="str">
            <v>Mano de Obra</v>
          </cell>
        </row>
        <row r="5407">
          <cell r="B5407" t="str">
            <v xml:space="preserve">M. O.1003-10 [20] Pañete en interior, en paredes maestriado y a plomo. </v>
          </cell>
          <cell r="C5407">
            <v>1</v>
          </cell>
          <cell r="D5407">
            <v>0</v>
          </cell>
          <cell r="E5407" t="str">
            <v>m²</v>
          </cell>
          <cell r="F5407">
            <v>102.98249999999997</v>
          </cell>
          <cell r="G5407">
            <v>0</v>
          </cell>
          <cell r="H5407">
            <v>102.98</v>
          </cell>
        </row>
        <row r="5408">
          <cell r="B5408" t="str">
            <v>Servicios, Herramientas y Equipos</v>
          </cell>
        </row>
        <row r="5409">
          <cell r="B5409" t="str">
            <v>Herramientas Menores Albañileria</v>
          </cell>
          <cell r="C5409">
            <v>235.2</v>
          </cell>
          <cell r="D5409">
            <v>3.4013605442177355E-3</v>
          </cell>
          <cell r="E5409" t="str">
            <v>%</v>
          </cell>
          <cell r="F5409">
            <v>1.6E-2</v>
          </cell>
          <cell r="G5409">
            <v>0</v>
          </cell>
          <cell r="H5409">
            <v>3.78</v>
          </cell>
        </row>
        <row r="5410">
          <cell r="A5410">
            <v>265</v>
          </cell>
          <cell r="B5410" t="str">
            <v>Pañete Muros Interiores</v>
          </cell>
          <cell r="C5410">
            <v>1</v>
          </cell>
          <cell r="D5410">
            <v>3.5714285714285712E-2</v>
          </cell>
          <cell r="E5410" t="str">
            <v>m2</v>
          </cell>
          <cell r="G5410">
            <v>20.169123999999996</v>
          </cell>
          <cell r="I5410">
            <v>238.98</v>
          </cell>
        </row>
        <row r="5412">
          <cell r="A5412">
            <v>266</v>
          </cell>
          <cell r="B5412" t="str">
            <v>Análisis de Precio Unitario de 1.00 m2 de Pañete Muros Exteriores en 2do Nivel:</v>
          </cell>
          <cell r="I5412" t="str">
            <v>Santiago - Tercer Sorteo</v>
          </cell>
        </row>
        <row r="5413">
          <cell r="B5413" t="str">
            <v>Materiales</v>
          </cell>
        </row>
        <row r="5414">
          <cell r="B5414" t="str">
            <v>Mortero</v>
          </cell>
        </row>
        <row r="5415">
          <cell r="B5415" t="str">
            <v>Mortero Pañete [1:6:2] en 2do Nivel</v>
          </cell>
          <cell r="C5415">
            <v>2.5399999999999999E-2</v>
          </cell>
          <cell r="D5415">
            <v>0</v>
          </cell>
          <cell r="E5415" t="str">
            <v>m3</v>
          </cell>
          <cell r="F5415">
            <v>4724.71875</v>
          </cell>
          <cell r="G5415">
            <v>850.45</v>
          </cell>
          <cell r="H5415">
            <v>141.61000000000001</v>
          </cell>
        </row>
        <row r="5416">
          <cell r="B5416" t="str">
            <v>Mano de Obra</v>
          </cell>
        </row>
        <row r="5417">
          <cell r="B5417" t="str">
            <v>M. O.1003-11 [21] Pañete en exterior, maestriado y a plomo.</v>
          </cell>
          <cell r="C5417">
            <v>1</v>
          </cell>
          <cell r="D5417">
            <v>0</v>
          </cell>
          <cell r="E5417" t="str">
            <v>m²</v>
          </cell>
          <cell r="F5417">
            <v>131.06863636363633</v>
          </cell>
          <cell r="G5417">
            <v>0</v>
          </cell>
          <cell r="H5417">
            <v>131.07</v>
          </cell>
        </row>
        <row r="5418">
          <cell r="B5418" t="str">
            <v>Servicios, Herramientas y Equipos</v>
          </cell>
        </row>
        <row r="5419">
          <cell r="B5419" t="str">
            <v>Herramientas Menores Albañileria</v>
          </cell>
          <cell r="C5419">
            <v>272.68</v>
          </cell>
          <cell r="D5419">
            <v>1.1735367463693456E-3</v>
          </cell>
          <cell r="E5419" t="str">
            <v>%</v>
          </cell>
          <cell r="F5419">
            <v>1.6E-2</v>
          </cell>
          <cell r="G5419">
            <v>0</v>
          </cell>
          <cell r="H5419">
            <v>4.37</v>
          </cell>
        </row>
        <row r="5420">
          <cell r="A5420">
            <v>266</v>
          </cell>
          <cell r="B5420" t="str">
            <v>Pañete Muros Exteriores en 2do Nivel</v>
          </cell>
          <cell r="C5420">
            <v>1</v>
          </cell>
          <cell r="D5420">
            <v>4.5454545454545456E-2</v>
          </cell>
          <cell r="E5420" t="str">
            <v>m2</v>
          </cell>
          <cell r="G5420">
            <v>21.601430000000001</v>
          </cell>
          <cell r="I5420">
            <v>277.05</v>
          </cell>
        </row>
        <row r="5422">
          <cell r="A5422">
            <v>267</v>
          </cell>
          <cell r="B5422" t="str">
            <v>Análisis de Precio Unitario de 1.00 m2 de Pañete Muros Exteriores en 3er Nivel:</v>
          </cell>
          <cell r="I5422" t="str">
            <v>Santiago - Tercer Sorteo</v>
          </cell>
        </row>
        <row r="5423">
          <cell r="B5423" t="str">
            <v>Materiales</v>
          </cell>
        </row>
        <row r="5424">
          <cell r="B5424" t="str">
            <v>Mortero</v>
          </cell>
        </row>
        <row r="5425">
          <cell r="B5425" t="str">
            <v>Mortero Pañete [1:6:2] en 3er Nivel</v>
          </cell>
          <cell r="C5425">
            <v>2.5399999999999999E-2</v>
          </cell>
          <cell r="D5425">
            <v>0</v>
          </cell>
          <cell r="E5425" t="str">
            <v>m3</v>
          </cell>
          <cell r="F5425">
            <v>4880.6287499999999</v>
          </cell>
          <cell r="G5425">
            <v>878.51</v>
          </cell>
          <cell r="H5425">
            <v>146.28</v>
          </cell>
        </row>
        <row r="5426">
          <cell r="B5426" t="str">
            <v>Mano de Obra</v>
          </cell>
        </row>
        <row r="5427">
          <cell r="B5427" t="str">
            <v>M. O.1003-11 [21] Pañete en exterior, maestriado y a plomo.</v>
          </cell>
          <cell r="C5427">
            <v>1</v>
          </cell>
          <cell r="D5427">
            <v>0</v>
          </cell>
          <cell r="E5427" t="str">
            <v>m²</v>
          </cell>
          <cell r="F5427">
            <v>131.06863636363633</v>
          </cell>
          <cell r="G5427">
            <v>0</v>
          </cell>
          <cell r="H5427">
            <v>131.07</v>
          </cell>
        </row>
        <row r="5428">
          <cell r="B5428" t="str">
            <v>Servicios, Herramientas y Equipos</v>
          </cell>
        </row>
        <row r="5429">
          <cell r="B5429" t="str">
            <v>Herramientas Menores Albañileria</v>
          </cell>
          <cell r="C5429">
            <v>277.35000000000002</v>
          </cell>
          <cell r="D5429">
            <v>2.3436091581033971E-3</v>
          </cell>
          <cell r="E5429" t="str">
            <v>%</v>
          </cell>
          <cell r="F5429">
            <v>1.6E-2</v>
          </cell>
          <cell r="G5429">
            <v>0</v>
          </cell>
          <cell r="H5429">
            <v>4.45</v>
          </cell>
        </row>
        <row r="5430">
          <cell r="A5430">
            <v>267</v>
          </cell>
          <cell r="B5430" t="str">
            <v>Pañete Muros Exteriores en 3er Nivel</v>
          </cell>
          <cell r="C5430">
            <v>1</v>
          </cell>
          <cell r="D5430">
            <v>4.5454545454545456E-2</v>
          </cell>
          <cell r="E5430" t="str">
            <v>m2</v>
          </cell>
          <cell r="G5430">
            <v>22.314153999999998</v>
          </cell>
          <cell r="I5430">
            <v>281.8</v>
          </cell>
        </row>
        <row r="5432">
          <cell r="A5432">
            <v>268</v>
          </cell>
          <cell r="B5432" t="str">
            <v>Análisis de Precio Unitario de 1.00 m2 de Pañete Muros Interiores en 2do Nivel:</v>
          </cell>
          <cell r="I5432" t="str">
            <v>Santiago - Tercer Sorteo</v>
          </cell>
        </row>
        <row r="5433">
          <cell r="B5433" t="str">
            <v>Materiales</v>
          </cell>
        </row>
        <row r="5434">
          <cell r="B5434" t="str">
            <v>Mortero</v>
          </cell>
        </row>
        <row r="5435">
          <cell r="B5435" t="str">
            <v>Mortero Pañete [1:6:2] en 2do Nivel</v>
          </cell>
          <cell r="C5435">
            <v>0.02</v>
          </cell>
          <cell r="D5435">
            <v>0</v>
          </cell>
          <cell r="E5435" t="str">
            <v>m3</v>
          </cell>
          <cell r="F5435">
            <v>4724.71875</v>
          </cell>
          <cell r="G5435">
            <v>850.45</v>
          </cell>
          <cell r="H5435">
            <v>111.5</v>
          </cell>
        </row>
        <row r="5436">
          <cell r="B5436" t="str">
            <v>Mano de Obra</v>
          </cell>
        </row>
        <row r="5437">
          <cell r="B5437" t="str">
            <v xml:space="preserve">M. O.1003-10 [20] Pañete en interior, en paredes maestriado y a plomo. </v>
          </cell>
          <cell r="C5437">
            <v>1</v>
          </cell>
          <cell r="D5437">
            <v>0</v>
          </cell>
          <cell r="E5437" t="str">
            <v>m²</v>
          </cell>
          <cell r="F5437">
            <v>102.98249999999997</v>
          </cell>
          <cell r="G5437">
            <v>0</v>
          </cell>
          <cell r="H5437">
            <v>102.98</v>
          </cell>
        </row>
        <row r="5438">
          <cell r="B5438" t="str">
            <v>Servicios, Herramientas y Equipos</v>
          </cell>
        </row>
        <row r="5439">
          <cell r="B5439" t="str">
            <v>Herramientas Menores Albañileria</v>
          </cell>
          <cell r="C5439">
            <v>214.48000000000002</v>
          </cell>
          <cell r="D5439">
            <v>2.4244684819096501E-3</v>
          </cell>
          <cell r="E5439" t="str">
            <v>%</v>
          </cell>
          <cell r="F5439">
            <v>1.6E-2</v>
          </cell>
          <cell r="G5439">
            <v>0</v>
          </cell>
          <cell r="H5439">
            <v>3.44</v>
          </cell>
        </row>
        <row r="5440">
          <cell r="A5440">
            <v>268</v>
          </cell>
          <cell r="B5440" t="str">
            <v>Pañete Muros Interiores en 2do Nivel</v>
          </cell>
          <cell r="C5440">
            <v>1</v>
          </cell>
          <cell r="D5440">
            <v>3.5714285714285712E-2</v>
          </cell>
          <cell r="E5440" t="str">
            <v>m2</v>
          </cell>
          <cell r="G5440">
            <v>17.009</v>
          </cell>
          <cell r="I5440">
            <v>217.92</v>
          </cell>
        </row>
        <row r="5442">
          <cell r="A5442">
            <v>269</v>
          </cell>
          <cell r="B5442" t="str">
            <v>Análisis de Precio Unitario de 1.00 m2 de Pañete Muros Interiores en 3er Nivel:</v>
          </cell>
          <cell r="I5442" t="str">
            <v>Santiago - Tercer Sorteo</v>
          </cell>
        </row>
        <row r="5443">
          <cell r="B5443" t="str">
            <v>Materiales</v>
          </cell>
        </row>
        <row r="5444">
          <cell r="B5444" t="str">
            <v>Mortero</v>
          </cell>
        </row>
        <row r="5445">
          <cell r="B5445" t="str">
            <v>Mortero Pañete [1:6:2] en 3er Nivel</v>
          </cell>
          <cell r="C5445">
            <v>0.02</v>
          </cell>
          <cell r="D5445">
            <v>0</v>
          </cell>
          <cell r="E5445" t="str">
            <v>m3</v>
          </cell>
          <cell r="F5445">
            <v>4880.6287499999999</v>
          </cell>
          <cell r="G5445">
            <v>878.51</v>
          </cell>
          <cell r="H5445">
            <v>115.18</v>
          </cell>
        </row>
        <row r="5446">
          <cell r="B5446" t="str">
            <v>Mano de Obra</v>
          </cell>
        </row>
        <row r="5447">
          <cell r="B5447" t="str">
            <v xml:space="preserve">M. O.1003-10 [20] Pañete en interior, en paredes maestriado y a plomo. </v>
          </cell>
          <cell r="C5447">
            <v>1</v>
          </cell>
          <cell r="D5447">
            <v>0</v>
          </cell>
          <cell r="E5447" t="str">
            <v>m²</v>
          </cell>
          <cell r="F5447">
            <v>102.98249999999997</v>
          </cell>
          <cell r="G5447">
            <v>0</v>
          </cell>
          <cell r="H5447">
            <v>102.98</v>
          </cell>
        </row>
        <row r="5448">
          <cell r="B5448" t="str">
            <v>Servicios, Herramientas y Equipos</v>
          </cell>
        </row>
        <row r="5449">
          <cell r="B5449" t="str">
            <v>Herramientas Menores Albañileria</v>
          </cell>
          <cell r="C5449">
            <v>218.16000000000003</v>
          </cell>
          <cell r="D5449">
            <v>3.8503850385037354E-3</v>
          </cell>
          <cell r="E5449" t="str">
            <v>%</v>
          </cell>
          <cell r="F5449">
            <v>1.6E-2</v>
          </cell>
          <cell r="G5449">
            <v>0</v>
          </cell>
          <cell r="H5449">
            <v>3.5</v>
          </cell>
        </row>
        <row r="5450">
          <cell r="A5450">
            <v>269</v>
          </cell>
          <cell r="B5450" t="str">
            <v>Pañete Muros Interiores en 3er Nivel</v>
          </cell>
          <cell r="C5450">
            <v>1</v>
          </cell>
          <cell r="D5450">
            <v>3.5714285714285712E-2</v>
          </cell>
          <cell r="E5450" t="str">
            <v>m2</v>
          </cell>
          <cell r="G5450">
            <v>17.5702</v>
          </cell>
          <cell r="I5450">
            <v>221.66</v>
          </cell>
        </row>
        <row r="5452">
          <cell r="A5452">
            <v>270</v>
          </cell>
          <cell r="B5452" t="str">
            <v>Análisis de Precio Unitario de 1.00 m2 de Pañete Losa (Cielo Raso):</v>
          </cell>
          <cell r="I5452" t="str">
            <v>Santiago - Tercer Sorteo</v>
          </cell>
        </row>
        <row r="5453">
          <cell r="B5453" t="str">
            <v>Materiales</v>
          </cell>
        </row>
        <row r="5454">
          <cell r="B5454" t="str">
            <v>Mortero</v>
          </cell>
        </row>
        <row r="5455">
          <cell r="B5455" t="str">
            <v>Mortero Pañete [1:6:2]</v>
          </cell>
          <cell r="C5455">
            <v>3.2099999999999997E-2</v>
          </cell>
          <cell r="D5455">
            <v>0</v>
          </cell>
          <cell r="E5455" t="str">
            <v>m3</v>
          </cell>
          <cell r="F5455">
            <v>4411.46875</v>
          </cell>
          <cell r="G5455">
            <v>794.06</v>
          </cell>
          <cell r="H5455">
            <v>167.1</v>
          </cell>
        </row>
        <row r="5456">
          <cell r="B5456" t="str">
            <v>Mano de Obra</v>
          </cell>
        </row>
        <row r="5457">
          <cell r="B5457" t="str">
            <v xml:space="preserve">M. O.1003-14 [24] Pañete en techo, maestriado a nivel 2cms mínimo . </v>
          </cell>
          <cell r="C5457">
            <v>1</v>
          </cell>
          <cell r="D5457">
            <v>0</v>
          </cell>
          <cell r="E5457" t="str">
            <v>m²</v>
          </cell>
          <cell r="F5457">
            <v>147.25551724137929</v>
          </cell>
          <cell r="G5457">
            <v>0</v>
          </cell>
          <cell r="H5457">
            <v>147.26</v>
          </cell>
        </row>
        <row r="5458">
          <cell r="B5458" t="str">
            <v>Servicios, Herramientas y Equipos</v>
          </cell>
        </row>
        <row r="5459">
          <cell r="B5459" t="str">
            <v>Herramientas Menores Albañileria</v>
          </cell>
          <cell r="C5459">
            <v>314.36</v>
          </cell>
          <cell r="D5459">
            <v>2.0358824277897517E-3</v>
          </cell>
          <cell r="E5459" t="str">
            <v>%</v>
          </cell>
          <cell r="F5459">
            <v>1.6E-2</v>
          </cell>
          <cell r="G5459">
            <v>0</v>
          </cell>
          <cell r="H5459">
            <v>5.04</v>
          </cell>
        </row>
        <row r="5460">
          <cell r="A5460">
            <v>270</v>
          </cell>
          <cell r="B5460" t="str">
            <v>Pañete Losa (Cielo Raso)</v>
          </cell>
          <cell r="C5460">
            <v>1</v>
          </cell>
          <cell r="D5460">
            <v>6.8965517241379309E-2</v>
          </cell>
          <cell r="E5460" t="str">
            <v>m2</v>
          </cell>
          <cell r="G5460">
            <v>25.489325999999995</v>
          </cell>
          <cell r="I5460">
            <v>319.39999999999998</v>
          </cell>
        </row>
        <row r="5462">
          <cell r="A5462">
            <v>271</v>
          </cell>
          <cell r="B5462" t="str">
            <v>Análisis de Precio Unitario de 1.00 m2 de Pañete Columnas de Pórticos:</v>
          </cell>
          <cell r="I5462" t="str">
            <v>Santiago - Tercer Sorteo</v>
          </cell>
        </row>
        <row r="5463">
          <cell r="B5463" t="str">
            <v>Materiales</v>
          </cell>
        </row>
        <row r="5464">
          <cell r="B5464" t="str">
            <v>Mortero</v>
          </cell>
        </row>
        <row r="5465">
          <cell r="B5465" t="str">
            <v>Mortero Pañete [1:6:2]</v>
          </cell>
          <cell r="C5465">
            <v>3.2099999999999997E-2</v>
          </cell>
          <cell r="D5465">
            <v>0</v>
          </cell>
          <cell r="E5465" t="str">
            <v>m3</v>
          </cell>
          <cell r="F5465">
            <v>4411.46875</v>
          </cell>
          <cell r="G5465">
            <v>794.06</v>
          </cell>
          <cell r="H5465">
            <v>167.1</v>
          </cell>
        </row>
        <row r="5466">
          <cell r="B5466" t="str">
            <v>Mano de Obra</v>
          </cell>
        </row>
        <row r="5467">
          <cell r="B5467" t="str">
            <v>M. O.1003-13 [23] Pañete en columna aisladas desde 0.20 en adelante.</v>
          </cell>
          <cell r="C5467">
            <v>1</v>
          </cell>
          <cell r="D5467">
            <v>0</v>
          </cell>
          <cell r="E5467" t="str">
            <v>m²</v>
          </cell>
          <cell r="F5467">
            <v>192.23399999999995</v>
          </cell>
          <cell r="G5467">
            <v>0</v>
          </cell>
          <cell r="H5467">
            <v>192.23</v>
          </cell>
        </row>
        <row r="5468">
          <cell r="B5468" t="str">
            <v>Servicios, Herramientas y Equipos</v>
          </cell>
        </row>
        <row r="5469">
          <cell r="B5469" t="str">
            <v>Herramientas Menores Albañileria</v>
          </cell>
          <cell r="C5469">
            <v>359.33</v>
          </cell>
          <cell r="D5469">
            <v>1.8645813040937744E-3</v>
          </cell>
          <cell r="E5469" t="str">
            <v>%</v>
          </cell>
          <cell r="F5469">
            <v>1.6E-2</v>
          </cell>
          <cell r="G5469">
            <v>0</v>
          </cell>
          <cell r="H5469">
            <v>5.76</v>
          </cell>
        </row>
        <row r="5470">
          <cell r="A5470">
            <v>271</v>
          </cell>
          <cell r="B5470" t="str">
            <v>Pañete Columnas de Pórticos</v>
          </cell>
          <cell r="C5470">
            <v>1</v>
          </cell>
          <cell r="D5470">
            <v>6.6666666666666666E-2</v>
          </cell>
          <cell r="E5470" t="str">
            <v>m2</v>
          </cell>
          <cell r="G5470">
            <v>25.489325999999995</v>
          </cell>
          <cell r="I5470">
            <v>365.09</v>
          </cell>
        </row>
        <row r="5472">
          <cell r="A5472">
            <v>272</v>
          </cell>
          <cell r="B5472" t="str">
            <v>Análisis de Precio Unitario de 1.00 m2 de Pañete Vigas de Pórticos:</v>
          </cell>
          <cell r="I5472" t="str">
            <v>Santiago - Tercer Sorteo</v>
          </cell>
        </row>
        <row r="5473">
          <cell r="B5473" t="str">
            <v>Materiales</v>
          </cell>
        </row>
        <row r="5474">
          <cell r="B5474" t="str">
            <v>Mortero</v>
          </cell>
        </row>
        <row r="5475">
          <cell r="B5475" t="str">
            <v>Mortero Pañete [1:6:2]</v>
          </cell>
          <cell r="C5475">
            <v>3.2099999999999997E-2</v>
          </cell>
          <cell r="D5475">
            <v>0</v>
          </cell>
          <cell r="E5475" t="str">
            <v>m3</v>
          </cell>
          <cell r="F5475">
            <v>4411.46875</v>
          </cell>
          <cell r="G5475">
            <v>794.06</v>
          </cell>
          <cell r="H5475">
            <v>167.1</v>
          </cell>
        </row>
        <row r="5476">
          <cell r="B5476" t="str">
            <v>Mano de Obra</v>
          </cell>
        </row>
        <row r="5477">
          <cell r="B5477" t="str">
            <v>M. O.1003-12 [22] Pañete en techo y vigas.</v>
          </cell>
          <cell r="C5477">
            <v>1</v>
          </cell>
          <cell r="D5477">
            <v>0</v>
          </cell>
          <cell r="E5477" t="str">
            <v>m²</v>
          </cell>
          <cell r="F5477">
            <v>144.17549999999997</v>
          </cell>
          <cell r="G5477">
            <v>0</v>
          </cell>
          <cell r="H5477">
            <v>144.18</v>
          </cell>
        </row>
        <row r="5478">
          <cell r="B5478" t="str">
            <v>Servicios, Herramientas y Equipos</v>
          </cell>
        </row>
        <row r="5479">
          <cell r="B5479" t="str">
            <v>Herramientas Menores Albañileria</v>
          </cell>
          <cell r="C5479">
            <v>311.27999999999997</v>
          </cell>
          <cell r="D5479">
            <v>2.3130300693909901E-3</v>
          </cell>
          <cell r="E5479" t="str">
            <v>%</v>
          </cell>
          <cell r="F5479">
            <v>1.6E-2</v>
          </cell>
          <cell r="G5479">
            <v>0</v>
          </cell>
          <cell r="H5479">
            <v>4.99</v>
          </cell>
        </row>
        <row r="5480">
          <cell r="A5480">
            <v>272</v>
          </cell>
          <cell r="B5480" t="str">
            <v>Pañete Vigas de Pórticos</v>
          </cell>
          <cell r="C5480">
            <v>1</v>
          </cell>
          <cell r="D5480">
            <v>0.05</v>
          </cell>
          <cell r="E5480" t="str">
            <v>m2</v>
          </cell>
          <cell r="G5480">
            <v>25.489325999999995</v>
          </cell>
          <cell r="I5480">
            <v>316.27</v>
          </cell>
        </row>
        <row r="5482">
          <cell r="A5482">
            <v>273</v>
          </cell>
          <cell r="B5482" t="str">
            <v>Análisis de Precio Unitario de 1.00 ml de Cantos en General:</v>
          </cell>
          <cell r="I5482" t="str">
            <v>Santiago - Tercer Sorteo</v>
          </cell>
        </row>
        <row r="5483">
          <cell r="B5483" t="str">
            <v>Materiales</v>
          </cell>
        </row>
        <row r="5484">
          <cell r="B5484" t="str">
            <v>Mortero</v>
          </cell>
        </row>
        <row r="5485">
          <cell r="B5485" t="str">
            <v>Mortero Pañete [1:6:2]</v>
          </cell>
          <cell r="C5485">
            <v>6.4515999999999998E-4</v>
          </cell>
          <cell r="D5485">
            <v>3.3725131025457267</v>
          </cell>
          <cell r="E5485" t="str">
            <v>m3</v>
          </cell>
          <cell r="F5485">
            <v>4411.46875</v>
          </cell>
          <cell r="G5485">
            <v>794.06</v>
          </cell>
          <cell r="H5485">
            <v>14.68</v>
          </cell>
        </row>
        <row r="5486">
          <cell r="B5486" t="str">
            <v>Mano de Obra</v>
          </cell>
        </row>
        <row r="5487">
          <cell r="B5487" t="str">
            <v xml:space="preserve">M. O.1003-24 [34] Cantos en vigas, columnas, antepechos y mochetas </v>
          </cell>
          <cell r="C5487">
            <v>1</v>
          </cell>
          <cell r="D5487">
            <v>0</v>
          </cell>
          <cell r="E5487" t="str">
            <v>ml</v>
          </cell>
          <cell r="F5487">
            <v>44.815500000000029</v>
          </cell>
          <cell r="G5487">
            <v>0</v>
          </cell>
          <cell r="H5487">
            <v>44.82</v>
          </cell>
        </row>
        <row r="5488">
          <cell r="B5488" t="str">
            <v>Servicios, Herramientas y Equipos</v>
          </cell>
        </row>
        <row r="5489">
          <cell r="B5489" t="str">
            <v>Herramientas Menores Albañileria</v>
          </cell>
          <cell r="C5489">
            <v>59.5</v>
          </cell>
          <cell r="D5489">
            <v>8.4033613445378148E-3</v>
          </cell>
          <cell r="E5489" t="str">
            <v>%</v>
          </cell>
          <cell r="F5489">
            <v>1.6E-2</v>
          </cell>
          <cell r="G5489">
            <v>0</v>
          </cell>
          <cell r="H5489">
            <v>0.96</v>
          </cell>
        </row>
        <row r="5490">
          <cell r="A5490">
            <v>273</v>
          </cell>
          <cell r="B5490" t="str">
            <v>Cantos en General</v>
          </cell>
          <cell r="C5490">
            <v>1</v>
          </cell>
          <cell r="D5490">
            <v>3.3333333333333333E-2</v>
          </cell>
          <cell r="E5490" t="str">
            <v>ml</v>
          </cell>
          <cell r="G5490">
            <v>2.2400198775044844</v>
          </cell>
          <cell r="I5490">
            <v>60.46</v>
          </cell>
        </row>
        <row r="5492">
          <cell r="A5492">
            <v>274</v>
          </cell>
          <cell r="B5492" t="str">
            <v>Análisis de Precio Unitario de 1.00 ml de Cantos en General en 2do Nivel:</v>
          </cell>
          <cell r="I5492" t="str">
            <v>Santiago - Tercer Sorteo</v>
          </cell>
        </row>
        <row r="5493">
          <cell r="B5493" t="str">
            <v>Materiales</v>
          </cell>
        </row>
        <row r="5494">
          <cell r="B5494" t="str">
            <v>Mortero</v>
          </cell>
        </row>
        <row r="5495">
          <cell r="B5495" t="str">
            <v>Mortero Pañete [1:6:2] en 2do Nivel</v>
          </cell>
          <cell r="C5495">
            <v>6.4515999999999998E-4</v>
          </cell>
          <cell r="D5495">
            <v>3.3725131025457267</v>
          </cell>
          <cell r="E5495" t="str">
            <v>m3</v>
          </cell>
          <cell r="F5495">
            <v>4724.71875</v>
          </cell>
          <cell r="G5495">
            <v>850.45</v>
          </cell>
          <cell r="H5495">
            <v>15.73</v>
          </cell>
        </row>
        <row r="5496">
          <cell r="B5496" t="str">
            <v>Mano de Obra</v>
          </cell>
        </row>
        <row r="5497">
          <cell r="B5497" t="str">
            <v xml:space="preserve">M. O.1003-24 [34] Cantos en vigas, columnas, antepechos y mochetas </v>
          </cell>
          <cell r="C5497">
            <v>1</v>
          </cell>
          <cell r="D5497">
            <v>0</v>
          </cell>
          <cell r="E5497" t="str">
            <v>ml</v>
          </cell>
          <cell r="F5497">
            <v>44.815500000000029</v>
          </cell>
          <cell r="G5497">
            <v>0</v>
          </cell>
          <cell r="H5497">
            <v>44.82</v>
          </cell>
        </row>
        <row r="5498">
          <cell r="B5498" t="str">
            <v>Servicios, Herramientas y Equipos</v>
          </cell>
        </row>
        <row r="5499">
          <cell r="B5499" t="str">
            <v>Herramientas Menores Albañileria</v>
          </cell>
          <cell r="C5499">
            <v>60.55</v>
          </cell>
          <cell r="D5499">
            <v>7.4318744838976526E-3</v>
          </cell>
          <cell r="E5499" t="str">
            <v>%</v>
          </cell>
          <cell r="F5499">
            <v>1.6E-2</v>
          </cell>
          <cell r="G5499">
            <v>0</v>
          </cell>
          <cell r="H5499">
            <v>0.98</v>
          </cell>
        </row>
        <row r="5500">
          <cell r="A5500">
            <v>274</v>
          </cell>
          <cell r="B5500" t="str">
            <v>Cantos en General en 2do Nivel</v>
          </cell>
          <cell r="C5500">
            <v>1</v>
          </cell>
          <cell r="D5500">
            <v>3.3333333333333333E-2</v>
          </cell>
          <cell r="E5500" t="str">
            <v>ml</v>
          </cell>
          <cell r="G5500">
            <v>2.399094407001598</v>
          </cell>
          <cell r="I5500">
            <v>61.53</v>
          </cell>
        </row>
        <row r="5502">
          <cell r="A5502">
            <v>275</v>
          </cell>
          <cell r="B5502" t="str">
            <v>Análisis de Precio Unitario de 1.00 ml de Cantos en General en 3er Nivel:</v>
          </cell>
          <cell r="I5502" t="str">
            <v>Santiago - Tercer Sorteo</v>
          </cell>
        </row>
        <row r="5503">
          <cell r="B5503" t="str">
            <v>Materiales</v>
          </cell>
        </row>
        <row r="5504">
          <cell r="B5504" t="str">
            <v>Mortero</v>
          </cell>
        </row>
        <row r="5505">
          <cell r="B5505" t="str">
            <v>Mortero Pañete [1:6:2] en 3er Nivel</v>
          </cell>
          <cell r="C5505">
            <v>6.4515999999999998E-4</v>
          </cell>
          <cell r="D5505">
            <v>3.3725131025457267</v>
          </cell>
          <cell r="E5505" t="str">
            <v>m3</v>
          </cell>
          <cell r="F5505">
            <v>4880.6287499999999</v>
          </cell>
          <cell r="G5505">
            <v>878.51</v>
          </cell>
          <cell r="H5505">
            <v>16.25</v>
          </cell>
        </row>
        <row r="5506">
          <cell r="B5506" t="str">
            <v>Mano de Obra</v>
          </cell>
        </row>
        <row r="5507">
          <cell r="B5507" t="str">
            <v xml:space="preserve">M. O.1003-24 [34] Cantos en vigas, columnas, antepechos y mochetas </v>
          </cell>
          <cell r="C5507">
            <v>1</v>
          </cell>
          <cell r="D5507">
            <v>0</v>
          </cell>
          <cell r="E5507" t="str">
            <v>ml</v>
          </cell>
          <cell r="F5507">
            <v>44.815500000000029</v>
          </cell>
          <cell r="G5507">
            <v>0</v>
          </cell>
          <cell r="H5507">
            <v>44.82</v>
          </cell>
        </row>
        <row r="5508">
          <cell r="B5508" t="str">
            <v>Servicios, Herramientas y Equipos</v>
          </cell>
        </row>
        <row r="5509">
          <cell r="B5509" t="str">
            <v>Herramientas Menores Albañileria</v>
          </cell>
          <cell r="C5509">
            <v>61.07</v>
          </cell>
          <cell r="D5509">
            <v>1.5228426395939082E-2</v>
          </cell>
          <cell r="E5509" t="str">
            <v>%</v>
          </cell>
          <cell r="F5509">
            <v>1.6E-2</v>
          </cell>
          <cell r="G5509">
            <v>0</v>
          </cell>
          <cell r="H5509">
            <v>0.99</v>
          </cell>
        </row>
        <row r="5510">
          <cell r="A5510">
            <v>275</v>
          </cell>
          <cell r="B5510" t="str">
            <v>Cantos en General en 3er Nivel</v>
          </cell>
          <cell r="C5510">
            <v>1</v>
          </cell>
          <cell r="D5510">
            <v>3.3333333333333333E-2</v>
          </cell>
          <cell r="E5510" t="str">
            <v>ml</v>
          </cell>
          <cell r="G5510">
            <v>2.4782508407254675</v>
          </cell>
          <cell r="I5510">
            <v>62.06</v>
          </cell>
        </row>
        <row r="5512">
          <cell r="A5512" t="str">
            <v>XIX</v>
          </cell>
          <cell r="B5512" t="str">
            <v>Topes, Azulejos</v>
          </cell>
          <cell r="E5512">
            <v>19</v>
          </cell>
        </row>
        <row r="5514">
          <cell r="A5514">
            <v>276</v>
          </cell>
          <cell r="B5514" t="str">
            <v>Análisis de Precio Unitario de 1.00 m2 de Tope de Granito Negro San Gabriel [1500 x 400] mm Expendeduria a Exterior:</v>
          </cell>
          <cell r="I5514" t="str">
            <v>Santiago - Tercer Sorteo</v>
          </cell>
        </row>
        <row r="5515">
          <cell r="B5515" t="str">
            <v>Materiales</v>
          </cell>
        </row>
        <row r="5516">
          <cell r="B5516" t="str">
            <v>Servicios, Herramientas y Equipos</v>
          </cell>
        </row>
        <row r="5517">
          <cell r="B5517" t="str">
            <v>Tope de Granito Negro San Gabriel</v>
          </cell>
          <cell r="C5517">
            <v>7.5000000000000011E-2</v>
          </cell>
          <cell r="D5517">
            <v>0.19999999999999979</v>
          </cell>
          <cell r="E5517" t="str">
            <v>P. A.</v>
          </cell>
          <cell r="F5517">
            <v>77966.100000000006</v>
          </cell>
          <cell r="G5517">
            <v>14033.9</v>
          </cell>
          <cell r="H5517">
            <v>8280</v>
          </cell>
        </row>
        <row r="5518">
          <cell r="B5518" t="str">
            <v>Herramientas Menores Albañileria</v>
          </cell>
          <cell r="C5518">
            <v>8280</v>
          </cell>
          <cell r="D5518">
            <v>0</v>
          </cell>
          <cell r="E5518" t="str">
            <v>%</v>
          </cell>
          <cell r="F5518">
            <v>1.6E-2</v>
          </cell>
          <cell r="G5518">
            <v>0</v>
          </cell>
          <cell r="H5518">
            <v>132.47999999999999</v>
          </cell>
        </row>
        <row r="5519">
          <cell r="A5519">
            <v>276</v>
          </cell>
          <cell r="B5519" t="str">
            <v>Tope de Granito Negro San Gabriel [1500 x 400] mm Expendeduria a Exterior</v>
          </cell>
          <cell r="C5519">
            <v>1</v>
          </cell>
          <cell r="D5519">
            <v>1</v>
          </cell>
          <cell r="E5519" t="str">
            <v>m2</v>
          </cell>
          <cell r="G5519">
            <v>1263.0509999999999</v>
          </cell>
          <cell r="I5519">
            <v>8412.48</v>
          </cell>
        </row>
        <row r="5521">
          <cell r="A5521">
            <v>277</v>
          </cell>
          <cell r="B5521" t="str">
            <v>Análisis de Precio Unitario de 1.00 m2 de Tope de Granito Negro San Gabriel [2900 x 400] mm Expendeduria a Comensales:</v>
          </cell>
          <cell r="I5521" t="str">
            <v>Santiago - Tercer Sorteo</v>
          </cell>
        </row>
        <row r="5522">
          <cell r="B5522" t="str">
            <v>Materiales</v>
          </cell>
        </row>
        <row r="5523">
          <cell r="B5523" t="str">
            <v>Servicios, Herramientas y Equipos</v>
          </cell>
        </row>
        <row r="5524">
          <cell r="B5524" t="str">
            <v>Tope de Granito Negro San Gabriel</v>
          </cell>
          <cell r="C5524">
            <v>0.14499999999999999</v>
          </cell>
          <cell r="D5524">
            <v>3.4482758620689689E-2</v>
          </cell>
          <cell r="E5524" t="str">
            <v>P. A.</v>
          </cell>
          <cell r="F5524">
            <v>77966.100000000006</v>
          </cell>
          <cell r="G5524">
            <v>14033.9</v>
          </cell>
          <cell r="H5524">
            <v>13800</v>
          </cell>
        </row>
        <row r="5525">
          <cell r="B5525" t="str">
            <v>Herramientas Menores Albañileria</v>
          </cell>
          <cell r="C5525">
            <v>13800</v>
          </cell>
          <cell r="D5525">
            <v>0</v>
          </cell>
          <cell r="E5525" t="str">
            <v>%</v>
          </cell>
          <cell r="F5525">
            <v>1.6E-2</v>
          </cell>
          <cell r="G5525">
            <v>0</v>
          </cell>
          <cell r="H5525">
            <v>220.8</v>
          </cell>
        </row>
        <row r="5526">
          <cell r="A5526">
            <v>277</v>
          </cell>
          <cell r="B5526" t="str">
            <v>Tope de Granito Negro San Gabriel [2900 x 400] mm Expendeduria a Comensales</v>
          </cell>
          <cell r="C5526">
            <v>1</v>
          </cell>
          <cell r="D5526">
            <v>1</v>
          </cell>
          <cell r="E5526" t="str">
            <v>m2</v>
          </cell>
          <cell r="G5526">
            <v>2105.085</v>
          </cell>
          <cell r="I5526">
            <v>14020.8</v>
          </cell>
        </row>
        <row r="5528">
          <cell r="A5528">
            <v>278</v>
          </cell>
          <cell r="B5528" t="str">
            <v>Análisis de Precio Unitario de 1.00 m2 de Tope de Granito Negro San Gabriel [3830 x 450] mm Comensales:</v>
          </cell>
          <cell r="I5528" t="str">
            <v>Santiago - Tercer Sorteo</v>
          </cell>
        </row>
        <row r="5529">
          <cell r="B5529" t="str">
            <v>Materiales</v>
          </cell>
        </row>
        <row r="5530">
          <cell r="B5530" t="str">
            <v>Servicios, Herramientas y Equipos</v>
          </cell>
        </row>
        <row r="5531">
          <cell r="B5531" t="str">
            <v>Tope de Granito Negro San Gabriel</v>
          </cell>
          <cell r="C5531">
            <v>0.2154375</v>
          </cell>
          <cell r="D5531">
            <v>0.114012184508268</v>
          </cell>
          <cell r="E5531" t="str">
            <v>P. A.</v>
          </cell>
          <cell r="F5531">
            <v>77966.100000000006</v>
          </cell>
          <cell r="G5531">
            <v>14033.9</v>
          </cell>
          <cell r="H5531">
            <v>22080</v>
          </cell>
        </row>
        <row r="5532">
          <cell r="B5532" t="str">
            <v>Herramientas Menores Albañileria</v>
          </cell>
          <cell r="C5532">
            <v>22080</v>
          </cell>
          <cell r="D5532">
            <v>0</v>
          </cell>
          <cell r="E5532" t="str">
            <v>%</v>
          </cell>
          <cell r="F5532">
            <v>1.6E-2</v>
          </cell>
          <cell r="G5532">
            <v>0</v>
          </cell>
          <cell r="H5532">
            <v>353.28</v>
          </cell>
        </row>
        <row r="5533">
          <cell r="A5533">
            <v>278</v>
          </cell>
          <cell r="B5533" t="str">
            <v>Tope de Granito Negro San Gabriel [3830 x 450] mm Comensales</v>
          </cell>
          <cell r="C5533">
            <v>1</v>
          </cell>
          <cell r="D5533">
            <v>1</v>
          </cell>
          <cell r="E5533" t="str">
            <v>m2</v>
          </cell>
          <cell r="G5533">
            <v>3368.136</v>
          </cell>
          <cell r="I5533">
            <v>22433.279999999999</v>
          </cell>
        </row>
        <row r="5535">
          <cell r="A5535">
            <v>279</v>
          </cell>
          <cell r="B5535" t="str">
            <v>Análisis de Precio Unitario de 1.00 m2 de Tope de Granito Negro San Gabriel [3610 x 450] mm Comensales:</v>
          </cell>
          <cell r="I5535" t="str">
            <v>Santiago - Tercer Sorteo</v>
          </cell>
        </row>
        <row r="5536">
          <cell r="B5536" t="str">
            <v>Materiales</v>
          </cell>
        </row>
        <row r="5537">
          <cell r="B5537" t="str">
            <v>Servicios, Herramientas y Equipos</v>
          </cell>
        </row>
        <row r="5538">
          <cell r="B5538" t="str">
            <v>Tope de Granito Negro San Gabriel</v>
          </cell>
          <cell r="C5538">
            <v>0.20306250000000001</v>
          </cell>
          <cell r="D5538">
            <v>3.4164358264081179E-2</v>
          </cell>
          <cell r="E5538" t="str">
            <v>P. A.</v>
          </cell>
          <cell r="F5538">
            <v>77966.100000000006</v>
          </cell>
          <cell r="G5538">
            <v>14033.9</v>
          </cell>
          <cell r="H5538">
            <v>19320</v>
          </cell>
        </row>
        <row r="5539">
          <cell r="B5539" t="str">
            <v>Herramientas Menores Albañileria</v>
          </cell>
          <cell r="C5539">
            <v>19320</v>
          </cell>
          <cell r="D5539">
            <v>0</v>
          </cell>
          <cell r="E5539" t="str">
            <v>%</v>
          </cell>
          <cell r="F5539">
            <v>1.6E-2</v>
          </cell>
          <cell r="G5539">
            <v>0</v>
          </cell>
          <cell r="H5539">
            <v>309.12</v>
          </cell>
        </row>
        <row r="5540">
          <cell r="A5540">
            <v>279</v>
          </cell>
          <cell r="B5540" t="str">
            <v>Tope de Granito Negro San Gabriel [3610 x 450] mm Comensales</v>
          </cell>
          <cell r="C5540">
            <v>1</v>
          </cell>
          <cell r="D5540">
            <v>1</v>
          </cell>
          <cell r="E5540" t="str">
            <v>m2</v>
          </cell>
          <cell r="G5540">
            <v>2947.1189999999997</v>
          </cell>
          <cell r="I5540">
            <v>19629.12</v>
          </cell>
        </row>
        <row r="5542">
          <cell r="A5542">
            <v>280</v>
          </cell>
          <cell r="B5542" t="str">
            <v>Análisis de Precio Unitario de 1.00 m2 de Tope de Granito Negro San Gabriel [2790 x 450] mm Profesores:</v>
          </cell>
          <cell r="I5542" t="str">
            <v>Santiago - Tercer Sorteo</v>
          </cell>
        </row>
        <row r="5543">
          <cell r="B5543" t="str">
            <v>Materiales</v>
          </cell>
        </row>
        <row r="5544">
          <cell r="B5544" t="str">
            <v>Servicios, Herramientas y Equipos</v>
          </cell>
        </row>
        <row r="5545">
          <cell r="B5545" t="str">
            <v>Tope de Granito Negro San Gabriel</v>
          </cell>
          <cell r="C5545">
            <v>0.15693750000000001</v>
          </cell>
          <cell r="D5545">
            <v>0.14695340501792106</v>
          </cell>
          <cell r="E5545" t="str">
            <v>P. A.</v>
          </cell>
          <cell r="F5545">
            <v>77966.100000000006</v>
          </cell>
          <cell r="G5545">
            <v>14033.9</v>
          </cell>
          <cell r="H5545">
            <v>16560</v>
          </cell>
        </row>
        <row r="5546">
          <cell r="B5546" t="str">
            <v>Herramientas Menores Albañileria</v>
          </cell>
          <cell r="C5546">
            <v>16560</v>
          </cell>
          <cell r="D5546">
            <v>0</v>
          </cell>
          <cell r="E5546" t="str">
            <v>%</v>
          </cell>
          <cell r="F5546">
            <v>1.6E-2</v>
          </cell>
          <cell r="G5546">
            <v>0</v>
          </cell>
          <cell r="H5546">
            <v>264.95999999999998</v>
          </cell>
        </row>
        <row r="5547">
          <cell r="A5547">
            <v>280</v>
          </cell>
          <cell r="B5547" t="str">
            <v>Tope de Granito Negro San Gabriel [2790 x 450] mm Profesores</v>
          </cell>
          <cell r="C5547">
            <v>1</v>
          </cell>
          <cell r="D5547">
            <v>1</v>
          </cell>
          <cell r="E5547" t="str">
            <v>m2</v>
          </cell>
          <cell r="G5547">
            <v>2526.1019999999999</v>
          </cell>
          <cell r="I5547">
            <v>16824.96</v>
          </cell>
        </row>
        <row r="5549">
          <cell r="A5549">
            <v>281</v>
          </cell>
          <cell r="B5549" t="str">
            <v>Análisis de Precio Unitario de 1.00 m2 de Tope de Granito Negro San Gabriel [1800 +1000 x 600] mm Kitchenette:</v>
          </cell>
          <cell r="I5549" t="str">
            <v>Santiago - Tercer Sorteo</v>
          </cell>
        </row>
        <row r="5550">
          <cell r="B5550" t="str">
            <v>Materiales</v>
          </cell>
        </row>
        <row r="5551">
          <cell r="B5551" t="str">
            <v>Servicios, Herramientas y Equipos</v>
          </cell>
        </row>
        <row r="5552">
          <cell r="B5552" t="str">
            <v>Tope de Granito Negro San Gabriel</v>
          </cell>
          <cell r="C5552">
            <v>0.21</v>
          </cell>
          <cell r="D5552">
            <v>0</v>
          </cell>
          <cell r="E5552" t="str">
            <v>P. A.</v>
          </cell>
          <cell r="F5552">
            <v>77966.100000000006</v>
          </cell>
          <cell r="G5552">
            <v>14033.9</v>
          </cell>
          <cell r="H5552">
            <v>19320</v>
          </cell>
        </row>
        <row r="5553">
          <cell r="B5553" t="str">
            <v>Herramientas Menores Albañileria</v>
          </cell>
          <cell r="C5553">
            <v>19320</v>
          </cell>
          <cell r="D5553">
            <v>0</v>
          </cell>
          <cell r="E5553" t="str">
            <v>%</v>
          </cell>
          <cell r="F5553">
            <v>1.6E-2</v>
          </cell>
          <cell r="G5553">
            <v>0</v>
          </cell>
          <cell r="H5553">
            <v>309.12</v>
          </cell>
        </row>
        <row r="5554">
          <cell r="A5554">
            <v>281</v>
          </cell>
          <cell r="B5554" t="str">
            <v>Tope de Granito Negro San Gabriel [1800 +1000 x 600] mm Kitchenette</v>
          </cell>
          <cell r="C5554">
            <v>1</v>
          </cell>
          <cell r="D5554">
            <v>1</v>
          </cell>
          <cell r="E5554" t="str">
            <v>m2</v>
          </cell>
          <cell r="G5554">
            <v>2947.1189999999997</v>
          </cell>
          <cell r="I5554">
            <v>19629.12</v>
          </cell>
        </row>
        <row r="5556">
          <cell r="A5556">
            <v>282</v>
          </cell>
          <cell r="B5556" t="str">
            <v>Análisis de Precio Unitario de 1.00 m2 de Tope de Granito Gris 603 1° Calidad 20 Pulido Instalado Materiales "Hecho en China":</v>
          </cell>
          <cell r="I5556" t="str">
            <v>Santiago - Tercer Sorteo</v>
          </cell>
        </row>
        <row r="5557">
          <cell r="B5557" t="str">
            <v>Materiales "Hecho en China"</v>
          </cell>
        </row>
        <row r="5558">
          <cell r="B5558" t="str">
            <v>Granito Gris 603 1° Calidad 20 Pulido</v>
          </cell>
          <cell r="C5558">
            <v>10.763910416709722</v>
          </cell>
          <cell r="D5558">
            <v>1.8804670868900791E-2</v>
          </cell>
          <cell r="E5558" t="str">
            <v>p2</v>
          </cell>
          <cell r="F5558">
            <v>447.09587999999997</v>
          </cell>
          <cell r="G5558">
            <v>80.48</v>
          </cell>
          <cell r="H5558">
            <v>5785.57</v>
          </cell>
        </row>
        <row r="5559">
          <cell r="B5559" t="str">
            <v>Servicios, Herramientas y Equipos</v>
          </cell>
        </row>
        <row r="5560">
          <cell r="B5560" t="str">
            <v>Transporte e Instalación de Granito para Topes</v>
          </cell>
          <cell r="C5560">
            <v>0.12500104032000001</v>
          </cell>
          <cell r="D5560">
            <v>0</v>
          </cell>
          <cell r="E5560" t="str">
            <v>P. A.</v>
          </cell>
          <cell r="F5560">
            <v>2224.5762711864409</v>
          </cell>
          <cell r="G5560">
            <v>400.42</v>
          </cell>
          <cell r="H5560">
            <v>328.13</v>
          </cell>
        </row>
        <row r="5561">
          <cell r="B5561" t="str">
            <v>Herramientas Menores Albañileria</v>
          </cell>
          <cell r="C5561">
            <v>6113.7</v>
          </cell>
          <cell r="D5561">
            <v>4.9070121203229124E-5</v>
          </cell>
          <cell r="E5561" t="str">
            <v>%</v>
          </cell>
          <cell r="F5561">
            <v>1.6E-2</v>
          </cell>
          <cell r="G5561">
            <v>0</v>
          </cell>
          <cell r="H5561">
            <v>97.82</v>
          </cell>
        </row>
        <row r="5562">
          <cell r="A5562">
            <v>282</v>
          </cell>
          <cell r="B5562" t="str">
            <v>Tope de Granito Gris 603 1° Calidad 20 Pulido Instalado Materiales "Hecho en China"</v>
          </cell>
          <cell r="C5562">
            <v>1</v>
          </cell>
          <cell r="D5562">
            <v>1</v>
          </cell>
          <cell r="E5562" t="str">
            <v>m2</v>
          </cell>
          <cell r="G5562">
            <v>932.62252797408883</v>
          </cell>
          <cell r="I5562">
            <v>6211.52</v>
          </cell>
        </row>
        <row r="5564">
          <cell r="A5564">
            <v>283</v>
          </cell>
          <cell r="B5564" t="str">
            <v>Análisis de Precio Unitario de 1.00 m2 de Tope de Granito Blanco Castilla 1° Calidad 20 Instalado Materiales "Hecho en España":</v>
          </cell>
          <cell r="I5564" t="str">
            <v>Santiago - Tercer Sorteo</v>
          </cell>
        </row>
        <row r="5565">
          <cell r="B5565" t="str">
            <v>Materiales "Hecho en España"</v>
          </cell>
        </row>
        <row r="5566">
          <cell r="B5566" t="str">
            <v>Granito Blanco Castilla 1° Calidad 20</v>
          </cell>
          <cell r="C5566">
            <v>10.763910416709722</v>
          </cell>
          <cell r="D5566">
            <v>1.4954523699936167E-2</v>
          </cell>
          <cell r="E5566" t="str">
            <v>p2</v>
          </cell>
          <cell r="F5566">
            <v>690.96636000000012</v>
          </cell>
          <cell r="G5566">
            <v>124.37</v>
          </cell>
          <cell r="H5566">
            <v>8907.4500000000007</v>
          </cell>
        </row>
        <row r="5567">
          <cell r="B5567" t="str">
            <v>Servicios, Herramientas y Equipos</v>
          </cell>
        </row>
        <row r="5568">
          <cell r="B5568" t="str">
            <v>Transporte e Instalación de Granito para Topes</v>
          </cell>
          <cell r="C5568">
            <v>0.12500104032000001</v>
          </cell>
          <cell r="D5568">
            <v>0</v>
          </cell>
          <cell r="E5568" t="str">
            <v>P. A.</v>
          </cell>
          <cell r="F5568">
            <v>2224.5762711864409</v>
          </cell>
          <cell r="G5568">
            <v>400.42</v>
          </cell>
          <cell r="H5568">
            <v>328.13</v>
          </cell>
        </row>
        <row r="5569">
          <cell r="B5569" t="str">
            <v>Herramientas Menores Albañileria</v>
          </cell>
          <cell r="C5569">
            <v>9235.58</v>
          </cell>
          <cell r="D5569">
            <v>4.5476299268705672E-5</v>
          </cell>
          <cell r="E5569" t="str">
            <v>%</v>
          </cell>
          <cell r="F5569">
            <v>1.6E-2</v>
          </cell>
          <cell r="G5569">
            <v>0</v>
          </cell>
          <cell r="H5569">
            <v>147.78</v>
          </cell>
        </row>
        <row r="5570">
          <cell r="A5570">
            <v>283</v>
          </cell>
          <cell r="B5570" t="str">
            <v>Tope de Granito Blanco Castilla 1° Calidad 20 Instalado Materiales "Hecho en España"</v>
          </cell>
          <cell r="C5570">
            <v>1</v>
          </cell>
          <cell r="D5570">
            <v>1</v>
          </cell>
          <cell r="E5570" t="str">
            <v>m2</v>
          </cell>
          <cell r="G5570">
            <v>1408.7801887032956</v>
          </cell>
          <cell r="I5570">
            <v>9383.36</v>
          </cell>
        </row>
        <row r="5572">
          <cell r="A5572">
            <v>284</v>
          </cell>
          <cell r="B5572" t="str">
            <v>Análisis de Precio Unitario de 1.00 m2 de Tope de Granito Kuru Gray Instalado Materiales "Hecho por La Iberica":</v>
          </cell>
          <cell r="I5572" t="str">
            <v>Santiago - Tercer Sorteo</v>
          </cell>
        </row>
        <row r="5573">
          <cell r="B5573" t="str">
            <v>Materiales "Hecho por La Iberica"</v>
          </cell>
        </row>
        <row r="5574">
          <cell r="B5574" t="str">
            <v>Granito Kuru Gray</v>
          </cell>
          <cell r="C5574">
            <v>1</v>
          </cell>
          <cell r="D5574">
            <v>0</v>
          </cell>
          <cell r="E5574" t="str">
            <v>m2</v>
          </cell>
          <cell r="F5574">
            <v>3281.25</v>
          </cell>
          <cell r="G5574">
            <v>590.63</v>
          </cell>
          <cell r="H5574">
            <v>3871.88</v>
          </cell>
        </row>
        <row r="5575">
          <cell r="B5575" t="str">
            <v>Servicios, Herramientas y Equipos</v>
          </cell>
        </row>
        <row r="5576">
          <cell r="B5576" t="str">
            <v>Transporte e Instalación de Granito para Topes</v>
          </cell>
          <cell r="C5576">
            <v>1.3454999999999999</v>
          </cell>
          <cell r="D5576">
            <v>0</v>
          </cell>
          <cell r="E5576" t="str">
            <v>P. A.</v>
          </cell>
          <cell r="F5576">
            <v>2224.5762711864409</v>
          </cell>
          <cell r="G5576">
            <v>400.42</v>
          </cell>
          <cell r="H5576">
            <v>3531.93</v>
          </cell>
        </row>
        <row r="5577">
          <cell r="B5577" t="str">
            <v>Herramientas Menores Albañileria</v>
          </cell>
          <cell r="C5577">
            <v>7403.8099999999995</v>
          </cell>
          <cell r="D5577">
            <v>0</v>
          </cell>
          <cell r="E5577" t="str">
            <v>%</v>
          </cell>
          <cell r="F5577">
            <v>1.6E-2</v>
          </cell>
          <cell r="G5577">
            <v>0</v>
          </cell>
          <cell r="H5577">
            <v>118.46</v>
          </cell>
        </row>
        <row r="5578">
          <cell r="A5578">
            <v>284</v>
          </cell>
          <cell r="B5578" t="str">
            <v>Tope de Granito Kuru Gray Instalado Materiales "Hecho por La Iberica"</v>
          </cell>
          <cell r="C5578">
            <v>1</v>
          </cell>
          <cell r="D5578">
            <v>1</v>
          </cell>
          <cell r="E5578" t="str">
            <v>m2</v>
          </cell>
          <cell r="G5578">
            <v>1129.3951099999999</v>
          </cell>
          <cell r="I5578">
            <v>7522.27</v>
          </cell>
        </row>
        <row r="5580">
          <cell r="A5580">
            <v>285</v>
          </cell>
          <cell r="B5580" t="str">
            <v>Análisis de Precio Unitario de 1.00 m2 de Tope de Granito Natural White Ornamental Instalado Materiales "Hecho por Menicucci":</v>
          </cell>
          <cell r="I5580" t="str">
            <v>Santiago - Tercer Sorteo</v>
          </cell>
        </row>
        <row r="5581">
          <cell r="B5581" t="str">
            <v>Materiales "Hecho por Menicucci"</v>
          </cell>
        </row>
        <row r="5582">
          <cell r="B5582" t="str">
            <v>Granito Natural White Ornamental</v>
          </cell>
          <cell r="C5582">
            <v>10.763910416709722</v>
          </cell>
          <cell r="D5582">
            <v>0</v>
          </cell>
          <cell r="E5582" t="str">
            <v>p2</v>
          </cell>
          <cell r="F5582">
            <v>550</v>
          </cell>
          <cell r="G5582">
            <v>99</v>
          </cell>
          <cell r="H5582">
            <v>6985.78</v>
          </cell>
        </row>
        <row r="5583">
          <cell r="B5583" t="str">
            <v>Servicios, Herramientas y Equipos</v>
          </cell>
        </row>
        <row r="5584">
          <cell r="B5584" t="str">
            <v>Transporte e Instalación de Granito para Topes</v>
          </cell>
          <cell r="C5584">
            <v>0.12500104032000001</v>
          </cell>
          <cell r="D5584">
            <v>0</v>
          </cell>
          <cell r="E5584" t="str">
            <v>P. A.</v>
          </cell>
          <cell r="F5584">
            <v>2224.5762711864409</v>
          </cell>
          <cell r="G5584">
            <v>400.42</v>
          </cell>
          <cell r="H5584">
            <v>328.13</v>
          </cell>
        </row>
        <row r="5585">
          <cell r="B5585" t="str">
            <v>Herramientas Menores Albañileria</v>
          </cell>
          <cell r="C5585">
            <v>7313.91</v>
          </cell>
          <cell r="D5585">
            <v>1.2305319589678506E-5</v>
          </cell>
          <cell r="E5585" t="str">
            <v>%</v>
          </cell>
          <cell r="F5585">
            <v>1.6E-2</v>
          </cell>
          <cell r="G5585">
            <v>0</v>
          </cell>
          <cell r="H5585">
            <v>117.02</v>
          </cell>
        </row>
        <row r="5586">
          <cell r="A5586">
            <v>285</v>
          </cell>
          <cell r="B5586" t="str">
            <v>Tope de Granito Natural White Ornamental Instalado Materiales "Hecho por Menicucci"</v>
          </cell>
          <cell r="C5586">
            <v>1</v>
          </cell>
          <cell r="D5586">
            <v>1</v>
          </cell>
          <cell r="E5586" t="str">
            <v>m2</v>
          </cell>
          <cell r="G5586">
            <v>1115.6800478191967</v>
          </cell>
          <cell r="I5586">
            <v>7430.93</v>
          </cell>
        </row>
        <row r="5588">
          <cell r="A5588">
            <v>286</v>
          </cell>
          <cell r="B5588" t="str">
            <v>Análisis de Precio Unitario de 1.00 m2 de Azulejos Malla Negra y Blanca:</v>
          </cell>
          <cell r="I5588" t="str">
            <v>Santiago - Tercer Sorteo</v>
          </cell>
        </row>
        <row r="5589">
          <cell r="B5589" t="str">
            <v>Materiales</v>
          </cell>
        </row>
        <row r="5590">
          <cell r="B5590" t="str">
            <v>Revestimiento</v>
          </cell>
        </row>
        <row r="5591">
          <cell r="B5591" t="str">
            <v>Linus Grafito Tono AA-0  (31.6X63.2)</v>
          </cell>
          <cell r="C5591">
            <v>1</v>
          </cell>
          <cell r="D5591">
            <v>4.0000000000000036E-2</v>
          </cell>
          <cell r="E5591" t="str">
            <v>m2</v>
          </cell>
          <cell r="F5591">
            <v>677.97</v>
          </cell>
          <cell r="G5591">
            <v>122.03</v>
          </cell>
          <cell r="H5591">
            <v>832</v>
          </cell>
        </row>
        <row r="5592">
          <cell r="B5592" t="str">
            <v>Mortero</v>
          </cell>
        </row>
        <row r="5593">
          <cell r="B5593" t="str">
            <v>Laticrete 253 Gris (50 lbs)</v>
          </cell>
          <cell r="C5593">
            <v>0.23809523809523808</v>
          </cell>
          <cell r="D5593">
            <v>9.2000000000000096E-2</v>
          </cell>
          <cell r="E5593" t="str">
            <v>Ud</v>
          </cell>
          <cell r="F5593">
            <v>809.32</v>
          </cell>
          <cell r="G5593">
            <v>145.68</v>
          </cell>
          <cell r="H5593">
            <v>248.3</v>
          </cell>
        </row>
        <row r="5594">
          <cell r="B5594" t="str">
            <v>Laticrete 2560 Dusty Grey (3.6 Kg)</v>
          </cell>
          <cell r="C5594">
            <v>0.23809523809523808</v>
          </cell>
          <cell r="D5594">
            <v>9.2000000000000096E-2</v>
          </cell>
          <cell r="E5594" t="str">
            <v>Ud</v>
          </cell>
          <cell r="F5594">
            <v>898.31</v>
          </cell>
          <cell r="G5594">
            <v>161.69999999999999</v>
          </cell>
          <cell r="H5594">
            <v>275.60000000000002</v>
          </cell>
        </row>
        <row r="5595">
          <cell r="B5595" t="str">
            <v>Mano de Obra</v>
          </cell>
        </row>
        <row r="5596">
          <cell r="B5596" t="str">
            <v>M. O.1007-2 [103] Colocación de azulejos 15x15cms., con junta trabada.</v>
          </cell>
          <cell r="C5596">
            <v>1</v>
          </cell>
          <cell r="D5596">
            <v>0</v>
          </cell>
          <cell r="E5596" t="str">
            <v>M²</v>
          </cell>
          <cell r="F5596">
            <v>311.74200000000008</v>
          </cell>
          <cell r="G5596">
            <v>0</v>
          </cell>
          <cell r="H5596">
            <v>311.74</v>
          </cell>
        </row>
        <row r="5597">
          <cell r="B5597" t="str">
            <v>Servicios, Herramientas y Equipos</v>
          </cell>
        </row>
        <row r="5598">
          <cell r="B5598" t="str">
            <v>Herramientas Menores Albañileria</v>
          </cell>
          <cell r="C5598">
            <v>1667.64</v>
          </cell>
          <cell r="D5598">
            <v>2.1587392962503895E-4</v>
          </cell>
          <cell r="E5598" t="str">
            <v>%</v>
          </cell>
          <cell r="F5598">
            <v>1.6E-2</v>
          </cell>
          <cell r="G5598">
            <v>0</v>
          </cell>
          <cell r="H5598">
            <v>26.69</v>
          </cell>
        </row>
        <row r="5599">
          <cell r="A5599">
            <v>286</v>
          </cell>
          <cell r="B5599" t="str">
            <v>Azulejos Malla Negra y Blanca</v>
          </cell>
          <cell r="C5599">
            <v>1</v>
          </cell>
          <cell r="D5599">
            <v>0.2</v>
          </cell>
          <cell r="E5599" t="str">
            <v>m2</v>
          </cell>
          <cell r="G5599">
            <v>206.83</v>
          </cell>
          <cell r="I5599">
            <v>1694.33</v>
          </cell>
        </row>
        <row r="5601">
          <cell r="A5601">
            <v>287</v>
          </cell>
          <cell r="B5601" t="str">
            <v>Análisis de Precio Unitario de 1.00 m2 de Azulejos Malla Negra y Blanca:</v>
          </cell>
          <cell r="I5601" t="str">
            <v>Santiago - Tercer Sorteo</v>
          </cell>
        </row>
        <row r="5602">
          <cell r="B5602" t="str">
            <v>Materiales</v>
          </cell>
        </row>
        <row r="5603">
          <cell r="B5603" t="str">
            <v>Revestimiento</v>
          </cell>
        </row>
        <row r="5604">
          <cell r="B5604" t="str">
            <v>Linus Moka  Tono AF-0  (31.6X63.2)</v>
          </cell>
          <cell r="C5604">
            <v>1</v>
          </cell>
          <cell r="D5604">
            <v>4.0000000000000036E-2</v>
          </cell>
          <cell r="E5604" t="str">
            <v>m2</v>
          </cell>
          <cell r="F5604">
            <v>656.78</v>
          </cell>
          <cell r="G5604">
            <v>118.22</v>
          </cell>
          <cell r="H5604">
            <v>806</v>
          </cell>
        </row>
        <row r="5605">
          <cell r="B5605" t="str">
            <v>Mortero</v>
          </cell>
        </row>
        <row r="5606">
          <cell r="B5606" t="str">
            <v>Laticrete 253 Gris (50 lbs)</v>
          </cell>
          <cell r="C5606">
            <v>0.23809523809523808</v>
          </cell>
          <cell r="D5606">
            <v>9.2000000000000096E-2</v>
          </cell>
          <cell r="E5606" t="str">
            <v>Ud</v>
          </cell>
          <cell r="F5606">
            <v>809.32</v>
          </cell>
          <cell r="G5606">
            <v>145.68</v>
          </cell>
          <cell r="H5606">
            <v>248.3</v>
          </cell>
        </row>
        <row r="5607">
          <cell r="B5607" t="str">
            <v>Laticrete 2560 Dusty Grey (3.6 Kg)</v>
          </cell>
          <cell r="C5607">
            <v>0.23809523809523808</v>
          </cell>
          <cell r="D5607">
            <v>9.2000000000000096E-2</v>
          </cell>
          <cell r="E5607" t="str">
            <v>Ud</v>
          </cell>
          <cell r="F5607">
            <v>898.31</v>
          </cell>
          <cell r="G5607">
            <v>161.69999999999999</v>
          </cell>
          <cell r="H5607">
            <v>275.60000000000002</v>
          </cell>
        </row>
        <row r="5608">
          <cell r="B5608" t="str">
            <v>Mano de Obra</v>
          </cell>
        </row>
        <row r="5609">
          <cell r="B5609" t="str">
            <v>M. O.1007-2 [103] Colocación de azulejos 15x15cms., con junta trabada.</v>
          </cell>
          <cell r="C5609">
            <v>1</v>
          </cell>
          <cell r="D5609">
            <v>0</v>
          </cell>
          <cell r="E5609" t="str">
            <v>M²</v>
          </cell>
          <cell r="F5609">
            <v>311.74200000000008</v>
          </cell>
          <cell r="G5609">
            <v>0</v>
          </cell>
          <cell r="H5609">
            <v>311.74</v>
          </cell>
        </row>
        <row r="5610">
          <cell r="B5610" t="str">
            <v>Servicios, Herramientas y Equipos</v>
          </cell>
        </row>
        <row r="5611">
          <cell r="B5611" t="str">
            <v>Herramientas Menores Albañileria</v>
          </cell>
          <cell r="C5611">
            <v>1641.64</v>
          </cell>
          <cell r="D5611">
            <v>2.1929290221967053E-4</v>
          </cell>
          <cell r="E5611" t="str">
            <v>%</v>
          </cell>
          <cell r="F5611">
            <v>1.6E-2</v>
          </cell>
          <cell r="G5611">
            <v>0</v>
          </cell>
          <cell r="H5611">
            <v>26.27</v>
          </cell>
        </row>
        <row r="5612">
          <cell r="A5612">
            <v>287</v>
          </cell>
          <cell r="B5612" t="str">
            <v>Azulejos Malla Negra y Blanca</v>
          </cell>
          <cell r="C5612">
            <v>1</v>
          </cell>
          <cell r="D5612">
            <v>0.2</v>
          </cell>
          <cell r="E5612" t="str">
            <v>m2</v>
          </cell>
          <cell r="G5612">
            <v>202.86760000000001</v>
          </cell>
          <cell r="I5612">
            <v>1667.91</v>
          </cell>
        </row>
        <row r="5614">
          <cell r="A5614">
            <v>288</v>
          </cell>
          <cell r="B5614" t="str">
            <v>Análisis de Precio Unitario de 1.00 m2 de Azulejos en Porcelanato Monet Plata [30 x 60] cm Derretido Monet:</v>
          </cell>
          <cell r="I5614" t="str">
            <v>Santiago - Tercer Sorteo</v>
          </cell>
        </row>
        <row r="5615">
          <cell r="B5615" t="str">
            <v>Materiales</v>
          </cell>
        </row>
        <row r="5616">
          <cell r="B5616" t="str">
            <v>Revestimiento</v>
          </cell>
        </row>
        <row r="5617">
          <cell r="B5617" t="str">
            <v>Linus Moka  Tono AF-0  (31.6X63.2)</v>
          </cell>
          <cell r="C5617">
            <v>1</v>
          </cell>
          <cell r="D5617">
            <v>4.0000000000000036E-2</v>
          </cell>
          <cell r="E5617" t="str">
            <v>m2</v>
          </cell>
          <cell r="F5617">
            <v>656.78</v>
          </cell>
          <cell r="G5617">
            <v>118.22</v>
          </cell>
          <cell r="H5617">
            <v>806</v>
          </cell>
        </row>
        <row r="5618">
          <cell r="B5618" t="str">
            <v>Mortero</v>
          </cell>
        </row>
        <row r="5619">
          <cell r="B5619" t="str">
            <v>Laticrete 254 Grey (50 lbs)</v>
          </cell>
          <cell r="C5619">
            <v>0.23809523809523808</v>
          </cell>
          <cell r="D5619">
            <v>9.2000000000000096E-2</v>
          </cell>
          <cell r="E5619" t="str">
            <v>Ud</v>
          </cell>
          <cell r="F5619">
            <v>2330.5100000000002</v>
          </cell>
          <cell r="G5619">
            <v>419.49</v>
          </cell>
          <cell r="H5619">
            <v>715</v>
          </cell>
        </row>
        <row r="5620">
          <cell r="B5620" t="str">
            <v>Laticrete 2560 Dusty Grey (3.6 Kg)</v>
          </cell>
          <cell r="C5620">
            <v>0.23809523809523808</v>
          </cell>
          <cell r="D5620">
            <v>9.2000000000000096E-2</v>
          </cell>
          <cell r="E5620" t="str">
            <v>Ud</v>
          </cell>
          <cell r="F5620">
            <v>898.31</v>
          </cell>
          <cell r="G5620">
            <v>161.69999999999999</v>
          </cell>
          <cell r="H5620">
            <v>275.60000000000002</v>
          </cell>
        </row>
        <row r="5621">
          <cell r="B5621" t="str">
            <v>Mano de Obra</v>
          </cell>
        </row>
        <row r="5622">
          <cell r="B5622" t="str">
            <v>M. O.1007-2 [103] Colocación de azulejos 15x15cms., con junta trabada.</v>
          </cell>
          <cell r="C5622">
            <v>1</v>
          </cell>
          <cell r="D5622">
            <v>0</v>
          </cell>
          <cell r="E5622" t="str">
            <v>M²</v>
          </cell>
          <cell r="F5622">
            <v>311.74200000000008</v>
          </cell>
          <cell r="G5622">
            <v>0</v>
          </cell>
          <cell r="H5622">
            <v>311.74</v>
          </cell>
        </row>
        <row r="5623">
          <cell r="B5623" t="str">
            <v>Servicios, Herramientas y Equipos</v>
          </cell>
        </row>
        <row r="5624">
          <cell r="B5624" t="str">
            <v>Herramientas Menores Albañileria</v>
          </cell>
          <cell r="C5624">
            <v>2108.34</v>
          </cell>
          <cell r="D5624">
            <v>3.1304248840312971E-4</v>
          </cell>
          <cell r="E5624" t="str">
            <v>%</v>
          </cell>
          <cell r="F5624">
            <v>1.6E-2</v>
          </cell>
          <cell r="G5624">
            <v>0</v>
          </cell>
          <cell r="H5624">
            <v>33.74</v>
          </cell>
        </row>
        <row r="5625">
          <cell r="A5625">
            <v>288</v>
          </cell>
          <cell r="B5625" t="str">
            <v>Azulejos en Porcelanato Monet Plata [30 x 60] cm Derretido Monet</v>
          </cell>
          <cell r="C5625">
            <v>1</v>
          </cell>
          <cell r="D5625">
            <v>0.2</v>
          </cell>
          <cell r="E5625" t="str">
            <v>m2</v>
          </cell>
          <cell r="G5625">
            <v>274.05820000000006</v>
          </cell>
          <cell r="I5625">
            <v>2142.08</v>
          </cell>
        </row>
        <row r="5627">
          <cell r="A5627" t="str">
            <v>XX</v>
          </cell>
          <cell r="B5627" t="str">
            <v>Pinturas</v>
          </cell>
          <cell r="E5627">
            <v>20</v>
          </cell>
        </row>
        <row r="5629">
          <cell r="A5629">
            <v>289</v>
          </cell>
          <cell r="B5629" t="str">
            <v>Análisis de Precio Unitario de 1.00 m2 de Pintura de Base.:</v>
          </cell>
          <cell r="I5629" t="str">
            <v>Santiago - Tercer Sorteo</v>
          </cell>
        </row>
        <row r="5630">
          <cell r="B5630" t="str">
            <v>Materiales</v>
          </cell>
        </row>
        <row r="5631">
          <cell r="B5631" t="str">
            <v>Revestimiento</v>
          </cell>
        </row>
        <row r="5632">
          <cell r="B5632" t="str">
            <v>Pintura Base 5gal</v>
          </cell>
          <cell r="C5632">
            <v>1.111111111111111E-2</v>
          </cell>
          <cell r="D5632">
            <v>0.1700000000000001</v>
          </cell>
          <cell r="E5632" t="str">
            <v>ud</v>
          </cell>
          <cell r="F5632">
            <v>3700</v>
          </cell>
          <cell r="G5632">
            <v>666</v>
          </cell>
          <cell r="H5632">
            <v>56.76</v>
          </cell>
        </row>
        <row r="5633">
          <cell r="B5633" t="str">
            <v>Mano de Obra</v>
          </cell>
        </row>
        <row r="5634">
          <cell r="B5634" t="str">
            <v>M. O.1031-6 [6] De agua, 1ra. mano, p. LISA, masilla, lija y piedra</v>
          </cell>
          <cell r="C5634">
            <v>1</v>
          </cell>
          <cell r="D5634">
            <v>0</v>
          </cell>
          <cell r="E5634" t="str">
            <v>M²</v>
          </cell>
          <cell r="F5634">
            <v>23.728333333333325</v>
          </cell>
          <cell r="G5634">
            <v>0</v>
          </cell>
          <cell r="H5634">
            <v>23.73</v>
          </cell>
        </row>
        <row r="5635">
          <cell r="B5635" t="str">
            <v>Servicios, Herramientas y Equipos</v>
          </cell>
        </row>
        <row r="5636">
          <cell r="B5636" t="str">
            <v>Herramientas Menores Pintura</v>
          </cell>
          <cell r="C5636">
            <v>80.489999999999995</v>
          </cell>
          <cell r="D5636">
            <v>6.3361908311592146E-3</v>
          </cell>
          <cell r="E5636" t="str">
            <v>%</v>
          </cell>
          <cell r="F5636">
            <v>1.4999999999999999E-2</v>
          </cell>
          <cell r="G5636">
            <v>0</v>
          </cell>
          <cell r="H5636">
            <v>1.22</v>
          </cell>
        </row>
        <row r="5637">
          <cell r="A5637">
            <v>289</v>
          </cell>
          <cell r="B5637" t="str">
            <v>Pintura de Base.</v>
          </cell>
          <cell r="C5637">
            <v>1</v>
          </cell>
          <cell r="D5637">
            <v>1.1111111111111112E-2</v>
          </cell>
          <cell r="E5637" t="str">
            <v>m2</v>
          </cell>
          <cell r="G5637">
            <v>8.6579999999999995</v>
          </cell>
          <cell r="I5637">
            <v>81.709999999999994</v>
          </cell>
        </row>
        <row r="5639">
          <cell r="A5639">
            <v>290</v>
          </cell>
          <cell r="B5639" t="str">
            <v>Análisis de Precio Unitario de 1.00 m2 de Pintura Interior blanco 50 Popular terminada en satinado:</v>
          </cell>
          <cell r="I5639" t="str">
            <v>Santiago - Tercer Sorteo</v>
          </cell>
        </row>
        <row r="5640">
          <cell r="B5640" t="str">
            <v>Materiales</v>
          </cell>
        </row>
        <row r="5641">
          <cell r="B5641" t="str">
            <v>Revestimiento</v>
          </cell>
        </row>
        <row r="5642">
          <cell r="B5642" t="str">
            <v>Pint. Pop. Satinada blanco 50 5gls</v>
          </cell>
          <cell r="C5642">
            <v>1.111111111111111E-2</v>
          </cell>
          <cell r="D5642">
            <v>0.1700000000000001</v>
          </cell>
          <cell r="E5642" t="str">
            <v>Ud</v>
          </cell>
          <cell r="F5642">
            <v>4687.9399999999996</v>
          </cell>
          <cell r="G5642">
            <v>843.83</v>
          </cell>
          <cell r="H5642">
            <v>71.91</v>
          </cell>
        </row>
        <row r="5643">
          <cell r="B5643" t="str">
            <v>Pintura Base 5gal</v>
          </cell>
          <cell r="C5643">
            <v>1.111111111111111E-2</v>
          </cell>
          <cell r="D5643">
            <v>0.1700000000000001</v>
          </cell>
          <cell r="E5643" t="str">
            <v>ud</v>
          </cell>
          <cell r="F5643">
            <v>3700</v>
          </cell>
          <cell r="G5643">
            <v>666</v>
          </cell>
          <cell r="H5643">
            <v>56.76</v>
          </cell>
        </row>
        <row r="5644">
          <cell r="B5644" t="str">
            <v>Mano de Obra</v>
          </cell>
        </row>
        <row r="5645">
          <cell r="B5645" t="str">
            <v>M. O.1031-6 [6] De agua, 1ra. mano, p. LISA, masilla, lija y piedra</v>
          </cell>
          <cell r="C5645">
            <v>1</v>
          </cell>
          <cell r="D5645">
            <v>0</v>
          </cell>
          <cell r="E5645" t="str">
            <v>M²</v>
          </cell>
          <cell r="F5645">
            <v>23.728333333333325</v>
          </cell>
          <cell r="G5645">
            <v>0</v>
          </cell>
          <cell r="H5645">
            <v>23.73</v>
          </cell>
        </row>
        <row r="5646">
          <cell r="B5646" t="str">
            <v>M. O.1031-2 [2] Barniz, 2da. mano</v>
          </cell>
          <cell r="C5646">
            <v>1</v>
          </cell>
          <cell r="D5646">
            <v>0</v>
          </cell>
          <cell r="E5646" t="str">
            <v>M²</v>
          </cell>
          <cell r="F5646">
            <v>25.308722446077262</v>
          </cell>
          <cell r="G5646">
            <v>0</v>
          </cell>
          <cell r="H5646">
            <v>25.31</v>
          </cell>
        </row>
        <row r="5647">
          <cell r="B5647" t="str">
            <v>Servicios, Herramientas y Equipos</v>
          </cell>
        </row>
        <row r="5648">
          <cell r="B5648" t="str">
            <v>Herramientas Menores Pintura</v>
          </cell>
          <cell r="C5648">
            <v>177.70999999999998</v>
          </cell>
          <cell r="D5648">
            <v>1.6318721512577823E-3</v>
          </cell>
          <cell r="E5648" t="str">
            <v>%</v>
          </cell>
          <cell r="F5648">
            <v>1.4999999999999999E-2</v>
          </cell>
          <cell r="G5648">
            <v>0</v>
          </cell>
          <cell r="H5648">
            <v>2.67</v>
          </cell>
        </row>
        <row r="5649">
          <cell r="A5649">
            <v>290</v>
          </cell>
          <cell r="B5649" t="str">
            <v>Pintura Interior blanco 50 Popular terminada en satinado</v>
          </cell>
          <cell r="C5649">
            <v>1</v>
          </cell>
          <cell r="D5649">
            <v>1.1851149561507467E-2</v>
          </cell>
          <cell r="E5649" t="str">
            <v>m2</v>
          </cell>
          <cell r="G5649">
            <v>19.627789999999997</v>
          </cell>
          <cell r="I5649">
            <v>180.38</v>
          </cell>
        </row>
        <row r="5651">
          <cell r="A5651">
            <v>291</v>
          </cell>
          <cell r="B5651" t="str">
            <v>Análisis de Precio Unitario de 1.00 m2 de Pintura Exterior blanco hueso acrílico marca Tropical:</v>
          </cell>
          <cell r="I5651" t="str">
            <v>Santiago - Tercer Sorteo</v>
          </cell>
        </row>
        <row r="5652">
          <cell r="B5652" t="str">
            <v>Materiales</v>
          </cell>
        </row>
        <row r="5653">
          <cell r="B5653" t="str">
            <v>Revestimiento</v>
          </cell>
        </row>
        <row r="5654">
          <cell r="B5654" t="str">
            <v>Pint. Trop.plus acril. Blc hueso 60 5 g</v>
          </cell>
          <cell r="C5654">
            <v>1.111111111111111E-2</v>
          </cell>
          <cell r="D5654">
            <v>0.1700000000000001</v>
          </cell>
          <cell r="E5654" t="str">
            <v>Ud</v>
          </cell>
          <cell r="F5654">
            <v>4008</v>
          </cell>
          <cell r="G5654">
            <v>721.44</v>
          </cell>
          <cell r="H5654">
            <v>61.48</v>
          </cell>
        </row>
        <row r="5655">
          <cell r="B5655" t="str">
            <v>Pintura Base 5gal</v>
          </cell>
          <cell r="C5655">
            <v>1.111111111111111E-2</v>
          </cell>
          <cell r="D5655">
            <v>0.1700000000000001</v>
          </cell>
          <cell r="E5655" t="str">
            <v>ud</v>
          </cell>
          <cell r="F5655">
            <v>3700</v>
          </cell>
          <cell r="G5655">
            <v>666</v>
          </cell>
          <cell r="H5655">
            <v>56.76</v>
          </cell>
        </row>
        <row r="5656">
          <cell r="B5656" t="str">
            <v>Mano de Obra</v>
          </cell>
        </row>
        <row r="5657">
          <cell r="B5657" t="str">
            <v>M. O.1031-8 [8] De agua, 2 manos, p. LISA, masilla, lija, piedra</v>
          </cell>
          <cell r="C5657">
            <v>1</v>
          </cell>
          <cell r="D5657">
            <v>0</v>
          </cell>
          <cell r="E5657" t="str">
            <v>M²</v>
          </cell>
          <cell r="F5657">
            <v>39.54722222222221</v>
          </cell>
          <cell r="G5657">
            <v>0</v>
          </cell>
          <cell r="H5657">
            <v>39.549999999999997</v>
          </cell>
        </row>
        <row r="5658">
          <cell r="B5658" t="str">
            <v>Servicios, Herramientas y Equipos</v>
          </cell>
        </row>
        <row r="5659">
          <cell r="B5659" t="str">
            <v>Herramientas Menores Pintura</v>
          </cell>
          <cell r="C5659">
            <v>157.79</v>
          </cell>
          <cell r="D5659">
            <v>1.3308828189366117E-3</v>
          </cell>
          <cell r="E5659" t="str">
            <v>%</v>
          </cell>
          <cell r="F5659">
            <v>1.4999999999999999E-2</v>
          </cell>
          <cell r="G5659">
            <v>0</v>
          </cell>
          <cell r="H5659">
            <v>2.37</v>
          </cell>
        </row>
        <row r="5660">
          <cell r="A5660">
            <v>291</v>
          </cell>
          <cell r="B5660" t="str">
            <v>Pintura Exterior blanco hueso acrílico marca Tropical</v>
          </cell>
          <cell r="C5660">
            <v>1</v>
          </cell>
          <cell r="D5660">
            <v>1.8518518518518517E-2</v>
          </cell>
          <cell r="E5660" t="str">
            <v>m2</v>
          </cell>
          <cell r="G5660">
            <v>18.036719999999999</v>
          </cell>
          <cell r="I5660">
            <v>160.16</v>
          </cell>
        </row>
        <row r="5662">
          <cell r="A5662">
            <v>292</v>
          </cell>
          <cell r="B5662" t="str">
            <v>Análisis de Precio Unitario de 1.00 m2 de Pintura antióxido gris:</v>
          </cell>
          <cell r="I5662" t="str">
            <v>Santiago - Tercer Sorteo</v>
          </cell>
        </row>
        <row r="5663">
          <cell r="B5663" t="str">
            <v>Materiales</v>
          </cell>
        </row>
        <row r="5664">
          <cell r="B5664" t="str">
            <v>Revestimiento</v>
          </cell>
        </row>
        <row r="5665">
          <cell r="B5665" t="str">
            <v>Oxido gris color matcher gl</v>
          </cell>
          <cell r="C5665">
            <v>5.5555555555555552E-2</v>
          </cell>
          <cell r="D5665">
            <v>0.1700000000000001</v>
          </cell>
          <cell r="E5665" t="str">
            <v>Ud</v>
          </cell>
          <cell r="F5665">
            <v>780</v>
          </cell>
          <cell r="G5665">
            <v>140.4</v>
          </cell>
          <cell r="H5665">
            <v>59.83</v>
          </cell>
        </row>
        <row r="5666">
          <cell r="B5666" t="str">
            <v>Mano de Obra</v>
          </cell>
        </row>
        <row r="5667">
          <cell r="B5667" t="str">
            <v>M. O.1031-16 [16] Mant., 2 manos, p. LISA, masilla, lija sin piedra</v>
          </cell>
          <cell r="C5667">
            <v>1</v>
          </cell>
          <cell r="D5667">
            <v>0</v>
          </cell>
          <cell r="E5667" t="str">
            <v>M²</v>
          </cell>
          <cell r="F5667">
            <v>49.036739380022951</v>
          </cell>
          <cell r="G5667">
            <v>0</v>
          </cell>
          <cell r="H5667">
            <v>49.04</v>
          </cell>
        </row>
        <row r="5668">
          <cell r="B5668" t="str">
            <v>Servicios, Herramientas y Equipos</v>
          </cell>
        </row>
        <row r="5669">
          <cell r="B5669" t="str">
            <v>Herramientas Menores Pintura</v>
          </cell>
          <cell r="C5669">
            <v>108.87</v>
          </cell>
          <cell r="D5669">
            <v>1.1940846881601493E-3</v>
          </cell>
          <cell r="E5669" t="str">
            <v>%</v>
          </cell>
          <cell r="F5669">
            <v>1.4999999999999999E-2</v>
          </cell>
          <cell r="G5669">
            <v>0</v>
          </cell>
          <cell r="H5669">
            <v>1.64</v>
          </cell>
        </row>
        <row r="5670">
          <cell r="A5670">
            <v>292</v>
          </cell>
          <cell r="B5670" t="str">
            <v>Pintura antióxido gris</v>
          </cell>
          <cell r="C5670">
            <v>1</v>
          </cell>
          <cell r="D5670">
            <v>2.2962112514351322E-2</v>
          </cell>
          <cell r="E5670" t="str">
            <v>m2</v>
          </cell>
          <cell r="G5670">
            <v>9.1260000000000012</v>
          </cell>
          <cell r="I5670">
            <v>110.51</v>
          </cell>
        </row>
        <row r="5672">
          <cell r="A5672">
            <v>293</v>
          </cell>
          <cell r="B5672" t="str">
            <v>Análisis de Precio Unitario de 1.00 m2 de Pintura en gris 56 de Popular.:</v>
          </cell>
          <cell r="I5672" t="str">
            <v>Santiago - Tercer Sorteo</v>
          </cell>
        </row>
        <row r="5673">
          <cell r="B5673" t="str">
            <v>Materiales</v>
          </cell>
        </row>
        <row r="5674">
          <cell r="B5674" t="str">
            <v>Revestimiento</v>
          </cell>
        </row>
        <row r="5675">
          <cell r="B5675" t="str">
            <v>Pint. Popular esm. Gris perla 56 gal</v>
          </cell>
          <cell r="C5675">
            <v>5.5555555555555552E-2</v>
          </cell>
          <cell r="D5675">
            <v>0.1700000000000001</v>
          </cell>
          <cell r="E5675" t="str">
            <v>Ud</v>
          </cell>
          <cell r="F5675">
            <v>1139.8599999999999</v>
          </cell>
          <cell r="G5675">
            <v>205.17</v>
          </cell>
          <cell r="H5675">
            <v>87.43</v>
          </cell>
        </row>
        <row r="5676">
          <cell r="B5676" t="str">
            <v>Mano de Obra</v>
          </cell>
        </row>
        <row r="5677">
          <cell r="B5677" t="str">
            <v>M. O.1031-16 [16] Mant., 2 manos, p. LISA, masilla, lija sin piedra</v>
          </cell>
          <cell r="C5677">
            <v>1</v>
          </cell>
          <cell r="D5677">
            <v>0</v>
          </cell>
          <cell r="E5677" t="str">
            <v>M²</v>
          </cell>
          <cell r="F5677">
            <v>49.036739380022951</v>
          </cell>
          <cell r="G5677">
            <v>0</v>
          </cell>
          <cell r="H5677">
            <v>49.04</v>
          </cell>
        </row>
        <row r="5678">
          <cell r="B5678" t="str">
            <v>Servicios, Herramientas y Equipos</v>
          </cell>
        </row>
        <row r="5679">
          <cell r="B5679" t="str">
            <v>Herramientas Menores Pintura</v>
          </cell>
          <cell r="C5679">
            <v>136.47</v>
          </cell>
          <cell r="D5679">
            <v>3.8836374294716871E-3</v>
          </cell>
          <cell r="E5679" t="str">
            <v>%</v>
          </cell>
          <cell r="F5679">
            <v>1.4999999999999999E-2</v>
          </cell>
          <cell r="G5679">
            <v>0</v>
          </cell>
          <cell r="H5679">
            <v>2.06</v>
          </cell>
        </row>
        <row r="5680">
          <cell r="A5680">
            <v>293</v>
          </cell>
          <cell r="B5680" t="str">
            <v>Pintura en gris 56 de Popular.</v>
          </cell>
          <cell r="C5680">
            <v>1</v>
          </cell>
          <cell r="D5680">
            <v>2.2962112514351322E-2</v>
          </cell>
          <cell r="E5680" t="str">
            <v>m2</v>
          </cell>
          <cell r="G5680">
            <v>13.33605</v>
          </cell>
          <cell r="I5680">
            <v>138.53</v>
          </cell>
        </row>
        <row r="5682">
          <cell r="A5682" t="str">
            <v>XXI</v>
          </cell>
          <cell r="B5682" t="str">
            <v>Pisos</v>
          </cell>
          <cell r="E5682">
            <v>21</v>
          </cell>
        </row>
        <row r="5684">
          <cell r="A5684">
            <v>294</v>
          </cell>
          <cell r="B5684" t="str">
            <v>Análisis de Precio Unitario de 1.00 m2 de Baldosa en Porcelanato Super White [60 x 60] cm Derretido Blanco.:</v>
          </cell>
          <cell r="I5684" t="str">
            <v>Santiago - Tercer Sorteo</v>
          </cell>
        </row>
        <row r="5685">
          <cell r="B5685" t="str">
            <v>Materiales</v>
          </cell>
        </row>
        <row r="5686">
          <cell r="B5686" t="str">
            <v>Revestimiento</v>
          </cell>
        </row>
        <row r="5687">
          <cell r="B5687" t="str">
            <v>Lev. Unique Super Banco  (60X60)</v>
          </cell>
          <cell r="C5687">
            <v>1</v>
          </cell>
          <cell r="D5687">
            <v>4.0000000000000036E-2</v>
          </cell>
          <cell r="E5687" t="str">
            <v>m2</v>
          </cell>
          <cell r="F5687">
            <v>614.41</v>
          </cell>
          <cell r="G5687">
            <v>110.59</v>
          </cell>
          <cell r="H5687">
            <v>754</v>
          </cell>
        </row>
        <row r="5688">
          <cell r="B5688" t="str">
            <v>Mortero</v>
          </cell>
        </row>
        <row r="5689">
          <cell r="B5689" t="str">
            <v>Laticrete 253 Gris (50 lbs)</v>
          </cell>
          <cell r="C5689">
            <v>0.23809523809523808</v>
          </cell>
          <cell r="D5689">
            <v>9.2000000000000096E-2</v>
          </cell>
          <cell r="E5689" t="str">
            <v>Ud</v>
          </cell>
          <cell r="F5689">
            <v>809.32</v>
          </cell>
          <cell r="G5689">
            <v>145.68</v>
          </cell>
          <cell r="H5689">
            <v>248.3</v>
          </cell>
        </row>
        <row r="5690">
          <cell r="B5690" t="str">
            <v>Laticrete 2544 Permacolor Tono=Bright  White (25 lbs)</v>
          </cell>
          <cell r="C5690">
            <v>0.23809523809523808</v>
          </cell>
          <cell r="D5690">
            <v>9.2000000000000096E-2</v>
          </cell>
          <cell r="E5690" t="str">
            <v>Ud</v>
          </cell>
          <cell r="F5690">
            <v>1313.56</v>
          </cell>
          <cell r="G5690">
            <v>236.44</v>
          </cell>
          <cell r="H5690">
            <v>403</v>
          </cell>
        </row>
        <row r="5691">
          <cell r="B5691" t="str">
            <v>Mano de Obra</v>
          </cell>
        </row>
        <row r="5692">
          <cell r="B5692" t="str">
            <v>M. O.1005-14 [64] Piso de mosaicos de granito de 30x30 cms.</v>
          </cell>
          <cell r="C5692">
            <v>1</v>
          </cell>
          <cell r="D5692">
            <v>0</v>
          </cell>
          <cell r="E5692" t="str">
            <v>M²</v>
          </cell>
          <cell r="F5692">
            <v>164.24653846153845</v>
          </cell>
          <cell r="G5692">
            <v>0</v>
          </cell>
          <cell r="H5692">
            <v>164.25</v>
          </cell>
        </row>
        <row r="5693">
          <cell r="B5693" t="str">
            <v>Servicios, Herramientas y Equipos</v>
          </cell>
        </row>
        <row r="5694">
          <cell r="B5694" t="str">
            <v>Herramientas Menores Albañileria</v>
          </cell>
          <cell r="C5694">
            <v>1569.55</v>
          </cell>
          <cell r="D5694">
            <v>2.8670638080981523E-4</v>
          </cell>
          <cell r="E5694" t="str">
            <v>%</v>
          </cell>
          <cell r="F5694">
            <v>1.6E-2</v>
          </cell>
          <cell r="G5694">
            <v>0</v>
          </cell>
          <cell r="H5694">
            <v>25.12</v>
          </cell>
        </row>
        <row r="5695">
          <cell r="A5695">
            <v>294</v>
          </cell>
          <cell r="B5695" t="str">
            <v>Baldosa en Porcelanato Super White [60 x 60] cm Derretido Blanco.</v>
          </cell>
          <cell r="C5695">
            <v>1</v>
          </cell>
          <cell r="D5695">
            <v>7.6923076923076927E-2</v>
          </cell>
          <cell r="E5695" t="str">
            <v>m2</v>
          </cell>
          <cell r="G5695">
            <v>214.3648</v>
          </cell>
          <cell r="I5695">
            <v>1594.67</v>
          </cell>
        </row>
        <row r="5697">
          <cell r="A5697">
            <v>295</v>
          </cell>
          <cell r="B5697" t="str">
            <v>Análisis de Precio Unitario de 1.00 ml de Zócalo en Porcelanato Super White [10 x 60] cm Derretido Blanco:</v>
          </cell>
          <cell r="I5697" t="str">
            <v>Santiago - Tercer Sorteo</v>
          </cell>
        </row>
        <row r="5698">
          <cell r="B5698" t="str">
            <v>Materiales</v>
          </cell>
        </row>
        <row r="5699">
          <cell r="B5699" t="str">
            <v>Revestimiento</v>
          </cell>
        </row>
        <row r="5700">
          <cell r="B5700" t="str">
            <v>Lev. Unique Super Banco  (60X60)</v>
          </cell>
          <cell r="C5700">
            <v>0.1</v>
          </cell>
          <cell r="D5700">
            <v>0.3</v>
          </cell>
          <cell r="E5700" t="str">
            <v>m2</v>
          </cell>
          <cell r="F5700">
            <v>614.41</v>
          </cell>
          <cell r="G5700">
            <v>110.59</v>
          </cell>
          <cell r="H5700">
            <v>94.25</v>
          </cell>
        </row>
        <row r="5701">
          <cell r="B5701" t="str">
            <v>Mortero</v>
          </cell>
        </row>
        <row r="5702">
          <cell r="B5702" t="str">
            <v>Laticrete 253 Gris (50 lbs)</v>
          </cell>
          <cell r="C5702">
            <v>2.3809523809523808E-2</v>
          </cell>
          <cell r="D5702">
            <v>4.4600000000000009</v>
          </cell>
          <cell r="E5702" t="str">
            <v>Ud</v>
          </cell>
          <cell r="F5702">
            <v>809.32</v>
          </cell>
          <cell r="G5702">
            <v>145.68</v>
          </cell>
          <cell r="H5702">
            <v>124.15</v>
          </cell>
        </row>
        <row r="5703">
          <cell r="B5703" t="str">
            <v>Laticrete 2544 Permacolor Tono=Bright  White (25 lbs)</v>
          </cell>
          <cell r="C5703">
            <v>2.3809523809523808E-2</v>
          </cell>
          <cell r="D5703">
            <v>4.4600000000000009</v>
          </cell>
          <cell r="E5703" t="str">
            <v>Ud</v>
          </cell>
          <cell r="F5703">
            <v>1313.56</v>
          </cell>
          <cell r="G5703">
            <v>236.44</v>
          </cell>
          <cell r="H5703">
            <v>201.5</v>
          </cell>
        </row>
        <row r="5704">
          <cell r="B5704" t="str">
            <v>Mano de Obra</v>
          </cell>
        </row>
        <row r="5705">
          <cell r="B5705" t="str">
            <v>M. O.1005-36 [86] Colocación de zócalos de granito para pisos.</v>
          </cell>
          <cell r="C5705">
            <v>1</v>
          </cell>
          <cell r="D5705">
            <v>0</v>
          </cell>
          <cell r="E5705" t="str">
            <v>M.L</v>
          </cell>
          <cell r="F5705">
            <v>70.850454545454568</v>
          </cell>
          <cell r="G5705">
            <v>0</v>
          </cell>
          <cell r="H5705">
            <v>70.849999999999994</v>
          </cell>
        </row>
        <row r="5706">
          <cell r="B5706" t="str">
            <v>Servicios, Herramientas y Equipos</v>
          </cell>
        </row>
        <row r="5707">
          <cell r="B5707" t="str">
            <v>Herramientas Menores Albañileria</v>
          </cell>
          <cell r="C5707">
            <v>490.75</v>
          </cell>
          <cell r="D5707">
            <v>5.0942435048395313E-4</v>
          </cell>
          <cell r="E5707" t="str">
            <v>%</v>
          </cell>
          <cell r="F5707">
            <v>1.6E-2</v>
          </cell>
          <cell r="G5707">
            <v>0</v>
          </cell>
          <cell r="H5707">
            <v>7.86</v>
          </cell>
        </row>
        <row r="5708">
          <cell r="A5708">
            <v>295</v>
          </cell>
          <cell r="B5708" t="str">
            <v>Zócalo en Porcelanato Super White [10 x 60] cm Derretido Blanco</v>
          </cell>
          <cell r="C5708">
            <v>1</v>
          </cell>
          <cell r="D5708">
            <v>4.5454545454545456E-2</v>
          </cell>
          <cell r="E5708" t="str">
            <v>ml</v>
          </cell>
          <cell r="G5708">
            <v>64.052300000000002</v>
          </cell>
          <cell r="I5708">
            <v>498.61</v>
          </cell>
        </row>
        <row r="5710">
          <cell r="A5710">
            <v>296</v>
          </cell>
          <cell r="B5710" t="str">
            <v>Análisis de Precio Unitario de 1.00 m2 de Piso de Granito [30 x 30] cm fondo Gris:</v>
          </cell>
          <cell r="I5710" t="str">
            <v>Santiago - Tercer Sorteo</v>
          </cell>
        </row>
        <row r="5711">
          <cell r="B5711" t="str">
            <v>Materiales</v>
          </cell>
        </row>
        <row r="5712">
          <cell r="B5712" t="str">
            <v>Revestimiento</v>
          </cell>
        </row>
        <row r="5713">
          <cell r="B5713" t="str">
            <v>Piso de Granito en Fondo Gris (30 x 30) cm</v>
          </cell>
          <cell r="C5713">
            <v>1</v>
          </cell>
          <cell r="D5713">
            <v>0.05</v>
          </cell>
          <cell r="E5713" t="str">
            <v>m2</v>
          </cell>
          <cell r="F5713">
            <v>360.17</v>
          </cell>
          <cell r="G5713">
            <v>64.83</v>
          </cell>
          <cell r="H5713">
            <v>446.25</v>
          </cell>
        </row>
        <row r="5714">
          <cell r="B5714" t="str">
            <v>Mortero</v>
          </cell>
        </row>
        <row r="5715">
          <cell r="B5715" t="str">
            <v>Derretido Cemento Gris</v>
          </cell>
          <cell r="C5715">
            <v>6.9983903702148506E-2</v>
          </cell>
          <cell r="D5715">
            <v>3.0877999999999752E-3</v>
          </cell>
          <cell r="E5715" t="str">
            <v>Fdas</v>
          </cell>
          <cell r="F5715">
            <v>194.91499999999999</v>
          </cell>
          <cell r="G5715">
            <v>35.08</v>
          </cell>
          <cell r="H5715">
            <v>16.149999999999999</v>
          </cell>
        </row>
        <row r="5716">
          <cell r="B5716" t="str">
            <v>Mortero Col. Pisos [1:5:0]</v>
          </cell>
          <cell r="C5716">
            <v>3.3333333333333333E-2</v>
          </cell>
          <cell r="D5716">
            <v>1.2500000000000705E-3</v>
          </cell>
          <cell r="E5716" t="str">
            <v>m3</v>
          </cell>
          <cell r="F5716">
            <v>2428.0787500000001</v>
          </cell>
          <cell r="G5716">
            <v>437.05</v>
          </cell>
          <cell r="H5716">
            <v>95.62</v>
          </cell>
        </row>
        <row r="5717">
          <cell r="B5717" t="str">
            <v>Mano de Obra</v>
          </cell>
        </row>
        <row r="5718">
          <cell r="B5718" t="str">
            <v>M. O.1005-14 [64] Piso de mosaicos de granito de 30x30 cms.</v>
          </cell>
          <cell r="C5718">
            <v>1</v>
          </cell>
          <cell r="D5718">
            <v>0</v>
          </cell>
          <cell r="E5718" t="str">
            <v>M²</v>
          </cell>
          <cell r="F5718">
            <v>164.24653846153845</v>
          </cell>
          <cell r="G5718">
            <v>0</v>
          </cell>
          <cell r="H5718">
            <v>164.25</v>
          </cell>
        </row>
        <row r="5719">
          <cell r="B5719" t="str">
            <v>M. O.1076-9 [9] Pulimento y cristalizado</v>
          </cell>
          <cell r="C5719">
            <v>1</v>
          </cell>
          <cell r="D5719">
            <v>0</v>
          </cell>
          <cell r="E5719" t="str">
            <v>Ud</v>
          </cell>
          <cell r="F5719">
            <v>170.33188190242848</v>
          </cell>
          <cell r="G5719">
            <v>0</v>
          </cell>
          <cell r="H5719">
            <v>170.33</v>
          </cell>
        </row>
        <row r="5720">
          <cell r="B5720" t="str">
            <v>Servicios, Herramientas y Equipos</v>
          </cell>
        </row>
        <row r="5721">
          <cell r="B5721" t="str">
            <v>Corte de Chazos hasta 30 cm</v>
          </cell>
          <cell r="C5721">
            <v>3</v>
          </cell>
          <cell r="D5721">
            <v>0</v>
          </cell>
          <cell r="E5721" t="str">
            <v>ud</v>
          </cell>
          <cell r="F5721">
            <v>9.52</v>
          </cell>
          <cell r="G5721">
            <v>1.71</v>
          </cell>
          <cell r="H5721">
            <v>33.69</v>
          </cell>
        </row>
        <row r="5722">
          <cell r="B5722" t="str">
            <v xml:space="preserve">Estopa </v>
          </cell>
          <cell r="C5722">
            <v>0.05</v>
          </cell>
          <cell r="D5722">
            <v>0</v>
          </cell>
          <cell r="E5722" t="str">
            <v>lb</v>
          </cell>
          <cell r="F5722">
            <v>62.54</v>
          </cell>
          <cell r="G5722">
            <v>11.26</v>
          </cell>
          <cell r="H5722">
            <v>3.69</v>
          </cell>
        </row>
        <row r="5723">
          <cell r="B5723" t="str">
            <v>Herramientas Menores Albañileria</v>
          </cell>
          <cell r="C5723">
            <v>929.98</v>
          </cell>
          <cell r="D5723">
            <v>2.1505838835224207E-5</v>
          </cell>
          <cell r="E5723" t="str">
            <v>%</v>
          </cell>
          <cell r="F5723">
            <v>1.6E-2</v>
          </cell>
          <cell r="G5723">
            <v>0</v>
          </cell>
          <cell r="H5723">
            <v>14.88</v>
          </cell>
        </row>
        <row r="5724">
          <cell r="A5724">
            <v>296</v>
          </cell>
          <cell r="B5724" t="str">
            <v>Piso de Granito [30 x 30] cm fondo Gris</v>
          </cell>
          <cell r="C5724">
            <v>1</v>
          </cell>
          <cell r="D5724">
            <v>7.6923076923076927E-2</v>
          </cell>
          <cell r="E5724" t="str">
            <v>m2</v>
          </cell>
          <cell r="G5724">
            <v>90.250659749999997</v>
          </cell>
          <cell r="I5724">
            <v>944.86</v>
          </cell>
        </row>
        <row r="5726">
          <cell r="A5726">
            <v>297</v>
          </cell>
          <cell r="B5726" t="str">
            <v>Análisis de Precio Unitario de 1.00 ml de Zócalo de Granito [7 x 30] cm Fondo Gris:</v>
          </cell>
          <cell r="I5726" t="str">
            <v>Santiago - Tercer Sorteo</v>
          </cell>
        </row>
        <row r="5727">
          <cell r="B5727" t="str">
            <v>Materiales</v>
          </cell>
        </row>
        <row r="5728">
          <cell r="B5728" t="str">
            <v>Revestimiento</v>
          </cell>
        </row>
        <row r="5729">
          <cell r="B5729" t="str">
            <v>Zócalo Granito Fondo Gris [300 x 70] mm.</v>
          </cell>
          <cell r="C5729">
            <v>1</v>
          </cell>
          <cell r="D5729">
            <v>0.05</v>
          </cell>
          <cell r="E5729" t="str">
            <v>ml</v>
          </cell>
          <cell r="F5729">
            <v>73.73</v>
          </cell>
          <cell r="G5729">
            <v>13.27</v>
          </cell>
          <cell r="H5729">
            <v>91.35</v>
          </cell>
        </row>
        <row r="5730">
          <cell r="B5730" t="str">
            <v>Mortero</v>
          </cell>
        </row>
        <row r="5731">
          <cell r="B5731" t="str">
            <v>Derretido Cemento Gris</v>
          </cell>
          <cell r="C5731">
            <v>2.2222222222222223E-2</v>
          </cell>
          <cell r="D5731">
            <v>5.2999999999999832E-2</v>
          </cell>
          <cell r="E5731" t="str">
            <v>Fdas</v>
          </cell>
          <cell r="F5731">
            <v>194.91499999999999</v>
          </cell>
          <cell r="G5731">
            <v>35.08</v>
          </cell>
          <cell r="H5731">
            <v>5.38</v>
          </cell>
        </row>
        <row r="5732">
          <cell r="B5732" t="str">
            <v>Mortero Col. Pisos [1:5:0]</v>
          </cell>
          <cell r="C5732">
            <v>2E-3</v>
          </cell>
          <cell r="D5732">
            <v>0.05</v>
          </cell>
          <cell r="E5732" t="str">
            <v>m3</v>
          </cell>
          <cell r="F5732">
            <v>2428.0787500000001</v>
          </cell>
          <cell r="G5732">
            <v>437.05</v>
          </cell>
          <cell r="H5732">
            <v>6.02</v>
          </cell>
        </row>
        <row r="5733">
          <cell r="B5733" t="str">
            <v>Mano de Obra</v>
          </cell>
        </row>
        <row r="5734">
          <cell r="B5734" t="str">
            <v>M. O.1005-36 [86] Colocación de zócalos de granito para pisos.</v>
          </cell>
          <cell r="C5734">
            <v>1</v>
          </cell>
          <cell r="D5734">
            <v>0</v>
          </cell>
          <cell r="E5734" t="str">
            <v>M.L</v>
          </cell>
          <cell r="F5734">
            <v>70.850454545454568</v>
          </cell>
          <cell r="G5734">
            <v>0</v>
          </cell>
          <cell r="H5734">
            <v>70.849999999999994</v>
          </cell>
        </row>
        <row r="5735">
          <cell r="B5735" t="str">
            <v>Servicios, Herramientas y Equipos</v>
          </cell>
        </row>
        <row r="5736">
          <cell r="B5736" t="str">
            <v>Corte de Chazos hasta 30 cm</v>
          </cell>
          <cell r="C5736">
            <v>1</v>
          </cell>
          <cell r="D5736">
            <v>0</v>
          </cell>
          <cell r="E5736" t="str">
            <v>ud</v>
          </cell>
          <cell r="F5736">
            <v>9.52</v>
          </cell>
          <cell r="G5736">
            <v>1.71</v>
          </cell>
          <cell r="H5736">
            <v>11.23</v>
          </cell>
        </row>
        <row r="5737">
          <cell r="B5737" t="str">
            <v>Herramientas Menores Albañileria</v>
          </cell>
          <cell r="C5737">
            <v>184.82999999999996</v>
          </cell>
          <cell r="D5737">
            <v>9.1976410755853695E-4</v>
          </cell>
          <cell r="E5737" t="str">
            <v>%</v>
          </cell>
          <cell r="F5737">
            <v>1.6E-2</v>
          </cell>
          <cell r="G5737">
            <v>0</v>
          </cell>
          <cell r="H5737">
            <v>2.96</v>
          </cell>
        </row>
        <row r="5738">
          <cell r="A5738">
            <v>297</v>
          </cell>
          <cell r="B5738" t="str">
            <v>Zócalo de Granito [7 x 30] cm Fondo Gris</v>
          </cell>
          <cell r="C5738">
            <v>1</v>
          </cell>
          <cell r="D5738">
            <v>4.5454545454545456E-2</v>
          </cell>
          <cell r="E5738" t="str">
            <v>ml</v>
          </cell>
          <cell r="G5738">
            <v>17.382176999999999</v>
          </cell>
          <cell r="I5738">
            <v>187.79</v>
          </cell>
        </row>
        <row r="5740">
          <cell r="A5740">
            <v>298</v>
          </cell>
          <cell r="B5740" t="str">
            <v>Análisis de Precio Unitario de 1.00 m2 de Piso de Granito [30 x 30] cm fondo Gris  2do N:</v>
          </cell>
          <cell r="I5740" t="str">
            <v>Santiago - Tercer Sorteo</v>
          </cell>
        </row>
        <row r="5741">
          <cell r="B5741" t="str">
            <v>Materiales</v>
          </cell>
        </row>
        <row r="5742">
          <cell r="B5742" t="str">
            <v>Revestimiento</v>
          </cell>
        </row>
        <row r="5743">
          <cell r="B5743" t="str">
            <v>Piso de Granito en Fondo Gris (30 x 30) cm</v>
          </cell>
          <cell r="C5743">
            <v>1</v>
          </cell>
          <cell r="D5743">
            <v>0.05</v>
          </cell>
          <cell r="E5743" t="str">
            <v>m2</v>
          </cell>
          <cell r="F5743">
            <v>360.17</v>
          </cell>
          <cell r="G5743">
            <v>64.83</v>
          </cell>
          <cell r="H5743">
            <v>446.25</v>
          </cell>
        </row>
        <row r="5744">
          <cell r="B5744" t="str">
            <v>Mortero</v>
          </cell>
        </row>
        <row r="5745">
          <cell r="B5745" t="str">
            <v>Derretido Cemento Gris</v>
          </cell>
          <cell r="C5745">
            <v>6.9983903702148506E-2</v>
          </cell>
          <cell r="D5745">
            <v>3.0877999999999752E-3</v>
          </cell>
          <cell r="E5745" t="str">
            <v>Fdas</v>
          </cell>
          <cell r="F5745">
            <v>194.91499999999999</v>
          </cell>
          <cell r="G5745">
            <v>35.08</v>
          </cell>
          <cell r="H5745">
            <v>16.149999999999999</v>
          </cell>
        </row>
        <row r="5746">
          <cell r="B5746" t="str">
            <v>Mortero Col. Pisos [1:5:0] en 2do Nivel</v>
          </cell>
          <cell r="C5746">
            <v>3.3333333333333333E-2</v>
          </cell>
          <cell r="D5746">
            <v>1.2500000000000705E-3</v>
          </cell>
          <cell r="E5746" t="str">
            <v>m3</v>
          </cell>
          <cell r="F5746">
            <v>2666.0387499999997</v>
          </cell>
          <cell r="G5746">
            <v>479.89</v>
          </cell>
          <cell r="H5746">
            <v>105</v>
          </cell>
        </row>
        <row r="5747">
          <cell r="B5747" t="str">
            <v>Mano de Obra</v>
          </cell>
        </row>
        <row r="5748">
          <cell r="B5748" t="str">
            <v>M. O.1005-14 [64] Piso de mosaicos de granito de 30x30 cms.</v>
          </cell>
          <cell r="C5748">
            <v>1</v>
          </cell>
          <cell r="D5748">
            <v>0</v>
          </cell>
          <cell r="E5748" t="str">
            <v>M²</v>
          </cell>
          <cell r="F5748">
            <v>164.24653846153845</v>
          </cell>
          <cell r="G5748">
            <v>0</v>
          </cell>
          <cell r="H5748">
            <v>164.25</v>
          </cell>
        </row>
        <row r="5749">
          <cell r="B5749" t="str">
            <v>M. O.1076-9 [9] Pulimento y cristalizado</v>
          </cell>
          <cell r="C5749">
            <v>1</v>
          </cell>
          <cell r="D5749">
            <v>0</v>
          </cell>
          <cell r="E5749" t="str">
            <v>Ud</v>
          </cell>
          <cell r="F5749">
            <v>170.33188190242848</v>
          </cell>
          <cell r="G5749">
            <v>0</v>
          </cell>
          <cell r="H5749">
            <v>170.33</v>
          </cell>
        </row>
        <row r="5750">
          <cell r="B5750" t="str">
            <v>M. O.1015-57 [57] Subir fundas tipo cem. por polea 2do nivel</v>
          </cell>
          <cell r="C5750">
            <v>6.9983903702148506E-2</v>
          </cell>
          <cell r="D5750">
            <v>3.0877999999999752E-3</v>
          </cell>
          <cell r="E5750" t="str">
            <v>M³</v>
          </cell>
          <cell r="F5750">
            <v>6.8137500000000069</v>
          </cell>
          <cell r="G5750">
            <v>0</v>
          </cell>
          <cell r="H5750">
            <v>0.48</v>
          </cell>
        </row>
        <row r="5751">
          <cell r="B5751" t="str">
            <v>Servicios, Herramientas y Equipos</v>
          </cell>
        </row>
        <row r="5752">
          <cell r="B5752" t="str">
            <v>Corte de Chazos hasta 30 cm</v>
          </cell>
          <cell r="C5752">
            <v>3</v>
          </cell>
          <cell r="D5752">
            <v>0</v>
          </cell>
          <cell r="E5752" t="str">
            <v>ud</v>
          </cell>
          <cell r="F5752">
            <v>9.52</v>
          </cell>
          <cell r="G5752">
            <v>1.71</v>
          </cell>
          <cell r="H5752">
            <v>33.69</v>
          </cell>
        </row>
        <row r="5753">
          <cell r="B5753" t="str">
            <v xml:space="preserve">Estopa </v>
          </cell>
          <cell r="C5753">
            <v>0.05</v>
          </cell>
          <cell r="D5753">
            <v>0</v>
          </cell>
          <cell r="E5753" t="str">
            <v>lb</v>
          </cell>
          <cell r="F5753">
            <v>62.54</v>
          </cell>
          <cell r="G5753">
            <v>11.26</v>
          </cell>
          <cell r="H5753">
            <v>3.69</v>
          </cell>
        </row>
        <row r="5754">
          <cell r="B5754" t="str">
            <v>Herramientas Menores Albañileria</v>
          </cell>
          <cell r="C5754">
            <v>939.84000000000015</v>
          </cell>
          <cell r="D5754">
            <v>1.7024174327529628E-4</v>
          </cell>
          <cell r="E5754" t="str">
            <v>%</v>
          </cell>
          <cell r="F5754">
            <v>1.6E-2</v>
          </cell>
          <cell r="G5754">
            <v>0</v>
          </cell>
          <cell r="H5754">
            <v>15.04</v>
          </cell>
        </row>
        <row r="5755">
          <cell r="A5755">
            <v>298</v>
          </cell>
          <cell r="B5755" t="str">
            <v>Piso de Granito [30 x 30] cm fondo Gris  2do N</v>
          </cell>
          <cell r="C5755">
            <v>1</v>
          </cell>
          <cell r="D5755">
            <v>7.6923076923076927E-2</v>
          </cell>
          <cell r="E5755" t="str">
            <v>m2</v>
          </cell>
          <cell r="G5755">
            <v>91.680444749999992</v>
          </cell>
          <cell r="I5755">
            <v>954.88</v>
          </cell>
        </row>
        <row r="5757">
          <cell r="A5757">
            <v>299</v>
          </cell>
          <cell r="B5757" t="str">
            <v>Análisis de Precio Unitario de 1.00 ml de Zócalo de Granito [7 x 30] cm Fondo Gris  2do N:</v>
          </cell>
          <cell r="I5757" t="str">
            <v>Santiago - Tercer Sorteo</v>
          </cell>
        </row>
        <row r="5758">
          <cell r="B5758" t="str">
            <v>Materiales</v>
          </cell>
        </row>
        <row r="5759">
          <cell r="B5759" t="str">
            <v>Revestimiento</v>
          </cell>
        </row>
        <row r="5760">
          <cell r="B5760" t="str">
            <v>Zócalo Granito Fondo Gris [300 x 70] mm.</v>
          </cell>
          <cell r="C5760">
            <v>1</v>
          </cell>
          <cell r="D5760">
            <v>0.05</v>
          </cell>
          <cell r="E5760" t="str">
            <v>ml</v>
          </cell>
          <cell r="F5760">
            <v>73.73</v>
          </cell>
          <cell r="G5760">
            <v>13.27</v>
          </cell>
          <cell r="H5760">
            <v>91.35</v>
          </cell>
        </row>
        <row r="5761">
          <cell r="B5761" t="str">
            <v>Mortero</v>
          </cell>
        </row>
        <row r="5762">
          <cell r="B5762" t="str">
            <v>Derretido Cemento Gris</v>
          </cell>
          <cell r="C5762">
            <v>2.2222222222222223E-2</v>
          </cell>
          <cell r="D5762">
            <v>5.2999999999999832E-2</v>
          </cell>
          <cell r="E5762" t="str">
            <v>Fdas</v>
          </cell>
          <cell r="F5762">
            <v>194.91499999999999</v>
          </cell>
          <cell r="G5762">
            <v>35.08</v>
          </cell>
          <cell r="H5762">
            <v>5.38</v>
          </cell>
        </row>
        <row r="5763">
          <cell r="B5763" t="str">
            <v>Mortero Col. Pisos [1:5:0]</v>
          </cell>
          <cell r="C5763">
            <v>2E-3</v>
          </cell>
          <cell r="D5763">
            <v>0.05</v>
          </cell>
          <cell r="E5763" t="str">
            <v>m3</v>
          </cell>
          <cell r="F5763">
            <v>2428.0787500000001</v>
          </cell>
          <cell r="G5763">
            <v>437.05</v>
          </cell>
          <cell r="H5763">
            <v>6.02</v>
          </cell>
        </row>
        <row r="5764">
          <cell r="B5764" t="str">
            <v>Mano de Obra</v>
          </cell>
        </row>
        <row r="5765">
          <cell r="B5765" t="str">
            <v>M. O.1005-36 [86] Colocación de zócalos de granito para pisos.</v>
          </cell>
          <cell r="C5765">
            <v>1</v>
          </cell>
          <cell r="D5765">
            <v>0</v>
          </cell>
          <cell r="E5765" t="str">
            <v>M.L</v>
          </cell>
          <cell r="F5765">
            <v>70.850454545454568</v>
          </cell>
          <cell r="G5765">
            <v>0</v>
          </cell>
          <cell r="H5765">
            <v>70.849999999999994</v>
          </cell>
        </row>
        <row r="5766">
          <cell r="B5766" t="str">
            <v>M. O.1015-57 [57] Subir fundas tipo cem. por polea 2do nivel</v>
          </cell>
          <cell r="C5766">
            <v>2.2222222222222223E-2</v>
          </cell>
          <cell r="D5766">
            <v>5.2999999999999832E-2</v>
          </cell>
          <cell r="E5766" t="str">
            <v>M³</v>
          </cell>
          <cell r="F5766">
            <v>6.8137500000000069</v>
          </cell>
          <cell r="G5766">
            <v>0</v>
          </cell>
          <cell r="H5766">
            <v>0.16</v>
          </cell>
        </row>
        <row r="5767">
          <cell r="B5767" t="str">
            <v>Servicios, Herramientas y Equipos</v>
          </cell>
        </row>
        <row r="5768">
          <cell r="B5768" t="str">
            <v>Corte de Chazos hasta 30 cm</v>
          </cell>
          <cell r="C5768">
            <v>1</v>
          </cell>
          <cell r="D5768">
            <v>0</v>
          </cell>
          <cell r="E5768" t="str">
            <v>ud</v>
          </cell>
          <cell r="F5768">
            <v>9.52</v>
          </cell>
          <cell r="G5768">
            <v>1.71</v>
          </cell>
          <cell r="H5768">
            <v>11.23</v>
          </cell>
        </row>
        <row r="5769">
          <cell r="B5769" t="str">
            <v>Herramientas Menores Albañileria</v>
          </cell>
          <cell r="C5769">
            <v>184.98999999999995</v>
          </cell>
          <cell r="D5769">
            <v>5.4056976053017739E-5</v>
          </cell>
          <cell r="E5769" t="str">
            <v>%</v>
          </cell>
          <cell r="F5769">
            <v>1.6E-2</v>
          </cell>
          <cell r="G5769">
            <v>0</v>
          </cell>
          <cell r="H5769">
            <v>2.96</v>
          </cell>
        </row>
        <row r="5770">
          <cell r="A5770">
            <v>299</v>
          </cell>
          <cell r="B5770" t="str">
            <v>Zócalo de Granito [7 x 30] cm Fondo Gris  2do N</v>
          </cell>
          <cell r="C5770">
            <v>1</v>
          </cell>
          <cell r="D5770">
            <v>4.5454545454545456E-2</v>
          </cell>
          <cell r="E5770" t="str">
            <v>ml</v>
          </cell>
          <cell r="G5770">
            <v>17.382176999999999</v>
          </cell>
          <cell r="I5770">
            <v>187.95</v>
          </cell>
        </row>
        <row r="5772">
          <cell r="A5772">
            <v>300</v>
          </cell>
          <cell r="B5772" t="str">
            <v>Análisis de Precio Unitario de 1.00 m2 de Piso de Granito [30 x 30] cm fondo Gris  3er N:</v>
          </cell>
          <cell r="I5772" t="str">
            <v>Santiago - Tercer Sorteo</v>
          </cell>
        </row>
        <row r="5773">
          <cell r="B5773" t="str">
            <v>Materiales</v>
          </cell>
        </row>
        <row r="5774">
          <cell r="B5774" t="str">
            <v>Revestimiento</v>
          </cell>
        </row>
        <row r="5775">
          <cell r="B5775" t="str">
            <v>Piso de Granito en Fondo Gris (30 x 30) cm</v>
          </cell>
          <cell r="C5775">
            <v>1</v>
          </cell>
          <cell r="D5775">
            <v>0.05</v>
          </cell>
          <cell r="E5775" t="str">
            <v>m2</v>
          </cell>
          <cell r="F5775">
            <v>360.17</v>
          </cell>
          <cell r="G5775">
            <v>64.83</v>
          </cell>
          <cell r="H5775">
            <v>446.25</v>
          </cell>
        </row>
        <row r="5776">
          <cell r="B5776" t="str">
            <v>Mortero</v>
          </cell>
        </row>
        <row r="5777">
          <cell r="B5777" t="str">
            <v>Derretido Cemento Gris</v>
          </cell>
          <cell r="C5777">
            <v>6.9983903702148506E-2</v>
          </cell>
          <cell r="D5777">
            <v>3.0877999999999752E-3</v>
          </cell>
          <cell r="E5777" t="str">
            <v>Fdas</v>
          </cell>
          <cell r="F5777">
            <v>194.91499999999999</v>
          </cell>
          <cell r="G5777">
            <v>35.08</v>
          </cell>
          <cell r="H5777">
            <v>16.149999999999999</v>
          </cell>
        </row>
        <row r="5778">
          <cell r="B5778" t="str">
            <v>Mortero Col. Pisos [1:5:0] en 3er Nivel</v>
          </cell>
          <cell r="C5778">
            <v>3.3333333333333333E-2</v>
          </cell>
          <cell r="D5778">
            <v>1.2500000000000705E-3</v>
          </cell>
          <cell r="E5778" t="str">
            <v>m3</v>
          </cell>
          <cell r="F5778">
            <v>2776.7887499999997</v>
          </cell>
          <cell r="G5778">
            <v>499.82</v>
          </cell>
          <cell r="H5778">
            <v>109.36</v>
          </cell>
        </row>
        <row r="5779">
          <cell r="B5779" t="str">
            <v>Mano de Obra</v>
          </cell>
        </row>
        <row r="5780">
          <cell r="B5780" t="str">
            <v>M. O.1005-14 [64] Piso de mosaicos de granito de 30x30 cms.</v>
          </cell>
          <cell r="C5780">
            <v>1</v>
          </cell>
          <cell r="D5780">
            <v>0</v>
          </cell>
          <cell r="E5780" t="str">
            <v>M²</v>
          </cell>
          <cell r="F5780">
            <v>164.24653846153845</v>
          </cell>
          <cell r="G5780">
            <v>0</v>
          </cell>
          <cell r="H5780">
            <v>164.25</v>
          </cell>
        </row>
        <row r="5781">
          <cell r="B5781" t="str">
            <v>M. O.1076-9 [9] Pulimento y cristalizado</v>
          </cell>
          <cell r="C5781">
            <v>1</v>
          </cell>
          <cell r="D5781">
            <v>0</v>
          </cell>
          <cell r="E5781" t="str">
            <v>Ud</v>
          </cell>
          <cell r="F5781">
            <v>170.33188190242848</v>
          </cell>
          <cell r="G5781">
            <v>0</v>
          </cell>
          <cell r="H5781">
            <v>170.33</v>
          </cell>
        </row>
        <row r="5782">
          <cell r="B5782" t="str">
            <v>M. O.1015-58 [58] Subir fundas tipo cem. por polea 3er nivel</v>
          </cell>
          <cell r="C5782">
            <v>6.9983903702148506E-2</v>
          </cell>
          <cell r="D5782">
            <v>3.0877999999999752E-3</v>
          </cell>
          <cell r="E5782" t="str">
            <v>M²</v>
          </cell>
          <cell r="F5782">
            <v>10.90200000000001</v>
          </cell>
          <cell r="G5782">
            <v>0</v>
          </cell>
          <cell r="H5782">
            <v>0.77</v>
          </cell>
        </row>
        <row r="5783">
          <cell r="B5783" t="str">
            <v>Servicios, Herramientas y Equipos</v>
          </cell>
        </row>
        <row r="5784">
          <cell r="B5784" t="str">
            <v>Corte de Chazos hasta 30 cm</v>
          </cell>
          <cell r="C5784">
            <v>3</v>
          </cell>
          <cell r="D5784">
            <v>0</v>
          </cell>
          <cell r="E5784" t="str">
            <v>ud</v>
          </cell>
          <cell r="F5784">
            <v>9.52</v>
          </cell>
          <cell r="G5784">
            <v>1.71</v>
          </cell>
          <cell r="H5784">
            <v>33.69</v>
          </cell>
        </row>
        <row r="5785">
          <cell r="B5785" t="str">
            <v xml:space="preserve">Estopa </v>
          </cell>
          <cell r="C5785">
            <v>0.05</v>
          </cell>
          <cell r="D5785">
            <v>0</v>
          </cell>
          <cell r="E5785" t="str">
            <v>lb</v>
          </cell>
          <cell r="F5785">
            <v>62.54</v>
          </cell>
          <cell r="G5785">
            <v>11.26</v>
          </cell>
          <cell r="H5785">
            <v>3.69</v>
          </cell>
        </row>
        <row r="5786">
          <cell r="B5786" t="str">
            <v>Herramientas Menores Albañileria</v>
          </cell>
          <cell r="C5786">
            <v>944.49</v>
          </cell>
          <cell r="D5786">
            <v>5.3997395419749382E-4</v>
          </cell>
          <cell r="E5786" t="str">
            <v>%</v>
          </cell>
          <cell r="F5786">
            <v>1.6E-2</v>
          </cell>
          <cell r="G5786">
            <v>0</v>
          </cell>
          <cell r="H5786">
            <v>15.12</v>
          </cell>
        </row>
        <row r="5787">
          <cell r="A5787">
            <v>300</v>
          </cell>
          <cell r="B5787" t="str">
            <v>Piso de Granito [30 x 30] cm fondo Gris  3er N</v>
          </cell>
          <cell r="C5787">
            <v>1</v>
          </cell>
          <cell r="D5787">
            <v>7.6923076923076927E-2</v>
          </cell>
          <cell r="E5787" t="str">
            <v>m2</v>
          </cell>
          <cell r="G5787">
            <v>92.345608499999997</v>
          </cell>
          <cell r="I5787">
            <v>959.61</v>
          </cell>
        </row>
        <row r="5789">
          <cell r="A5789">
            <v>301</v>
          </cell>
          <cell r="B5789" t="str">
            <v>Análisis de Precio Unitario de 1.00 ml de Zócalo de Granito [7 x 30] cm Fondo Gris  3er N:</v>
          </cell>
          <cell r="I5789" t="str">
            <v>Santiago - Tercer Sorteo</v>
          </cell>
        </row>
        <row r="5790">
          <cell r="B5790" t="str">
            <v>Materiales</v>
          </cell>
        </row>
        <row r="5791">
          <cell r="B5791" t="str">
            <v>Revestimiento</v>
          </cell>
        </row>
        <row r="5792">
          <cell r="B5792" t="str">
            <v>Zócalo Granito Fondo Gris [300 x 70] mm.</v>
          </cell>
          <cell r="C5792">
            <v>1</v>
          </cell>
          <cell r="D5792">
            <v>0.05</v>
          </cell>
          <cell r="E5792" t="str">
            <v>ml</v>
          </cell>
          <cell r="F5792">
            <v>73.73</v>
          </cell>
          <cell r="G5792">
            <v>13.27</v>
          </cell>
          <cell r="H5792">
            <v>91.35</v>
          </cell>
        </row>
        <row r="5793">
          <cell r="B5793" t="str">
            <v>Mortero</v>
          </cell>
        </row>
        <row r="5794">
          <cell r="B5794" t="str">
            <v>Derretido Cemento Gris</v>
          </cell>
          <cell r="C5794">
            <v>2.2222222222222223E-2</v>
          </cell>
          <cell r="D5794">
            <v>5.2999999999999832E-2</v>
          </cell>
          <cell r="E5794" t="str">
            <v>Fdas</v>
          </cell>
          <cell r="F5794">
            <v>194.91499999999999</v>
          </cell>
          <cell r="G5794">
            <v>35.08</v>
          </cell>
          <cell r="H5794">
            <v>5.38</v>
          </cell>
        </row>
        <row r="5795">
          <cell r="B5795" t="str">
            <v>Mortero Col. Pisos [1:5:0] en 3er Nivel</v>
          </cell>
          <cell r="C5795">
            <v>2E-3</v>
          </cell>
          <cell r="D5795">
            <v>0.05</v>
          </cell>
          <cell r="E5795" t="str">
            <v>m3</v>
          </cell>
          <cell r="F5795">
            <v>2776.7887499999997</v>
          </cell>
          <cell r="G5795">
            <v>499.82</v>
          </cell>
          <cell r="H5795">
            <v>6.88</v>
          </cell>
        </row>
        <row r="5796">
          <cell r="B5796" t="str">
            <v>Mano de Obra</v>
          </cell>
        </row>
        <row r="5797">
          <cell r="B5797" t="str">
            <v>M. O.1005-36 [86] Colocación de zócalos de granito para pisos.</v>
          </cell>
          <cell r="C5797">
            <v>1</v>
          </cell>
          <cell r="D5797">
            <v>0</v>
          </cell>
          <cell r="E5797" t="str">
            <v>M.L</v>
          </cell>
          <cell r="F5797">
            <v>70.850454545454568</v>
          </cell>
          <cell r="G5797">
            <v>0</v>
          </cell>
          <cell r="H5797">
            <v>70.849999999999994</v>
          </cell>
        </row>
        <row r="5798">
          <cell r="B5798" t="str">
            <v>M. O.1015-58 [58] Subir fundas tipo cem. por polea 3er nivel</v>
          </cell>
          <cell r="C5798">
            <v>2.2222222222222223E-2</v>
          </cell>
          <cell r="D5798">
            <v>5.2999999999999832E-2</v>
          </cell>
          <cell r="E5798" t="str">
            <v>M²</v>
          </cell>
          <cell r="F5798">
            <v>10.90200000000001</v>
          </cell>
          <cell r="G5798">
            <v>0</v>
          </cell>
          <cell r="H5798">
            <v>0.26</v>
          </cell>
        </row>
        <row r="5799">
          <cell r="B5799" t="str">
            <v>Servicios, Herramientas y Equipos</v>
          </cell>
        </row>
        <row r="5800">
          <cell r="B5800" t="str">
            <v>Corte de Chazos hasta 30 cm</v>
          </cell>
          <cell r="C5800">
            <v>1</v>
          </cell>
          <cell r="D5800">
            <v>0</v>
          </cell>
          <cell r="E5800" t="str">
            <v>ud</v>
          </cell>
          <cell r="F5800">
            <v>9.52</v>
          </cell>
          <cell r="G5800">
            <v>1.71</v>
          </cell>
          <cell r="H5800">
            <v>11.23</v>
          </cell>
        </row>
        <row r="5801">
          <cell r="B5801" t="str">
            <v>Herramientas Menores Albañileria</v>
          </cell>
          <cell r="C5801">
            <v>185.94999999999996</v>
          </cell>
          <cell r="D5801">
            <v>2.6888948642129497E-4</v>
          </cell>
          <cell r="E5801" t="str">
            <v>%</v>
          </cell>
          <cell r="F5801">
            <v>1.6E-2</v>
          </cell>
          <cell r="G5801">
            <v>0</v>
          </cell>
          <cell r="H5801">
            <v>2.98</v>
          </cell>
        </row>
        <row r="5802">
          <cell r="A5802">
            <v>301</v>
          </cell>
          <cell r="B5802" t="str">
            <v>Zócalo de Granito [7 x 30] cm Fondo Gris  3er N</v>
          </cell>
          <cell r="C5802">
            <v>1</v>
          </cell>
          <cell r="D5802">
            <v>4.5454545454545456E-2</v>
          </cell>
          <cell r="E5802" t="str">
            <v>ml</v>
          </cell>
          <cell r="G5802">
            <v>17.513994</v>
          </cell>
          <cell r="I5802">
            <v>188.93</v>
          </cell>
        </row>
        <row r="5804">
          <cell r="A5804" t="str">
            <v>XXII</v>
          </cell>
          <cell r="B5804" t="str">
            <v>techos</v>
          </cell>
          <cell r="E5804">
            <v>22</v>
          </cell>
        </row>
        <row r="5806">
          <cell r="A5806">
            <v>302</v>
          </cell>
          <cell r="B5806" t="str">
            <v>Análisis de Precio Unitario de 1.00 m2 de Antepecho de Bloques de 6'' Pañete y Coronación:</v>
          </cell>
          <cell r="I5806" t="str">
            <v>Santiago - Tercer Sorteo</v>
          </cell>
        </row>
        <row r="5807">
          <cell r="B5807" t="str">
            <v>Materiales</v>
          </cell>
        </row>
        <row r="5808">
          <cell r="B5808" t="str">
            <v>Muro</v>
          </cell>
        </row>
        <row r="5809">
          <cell r="B5809" t="str">
            <v>Muro de Bloque de Hormigon de 8'' BNP</v>
          </cell>
          <cell r="C5809">
            <v>1</v>
          </cell>
          <cell r="D5809">
            <v>4.0000000000000036E-2</v>
          </cell>
          <cell r="E5809" t="str">
            <v>m2</v>
          </cell>
          <cell r="F5809">
            <v>891.75561000000005</v>
          </cell>
          <cell r="G5809">
            <v>160.52000000000001</v>
          </cell>
          <cell r="H5809">
            <v>1094.3699999999999</v>
          </cell>
        </row>
        <row r="5810">
          <cell r="B5810" t="str">
            <v>Panete</v>
          </cell>
        </row>
        <row r="5811">
          <cell r="B5811" t="str">
            <v>Pañete Muros Exteriores</v>
          </cell>
          <cell r="C5811">
            <v>2</v>
          </cell>
          <cell r="D5811">
            <v>4.0000000000000036E-2</v>
          </cell>
          <cell r="E5811" t="str">
            <v>m2</v>
          </cell>
          <cell r="F5811">
            <v>247.34087599999998</v>
          </cell>
          <cell r="G5811">
            <v>44.52</v>
          </cell>
          <cell r="H5811">
            <v>607.07000000000005</v>
          </cell>
        </row>
        <row r="5812">
          <cell r="B5812" t="str">
            <v>Cantos en General</v>
          </cell>
          <cell r="C5812">
            <v>3.3333333333333335</v>
          </cell>
          <cell r="D5812">
            <v>1.3999999999999922E-2</v>
          </cell>
          <cell r="E5812" t="str">
            <v>ml</v>
          </cell>
          <cell r="F5812">
            <v>58.219980122495514</v>
          </cell>
          <cell r="G5812">
            <v>10.48</v>
          </cell>
          <cell r="H5812">
            <v>232.21</v>
          </cell>
        </row>
        <row r="5813">
          <cell r="B5813" t="str">
            <v>Pintura</v>
          </cell>
        </row>
        <row r="5814">
          <cell r="B5814" t="str">
            <v>Pintura Exterior blanco hueso acrílico marca Tropical</v>
          </cell>
          <cell r="C5814">
            <v>2</v>
          </cell>
          <cell r="D5814">
            <v>4.0000000000000036E-2</v>
          </cell>
          <cell r="E5814" t="str">
            <v>m2</v>
          </cell>
          <cell r="F5814">
            <v>142.12327999999999</v>
          </cell>
          <cell r="G5814">
            <v>25.58</v>
          </cell>
          <cell r="H5814">
            <v>348.82</v>
          </cell>
        </row>
        <row r="5815">
          <cell r="B5815" t="str">
            <v>Mano de Obra</v>
          </cell>
        </row>
        <row r="5816">
          <cell r="B5816" t="str">
            <v>M. O.1015-17 [17] Subir bloques 6" por meseta 2do nivel</v>
          </cell>
          <cell r="C5816">
            <v>12.499999999999998</v>
          </cell>
          <cell r="D5816">
            <v>1.4210854715202006E-16</v>
          </cell>
          <cell r="E5816" t="str">
            <v>ud</v>
          </cell>
          <cell r="F5816">
            <v>1.0902000000000009</v>
          </cell>
          <cell r="G5816">
            <v>0</v>
          </cell>
          <cell r="H5816">
            <v>13.63</v>
          </cell>
        </row>
        <row r="5817">
          <cell r="B5817" t="str">
            <v>M. O.1015-2 [2] Subir arena por polea 2do nivel</v>
          </cell>
          <cell r="C5817">
            <v>5.0799999999999998E-2</v>
          </cell>
          <cell r="D5817">
            <v>8.8425196850393704</v>
          </cell>
          <cell r="E5817" t="str">
            <v>m³</v>
          </cell>
          <cell r="F5817">
            <v>163.53000000000014</v>
          </cell>
          <cell r="G5817">
            <v>0</v>
          </cell>
          <cell r="H5817">
            <v>81.77</v>
          </cell>
        </row>
        <row r="5818">
          <cell r="B5818" t="str">
            <v>Servicios, Herramientas y Equipos</v>
          </cell>
        </row>
        <row r="5819">
          <cell r="B5819" t="str">
            <v>Herramientas Menores Albañileria</v>
          </cell>
          <cell r="C5819">
            <v>2377.8700000000003</v>
          </cell>
          <cell r="D5819">
            <v>5.4670776787483915E-5</v>
          </cell>
          <cell r="E5819" t="str">
            <v>%</v>
          </cell>
          <cell r="F5819">
            <v>1.6E-2</v>
          </cell>
          <cell r="G5819">
            <v>0</v>
          </cell>
          <cell r="H5819">
            <v>38.049999999999997</v>
          </cell>
        </row>
        <row r="5820">
          <cell r="A5820">
            <v>302</v>
          </cell>
          <cell r="B5820" t="str">
            <v>Antepecho de Bloques de 6'' Pañete y Coronación</v>
          </cell>
          <cell r="C5820">
            <v>1</v>
          </cell>
          <cell r="D5820">
            <v>2.0083333333333333</v>
          </cell>
          <cell r="E5820" t="str">
            <v>m2</v>
          </cell>
          <cell r="G5820">
            <v>348.1712</v>
          </cell>
          <cell r="I5820">
            <v>2415.92</v>
          </cell>
        </row>
        <row r="5822">
          <cell r="A5822">
            <v>303</v>
          </cell>
          <cell r="B5822" t="str">
            <v>Análisis de Precio Unitario de 1.00 m2 de Fino de Techo:</v>
          </cell>
          <cell r="I5822" t="str">
            <v>Santiago - Tercer Sorteo</v>
          </cell>
        </row>
        <row r="5823">
          <cell r="B5823" t="str">
            <v>Materiales</v>
          </cell>
        </row>
        <row r="5824">
          <cell r="B5824" t="str">
            <v>Fino</v>
          </cell>
        </row>
        <row r="5825">
          <cell r="B5825" t="str">
            <v>Mortero Col. Pisos [1:5:0]</v>
          </cell>
          <cell r="C5825">
            <v>5.3999999999999999E-2</v>
          </cell>
          <cell r="D5825">
            <v>1.4074074074074077</v>
          </cell>
          <cell r="E5825" t="str">
            <v>m3</v>
          </cell>
          <cell r="F5825">
            <v>2428.0787500000001</v>
          </cell>
          <cell r="G5825">
            <v>437.05</v>
          </cell>
          <cell r="H5825">
            <v>372.47</v>
          </cell>
        </row>
        <row r="5826">
          <cell r="B5826" t="str">
            <v>Mano de Obra</v>
          </cell>
        </row>
        <row r="5827">
          <cell r="B5827" t="str">
            <v>M. O.1004-3 [47] Fino en techo horizontal sin incluir subida de materiales</v>
          </cell>
          <cell r="C5827">
            <v>1</v>
          </cell>
          <cell r="D5827">
            <v>0</v>
          </cell>
          <cell r="E5827" t="str">
            <v>m²</v>
          </cell>
          <cell r="F5827">
            <v>89.398124999999993</v>
          </cell>
          <cell r="G5827">
            <v>0</v>
          </cell>
          <cell r="H5827">
            <v>89.4</v>
          </cell>
        </row>
        <row r="5828">
          <cell r="B5828" t="str">
            <v>M. O.1015-2 [2] Subir arena por polea 2do nivel</v>
          </cell>
          <cell r="C5828">
            <v>5.3999999999999999E-2</v>
          </cell>
          <cell r="D5828">
            <v>8.2592592592592595</v>
          </cell>
          <cell r="E5828" t="str">
            <v>m³</v>
          </cell>
          <cell r="F5828">
            <v>163.53000000000014</v>
          </cell>
          <cell r="G5828">
            <v>0</v>
          </cell>
          <cell r="H5828">
            <v>81.77</v>
          </cell>
        </row>
        <row r="5829">
          <cell r="B5829" t="str">
            <v>Servicios, Herramientas y Equipos</v>
          </cell>
        </row>
        <row r="5830">
          <cell r="B5830" t="str">
            <v>Herramientas Menores Albañileria</v>
          </cell>
          <cell r="C5830">
            <v>543.64</v>
          </cell>
          <cell r="D5830">
            <v>6.6220292840853069E-4</v>
          </cell>
          <cell r="E5830" t="str">
            <v>%</v>
          </cell>
          <cell r="F5830">
            <v>1.6E-2</v>
          </cell>
          <cell r="G5830">
            <v>0</v>
          </cell>
          <cell r="H5830">
            <v>8.6999999999999993</v>
          </cell>
        </row>
        <row r="5831">
          <cell r="A5831">
            <v>303</v>
          </cell>
          <cell r="B5831" t="str">
            <v>Fino de Techo</v>
          </cell>
          <cell r="C5831">
            <v>1</v>
          </cell>
          <cell r="D5831">
            <v>6.25E-2</v>
          </cell>
          <cell r="E5831" t="str">
            <v>m2</v>
          </cell>
          <cell r="G5831">
            <v>56.816500000000005</v>
          </cell>
          <cell r="I5831">
            <v>552.34</v>
          </cell>
        </row>
        <row r="5833">
          <cell r="A5833">
            <v>304</v>
          </cell>
          <cell r="B5833" t="str">
            <v>Análisis de Precio Unitario de 1.00 ml de Zabaleta [10 x 15]:</v>
          </cell>
          <cell r="I5833" t="str">
            <v>Santiago - Tercer Sorteo</v>
          </cell>
        </row>
        <row r="5834">
          <cell r="B5834" t="str">
            <v>Materiales</v>
          </cell>
        </row>
        <row r="5835">
          <cell r="B5835" t="str">
            <v>Fino</v>
          </cell>
        </row>
        <row r="5836">
          <cell r="B5836" t="str">
            <v>Mortero Col. Pisos [1:5:0]</v>
          </cell>
          <cell r="C5836">
            <v>7.4999999999999997E-3</v>
          </cell>
          <cell r="D5836">
            <v>16.333333333333332</v>
          </cell>
          <cell r="E5836" t="str">
            <v>m3</v>
          </cell>
          <cell r="F5836">
            <v>2428.0787500000001</v>
          </cell>
          <cell r="G5836">
            <v>437.05</v>
          </cell>
          <cell r="H5836">
            <v>372.47</v>
          </cell>
        </row>
        <row r="5837">
          <cell r="B5837" t="str">
            <v>Mano de Obra</v>
          </cell>
        </row>
        <row r="5838">
          <cell r="B5838" t="str">
            <v xml:space="preserve">M. O.1004-1 [45] Zabaletas en techos </v>
          </cell>
          <cell r="C5838">
            <v>1</v>
          </cell>
          <cell r="D5838">
            <v>0</v>
          </cell>
          <cell r="E5838" t="str">
            <v>ml</v>
          </cell>
          <cell r="F5838">
            <v>47.678999999999995</v>
          </cell>
          <cell r="G5838">
            <v>0</v>
          </cell>
          <cell r="H5838">
            <v>47.68</v>
          </cell>
        </row>
        <row r="5839">
          <cell r="B5839" t="str">
            <v>M. O.1015-2 [2] Subir arena por polea 2do nivel</v>
          </cell>
          <cell r="C5839">
            <v>7.4999999999999997E-3</v>
          </cell>
          <cell r="D5839">
            <v>65.666666666666671</v>
          </cell>
          <cell r="E5839" t="str">
            <v>m³</v>
          </cell>
          <cell r="F5839">
            <v>163.53000000000014</v>
          </cell>
          <cell r="G5839">
            <v>0</v>
          </cell>
          <cell r="H5839">
            <v>81.77</v>
          </cell>
        </row>
        <row r="5840">
          <cell r="B5840" t="str">
            <v>Servicios, Herramientas y Equipos</v>
          </cell>
        </row>
        <row r="5841">
          <cell r="B5841" t="str">
            <v>Herramientas Menores Albañileria</v>
          </cell>
          <cell r="C5841">
            <v>501.92</v>
          </cell>
          <cell r="D5841">
            <v>1.5938795027092779E-4</v>
          </cell>
          <cell r="E5841" t="str">
            <v>%</v>
          </cell>
          <cell r="F5841">
            <v>1.6E-2</v>
          </cell>
          <cell r="G5841">
            <v>0</v>
          </cell>
          <cell r="H5841">
            <v>8.0299999999999994</v>
          </cell>
        </row>
        <row r="5842">
          <cell r="A5842">
            <v>304</v>
          </cell>
          <cell r="B5842" t="str">
            <v>Zabaleta [10 x 15]</v>
          </cell>
          <cell r="C5842">
            <v>1</v>
          </cell>
          <cell r="D5842">
            <v>3.3333333333333333E-2</v>
          </cell>
          <cell r="E5842" t="str">
            <v>ml</v>
          </cell>
          <cell r="G5842">
            <v>56.816499999999991</v>
          </cell>
          <cell r="I5842">
            <v>509.95</v>
          </cell>
        </row>
        <row r="5844">
          <cell r="A5844">
            <v>305</v>
          </cell>
          <cell r="B5844" t="str">
            <v>Análisis de Precio Unitario de 1.00 Ud de Impermeabilizante membrana asfáltica, 4.0,poliéster:</v>
          </cell>
          <cell r="I5844" t="str">
            <v>Santiago - Tercer Sorteo</v>
          </cell>
        </row>
        <row r="5845">
          <cell r="B5845" t="str">
            <v>Materiales</v>
          </cell>
        </row>
        <row r="5846">
          <cell r="B5846" t="str">
            <v>Servicios, Herramientas y Equipos</v>
          </cell>
        </row>
        <row r="5847">
          <cell r="B5847" t="str">
            <v>Impermeabilización de techo con Membrana asfáltica de 4mm de espesr. Incluye Primer asfáltico aplicad a fuego y acabado con pintura de aluminio.</v>
          </cell>
          <cell r="C5847">
            <v>1</v>
          </cell>
          <cell r="D5847">
            <v>4.0000000000000036E-2</v>
          </cell>
          <cell r="E5847" t="str">
            <v>P. A.</v>
          </cell>
          <cell r="F5847">
            <v>107400</v>
          </cell>
          <cell r="G5847">
            <v>19332</v>
          </cell>
          <cell r="H5847">
            <v>131801.28</v>
          </cell>
        </row>
        <row r="5848">
          <cell r="B5848" t="str">
            <v>Herramientas Menores Albañileria</v>
          </cell>
          <cell r="C5848">
            <v>0</v>
          </cell>
          <cell r="D5848">
            <v>0</v>
          </cell>
          <cell r="E5848" t="str">
            <v>%</v>
          </cell>
          <cell r="F5848">
            <v>1.6E-2</v>
          </cell>
          <cell r="G5848">
            <v>0</v>
          </cell>
          <cell r="H5848">
            <v>0</v>
          </cell>
        </row>
        <row r="5849">
          <cell r="A5849">
            <v>305</v>
          </cell>
          <cell r="B5849" t="str">
            <v>Impermeabilizante membrana asfáltica, 4.0,poliéster</v>
          </cell>
          <cell r="C5849">
            <v>1</v>
          </cell>
          <cell r="D5849">
            <v>2</v>
          </cell>
          <cell r="E5849" t="str">
            <v>Ud</v>
          </cell>
          <cell r="G5849">
            <v>20105.280000000002</v>
          </cell>
          <cell r="I5849">
            <v>131801.28</v>
          </cell>
        </row>
        <row r="5851">
          <cell r="A5851" t="str">
            <v>XXIII</v>
          </cell>
          <cell r="B5851" t="str">
            <v>PUERTAS Y VENTANAS</v>
          </cell>
          <cell r="E5851">
            <v>23</v>
          </cell>
        </row>
        <row r="5853">
          <cell r="A5853">
            <v>306</v>
          </cell>
          <cell r="B5853" t="str">
            <v>Análisis de Precio Unitario de 1.00 Ud de Puerta Doble [180 x 210]cm + Aluminio Blanco Anodizado + Vidrio 1/4'' Laminado +Tirador Vertical Puño de Goma:</v>
          </cell>
          <cell r="I5853" t="str">
            <v>Santiago - Tercer Sorteo</v>
          </cell>
        </row>
        <row r="5854">
          <cell r="B5854" t="str">
            <v>Materiales</v>
          </cell>
        </row>
        <row r="5855">
          <cell r="B5855" t="str">
            <v>Servicios, Herramientas y Equipos</v>
          </cell>
        </row>
        <row r="5856">
          <cell r="B5856" t="str">
            <v>Puerta Doble de Aluminio Blanco Anodizado [180 x 210] cm</v>
          </cell>
          <cell r="C5856">
            <v>1</v>
          </cell>
          <cell r="D5856">
            <v>4.0000000000000036E-2</v>
          </cell>
          <cell r="E5856" t="str">
            <v>Ud</v>
          </cell>
          <cell r="F5856">
            <v>19000</v>
          </cell>
          <cell r="G5856">
            <v>3420</v>
          </cell>
          <cell r="H5856">
            <v>23316.799999999999</v>
          </cell>
        </row>
        <row r="5857">
          <cell r="B5857" t="str">
            <v>Herramientas Menores Albañileria</v>
          </cell>
          <cell r="C5857">
            <v>23316.799999999999</v>
          </cell>
          <cell r="D5857">
            <v>8.5775063473859013E-6</v>
          </cell>
          <cell r="E5857" t="str">
            <v>%</v>
          </cell>
          <cell r="F5857">
            <v>1.6E-2</v>
          </cell>
          <cell r="G5857">
            <v>0</v>
          </cell>
          <cell r="H5857">
            <v>373.07</v>
          </cell>
        </row>
        <row r="5858">
          <cell r="A5858">
            <v>306</v>
          </cell>
          <cell r="B5858" t="str">
            <v>Puerta Doble [180 x 210]cm + Aluminio Blanco Anodizado + Vidrio 1/4'' Laminado +Tirador Vertical Puño de Goma</v>
          </cell>
          <cell r="C5858">
            <v>1</v>
          </cell>
          <cell r="D5858">
            <v>1</v>
          </cell>
          <cell r="E5858" t="str">
            <v>Ud</v>
          </cell>
          <cell r="G5858">
            <v>3556.8</v>
          </cell>
          <cell r="I5858">
            <v>23689.87</v>
          </cell>
        </row>
        <row r="5860">
          <cell r="A5860">
            <v>307</v>
          </cell>
          <cell r="B5860" t="str">
            <v>Análisis de Precio Unitario de 1.00 Ud de Puerta Polimetal [90 x 210]cm + Visor [10 x 90] Vidrio 1/4'' Transparente:</v>
          </cell>
          <cell r="I5860" t="str">
            <v>Santiago - Tercer Sorteo</v>
          </cell>
        </row>
        <row r="5861">
          <cell r="B5861" t="str">
            <v>Materiales</v>
          </cell>
        </row>
        <row r="5862">
          <cell r="B5862" t="str">
            <v>Servicios, Herramientas y Equipos</v>
          </cell>
        </row>
        <row r="5863">
          <cell r="B5863" t="str">
            <v>Puerta Polimetal everdoor blanca, enchapadas en dos láminas metálicas de Aluzinc pre-pintado de 0.40mm de espesor c-28, inyectadas cn espumas de polurietano, incluye marco de 0.8mm c-22</v>
          </cell>
          <cell r="C5863">
            <v>1</v>
          </cell>
          <cell r="D5863">
            <v>4.0000000000000036E-2</v>
          </cell>
          <cell r="E5863" t="str">
            <v>Ud</v>
          </cell>
          <cell r="F5863">
            <v>5508.47</v>
          </cell>
          <cell r="G5863">
            <v>991.52</v>
          </cell>
          <cell r="H5863">
            <v>6759.99</v>
          </cell>
        </row>
        <row r="5864">
          <cell r="B5864" t="str">
            <v>Visor [10 x 90] cm</v>
          </cell>
          <cell r="C5864">
            <v>1</v>
          </cell>
          <cell r="D5864">
            <v>4.0000000000000036E-2</v>
          </cell>
          <cell r="E5864" t="str">
            <v>ud</v>
          </cell>
          <cell r="F5864">
            <v>145.31279062558124</v>
          </cell>
          <cell r="G5864">
            <v>26.16</v>
          </cell>
          <cell r="H5864">
            <v>178.33</v>
          </cell>
        </row>
        <row r="5865">
          <cell r="B5865" t="str">
            <v>Herramientas Menores Albañileria</v>
          </cell>
          <cell r="C5865">
            <v>6938.32</v>
          </cell>
          <cell r="D5865">
            <v>9.8006433834168944E-5</v>
          </cell>
          <cell r="E5865" t="str">
            <v>%</v>
          </cell>
          <cell r="F5865">
            <v>1.6E-2</v>
          </cell>
          <cell r="G5865">
            <v>0</v>
          </cell>
          <cell r="H5865">
            <v>111.02</v>
          </cell>
        </row>
        <row r="5866">
          <cell r="A5866">
            <v>307</v>
          </cell>
          <cell r="B5866" t="str">
            <v>Puerta Polimetal [90 x 210]cm + Visor [10 x 90] Vidrio 1/4'' Transparente</v>
          </cell>
          <cell r="C5866">
            <v>1</v>
          </cell>
          <cell r="D5866">
            <v>1</v>
          </cell>
          <cell r="E5866" t="str">
            <v>Ud</v>
          </cell>
          <cell r="G5866">
            <v>1058.3872000000001</v>
          </cell>
          <cell r="I5866">
            <v>7049.34</v>
          </cell>
        </row>
        <row r="5868">
          <cell r="A5868">
            <v>308</v>
          </cell>
          <cell r="B5868" t="str">
            <v>Análisis de Precio Unitario de 1.00 Ud de Puerta P4 Polimetal [ 1.00 x 2.10 ]:</v>
          </cell>
          <cell r="I5868" t="str">
            <v>Santiago - Tercer Sorteo</v>
          </cell>
        </row>
        <row r="5869">
          <cell r="B5869" t="str">
            <v>Materiales</v>
          </cell>
        </row>
        <row r="5870">
          <cell r="B5870" t="str">
            <v>Servicios, Herramientas y Equipos</v>
          </cell>
        </row>
        <row r="5871">
          <cell r="B5871" t="str">
            <v>Puerta Polimetal everdoor blanca, enchapadas en dos láminas metálicas de Aluzinc pre-pintado de 0.40mm de espesor c-28, inyectadas cn espumas de polurietano, incluye marco de 0.8mm c-22</v>
          </cell>
          <cell r="C5871">
            <v>1</v>
          </cell>
          <cell r="D5871">
            <v>4.0000000000000036E-2</v>
          </cell>
          <cell r="E5871" t="str">
            <v>Ud</v>
          </cell>
          <cell r="F5871">
            <v>5508.47</v>
          </cell>
          <cell r="G5871">
            <v>991.52</v>
          </cell>
          <cell r="H5871">
            <v>6759.99</v>
          </cell>
        </row>
        <row r="5872">
          <cell r="B5872" t="str">
            <v>Herramientas Menores Albañileria</v>
          </cell>
          <cell r="C5872">
            <v>6759.99</v>
          </cell>
          <cell r="D5872">
            <v>1.4792921291626584E-6</v>
          </cell>
          <cell r="E5872" t="str">
            <v>%</v>
          </cell>
          <cell r="F5872">
            <v>1.6E-2</v>
          </cell>
          <cell r="G5872">
            <v>0</v>
          </cell>
          <cell r="H5872">
            <v>108.16</v>
          </cell>
        </row>
        <row r="5873">
          <cell r="A5873">
            <v>308</v>
          </cell>
          <cell r="B5873" t="str">
            <v>Puerta P4 Polimetal [ 1.00 x 2.10 ]</v>
          </cell>
          <cell r="C5873">
            <v>1</v>
          </cell>
          <cell r="D5873">
            <v>1</v>
          </cell>
          <cell r="E5873" t="str">
            <v>Ud</v>
          </cell>
          <cell r="G5873">
            <v>1031.1808000000001</v>
          </cell>
          <cell r="I5873">
            <v>6868.15</v>
          </cell>
        </row>
        <row r="5875">
          <cell r="A5875">
            <v>309</v>
          </cell>
          <cell r="B5875" t="str">
            <v>Análisis de Precio Unitario de 1.00 Ud de Puerta P5 Polimetal [ 0.80 x 2.10 ]:</v>
          </cell>
          <cell r="I5875" t="str">
            <v>Santiago - Tercer Sorteo</v>
          </cell>
        </row>
        <row r="5876">
          <cell r="B5876" t="str">
            <v>Materiales</v>
          </cell>
        </row>
        <row r="5877">
          <cell r="B5877" t="str">
            <v>Servicios, Herramientas y Equipos</v>
          </cell>
        </row>
        <row r="5878">
          <cell r="B5878" t="str">
            <v>Puerta Polimetal everdoor blanca, enchapadas en dos láminas metálicas de Aluzinc pre-pintado de 0.40mm de espesor c-28, inyectadas cn espumas de polurietano, incluye marco de 0.8mm c-22</v>
          </cell>
          <cell r="C5878">
            <v>1</v>
          </cell>
          <cell r="D5878">
            <v>4.0000000000000036E-2</v>
          </cell>
          <cell r="E5878" t="str">
            <v>Ud</v>
          </cell>
          <cell r="F5878">
            <v>5508.47</v>
          </cell>
          <cell r="G5878">
            <v>991.52</v>
          </cell>
          <cell r="H5878">
            <v>6759.99</v>
          </cell>
        </row>
        <row r="5879">
          <cell r="B5879" t="str">
            <v>Herramientas Menores Albañileria</v>
          </cell>
          <cell r="C5879">
            <v>6759.99</v>
          </cell>
          <cell r="D5879">
            <v>1.4792921291626584E-6</v>
          </cell>
          <cell r="E5879" t="str">
            <v>%</v>
          </cell>
          <cell r="F5879">
            <v>1.6E-2</v>
          </cell>
          <cell r="G5879">
            <v>0</v>
          </cell>
          <cell r="H5879">
            <v>108.16</v>
          </cell>
        </row>
        <row r="5880">
          <cell r="A5880">
            <v>309</v>
          </cell>
          <cell r="B5880" t="str">
            <v>Puerta P5 Polimetal [ 0.80 x 2.10 ]</v>
          </cell>
          <cell r="C5880">
            <v>1</v>
          </cell>
          <cell r="D5880">
            <v>1</v>
          </cell>
          <cell r="E5880" t="str">
            <v>Ud</v>
          </cell>
          <cell r="G5880">
            <v>1031.1808000000001</v>
          </cell>
          <cell r="I5880">
            <v>6868.15</v>
          </cell>
        </row>
        <row r="5882">
          <cell r="A5882">
            <v>310</v>
          </cell>
          <cell r="B5882" t="str">
            <v>Análisis de Precio Unitario de 1.00 Ud de Puerta Polimetal [80 x 210]cm + Visor [10 x 90] Vidrio 1/4'' Transparente:</v>
          </cell>
          <cell r="I5882" t="str">
            <v>Santiago - Tercer Sorteo</v>
          </cell>
        </row>
        <row r="5883">
          <cell r="B5883" t="str">
            <v>Materiales</v>
          </cell>
        </row>
        <row r="5884">
          <cell r="B5884" t="str">
            <v>Servicios, Herramientas y Equipos</v>
          </cell>
        </row>
        <row r="5885">
          <cell r="B5885" t="str">
            <v>Puerta Polimetal everdoor blanca, enchapadas en dos láminas metálicas de Aluzinc pre-pintado de 0.40mm de espesor c-28, inyectadas cn espumas de polurietano, incluye marco de 0.8mm c-22</v>
          </cell>
          <cell r="C5885">
            <v>1</v>
          </cell>
          <cell r="D5885">
            <v>4.0000000000000036E-2</v>
          </cell>
          <cell r="E5885" t="str">
            <v>Ud</v>
          </cell>
          <cell r="F5885">
            <v>5508.47</v>
          </cell>
          <cell r="G5885">
            <v>991.52</v>
          </cell>
          <cell r="H5885">
            <v>6759.99</v>
          </cell>
        </row>
        <row r="5886">
          <cell r="B5886" t="str">
            <v>Visor [10 x 90] cm</v>
          </cell>
          <cell r="C5886">
            <v>1</v>
          </cell>
          <cell r="D5886">
            <v>4.0000000000000036E-2</v>
          </cell>
          <cell r="E5886" t="str">
            <v>ud</v>
          </cell>
          <cell r="F5886">
            <v>145.31279062558124</v>
          </cell>
          <cell r="G5886">
            <v>26.16</v>
          </cell>
          <cell r="H5886">
            <v>178.33</v>
          </cell>
        </row>
        <row r="5887">
          <cell r="B5887" t="str">
            <v>Herramientas Menores Albañileria</v>
          </cell>
          <cell r="C5887">
            <v>6938.32</v>
          </cell>
          <cell r="D5887">
            <v>9.8006433834168944E-5</v>
          </cell>
          <cell r="E5887" t="str">
            <v>%</v>
          </cell>
          <cell r="F5887">
            <v>1.6E-2</v>
          </cell>
          <cell r="G5887">
            <v>0</v>
          </cell>
          <cell r="H5887">
            <v>111.02</v>
          </cell>
        </row>
        <row r="5888">
          <cell r="A5888">
            <v>310</v>
          </cell>
          <cell r="B5888" t="str">
            <v>Puerta Polimetal [80 x 210]cm + Visor [10 x 90] Vidrio 1/4'' Transparente</v>
          </cell>
          <cell r="C5888">
            <v>1</v>
          </cell>
          <cell r="D5888">
            <v>1</v>
          </cell>
          <cell r="E5888" t="str">
            <v>Ud</v>
          </cell>
          <cell r="G5888">
            <v>1058.3872000000001</v>
          </cell>
          <cell r="I5888">
            <v>7049.34</v>
          </cell>
        </row>
        <row r="5890">
          <cell r="A5890">
            <v>311</v>
          </cell>
          <cell r="B5890" t="str">
            <v>Análisis de Precio Unitario de 1.00 m2 de Puerta enrollable [150 x 141] cm Aluminio Blanco - Expendeduria a Exterior:</v>
          </cell>
          <cell r="I5890" t="str">
            <v>Santiago - Tercer Sorteo</v>
          </cell>
        </row>
        <row r="5891">
          <cell r="B5891" t="str">
            <v>Servicios, Herramientas y Equipos</v>
          </cell>
        </row>
        <row r="5892">
          <cell r="B5892" t="str">
            <v>Shutter [1500 x 1600] mm</v>
          </cell>
          <cell r="C5892">
            <v>1</v>
          </cell>
          <cell r="D5892">
            <v>0</v>
          </cell>
          <cell r="E5892" t="str">
            <v>ud</v>
          </cell>
          <cell r="F5892">
            <v>21000</v>
          </cell>
          <cell r="G5892">
            <v>3780</v>
          </cell>
          <cell r="H5892">
            <v>24780</v>
          </cell>
        </row>
        <row r="5893">
          <cell r="B5893" t="str">
            <v>Herramientas Menores Albañileria</v>
          </cell>
          <cell r="C5893">
            <v>24780</v>
          </cell>
          <cell r="D5893">
            <v>0</v>
          </cell>
          <cell r="E5893" t="str">
            <v>%</v>
          </cell>
          <cell r="F5893">
            <v>1.6E-2</v>
          </cell>
          <cell r="G5893">
            <v>0</v>
          </cell>
          <cell r="H5893">
            <v>396.48</v>
          </cell>
        </row>
        <row r="5894">
          <cell r="A5894">
            <v>311</v>
          </cell>
          <cell r="B5894" t="str">
            <v>Puerta enrollable [150 x 141] cm Aluminio Blanco - Expendeduria a Exterior</v>
          </cell>
          <cell r="C5894">
            <v>1</v>
          </cell>
          <cell r="D5894">
            <v>1</v>
          </cell>
          <cell r="E5894" t="str">
            <v>m2</v>
          </cell>
          <cell r="G5894">
            <v>3780</v>
          </cell>
          <cell r="I5894">
            <v>25176.48</v>
          </cell>
        </row>
        <row r="5896">
          <cell r="A5896">
            <v>312</v>
          </cell>
          <cell r="B5896" t="str">
            <v>Análisis de Precio Unitario de 1.00 Ud de Ventana P65 [ 1.80 x 1.30 ] m aluminio blanco anodizado, vidrio transparente de 1⁄4'', laminado + Herraje:</v>
          </cell>
          <cell r="I5896" t="str">
            <v>Santiago - Tercer Sorteo</v>
          </cell>
        </row>
        <row r="5897">
          <cell r="B5897" t="str">
            <v>Materiales</v>
          </cell>
        </row>
        <row r="5898">
          <cell r="B5898" t="str">
            <v>Barra HN 1/2" x 20'</v>
          </cell>
          <cell r="C5898">
            <v>4.4783464566929139</v>
          </cell>
          <cell r="D5898">
            <v>4.8351648351647267E-3</v>
          </cell>
          <cell r="E5898" t="str">
            <v>ud</v>
          </cell>
          <cell r="F5898">
            <v>1360.1694915254238</v>
          </cell>
          <cell r="G5898">
            <v>244.83</v>
          </cell>
          <cell r="H5898">
            <v>7222.5</v>
          </cell>
        </row>
        <row r="5899">
          <cell r="B5899" t="str">
            <v>Mano Obra</v>
          </cell>
        </row>
        <row r="5900">
          <cell r="B5900" t="str">
            <v>M. O.1079-1 [1] Soldadura de conexiones de Placas</v>
          </cell>
          <cell r="C5900">
            <v>1</v>
          </cell>
          <cell r="D5900">
            <v>0</v>
          </cell>
          <cell r="E5900" t="str">
            <v>UDS</v>
          </cell>
          <cell r="F5900">
            <v>538.28313253012038</v>
          </cell>
          <cell r="G5900">
            <v>0</v>
          </cell>
          <cell r="H5900">
            <v>538.28</v>
          </cell>
        </row>
        <row r="5901">
          <cell r="B5901" t="str">
            <v>Servicios, Herramientas y Equipos</v>
          </cell>
        </row>
        <row r="5902">
          <cell r="B5902" t="str">
            <v xml:space="preserve">Ventana Corrediza en PVC blanco, cristall de 1/4" natural, sin screen, incluye tornillos,masillas así cm transprte.  </v>
          </cell>
          <cell r="C5902">
            <v>0.1111111111111111</v>
          </cell>
          <cell r="D5902">
            <v>0.80000000000000016</v>
          </cell>
          <cell r="E5902" t="str">
            <v>P. A.</v>
          </cell>
          <cell r="F5902">
            <v>25750</v>
          </cell>
          <cell r="G5902">
            <v>4635</v>
          </cell>
          <cell r="H5902">
            <v>6077</v>
          </cell>
        </row>
        <row r="5903">
          <cell r="B5903" t="str">
            <v>Herramientas Menores Albañileria</v>
          </cell>
          <cell r="C5903">
            <v>13837.779999999999</v>
          </cell>
          <cell r="D5903">
            <v>1.5898503950862363E-5</v>
          </cell>
          <cell r="E5903" t="str">
            <v>%</v>
          </cell>
          <cell r="F5903">
            <v>1.6E-2</v>
          </cell>
          <cell r="G5903">
            <v>0</v>
          </cell>
          <cell r="H5903">
            <v>221.41</v>
          </cell>
        </row>
        <row r="5904">
          <cell r="A5904">
            <v>312</v>
          </cell>
          <cell r="B5904" t="str">
            <v>Ventana P65 [ 1.80 x 1.30 ] m aluminio blanco anodizado, vidrio transparente de 1⁄4'', laminado + Herraje</v>
          </cell>
          <cell r="C5904">
            <v>1</v>
          </cell>
          <cell r="D5904">
            <v>1</v>
          </cell>
          <cell r="E5904" t="str">
            <v>Ud</v>
          </cell>
          <cell r="G5904">
            <v>2028.7350000000001</v>
          </cell>
          <cell r="I5904">
            <v>14059.19</v>
          </cell>
        </row>
        <row r="5906">
          <cell r="A5906">
            <v>313</v>
          </cell>
          <cell r="B5906" t="str">
            <v>Análisis de Precio Unitario de 1.00 Ud de Ventana P65 [ 1.00 x 1.00 ] m aluminio blanco anodizado, vidrio transparente de 1⁄4'', laminado + Herraje:</v>
          </cell>
          <cell r="I5906" t="str">
            <v>Santiago - Tercer Sorteo</v>
          </cell>
        </row>
        <row r="5907">
          <cell r="B5907" t="str">
            <v>Materiales</v>
          </cell>
        </row>
        <row r="5908">
          <cell r="B5908" t="str">
            <v>Barra HN 1/2" x 20'</v>
          </cell>
          <cell r="C5908">
            <v>3.4448818897637796</v>
          </cell>
          <cell r="D5908">
            <v>1.5999999999999973E-2</v>
          </cell>
          <cell r="E5908" t="str">
            <v>ud</v>
          </cell>
          <cell r="F5908">
            <v>1360.1694915254238</v>
          </cell>
          <cell r="G5908">
            <v>244.83</v>
          </cell>
          <cell r="H5908">
            <v>5617.5</v>
          </cell>
        </row>
        <row r="5909">
          <cell r="B5909" t="str">
            <v>Mano Obra</v>
          </cell>
        </row>
        <row r="5910">
          <cell r="B5910" t="str">
            <v>M. O.1079-1 [1] Soldadura de conexiones de Placas</v>
          </cell>
          <cell r="C5910">
            <v>1</v>
          </cell>
          <cell r="D5910">
            <v>0</v>
          </cell>
          <cell r="E5910" t="str">
            <v>UDS</v>
          </cell>
          <cell r="F5910">
            <v>538.28313253012038</v>
          </cell>
          <cell r="G5910">
            <v>0</v>
          </cell>
          <cell r="H5910">
            <v>538.28</v>
          </cell>
        </row>
        <row r="5911">
          <cell r="B5911" t="str">
            <v>Servicios, Herramientas y Equipos</v>
          </cell>
        </row>
        <row r="5912">
          <cell r="B5912" t="str">
            <v xml:space="preserve">Ventana Corrediza en PVC blanco, cristall de 1/4" natural, sin screen, incluye tornillos,masillas así cm transprte.  </v>
          </cell>
          <cell r="C5912">
            <v>0.1111111111111111</v>
          </cell>
          <cell r="D5912">
            <v>0.1700000000000001</v>
          </cell>
          <cell r="E5912" t="str">
            <v>P. A.</v>
          </cell>
          <cell r="F5912">
            <v>25750</v>
          </cell>
          <cell r="G5912">
            <v>4635</v>
          </cell>
          <cell r="H5912">
            <v>3950.05</v>
          </cell>
        </row>
        <row r="5913">
          <cell r="B5913" t="str">
            <v>Herramientas Menores Albañileria</v>
          </cell>
          <cell r="C5913">
            <v>10105.83</v>
          </cell>
          <cell r="D5913">
            <v>1.6821973059122583E-5</v>
          </cell>
          <cell r="E5913" t="str">
            <v>%</v>
          </cell>
          <cell r="F5913">
            <v>1.6E-2</v>
          </cell>
          <cell r="G5913">
            <v>0</v>
          </cell>
          <cell r="H5913">
            <v>161.69999999999999</v>
          </cell>
        </row>
        <row r="5914">
          <cell r="A5914">
            <v>313</v>
          </cell>
          <cell r="B5914" t="str">
            <v>Ventana P65 [ 1.00 x 1.00 ] m aluminio blanco anodizado, vidrio transparente de 1⁄4'', laminado + Herraje</v>
          </cell>
          <cell r="C5914">
            <v>1</v>
          </cell>
          <cell r="D5914">
            <v>1</v>
          </cell>
          <cell r="E5914" t="str">
            <v>Ud</v>
          </cell>
          <cell r="G5914">
            <v>1459.4550000000002</v>
          </cell>
          <cell r="I5914">
            <v>10267.530000000001</v>
          </cell>
        </row>
        <row r="5916">
          <cell r="A5916">
            <v>314</v>
          </cell>
          <cell r="B5916" t="str">
            <v>Análisis de Precio Unitario de 1.00 Ud de Ventana Corrediza V1 Aluminio y Cristal + 3 Cuerpos + Transon [ 4.20 x 2.00 + 0.30 ]:</v>
          </cell>
          <cell r="I5916" t="str">
            <v>Santiago - Tercer Sorteo</v>
          </cell>
        </row>
        <row r="5917">
          <cell r="B5917" t="str">
            <v>Materiales</v>
          </cell>
        </row>
        <row r="5918">
          <cell r="B5918" t="str">
            <v>Mano Obra</v>
          </cell>
        </row>
        <row r="5919">
          <cell r="B5919" t="str">
            <v>Servicios, Herramientas y Equipos</v>
          </cell>
        </row>
        <row r="5920">
          <cell r="B5920" t="str">
            <v>Ventana Corrediza V1 Aluminio y Cristal + 3 Cuerpos + Transon [ 4.20 x 2.00 + 0.30 ]- Cotización D-0473/16</v>
          </cell>
          <cell r="C5920">
            <v>1</v>
          </cell>
          <cell r="D5920">
            <v>0</v>
          </cell>
          <cell r="E5920" t="str">
            <v>Ud</v>
          </cell>
          <cell r="F5920">
            <v>34187.249282999997</v>
          </cell>
          <cell r="G5920">
            <v>6153.7</v>
          </cell>
          <cell r="H5920">
            <v>40340.949999999997</v>
          </cell>
        </row>
        <row r="5921">
          <cell r="A5921">
            <v>314</v>
          </cell>
          <cell r="B5921" t="str">
            <v>Ventana Corrediza V1 Aluminio y Cristal + 3 Cuerpos + Transon [ 4.20 x 2.00 + 0.30 ]</v>
          </cell>
          <cell r="C5921">
            <v>1</v>
          </cell>
          <cell r="D5921">
            <v>1</v>
          </cell>
          <cell r="E5921" t="str">
            <v>Ud</v>
          </cell>
          <cell r="G5921">
            <v>6153.7</v>
          </cell>
          <cell r="I5921">
            <v>40340.949999999997</v>
          </cell>
        </row>
        <row r="5923">
          <cell r="A5923">
            <v>315</v>
          </cell>
          <cell r="B5923" t="str">
            <v>Análisis de Precio Unitario de 1.00 Ud de Ventana Corrediza V2 Aluminio y Cristal + 8 Cuerpos + Transon [ 11.17 x 1.35 + 0.30 ]:</v>
          </cell>
          <cell r="I5923" t="str">
            <v>Santiago - Tercer Sorteo</v>
          </cell>
        </row>
        <row r="5924">
          <cell r="B5924" t="str">
            <v>Materiales</v>
          </cell>
        </row>
        <row r="5925">
          <cell r="B5925" t="str">
            <v>Mano Obra</v>
          </cell>
        </row>
        <row r="5926">
          <cell r="B5926" t="str">
            <v>Servicios, Herramientas y Equipos</v>
          </cell>
        </row>
        <row r="5927">
          <cell r="B5927" t="str">
            <v>Ventana Corrediza V2 Aluminio y Cristal + 8 Cuerpos + Transon [ 11.17 x 1.35 + 0.30 ]- Cotización D-0473/16</v>
          </cell>
          <cell r="C5927">
            <v>1</v>
          </cell>
          <cell r="D5927">
            <v>0</v>
          </cell>
          <cell r="E5927" t="str">
            <v>Ud</v>
          </cell>
          <cell r="F5927">
            <v>68861.844513000004</v>
          </cell>
          <cell r="G5927">
            <v>12395.13</v>
          </cell>
          <cell r="H5927">
            <v>81256.97</v>
          </cell>
        </row>
        <row r="5928">
          <cell r="A5928">
            <v>315</v>
          </cell>
          <cell r="B5928" t="str">
            <v>Ventana Corrediza V2 Aluminio y Cristal + 8 Cuerpos + Transon [ 11.17 x 1.35 + 0.30 ]</v>
          </cell>
          <cell r="C5928">
            <v>1</v>
          </cell>
          <cell r="D5928">
            <v>1</v>
          </cell>
          <cell r="E5928" t="str">
            <v>Ud</v>
          </cell>
          <cell r="G5928">
            <v>12395.13</v>
          </cell>
          <cell r="I5928">
            <v>81256.97</v>
          </cell>
        </row>
        <row r="5930">
          <cell r="A5930">
            <v>316</v>
          </cell>
          <cell r="B5930" t="str">
            <v>Análisis de Precio Unitario de 1.00 Ud de Ventana Corrediza V3 Aluminio y Cristal + 2 Cuerpos + Transon [ 2.00 x 1.30 + 0.30 ]:</v>
          </cell>
          <cell r="I5930" t="str">
            <v>Santiago - Tercer Sorteo</v>
          </cell>
        </row>
        <row r="5931">
          <cell r="B5931" t="str">
            <v>Materiales</v>
          </cell>
        </row>
        <row r="5932">
          <cell r="B5932" t="str">
            <v>Mano Obra</v>
          </cell>
        </row>
        <row r="5933">
          <cell r="B5933" t="str">
            <v>Servicios, Herramientas y Equipos</v>
          </cell>
        </row>
        <row r="5934">
          <cell r="B5934" t="str">
            <v>Ventana Corrediza V3 Aluminio y Cristal + 2 Cuerpos + Transon [ 2.00 x 1.30 + 0.30 ]- Cotización D-0473/16</v>
          </cell>
          <cell r="C5934">
            <v>1</v>
          </cell>
          <cell r="D5934">
            <v>0</v>
          </cell>
          <cell r="E5934" t="str">
            <v>Ud</v>
          </cell>
          <cell r="F5934">
            <v>14673.660341999997</v>
          </cell>
          <cell r="G5934">
            <v>2641.26</v>
          </cell>
          <cell r="H5934">
            <v>17314.919999999998</v>
          </cell>
        </row>
        <row r="5935">
          <cell r="A5935">
            <v>316</v>
          </cell>
          <cell r="B5935" t="str">
            <v>Ventana Corrediza V3 Aluminio y Cristal + 2 Cuerpos + Transon [ 2.00 x 1.30 + 0.30 ]</v>
          </cell>
          <cell r="C5935">
            <v>1</v>
          </cell>
          <cell r="D5935">
            <v>1</v>
          </cell>
          <cell r="E5935" t="str">
            <v>Ud</v>
          </cell>
          <cell r="G5935">
            <v>2641.26</v>
          </cell>
          <cell r="I5935">
            <v>17314.919999999998</v>
          </cell>
        </row>
        <row r="5937">
          <cell r="A5937">
            <v>317</v>
          </cell>
          <cell r="B5937" t="str">
            <v>Análisis de Precio Unitario de 1.00 Ud de Ventana Corrediza V4 Aluminio y Cristal + 2 Cuerpos [ 1.40 x 0.80 ]:</v>
          </cell>
          <cell r="I5937" t="str">
            <v>Santiago - Tercer Sorteo</v>
          </cell>
        </row>
        <row r="5938">
          <cell r="B5938" t="str">
            <v>Materiales</v>
          </cell>
        </row>
        <row r="5939">
          <cell r="B5939" t="str">
            <v>Mano Obra</v>
          </cell>
        </row>
        <row r="5940">
          <cell r="B5940" t="str">
            <v>Servicios, Herramientas y Equipos</v>
          </cell>
        </row>
        <row r="5941">
          <cell r="B5941" t="str">
            <v>Ventana Corrediza V4 Aluminio y Cristal + 2 Cuerpos [ 1.40 x 0.80 ]- Cotización D-0473/16</v>
          </cell>
          <cell r="C5941">
            <v>1</v>
          </cell>
          <cell r="D5941">
            <v>0</v>
          </cell>
          <cell r="E5941" t="str">
            <v>Ud</v>
          </cell>
          <cell r="F5941">
            <v>8574.2571089999983</v>
          </cell>
          <cell r="G5941">
            <v>1543.37</v>
          </cell>
          <cell r="H5941">
            <v>10117.629999999999</v>
          </cell>
        </row>
        <row r="5942">
          <cell r="A5942">
            <v>317</v>
          </cell>
          <cell r="B5942" t="str">
            <v>Ventana Corrediza V4 Aluminio y Cristal + 2 Cuerpos [ 1.40 x 0.80 ]</v>
          </cell>
          <cell r="C5942">
            <v>1</v>
          </cell>
          <cell r="D5942">
            <v>1</v>
          </cell>
          <cell r="E5942" t="str">
            <v>Ud</v>
          </cell>
          <cell r="G5942">
            <v>1543.37</v>
          </cell>
          <cell r="I5942">
            <v>10117.629999999999</v>
          </cell>
        </row>
        <row r="5944">
          <cell r="A5944">
            <v>318</v>
          </cell>
          <cell r="B5944" t="str">
            <v>Análisis de Precio Unitario de 1.00 Ud de Ventana Corrediza V5 Aluminio y Cristal + 4 Cuerpos + Transon [ 5.60 x 1.35 + 0.30 ]:</v>
          </cell>
          <cell r="I5944" t="str">
            <v>Santiago - Tercer Sorteo</v>
          </cell>
        </row>
        <row r="5945">
          <cell r="B5945" t="str">
            <v>Materiales</v>
          </cell>
        </row>
        <row r="5946">
          <cell r="B5946" t="str">
            <v>Mano Obra</v>
          </cell>
        </row>
        <row r="5947">
          <cell r="B5947" t="str">
            <v>Servicios, Herramientas y Equipos</v>
          </cell>
        </row>
        <row r="5948">
          <cell r="B5948" t="str">
            <v>Ventana Corrediza V5 Aluminio y Cristal + 4 Cuerpos + Transon [ 5.60 x 1.35 + 0.30 ]- Cotización D-0473/16</v>
          </cell>
          <cell r="C5948">
            <v>1</v>
          </cell>
          <cell r="D5948">
            <v>0</v>
          </cell>
          <cell r="E5948" t="str">
            <v>Ud</v>
          </cell>
          <cell r="F5948">
            <v>33880.878173999998</v>
          </cell>
          <cell r="G5948">
            <v>6098.56</v>
          </cell>
          <cell r="H5948">
            <v>39979.440000000002</v>
          </cell>
        </row>
        <row r="5949">
          <cell r="A5949">
            <v>318</v>
          </cell>
          <cell r="B5949" t="str">
            <v>Ventana Corrediza V5 Aluminio y Cristal + 4 Cuerpos + Transon [ 5.60 x 1.35 + 0.30 ]</v>
          </cell>
          <cell r="C5949">
            <v>1</v>
          </cell>
          <cell r="D5949">
            <v>1</v>
          </cell>
          <cell r="E5949" t="str">
            <v>Ud</v>
          </cell>
          <cell r="G5949">
            <v>6098.56</v>
          </cell>
          <cell r="I5949">
            <v>39979.440000000002</v>
          </cell>
        </row>
        <row r="5951">
          <cell r="A5951">
            <v>319</v>
          </cell>
          <cell r="B5951" t="str">
            <v>Análisis de Precio Unitario de 1.00 Ud de Muro Cortina D1 Cristal 1/4'' [ 5.10 x 2.10 ]:</v>
          </cell>
          <cell r="I5951" t="str">
            <v>Santiago - Tercer Sorteo</v>
          </cell>
        </row>
        <row r="5952">
          <cell r="B5952" t="str">
            <v>Materiales</v>
          </cell>
        </row>
        <row r="5953">
          <cell r="B5953" t="str">
            <v>Mano Obra</v>
          </cell>
        </row>
        <row r="5954">
          <cell r="B5954" t="str">
            <v>Servicios, Herramientas y Equipos</v>
          </cell>
        </row>
        <row r="5955">
          <cell r="B5955" t="str">
            <v>Muro Cortina D1 Cristal 1/4'' [ 5.10 x 2.10 ]- Cotización D-0482/16</v>
          </cell>
          <cell r="C5955">
            <v>1</v>
          </cell>
          <cell r="D5955">
            <v>0</v>
          </cell>
          <cell r="E5955" t="str">
            <v>Ud</v>
          </cell>
          <cell r="F5955">
            <v>38447.507207999995</v>
          </cell>
          <cell r="G5955">
            <v>6920.55</v>
          </cell>
          <cell r="H5955">
            <v>45368.06</v>
          </cell>
        </row>
        <row r="5956">
          <cell r="A5956">
            <v>319</v>
          </cell>
          <cell r="B5956" t="str">
            <v>Muro Cortina D1 Cristal 1/4'' [ 5.10 x 2.10 ]</v>
          </cell>
          <cell r="C5956">
            <v>1</v>
          </cell>
          <cell r="D5956">
            <v>1</v>
          </cell>
          <cell r="E5956" t="str">
            <v>Ud</v>
          </cell>
          <cell r="G5956">
            <v>6920.55</v>
          </cell>
          <cell r="I5956">
            <v>45368.06</v>
          </cell>
        </row>
        <row r="5958">
          <cell r="A5958">
            <v>320</v>
          </cell>
          <cell r="B5958" t="str">
            <v>Análisis de Precio Unitario de 1.00 Ud de Muro Cortina D2 Cristal 1/4'' [ 7.70 x 2.10 ]:</v>
          </cell>
          <cell r="I5958" t="str">
            <v>Santiago - Tercer Sorteo</v>
          </cell>
        </row>
        <row r="5959">
          <cell r="B5959" t="str">
            <v>Materiales</v>
          </cell>
        </row>
        <row r="5960">
          <cell r="B5960" t="str">
            <v>Mano Obra</v>
          </cell>
        </row>
        <row r="5961">
          <cell r="B5961" t="str">
            <v>Servicios, Herramientas y Equipos</v>
          </cell>
        </row>
        <row r="5962">
          <cell r="B5962" t="str">
            <v>Muro Cortina D2 Cristal 1/4'' [ 7.70 x 2.10 ]- Cotización D-0482/16</v>
          </cell>
          <cell r="C5962">
            <v>1</v>
          </cell>
          <cell r="D5962">
            <v>0</v>
          </cell>
          <cell r="E5962" t="str">
            <v>Ud</v>
          </cell>
          <cell r="F5962">
            <v>56679.114492000001</v>
          </cell>
          <cell r="G5962">
            <v>10202.24</v>
          </cell>
          <cell r="H5962">
            <v>66881.350000000006</v>
          </cell>
        </row>
        <row r="5963">
          <cell r="A5963">
            <v>320</v>
          </cell>
          <cell r="B5963" t="str">
            <v>Muro Cortina D2 Cristal 1/4'' [ 7.70 x 2.10 ]</v>
          </cell>
          <cell r="C5963">
            <v>1</v>
          </cell>
          <cell r="D5963">
            <v>1</v>
          </cell>
          <cell r="E5963" t="str">
            <v>Ud</v>
          </cell>
          <cell r="G5963">
            <v>10202.24</v>
          </cell>
          <cell r="I5963">
            <v>66881.350000000006</v>
          </cell>
        </row>
        <row r="5965">
          <cell r="A5965">
            <v>321</v>
          </cell>
          <cell r="B5965" t="str">
            <v>Análisis de Precio Unitario de 1.00 Ud de Muro Cortina D3 Cristal 1/4'' [ 4.60 x 2.10 ]:</v>
          </cell>
          <cell r="I5965" t="str">
            <v>Santiago - Tercer Sorteo</v>
          </cell>
        </row>
        <row r="5966">
          <cell r="B5966" t="str">
            <v>Materiales</v>
          </cell>
        </row>
        <row r="5967">
          <cell r="B5967" t="str">
            <v>Mano Obra</v>
          </cell>
        </row>
        <row r="5968">
          <cell r="B5968" t="str">
            <v>Servicios, Herramientas y Equipos</v>
          </cell>
        </row>
        <row r="5969">
          <cell r="B5969" t="str">
            <v>Muro Cortina D3 Cristal 1/4'' [ 4.60 x 2.10 ]- Cotización D-0482/16</v>
          </cell>
          <cell r="C5969">
            <v>1</v>
          </cell>
          <cell r="D5969">
            <v>0</v>
          </cell>
          <cell r="E5969" t="str">
            <v>Ud</v>
          </cell>
          <cell r="F5969">
            <v>33786.256811999992</v>
          </cell>
          <cell r="G5969">
            <v>6081.53</v>
          </cell>
          <cell r="H5969">
            <v>39867.79</v>
          </cell>
        </row>
        <row r="5970">
          <cell r="A5970">
            <v>321</v>
          </cell>
          <cell r="B5970" t="str">
            <v>Muro Cortina D3 Cristal 1/4'' [ 4.60 x 2.10 ]</v>
          </cell>
          <cell r="C5970">
            <v>1</v>
          </cell>
          <cell r="D5970">
            <v>1</v>
          </cell>
          <cell r="E5970" t="str">
            <v>Ud</v>
          </cell>
          <cell r="G5970">
            <v>6081.53</v>
          </cell>
          <cell r="I5970">
            <v>39867.79</v>
          </cell>
        </row>
        <row r="5972">
          <cell r="A5972">
            <v>322</v>
          </cell>
          <cell r="B5972" t="str">
            <v>Análisis de Precio Unitario de 1.00 Ud de Muro Cortina D4 Cristal Laminado 1/4'' + 1/4''  [ 3.10 x 2.10 ]:</v>
          </cell>
          <cell r="I5972" t="str">
            <v>Santiago - Tercer Sorteo</v>
          </cell>
        </row>
        <row r="5973">
          <cell r="B5973" t="str">
            <v>Materiales</v>
          </cell>
        </row>
        <row r="5974">
          <cell r="B5974" t="str">
            <v>Mano Obra</v>
          </cell>
        </row>
        <row r="5975">
          <cell r="B5975" t="str">
            <v>Servicios, Herramientas y Equipos</v>
          </cell>
        </row>
        <row r="5976">
          <cell r="B5976" t="str">
            <v>Muro Cortina D4 Cristal Laminado 1/4'' + 1/4''  [ 3.10 x 2.10 ]- Cotización D-0482/16</v>
          </cell>
          <cell r="C5976">
            <v>1</v>
          </cell>
          <cell r="D5976">
            <v>0</v>
          </cell>
          <cell r="E5976" t="str">
            <v>Ud</v>
          </cell>
          <cell r="F5976">
            <v>22687.079183999998</v>
          </cell>
          <cell r="G5976">
            <v>4083.67</v>
          </cell>
          <cell r="H5976">
            <v>26770.75</v>
          </cell>
        </row>
        <row r="5977">
          <cell r="A5977">
            <v>322</v>
          </cell>
          <cell r="B5977" t="str">
            <v>Muro Cortina D4 Cristal Laminado 1/4'' + 1/4''  [ 3.10 x 2.10 ]</v>
          </cell>
          <cell r="C5977">
            <v>1</v>
          </cell>
          <cell r="D5977">
            <v>1</v>
          </cell>
          <cell r="E5977" t="str">
            <v>Ud</v>
          </cell>
          <cell r="G5977">
            <v>4083.67</v>
          </cell>
          <cell r="I5977">
            <v>26770.75</v>
          </cell>
        </row>
        <row r="5979">
          <cell r="A5979" t="str">
            <v>XXIV</v>
          </cell>
          <cell r="B5979" t="str">
            <v>MISCELANEOS</v>
          </cell>
          <cell r="E5979">
            <v>24</v>
          </cell>
        </row>
        <row r="5981">
          <cell r="A5981">
            <v>323</v>
          </cell>
          <cell r="B5981" t="str">
            <v>Análisis de Precio Unitario de 1.00 Ud de Jardineras sembradas con fukeintea [L≈ 4.30] m:</v>
          </cell>
          <cell r="I5981" t="str">
            <v>Santiago - Tercer Sorteo</v>
          </cell>
        </row>
        <row r="5982">
          <cell r="B5982" t="str">
            <v>Materiales</v>
          </cell>
        </row>
        <row r="5983">
          <cell r="B5983" t="str">
            <v>Plantulas</v>
          </cell>
        </row>
        <row r="5984">
          <cell r="B5984" t="str">
            <v>Fukeantea 45 cm</v>
          </cell>
          <cell r="C5984">
            <v>100</v>
          </cell>
          <cell r="D5984">
            <v>1.0000000000000852E-3</v>
          </cell>
          <cell r="E5984" t="str">
            <v>us</v>
          </cell>
          <cell r="F5984">
            <v>13</v>
          </cell>
          <cell r="G5984">
            <v>2.34</v>
          </cell>
          <cell r="H5984">
            <v>1535.53</v>
          </cell>
        </row>
        <row r="5985">
          <cell r="B5985" t="str">
            <v>Tierra Negra</v>
          </cell>
          <cell r="C5985">
            <v>0.24</v>
          </cell>
          <cell r="D5985">
            <v>8.3333333333333412E-2</v>
          </cell>
          <cell r="E5985" t="str">
            <v>m3</v>
          </cell>
          <cell r="F5985">
            <v>200</v>
          </cell>
          <cell r="G5985">
            <v>36</v>
          </cell>
          <cell r="H5985">
            <v>61.36</v>
          </cell>
        </row>
        <row r="5986">
          <cell r="B5986" t="str">
            <v>Muro</v>
          </cell>
        </row>
        <row r="5987">
          <cell r="B5987" t="str">
            <v>Muros de Bloque de Hormigon de 6'' SNP</v>
          </cell>
          <cell r="C5987">
            <v>2.3400000000000003</v>
          </cell>
          <cell r="D5987">
            <v>-1.8978171361113784E-16</v>
          </cell>
          <cell r="E5987" t="str">
            <v>m2</v>
          </cell>
          <cell r="F5987">
            <v>770.20176000000004</v>
          </cell>
          <cell r="G5987">
            <v>138.63999999999999</v>
          </cell>
          <cell r="H5987">
            <v>2126.69</v>
          </cell>
        </row>
        <row r="5988">
          <cell r="B5988" t="str">
            <v>Pañete</v>
          </cell>
        </row>
        <row r="5989">
          <cell r="B5989" t="str">
            <v>Pañete Muros Exteriores</v>
          </cell>
          <cell r="C5989">
            <v>2.3400000000000003</v>
          </cell>
          <cell r="D5989">
            <v>-1.8978171361113784E-16</v>
          </cell>
          <cell r="E5989" t="str">
            <v>m2</v>
          </cell>
          <cell r="F5989">
            <v>247.34087599999998</v>
          </cell>
          <cell r="G5989">
            <v>44.52</v>
          </cell>
          <cell r="H5989">
            <v>682.95</v>
          </cell>
        </row>
        <row r="5990">
          <cell r="B5990" t="str">
            <v>Cantos en General</v>
          </cell>
          <cell r="C5990">
            <v>7.8000000000000016</v>
          </cell>
          <cell r="D5990">
            <v>-1.1386902816668269E-16</v>
          </cell>
          <cell r="E5990" t="str">
            <v>ml</v>
          </cell>
          <cell r="F5990">
            <v>58.219980122495514</v>
          </cell>
          <cell r="G5990">
            <v>10.48</v>
          </cell>
          <cell r="H5990">
            <v>535.86</v>
          </cell>
        </row>
        <row r="5991">
          <cell r="B5991" t="str">
            <v>Pintura</v>
          </cell>
        </row>
        <row r="5992">
          <cell r="B5992" t="str">
            <v>Pintura Exterior blanco hueso acrílico marca Tropical</v>
          </cell>
          <cell r="C5992">
            <v>2.3400000000000003</v>
          </cell>
          <cell r="D5992">
            <v>-1.8978171361113784E-16</v>
          </cell>
          <cell r="E5992" t="str">
            <v>m2</v>
          </cell>
          <cell r="F5992">
            <v>142.12327999999999</v>
          </cell>
          <cell r="G5992">
            <v>25.58</v>
          </cell>
          <cell r="H5992">
            <v>392.43</v>
          </cell>
        </row>
        <row r="5993">
          <cell r="B5993" t="str">
            <v>Mano de Obra</v>
          </cell>
        </row>
        <row r="5994">
          <cell r="B5994" t="str">
            <v>M. O.1001-8 [TNC] Técnico no calificado o PEON (TNC)</v>
          </cell>
          <cell r="C5994">
            <v>2</v>
          </cell>
          <cell r="D5994">
            <v>0</v>
          </cell>
          <cell r="E5994" t="str">
            <v>Día</v>
          </cell>
          <cell r="F5994">
            <v>497.94999999999982</v>
          </cell>
          <cell r="G5994">
            <v>0</v>
          </cell>
          <cell r="H5994">
            <v>995.9</v>
          </cell>
        </row>
        <row r="5995">
          <cell r="B5995" t="str">
            <v>Servicios, Herramientas y Equipos</v>
          </cell>
        </row>
        <row r="5996">
          <cell r="B5996" t="str">
            <v>Herramientas Menores Albañileria</v>
          </cell>
          <cell r="C5996">
            <v>6330.7199999999993</v>
          </cell>
          <cell r="D5996">
            <v>4.4228776505777366E-5</v>
          </cell>
          <cell r="E5996" t="str">
            <v>%</v>
          </cell>
          <cell r="F5996">
            <v>1.6E-2</v>
          </cell>
          <cell r="G5996">
            <v>0</v>
          </cell>
          <cell r="H5996">
            <v>101.3</v>
          </cell>
        </row>
        <row r="5997">
          <cell r="A5997">
            <v>323</v>
          </cell>
          <cell r="B5997" t="str">
            <v>Jardineras sembradas con fukeintea [L≈ 4.30] m</v>
          </cell>
          <cell r="C5997">
            <v>1</v>
          </cell>
          <cell r="D5997">
            <v>4</v>
          </cell>
          <cell r="E5997" t="str">
            <v>Ud</v>
          </cell>
          <cell r="G5997">
            <v>813.78959999999995</v>
          </cell>
          <cell r="I5997">
            <v>6432.02</v>
          </cell>
        </row>
        <row r="5999">
          <cell r="A5999">
            <v>324</v>
          </cell>
          <cell r="B5999" t="str">
            <v>Análisis de Precio Unitario de 1.00 P. A. de Set de muebles para cocina en melanina blanca y tirador tipo barra.:</v>
          </cell>
          <cell r="I5999" t="str">
            <v>Santiago - Tercer Sorteo</v>
          </cell>
        </row>
        <row r="6000">
          <cell r="B6000" t="str">
            <v>Servicios, Herramientas y Equipos</v>
          </cell>
        </row>
        <row r="6001">
          <cell r="B6001" t="str">
            <v>Gabinete de Pisos P/Kitchenette</v>
          </cell>
          <cell r="C6001">
            <v>1</v>
          </cell>
          <cell r="D6001">
            <v>0</v>
          </cell>
          <cell r="E6001" t="str">
            <v>UD</v>
          </cell>
          <cell r="F6001">
            <v>21000</v>
          </cell>
          <cell r="G6001">
            <v>3780</v>
          </cell>
          <cell r="H6001">
            <v>24780</v>
          </cell>
        </row>
        <row r="6002">
          <cell r="B6002" t="str">
            <v>Gabinete de Pared P/Kitchenette</v>
          </cell>
          <cell r="C6002">
            <v>1</v>
          </cell>
          <cell r="D6002">
            <v>0</v>
          </cell>
          <cell r="E6002" t="str">
            <v>UD</v>
          </cell>
          <cell r="F6002">
            <v>17000</v>
          </cell>
          <cell r="G6002">
            <v>3060</v>
          </cell>
          <cell r="H6002">
            <v>20060</v>
          </cell>
        </row>
        <row r="6003">
          <cell r="B6003" t="str">
            <v>Gabinete de Pared P/Kitchenette</v>
          </cell>
          <cell r="C6003">
            <v>1</v>
          </cell>
          <cell r="D6003">
            <v>0</v>
          </cell>
          <cell r="E6003" t="str">
            <v>UD</v>
          </cell>
          <cell r="F6003">
            <v>17000</v>
          </cell>
          <cell r="G6003">
            <v>3060</v>
          </cell>
          <cell r="H6003">
            <v>20060</v>
          </cell>
        </row>
        <row r="6004">
          <cell r="B6004" t="str">
            <v>Herramientas Menores Albañileria</v>
          </cell>
          <cell r="C6004">
            <v>64900</v>
          </cell>
          <cell r="D6004">
            <v>0</v>
          </cell>
          <cell r="E6004" t="str">
            <v>%</v>
          </cell>
          <cell r="F6004">
            <v>1.6E-2</v>
          </cell>
          <cell r="G6004">
            <v>0</v>
          </cell>
          <cell r="H6004">
            <v>1038.4000000000001</v>
          </cell>
        </row>
        <row r="6005">
          <cell r="A6005">
            <v>324</v>
          </cell>
          <cell r="B6005" t="str">
            <v>Set de muebles para cocina en melanina blanca y tirador tipo barra.</v>
          </cell>
          <cell r="C6005">
            <v>1</v>
          </cell>
          <cell r="D6005">
            <v>4</v>
          </cell>
          <cell r="E6005" t="str">
            <v>P. A.</v>
          </cell>
          <cell r="G6005">
            <v>9900</v>
          </cell>
          <cell r="I6005">
            <v>65938.399999999994</v>
          </cell>
        </row>
        <row r="6007">
          <cell r="A6007">
            <v>325</v>
          </cell>
          <cell r="B6007" t="str">
            <v>Análisis de Precio Unitario de 1.00 P. A. de Modulos para Baño en Polimetal y Aluminio :</v>
          </cell>
          <cell r="I6007" t="str">
            <v>Santiago - Tercer Sorteo</v>
          </cell>
        </row>
        <row r="6008">
          <cell r="B6008" t="str">
            <v>Servicios, Herramientas y Equipos</v>
          </cell>
        </row>
        <row r="6009">
          <cell r="B6009" t="str">
            <v>Modulo para Baño en Polimetal y Aluminio</v>
          </cell>
          <cell r="C6009">
            <v>4</v>
          </cell>
          <cell r="D6009">
            <v>0</v>
          </cell>
          <cell r="E6009" t="str">
            <v>Ud</v>
          </cell>
          <cell r="F6009">
            <v>10000</v>
          </cell>
          <cell r="G6009">
            <v>1800</v>
          </cell>
          <cell r="H6009">
            <v>47200</v>
          </cell>
        </row>
        <row r="6010">
          <cell r="B6010" t="str">
            <v>Herramientas Menores Albañileria</v>
          </cell>
          <cell r="C6010">
            <v>47200</v>
          </cell>
          <cell r="D6010">
            <v>0</v>
          </cell>
          <cell r="E6010" t="str">
            <v>%</v>
          </cell>
          <cell r="F6010">
            <v>1.6E-2</v>
          </cell>
          <cell r="G6010">
            <v>0</v>
          </cell>
          <cell r="H6010">
            <v>755.2</v>
          </cell>
        </row>
        <row r="6011">
          <cell r="A6011">
            <v>325</v>
          </cell>
          <cell r="B6011" t="str">
            <v xml:space="preserve">Modulos para Baño en Polimetal y Aluminio </v>
          </cell>
          <cell r="C6011">
            <v>1</v>
          </cell>
          <cell r="D6011">
            <v>4</v>
          </cell>
          <cell r="E6011" t="str">
            <v>P. A.</v>
          </cell>
          <cell r="G6011">
            <v>7200</v>
          </cell>
          <cell r="I6011">
            <v>47955.199999999997</v>
          </cell>
        </row>
        <row r="6013">
          <cell r="A6013">
            <v>326</v>
          </cell>
          <cell r="B6013" t="str">
            <v>Análisis de Precio Unitario de 1.00 Ud de Division y Puerta Polimetal en Baño:</v>
          </cell>
          <cell r="I6013" t="str">
            <v>Santiago - Tercer Sorteo</v>
          </cell>
        </row>
        <row r="6014">
          <cell r="B6014" t="str">
            <v>Servicios, Herramientas y Equipos</v>
          </cell>
        </row>
        <row r="6015">
          <cell r="B6015" t="str">
            <v>Division en Polimetal</v>
          </cell>
          <cell r="C6015">
            <v>1</v>
          </cell>
          <cell r="D6015">
            <v>0</v>
          </cell>
          <cell r="E6015" t="str">
            <v>ud</v>
          </cell>
          <cell r="F6015">
            <v>4075</v>
          </cell>
          <cell r="G6015">
            <v>733.5</v>
          </cell>
          <cell r="H6015">
            <v>4808.5</v>
          </cell>
        </row>
        <row r="6016">
          <cell r="B6016" t="str">
            <v>Puerta Baño polimetal [ 0.70 x 1.40 ] m</v>
          </cell>
          <cell r="C6016">
            <v>2</v>
          </cell>
          <cell r="D6016">
            <v>0</v>
          </cell>
          <cell r="E6016" t="str">
            <v>ud</v>
          </cell>
          <cell r="F6016">
            <v>4075</v>
          </cell>
          <cell r="G6016">
            <v>733.5</v>
          </cell>
          <cell r="H6016">
            <v>9617</v>
          </cell>
        </row>
        <row r="6017">
          <cell r="B6017" t="str">
            <v>Herramientas Menores Albañileria</v>
          </cell>
          <cell r="C6017">
            <v>14425.5</v>
          </cell>
          <cell r="D6017">
            <v>5.1644657030952132E-3</v>
          </cell>
          <cell r="E6017" t="str">
            <v>%</v>
          </cell>
          <cell r="F6017">
            <v>1.6E-2</v>
          </cell>
          <cell r="G6017">
            <v>0</v>
          </cell>
          <cell r="H6017">
            <v>232</v>
          </cell>
        </row>
        <row r="6018">
          <cell r="A6018">
            <v>326</v>
          </cell>
          <cell r="B6018" t="str">
            <v>Division y Puerta Polimetal en Baño</v>
          </cell>
          <cell r="C6018">
            <v>1</v>
          </cell>
          <cell r="D6018">
            <v>4</v>
          </cell>
          <cell r="E6018" t="str">
            <v>Ud</v>
          </cell>
          <cell r="G6018">
            <v>2200.5</v>
          </cell>
          <cell r="I6018">
            <v>14657.5</v>
          </cell>
        </row>
        <row r="6020">
          <cell r="A6020">
            <v>327</v>
          </cell>
          <cell r="B6020" t="str">
            <v>Análisis de Precio Unitario de 1.00 P. A. de Fumigación:</v>
          </cell>
          <cell r="I6020" t="str">
            <v>Santiago - Tercer Sorteo</v>
          </cell>
        </row>
        <row r="6021">
          <cell r="B6021" t="str">
            <v>Servicios, Herramientas y Equipos</v>
          </cell>
        </row>
        <row r="6022">
          <cell r="B6022" t="str">
            <v>Servicio de Fumigación</v>
          </cell>
          <cell r="C6022">
            <v>1</v>
          </cell>
          <cell r="D6022">
            <v>0</v>
          </cell>
          <cell r="E6022" t="str">
            <v>P. A.</v>
          </cell>
          <cell r="F6022">
            <v>4300</v>
          </cell>
          <cell r="G6022">
            <v>774</v>
          </cell>
          <cell r="H6022">
            <v>5074</v>
          </cell>
        </row>
        <row r="6023">
          <cell r="B6023" t="str">
            <v>Herramientas Menores Albañileria</v>
          </cell>
          <cell r="C6023">
            <v>5074</v>
          </cell>
          <cell r="D6023">
            <v>0</v>
          </cell>
          <cell r="E6023" t="str">
            <v>%</v>
          </cell>
          <cell r="F6023">
            <v>1.6E-2</v>
          </cell>
          <cell r="G6023">
            <v>0</v>
          </cell>
          <cell r="H6023">
            <v>81.180000000000007</v>
          </cell>
        </row>
        <row r="6024">
          <cell r="A6024">
            <v>327</v>
          </cell>
          <cell r="B6024" t="str">
            <v>Fumigación</v>
          </cell>
          <cell r="C6024">
            <v>1</v>
          </cell>
          <cell r="D6024">
            <v>1</v>
          </cell>
          <cell r="E6024" t="str">
            <v>P. A.</v>
          </cell>
          <cell r="G6024">
            <v>774</v>
          </cell>
          <cell r="I6024">
            <v>5155.18</v>
          </cell>
        </row>
        <row r="6026">
          <cell r="A6026">
            <v>328</v>
          </cell>
          <cell r="B6026" t="str">
            <v>Análisis de Precio Unitario de 142.00 Ud de Perforaciones Ø 3/4'' x 16'' + Anclaje HAS-E B Ø3/4'' x 14'' (2045022):</v>
          </cell>
          <cell r="I6026" t="str">
            <v>Santiago - Tercer Sorteo</v>
          </cell>
        </row>
        <row r="6027">
          <cell r="B6027" t="str">
            <v>Materiales</v>
          </cell>
        </row>
        <row r="6028">
          <cell r="B6028" t="str">
            <v>Resina HIT-HY-200-R</v>
          </cell>
          <cell r="C6028">
            <v>23</v>
          </cell>
          <cell r="D6028">
            <v>0</v>
          </cell>
          <cell r="E6028" t="str">
            <v>ud</v>
          </cell>
          <cell r="F6028">
            <v>1655.08</v>
          </cell>
          <cell r="G6028">
            <v>297.91000000000003</v>
          </cell>
          <cell r="H6028">
            <v>44918.77</v>
          </cell>
        </row>
        <row r="6029">
          <cell r="B6029" t="str">
            <v>Anclaje HAS-E B Ø3/4'' x 14'' (2045022)</v>
          </cell>
          <cell r="C6029">
            <v>142</v>
          </cell>
          <cell r="D6029">
            <v>0</v>
          </cell>
          <cell r="E6029" t="str">
            <v>ud</v>
          </cell>
          <cell r="F6029">
            <v>850.85</v>
          </cell>
          <cell r="G6029">
            <v>153.15</v>
          </cell>
          <cell r="H6029">
            <v>142568</v>
          </cell>
        </row>
        <row r="6030">
          <cell r="B6030" t="str">
            <v>Servicios, Herramientas y Equipos</v>
          </cell>
        </row>
        <row r="6031">
          <cell r="B6031" t="str">
            <v>Perforación Ø 3/4'' en HA</v>
          </cell>
          <cell r="C6031">
            <v>142</v>
          </cell>
          <cell r="D6031">
            <v>0</v>
          </cell>
          <cell r="E6031" t="str">
            <v>Ud</v>
          </cell>
          <cell r="F6031">
            <v>138.25504852941177</v>
          </cell>
          <cell r="G6031">
            <v>24.89</v>
          </cell>
          <cell r="H6031">
            <v>23166.6</v>
          </cell>
        </row>
        <row r="6032">
          <cell r="B6032" t="str">
            <v>Herramientas Menores Albañileria</v>
          </cell>
          <cell r="C6032">
            <v>210653.37</v>
          </cell>
          <cell r="D6032">
            <v>2.9906950931032181E-6</v>
          </cell>
          <cell r="E6032" t="str">
            <v>%</v>
          </cell>
          <cell r="F6032">
            <v>1.6E-2</v>
          </cell>
          <cell r="G6032">
            <v>0</v>
          </cell>
          <cell r="H6032">
            <v>3370.46</v>
          </cell>
        </row>
        <row r="6033">
          <cell r="A6033">
            <v>328</v>
          </cell>
          <cell r="B6033" t="str">
            <v>Perforaciones Ø 3/4'' x 16'' + Anclaje HAS-E B Ø3/4'' x 14'' (2045022)</v>
          </cell>
          <cell r="C6033">
            <v>142</v>
          </cell>
          <cell r="D6033">
            <v>1</v>
          </cell>
          <cell r="E6033" t="str">
            <v>Ud</v>
          </cell>
          <cell r="G6033">
            <v>226.29302816901409</v>
          </cell>
          <cell r="I6033">
            <v>1507.21</v>
          </cell>
        </row>
        <row r="6035">
          <cell r="A6035">
            <v>329</v>
          </cell>
          <cell r="B6035" t="str">
            <v>Análisis de Precio Unitario de 1.00 m2 de Muro de bloque de 6'' pañetado interior a dos caras:</v>
          </cell>
          <cell r="I6035" t="str">
            <v>Santiago - Tercer Sorteo</v>
          </cell>
        </row>
        <row r="6036">
          <cell r="B6036" t="str">
            <v>Materiales</v>
          </cell>
        </row>
        <row r="6037">
          <cell r="B6037" t="str">
            <v>Muros de Bloque de Hormigon de 6'' SNP</v>
          </cell>
          <cell r="C6037">
            <v>1</v>
          </cell>
          <cell r="D6037">
            <v>0</v>
          </cell>
          <cell r="E6037" t="str">
            <v>m2</v>
          </cell>
          <cell r="F6037">
            <v>770.20176000000004</v>
          </cell>
          <cell r="G6037">
            <v>138.63999999999999</v>
          </cell>
          <cell r="H6037">
            <v>908.84</v>
          </cell>
        </row>
        <row r="6038">
          <cell r="B6038" t="str">
            <v>Pañete Muros Interiores</v>
          </cell>
          <cell r="C6038">
            <v>2</v>
          </cell>
          <cell r="D6038">
            <v>0</v>
          </cell>
          <cell r="E6038" t="str">
            <v>m2</v>
          </cell>
          <cell r="F6038">
            <v>218.81087600000001</v>
          </cell>
          <cell r="G6038">
            <v>39.39</v>
          </cell>
          <cell r="H6038">
            <v>516.4</v>
          </cell>
        </row>
        <row r="6039">
          <cell r="A6039">
            <v>329</v>
          </cell>
          <cell r="B6039" t="str">
            <v>Muro de bloque de 6'' pañetado interior a dos caras</v>
          </cell>
          <cell r="C6039">
            <v>1</v>
          </cell>
          <cell r="E6039" t="str">
            <v>m2</v>
          </cell>
          <cell r="G6039">
            <v>217.42</v>
          </cell>
          <cell r="I6039">
            <v>1425.24</v>
          </cell>
        </row>
        <row r="6041">
          <cell r="A6041">
            <v>330</v>
          </cell>
          <cell r="B6041" t="str">
            <v>Análisis de Precio Unitario de 1.00 Ud de Limpieza Final:</v>
          </cell>
          <cell r="I6041" t="str">
            <v>Santiago - Tercer Sorteo</v>
          </cell>
        </row>
        <row r="6042">
          <cell r="B6042" t="str">
            <v>Mano Obra</v>
          </cell>
        </row>
        <row r="6043">
          <cell r="B6043" t="str">
            <v>M. O.1001-8 [TNC] Técnico no calificado o PEON (TNC)</v>
          </cell>
          <cell r="C6043">
            <v>6</v>
          </cell>
          <cell r="D6043">
            <v>0</v>
          </cell>
          <cell r="E6043" t="str">
            <v>Día</v>
          </cell>
          <cell r="F6043">
            <v>497.94999999999982</v>
          </cell>
          <cell r="G6043">
            <v>0</v>
          </cell>
          <cell r="H6043">
            <v>2987.7</v>
          </cell>
        </row>
        <row r="6044">
          <cell r="B6044" t="str">
            <v>Servicios, Herramientas y Equipos</v>
          </cell>
        </row>
        <row r="6045">
          <cell r="B6045" t="str">
            <v>Acarreo de Materiales</v>
          </cell>
          <cell r="C6045">
            <v>2</v>
          </cell>
          <cell r="D6045">
            <v>4.0000000000000036E-2</v>
          </cell>
          <cell r="E6045" t="str">
            <v>m3-Km</v>
          </cell>
          <cell r="F6045">
            <v>2987.7</v>
          </cell>
          <cell r="G6045">
            <v>0</v>
          </cell>
          <cell r="H6045">
            <v>6214.42</v>
          </cell>
        </row>
        <row r="6046">
          <cell r="B6046" t="str">
            <v>Herramientas Menores Albañileria</v>
          </cell>
          <cell r="C6046">
            <v>9202.119999999999</v>
          </cell>
          <cell r="D6046">
            <v>9.563013740323086E-5</v>
          </cell>
          <cell r="E6046" t="str">
            <v>%</v>
          </cell>
          <cell r="F6046">
            <v>1.6E-2</v>
          </cell>
          <cell r="G6046">
            <v>0</v>
          </cell>
          <cell r="H6046">
            <v>147.25</v>
          </cell>
        </row>
        <row r="6047">
          <cell r="A6047">
            <v>330</v>
          </cell>
          <cell r="B6047" t="str">
            <v>Limpieza Final</v>
          </cell>
          <cell r="C6047">
            <v>1</v>
          </cell>
          <cell r="D6047">
            <v>1</v>
          </cell>
          <cell r="E6047" t="str">
            <v>Ud</v>
          </cell>
          <cell r="G6047">
            <v>0</v>
          </cell>
          <cell r="I6047">
            <v>9349.3700000000008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ros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Rndmto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N. DE OVANDO CENTRAL (MOD. "/>
      <sheetName val="Analisis"/>
      <sheetName val="CRONOGRAMA N. DE OVANDO CENT"/>
    </sheetNames>
    <sheetDataSet>
      <sheetData sheetId="0">
        <row r="5">
          <cell r="I5">
            <v>2.5</v>
          </cell>
        </row>
      </sheetData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Programa_de_Trabajo"/>
      <sheetName val="Uso_de_Equipos"/>
      <sheetName val="Cargas Sociales"/>
      <sheetName val="Analisis Unit. 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MANO DE OBRA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 refreshError="1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DULO 6"/>
      <sheetName val="MODULO 5"/>
      <sheetName val="MODULO 4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>
        <row r="2">
          <cell r="G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 (2)Modificado"/>
      <sheetName val="CARTA"/>
      <sheetName val="PRESUPUESTO "/>
      <sheetName val="ANALISIS COSTOS UNITARIOS"/>
      <sheetName val="CRONOGRAMA VERIZON -PIMEENTEL P"/>
      <sheetName val="MANO DE OBRA"/>
      <sheetName val="MATERIALES"/>
      <sheetName val="CUB TOTAL 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D9">
            <v>275</v>
          </cell>
        </row>
      </sheetData>
      <sheetData sheetId="6" refreshError="1"/>
      <sheetData sheetId="7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Jornal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Sold+Torn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EXPANSIONES "/>
      <sheetName val="Costo Promedio"/>
      <sheetName val="comparacion"/>
      <sheetName val="analisis pintura"/>
      <sheetName val="aluzinc+ Varios"/>
      <sheetName val="ANALISIS DE ACERO"/>
      <sheetName val="propuesta"/>
      <sheetName val="ANALISIS_EXPANSIONES_"/>
      <sheetName val="Costo_Promedio"/>
      <sheetName val="analisis_pintura"/>
      <sheetName val="aluzinc+_Varios"/>
      <sheetName val="ANALISIS_DE_ACERO"/>
      <sheetName val="Insumos"/>
      <sheetName val="Pre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HORMIGON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  <sheetName val="APROB. SEOPC"/>
      <sheetName val="APROB. SEOPC (2)"/>
      <sheetName val="PASARELA OZORIA"/>
      <sheetName val="Hoja1"/>
      <sheetName val="TUNEL CHARLES"/>
      <sheetName val="cotiz tun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  <sheetName val="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  <sheetName val="Precios"/>
      <sheetName val="LISTADO MATE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  <sheetName val="peso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G707"/>
  <sheetViews>
    <sheetView tabSelected="1" view="pageBreakPreview" topLeftCell="A17" zoomScaleNormal="100" zoomScaleSheetLayoutView="100" workbookViewId="0">
      <selection activeCell="F716" sqref="F716"/>
    </sheetView>
  </sheetViews>
  <sheetFormatPr baseColWidth="10" defaultRowHeight="15" x14ac:dyDescent="0.25"/>
  <cols>
    <col min="1" max="1" width="4.5703125" style="16" customWidth="1"/>
    <col min="2" max="2" width="61.42578125" style="17" customWidth="1"/>
    <col min="3" max="3" width="10.140625" style="18" customWidth="1"/>
    <col min="4" max="4" width="6.42578125" style="19" customWidth="1"/>
    <col min="5" max="5" width="12.140625" style="20" customWidth="1"/>
    <col min="6" max="6" width="12.7109375" style="18" customWidth="1"/>
    <col min="7" max="7" width="15.85546875" style="21" customWidth="1"/>
    <col min="8" max="16384" width="11.42578125" style="8"/>
  </cols>
  <sheetData>
    <row r="1" spans="1:7" s="4" customFormat="1" ht="15.75" x14ac:dyDescent="0.25">
      <c r="A1" s="126" t="s">
        <v>0</v>
      </c>
      <c r="B1" s="126"/>
      <c r="C1" s="126"/>
      <c r="D1" s="126"/>
      <c r="E1" s="126"/>
      <c r="F1" s="1"/>
      <c r="G1" s="2"/>
    </row>
    <row r="2" spans="1:7" s="4" customFormat="1" ht="15.75" x14ac:dyDescent="0.25">
      <c r="A2" s="127" t="s">
        <v>1</v>
      </c>
      <c r="B2" s="127"/>
      <c r="C2" s="1"/>
      <c r="D2" s="5"/>
      <c r="E2" s="1"/>
      <c r="F2" s="1"/>
      <c r="G2" s="2"/>
    </row>
    <row r="3" spans="1:7" s="4" customFormat="1" ht="14.25" customHeight="1" x14ac:dyDescent="0.25">
      <c r="A3" s="127" t="s">
        <v>2</v>
      </c>
      <c r="B3" s="127"/>
      <c r="C3" s="1"/>
      <c r="D3" s="5"/>
      <c r="E3" s="1"/>
      <c r="F3" s="1"/>
      <c r="G3" s="2"/>
    </row>
    <row r="4" spans="1:7" ht="15.75" x14ac:dyDescent="0.25">
      <c r="A4" s="6"/>
      <c r="B4" s="128"/>
      <c r="C4" s="128"/>
      <c r="D4" s="128"/>
      <c r="E4" s="128"/>
      <c r="F4" s="7"/>
      <c r="G4" s="2"/>
    </row>
    <row r="5" spans="1:7" s="4" customFormat="1" ht="16.5" customHeight="1" x14ac:dyDescent="0.25">
      <c r="A5" s="129" t="s">
        <v>3</v>
      </c>
      <c r="B5" s="129"/>
      <c r="C5" s="129"/>
      <c r="D5" s="129"/>
      <c r="E5" s="129"/>
      <c r="F5" s="129"/>
      <c r="G5" s="129"/>
    </row>
    <row r="6" spans="1:7" s="4" customFormat="1" ht="15.75" customHeight="1" x14ac:dyDescent="0.25">
      <c r="A6" s="129" t="s">
        <v>4</v>
      </c>
      <c r="B6" s="129"/>
      <c r="C6" s="129"/>
      <c r="D6" s="129"/>
      <c r="E6" s="129"/>
      <c r="F6" s="129"/>
      <c r="G6" s="129"/>
    </row>
    <row r="7" spans="1:7" ht="16.5" thickBot="1" x14ac:dyDescent="0.3">
      <c r="A7" s="9"/>
      <c r="B7" s="9"/>
      <c r="C7" s="9"/>
      <c r="D7" s="9"/>
      <c r="E7" s="9"/>
      <c r="F7" s="9"/>
      <c r="G7" s="9"/>
    </row>
    <row r="8" spans="1:7" s="3" customFormat="1" ht="24" customHeight="1" thickBot="1" x14ac:dyDescent="0.3">
      <c r="A8" s="10" t="s">
        <v>5</v>
      </c>
      <c r="B8" s="11" t="s">
        <v>6</v>
      </c>
      <c r="C8" s="12" t="s">
        <v>7</v>
      </c>
      <c r="D8" s="13" t="s">
        <v>8</v>
      </c>
      <c r="E8" s="14" t="s">
        <v>9</v>
      </c>
      <c r="F8" s="14" t="s">
        <v>10</v>
      </c>
      <c r="G8" s="15" t="s">
        <v>11</v>
      </c>
    </row>
    <row r="10" spans="1:7" ht="15.95" customHeight="1" x14ac:dyDescent="0.25">
      <c r="B10" s="22" t="s">
        <v>12</v>
      </c>
      <c r="G10" s="23"/>
    </row>
    <row r="11" spans="1:7" ht="15.95" customHeight="1" x14ac:dyDescent="0.25">
      <c r="B11" s="22"/>
      <c r="G11" s="23"/>
    </row>
    <row r="12" spans="1:7" x14ac:dyDescent="0.25">
      <c r="A12" s="24" t="s">
        <v>13</v>
      </c>
      <c r="B12" s="25" t="s">
        <v>14</v>
      </c>
      <c r="G12" s="23"/>
    </row>
    <row r="13" spans="1:7" ht="16.5" customHeight="1" x14ac:dyDescent="0.25">
      <c r="A13" s="26" t="s">
        <v>15</v>
      </c>
      <c r="B13" s="27" t="s">
        <v>16</v>
      </c>
      <c r="C13" s="18">
        <v>1</v>
      </c>
      <c r="D13" s="28" t="s">
        <v>17</v>
      </c>
      <c r="F13" s="18">
        <f>C13*E13</f>
        <v>0</v>
      </c>
      <c r="G13" s="23"/>
    </row>
    <row r="14" spans="1:7" x14ac:dyDescent="0.25">
      <c r="A14" s="26" t="s">
        <v>18</v>
      </c>
      <c r="B14" s="27" t="s">
        <v>19</v>
      </c>
      <c r="C14" s="18">
        <v>474</v>
      </c>
      <c r="D14" s="28" t="s">
        <v>20</v>
      </c>
      <c r="F14" s="18">
        <f>C14*E14</f>
        <v>0</v>
      </c>
      <c r="G14" s="8"/>
    </row>
    <row r="15" spans="1:7" x14ac:dyDescent="0.25">
      <c r="A15" s="26" t="s">
        <v>21</v>
      </c>
      <c r="B15" s="27" t="s">
        <v>22</v>
      </c>
      <c r="C15" s="18">
        <v>410.5</v>
      </c>
      <c r="D15" s="28" t="s">
        <v>20</v>
      </c>
      <c r="F15" s="18">
        <f>C15*E15</f>
        <v>0</v>
      </c>
      <c r="G15" s="8"/>
    </row>
    <row r="16" spans="1:7" x14ac:dyDescent="0.25">
      <c r="A16" s="26" t="s">
        <v>23</v>
      </c>
      <c r="B16" s="27" t="s">
        <v>24</v>
      </c>
      <c r="C16" s="18">
        <v>1</v>
      </c>
      <c r="D16" s="28" t="s">
        <v>25</v>
      </c>
      <c r="F16" s="18">
        <f>C16*E16</f>
        <v>0</v>
      </c>
      <c r="G16" s="29">
        <f>SUM(F13:F16)</f>
        <v>0</v>
      </c>
    </row>
    <row r="17" spans="1:7" x14ac:dyDescent="0.25">
      <c r="G17" s="20"/>
    </row>
    <row r="18" spans="1:7" x14ac:dyDescent="0.25">
      <c r="A18" s="24" t="s">
        <v>26</v>
      </c>
      <c r="B18" s="25" t="s">
        <v>27</v>
      </c>
      <c r="G18" s="20"/>
    </row>
    <row r="19" spans="1:7" ht="16.5" customHeight="1" x14ac:dyDescent="0.25">
      <c r="A19" s="26" t="s">
        <v>15</v>
      </c>
      <c r="B19" s="30" t="s">
        <v>28</v>
      </c>
      <c r="C19" s="18">
        <f>118.5+6.9</f>
        <v>125.4</v>
      </c>
      <c r="D19" s="28" t="s">
        <v>29</v>
      </c>
      <c r="F19" s="18">
        <f>C19*E19</f>
        <v>0</v>
      </c>
      <c r="G19" s="20"/>
    </row>
    <row r="20" spans="1:7" x14ac:dyDescent="0.25">
      <c r="A20" s="26" t="s">
        <v>18</v>
      </c>
      <c r="B20" s="27" t="s">
        <v>30</v>
      </c>
      <c r="C20" s="18">
        <v>30.25</v>
      </c>
      <c r="D20" s="28" t="s">
        <v>29</v>
      </c>
      <c r="F20" s="18">
        <f>C20*E20</f>
        <v>0</v>
      </c>
      <c r="G20" s="20"/>
    </row>
    <row r="21" spans="1:7" ht="15" customHeight="1" x14ac:dyDescent="0.25">
      <c r="A21" s="26" t="s">
        <v>21</v>
      </c>
      <c r="B21" s="27" t="s">
        <v>31</v>
      </c>
      <c r="C21" s="18">
        <v>81.12</v>
      </c>
      <c r="D21" s="28" t="s">
        <v>29</v>
      </c>
      <c r="F21" s="18">
        <f>C21*E21</f>
        <v>0</v>
      </c>
      <c r="G21" s="20"/>
    </row>
    <row r="22" spans="1:7" x14ac:dyDescent="0.25">
      <c r="A22" s="26" t="s">
        <v>23</v>
      </c>
      <c r="B22" s="31" t="s">
        <v>32</v>
      </c>
      <c r="C22" s="18">
        <v>163.02000000000001</v>
      </c>
      <c r="D22" s="28" t="s">
        <v>29</v>
      </c>
      <c r="F22" s="18">
        <f>C22*E22</f>
        <v>0</v>
      </c>
      <c r="G22" s="29">
        <f>SUM(F19:F22)</f>
        <v>0</v>
      </c>
    </row>
    <row r="23" spans="1:7" x14ac:dyDescent="0.25">
      <c r="A23" s="32"/>
      <c r="G23" s="20"/>
    </row>
    <row r="24" spans="1:7" x14ac:dyDescent="0.25">
      <c r="A24" s="24" t="s">
        <v>33</v>
      </c>
      <c r="B24" s="22" t="s">
        <v>34</v>
      </c>
      <c r="G24" s="23"/>
    </row>
    <row r="25" spans="1:7" x14ac:dyDescent="0.25">
      <c r="A25" s="26" t="s">
        <v>15</v>
      </c>
      <c r="B25" s="17" t="s">
        <v>35</v>
      </c>
      <c r="C25" s="18">
        <v>12.31</v>
      </c>
      <c r="D25" s="19" t="s">
        <v>29</v>
      </c>
      <c r="F25" s="18">
        <f t="shared" ref="F25:F42" si="0">C25*E25</f>
        <v>0</v>
      </c>
    </row>
    <row r="26" spans="1:7" ht="33.75" customHeight="1" x14ac:dyDescent="0.25">
      <c r="A26" s="26" t="s">
        <v>18</v>
      </c>
      <c r="B26" s="31" t="s">
        <v>36</v>
      </c>
      <c r="C26" s="18">
        <v>3.14</v>
      </c>
      <c r="D26" s="19" t="s">
        <v>29</v>
      </c>
      <c r="F26" s="18">
        <f t="shared" si="0"/>
        <v>0</v>
      </c>
      <c r="G26" s="23"/>
    </row>
    <row r="27" spans="1:7" ht="27.75" customHeight="1" x14ac:dyDescent="0.25">
      <c r="A27" s="26" t="s">
        <v>21</v>
      </c>
      <c r="B27" s="31" t="s">
        <v>37</v>
      </c>
      <c r="C27" s="18">
        <v>1.45</v>
      </c>
      <c r="D27" s="19" t="s">
        <v>29</v>
      </c>
      <c r="F27" s="18">
        <f t="shared" si="0"/>
        <v>0</v>
      </c>
      <c r="G27" s="23" t="s">
        <v>38</v>
      </c>
    </row>
    <row r="28" spans="1:7" ht="32.25" customHeight="1" x14ac:dyDescent="0.25">
      <c r="A28" s="26" t="s">
        <v>23</v>
      </c>
      <c r="B28" s="31" t="s">
        <v>39</v>
      </c>
      <c r="C28" s="18">
        <v>0.96</v>
      </c>
      <c r="D28" s="19" t="s">
        <v>29</v>
      </c>
      <c r="F28" s="18">
        <f t="shared" si="0"/>
        <v>0</v>
      </c>
      <c r="G28" s="23"/>
    </row>
    <row r="29" spans="1:7" ht="16.5" customHeight="1" x14ac:dyDescent="0.25">
      <c r="A29" s="26" t="s">
        <v>40</v>
      </c>
      <c r="B29" s="17" t="s">
        <v>41</v>
      </c>
      <c r="C29" s="18">
        <v>0.84</v>
      </c>
      <c r="D29" s="19" t="s">
        <v>29</v>
      </c>
      <c r="F29" s="18">
        <f t="shared" si="0"/>
        <v>0</v>
      </c>
    </row>
    <row r="30" spans="1:7" x14ac:dyDescent="0.25">
      <c r="A30" s="26" t="s">
        <v>42</v>
      </c>
      <c r="B30" s="17" t="s">
        <v>43</v>
      </c>
      <c r="C30" s="18">
        <v>81.94</v>
      </c>
      <c r="D30" s="19" t="s">
        <v>29</v>
      </c>
      <c r="F30" s="18">
        <f t="shared" si="0"/>
        <v>0</v>
      </c>
    </row>
    <row r="31" spans="1:7" ht="33" customHeight="1" x14ac:dyDescent="0.25">
      <c r="A31" s="26" t="s">
        <v>44</v>
      </c>
      <c r="B31" s="33" t="s">
        <v>45</v>
      </c>
      <c r="C31" s="18">
        <v>0.85</v>
      </c>
      <c r="D31" s="34" t="s">
        <v>29</v>
      </c>
      <c r="F31" s="18">
        <f t="shared" si="0"/>
        <v>0</v>
      </c>
      <c r="G31" s="23"/>
    </row>
    <row r="32" spans="1:7" ht="33.75" customHeight="1" x14ac:dyDescent="0.25">
      <c r="A32" s="26" t="s">
        <v>46</v>
      </c>
      <c r="B32" s="33" t="s">
        <v>47</v>
      </c>
      <c r="C32" s="18">
        <v>0.98</v>
      </c>
      <c r="D32" s="34" t="s">
        <v>29</v>
      </c>
      <c r="F32" s="18">
        <f t="shared" si="0"/>
        <v>0</v>
      </c>
      <c r="G32" s="23"/>
    </row>
    <row r="33" spans="1:7" ht="30" x14ac:dyDescent="0.25">
      <c r="A33" s="26" t="s">
        <v>48</v>
      </c>
      <c r="B33" s="33" t="s">
        <v>49</v>
      </c>
      <c r="C33" s="18">
        <v>2.3199999999999998</v>
      </c>
      <c r="D33" s="34" t="s">
        <v>29</v>
      </c>
      <c r="F33" s="18">
        <f t="shared" si="0"/>
        <v>0</v>
      </c>
      <c r="G33" s="23"/>
    </row>
    <row r="34" spans="1:7" ht="45" x14ac:dyDescent="0.25">
      <c r="A34" s="26" t="s">
        <v>50</v>
      </c>
      <c r="B34" s="33" t="s">
        <v>51</v>
      </c>
      <c r="C34" s="18">
        <v>1.2</v>
      </c>
      <c r="D34" s="28" t="s">
        <v>29</v>
      </c>
      <c r="F34" s="18">
        <f t="shared" si="0"/>
        <v>0</v>
      </c>
      <c r="G34" s="23"/>
    </row>
    <row r="35" spans="1:7" ht="45" x14ac:dyDescent="0.25">
      <c r="A35" s="26" t="s">
        <v>52</v>
      </c>
      <c r="B35" s="33" t="s">
        <v>53</v>
      </c>
      <c r="C35" s="18">
        <v>1.2</v>
      </c>
      <c r="D35" s="19" t="s">
        <v>29</v>
      </c>
      <c r="F35" s="18">
        <f t="shared" si="0"/>
        <v>0</v>
      </c>
      <c r="G35" s="23"/>
    </row>
    <row r="36" spans="1:7" ht="45" x14ac:dyDescent="0.25">
      <c r="A36" s="26" t="s">
        <v>54</v>
      </c>
      <c r="B36" s="33" t="s">
        <v>55</v>
      </c>
      <c r="C36" s="18">
        <v>1.98</v>
      </c>
      <c r="D36" s="28" t="s">
        <v>29</v>
      </c>
      <c r="F36" s="18">
        <f t="shared" si="0"/>
        <v>0</v>
      </c>
      <c r="G36" s="23"/>
    </row>
    <row r="37" spans="1:7" ht="30" x14ac:dyDescent="0.25">
      <c r="A37" s="26" t="s">
        <v>56</v>
      </c>
      <c r="B37" s="33" t="s">
        <v>57</v>
      </c>
      <c r="C37" s="18">
        <v>0.97</v>
      </c>
      <c r="D37" s="28" t="s">
        <v>29</v>
      </c>
      <c r="F37" s="18">
        <f t="shared" si="0"/>
        <v>0</v>
      </c>
      <c r="G37" s="23"/>
    </row>
    <row r="38" spans="1:7" ht="31.5" customHeight="1" x14ac:dyDescent="0.25">
      <c r="A38" s="26" t="s">
        <v>58</v>
      </c>
      <c r="B38" s="33" t="s">
        <v>59</v>
      </c>
      <c r="C38" s="18">
        <v>0.28999999999999998</v>
      </c>
      <c r="D38" s="28" t="s">
        <v>29</v>
      </c>
      <c r="F38" s="18">
        <f t="shared" si="0"/>
        <v>0</v>
      </c>
      <c r="G38" s="23"/>
    </row>
    <row r="39" spans="1:7" ht="47.25" customHeight="1" x14ac:dyDescent="0.25">
      <c r="A39" s="26" t="s">
        <v>60</v>
      </c>
      <c r="B39" s="33" t="s">
        <v>61</v>
      </c>
      <c r="C39" s="18">
        <v>0.53</v>
      </c>
      <c r="D39" s="28" t="s">
        <v>29</v>
      </c>
      <c r="F39" s="18">
        <f t="shared" si="0"/>
        <v>0</v>
      </c>
      <c r="G39" s="23"/>
    </row>
    <row r="40" spans="1:7" ht="33.75" customHeight="1" x14ac:dyDescent="0.25">
      <c r="A40" s="26" t="s">
        <v>62</v>
      </c>
      <c r="B40" s="33" t="s">
        <v>63</v>
      </c>
      <c r="C40" s="18">
        <v>0.82</v>
      </c>
      <c r="D40" s="28" t="s">
        <v>29</v>
      </c>
      <c r="F40" s="18">
        <f t="shared" si="0"/>
        <v>0</v>
      </c>
    </row>
    <row r="41" spans="1:7" ht="29.25" customHeight="1" x14ac:dyDescent="0.25">
      <c r="A41" s="26" t="s">
        <v>64</v>
      </c>
      <c r="B41" s="33" t="s">
        <v>65</v>
      </c>
      <c r="C41" s="18">
        <v>0.35</v>
      </c>
      <c r="D41" s="28" t="s">
        <v>29</v>
      </c>
      <c r="F41" s="18">
        <f t="shared" si="0"/>
        <v>0</v>
      </c>
      <c r="G41" s="23"/>
    </row>
    <row r="42" spans="1:7" ht="45.75" customHeight="1" x14ac:dyDescent="0.25">
      <c r="A42" s="26" t="s">
        <v>66</v>
      </c>
      <c r="B42" s="33" t="s">
        <v>67</v>
      </c>
      <c r="C42" s="18">
        <v>0.64</v>
      </c>
      <c r="D42" s="28" t="s">
        <v>29</v>
      </c>
      <c r="F42" s="18">
        <f t="shared" si="0"/>
        <v>0</v>
      </c>
      <c r="G42" s="23"/>
    </row>
    <row r="43" spans="1:7" ht="30" x14ac:dyDescent="0.25">
      <c r="A43" s="26" t="s">
        <v>68</v>
      </c>
      <c r="B43" s="33" t="s">
        <v>69</v>
      </c>
      <c r="C43" s="18">
        <v>5.44</v>
      </c>
      <c r="D43" s="28" t="s">
        <v>29</v>
      </c>
      <c r="F43" s="18">
        <f>+C43*E43</f>
        <v>0</v>
      </c>
      <c r="G43" s="23"/>
    </row>
    <row r="44" spans="1:7" ht="30" x14ac:dyDescent="0.25">
      <c r="A44" s="26" t="s">
        <v>70</v>
      </c>
      <c r="B44" s="33" t="s">
        <v>71</v>
      </c>
      <c r="C44" s="18">
        <v>1.5</v>
      </c>
      <c r="D44" s="28" t="s">
        <v>29</v>
      </c>
      <c r="F44" s="18">
        <f>+C44*E44</f>
        <v>0</v>
      </c>
      <c r="G44" s="23"/>
    </row>
    <row r="45" spans="1:7" ht="30" x14ac:dyDescent="0.25">
      <c r="A45" s="26" t="s">
        <v>72</v>
      </c>
      <c r="B45" s="33" t="s">
        <v>73</v>
      </c>
      <c r="C45" s="18">
        <v>0.47</v>
      </c>
      <c r="D45" s="28" t="s">
        <v>29</v>
      </c>
      <c r="F45" s="18">
        <f>+C45*E45</f>
        <v>0</v>
      </c>
      <c r="G45" s="23"/>
    </row>
    <row r="46" spans="1:7" ht="30" customHeight="1" x14ac:dyDescent="0.25">
      <c r="A46" s="26" t="s">
        <v>74</v>
      </c>
      <c r="B46" s="33" t="s">
        <v>75</v>
      </c>
      <c r="C46" s="18">
        <v>0.71</v>
      </c>
      <c r="D46" s="28" t="s">
        <v>29</v>
      </c>
      <c r="F46" s="18">
        <f>+C46*E46</f>
        <v>0</v>
      </c>
      <c r="G46" s="23"/>
    </row>
    <row r="47" spans="1:7" ht="30" x14ac:dyDescent="0.25">
      <c r="A47" s="26" t="s">
        <v>76</v>
      </c>
      <c r="B47" s="33" t="s">
        <v>77</v>
      </c>
      <c r="C47" s="18">
        <v>2.21</v>
      </c>
      <c r="D47" s="28" t="s">
        <v>29</v>
      </c>
      <c r="F47" s="18">
        <f>+C47*E47</f>
        <v>0</v>
      </c>
      <c r="G47" s="23"/>
    </row>
    <row r="48" spans="1:7" ht="45" x14ac:dyDescent="0.25">
      <c r="A48" s="26" t="s">
        <v>78</v>
      </c>
      <c r="B48" s="33" t="s">
        <v>79</v>
      </c>
      <c r="C48" s="18">
        <v>35.53</v>
      </c>
      <c r="D48" s="28" t="s">
        <v>29</v>
      </c>
      <c r="F48" s="18">
        <f>C48*E48</f>
        <v>0</v>
      </c>
    </row>
    <row r="49" spans="1:7" ht="45" x14ac:dyDescent="0.25">
      <c r="A49" s="26" t="s">
        <v>80</v>
      </c>
      <c r="B49" s="33" t="s">
        <v>81</v>
      </c>
      <c r="C49" s="18">
        <v>5.41</v>
      </c>
      <c r="D49" s="28" t="s">
        <v>29</v>
      </c>
      <c r="F49" s="18">
        <f>C49*E49</f>
        <v>0</v>
      </c>
      <c r="G49" s="29">
        <f>SUM(F25:F49)</f>
        <v>0</v>
      </c>
    </row>
    <row r="50" spans="1:7" x14ac:dyDescent="0.25">
      <c r="A50" s="35"/>
      <c r="B50" s="8"/>
      <c r="D50" s="8"/>
      <c r="E50" s="18"/>
    </row>
    <row r="51" spans="1:7" x14ac:dyDescent="0.25">
      <c r="A51" s="24" t="s">
        <v>82</v>
      </c>
      <c r="B51" s="25" t="s">
        <v>83</v>
      </c>
      <c r="G51" s="23"/>
    </row>
    <row r="52" spans="1:7" ht="30" x14ac:dyDescent="0.25">
      <c r="A52" s="26" t="s">
        <v>15</v>
      </c>
      <c r="B52" s="33" t="s">
        <v>84</v>
      </c>
      <c r="C52" s="18">
        <v>50.71</v>
      </c>
      <c r="D52" s="28" t="s">
        <v>20</v>
      </c>
      <c r="F52" s="18">
        <f t="shared" ref="F52:F58" si="1">C52*E52</f>
        <v>0</v>
      </c>
      <c r="G52" s="23"/>
    </row>
    <row r="53" spans="1:7" ht="30.75" customHeight="1" x14ac:dyDescent="0.25">
      <c r="A53" s="26" t="s">
        <v>18</v>
      </c>
      <c r="B53" s="33" t="s">
        <v>85</v>
      </c>
      <c r="C53" s="18">
        <v>405.81</v>
      </c>
      <c r="D53" s="28" t="s">
        <v>20</v>
      </c>
      <c r="F53" s="18">
        <f t="shared" si="1"/>
        <v>0</v>
      </c>
      <c r="G53" s="23"/>
    </row>
    <row r="54" spans="1:7" ht="30" x14ac:dyDescent="0.25">
      <c r="A54" s="26" t="s">
        <v>21</v>
      </c>
      <c r="B54" s="27" t="s">
        <v>86</v>
      </c>
      <c r="C54" s="18">
        <v>12.24</v>
      </c>
      <c r="D54" s="28" t="s">
        <v>20</v>
      </c>
      <c r="F54" s="18">
        <f t="shared" si="1"/>
        <v>0</v>
      </c>
      <c r="G54" s="23"/>
    </row>
    <row r="55" spans="1:7" ht="30" x14ac:dyDescent="0.25">
      <c r="A55" s="26" t="s">
        <v>23</v>
      </c>
      <c r="B55" s="27" t="s">
        <v>87</v>
      </c>
      <c r="C55" s="18">
        <v>93.76</v>
      </c>
      <c r="D55" s="28" t="s">
        <v>20</v>
      </c>
      <c r="F55" s="18">
        <f t="shared" si="1"/>
        <v>0</v>
      </c>
      <c r="G55" s="23"/>
    </row>
    <row r="56" spans="1:7" x14ac:dyDescent="0.25">
      <c r="A56" s="26" t="s">
        <v>40</v>
      </c>
      <c r="B56" s="31" t="s">
        <v>88</v>
      </c>
      <c r="C56" s="18">
        <v>3.4</v>
      </c>
      <c r="D56" s="28" t="s">
        <v>20</v>
      </c>
      <c r="F56" s="18">
        <f t="shared" si="1"/>
        <v>0</v>
      </c>
    </row>
    <row r="57" spans="1:7" x14ac:dyDescent="0.25">
      <c r="A57" s="26" t="s">
        <v>42</v>
      </c>
      <c r="B57" s="31" t="s">
        <v>89</v>
      </c>
      <c r="C57" s="18">
        <v>11.03</v>
      </c>
      <c r="D57" s="28" t="s">
        <v>20</v>
      </c>
      <c r="F57" s="18">
        <f t="shared" si="1"/>
        <v>0</v>
      </c>
      <c r="G57" s="8"/>
    </row>
    <row r="58" spans="1:7" x14ac:dyDescent="0.25">
      <c r="A58" s="26" t="s">
        <v>44</v>
      </c>
      <c r="B58" s="27" t="s">
        <v>90</v>
      </c>
      <c r="C58" s="18">
        <v>2.16</v>
      </c>
      <c r="D58" s="28" t="s">
        <v>20</v>
      </c>
      <c r="F58" s="18">
        <f t="shared" si="1"/>
        <v>0</v>
      </c>
      <c r="G58" s="29">
        <f>SUM(F52:F58)</f>
        <v>0</v>
      </c>
    </row>
    <row r="59" spans="1:7" x14ac:dyDescent="0.25">
      <c r="A59" s="32"/>
      <c r="B59" s="27"/>
      <c r="D59" s="28"/>
      <c r="G59" s="23"/>
    </row>
    <row r="60" spans="1:7" ht="15.95" customHeight="1" x14ac:dyDescent="0.25">
      <c r="A60" s="24" t="s">
        <v>91</v>
      </c>
      <c r="B60" s="25" t="s">
        <v>92</v>
      </c>
      <c r="D60" s="28"/>
      <c r="G60" s="29"/>
    </row>
    <row r="61" spans="1:7" ht="15.95" customHeight="1" x14ac:dyDescent="0.25">
      <c r="A61" s="36" t="s">
        <v>15</v>
      </c>
      <c r="B61" s="27" t="s">
        <v>93</v>
      </c>
      <c r="C61" s="18">
        <f>374.28+124.42</f>
        <v>498.7</v>
      </c>
      <c r="D61" s="28" t="s">
        <v>20</v>
      </c>
      <c r="F61" s="18">
        <f t="shared" ref="F61:F68" si="2">C61*E61</f>
        <v>0</v>
      </c>
      <c r="G61" s="29"/>
    </row>
    <row r="62" spans="1:7" ht="15.95" customHeight="1" x14ac:dyDescent="0.25">
      <c r="A62" s="36" t="s">
        <v>18</v>
      </c>
      <c r="B62" s="27" t="s">
        <v>94</v>
      </c>
      <c r="C62" s="18">
        <v>562.91</v>
      </c>
      <c r="D62" s="28" t="s">
        <v>20</v>
      </c>
      <c r="F62" s="18">
        <f t="shared" si="2"/>
        <v>0</v>
      </c>
      <c r="G62" s="29"/>
    </row>
    <row r="63" spans="1:7" ht="15.95" customHeight="1" x14ac:dyDescent="0.25">
      <c r="A63" s="36" t="s">
        <v>21</v>
      </c>
      <c r="B63" s="27" t="s">
        <v>95</v>
      </c>
      <c r="C63" s="18">
        <v>433.44</v>
      </c>
      <c r="D63" s="28" t="s">
        <v>20</v>
      </c>
      <c r="F63" s="18">
        <f t="shared" si="2"/>
        <v>0</v>
      </c>
      <c r="G63" s="29"/>
    </row>
    <row r="64" spans="1:7" ht="15.95" customHeight="1" x14ac:dyDescent="0.25">
      <c r="A64" s="36" t="s">
        <v>23</v>
      </c>
      <c r="B64" s="27" t="s">
        <v>96</v>
      </c>
      <c r="C64" s="18">
        <v>433.44</v>
      </c>
      <c r="D64" s="28" t="s">
        <v>20</v>
      </c>
      <c r="F64" s="18">
        <f t="shared" si="2"/>
        <v>0</v>
      </c>
      <c r="G64" s="29"/>
    </row>
    <row r="65" spans="1:7" ht="15.95" customHeight="1" x14ac:dyDescent="0.25">
      <c r="A65" s="36" t="s">
        <v>40</v>
      </c>
      <c r="B65" s="27" t="s">
        <v>97</v>
      </c>
      <c r="C65" s="18">
        <f>C61+C62</f>
        <v>1061.6099999999999</v>
      </c>
      <c r="D65" s="28" t="s">
        <v>20</v>
      </c>
      <c r="F65" s="18">
        <f t="shared" si="2"/>
        <v>0</v>
      </c>
      <c r="G65" s="29"/>
    </row>
    <row r="66" spans="1:7" ht="15.95" customHeight="1" x14ac:dyDescent="0.25">
      <c r="A66" s="36" t="s">
        <v>42</v>
      </c>
      <c r="B66" s="27" t="s">
        <v>98</v>
      </c>
      <c r="C66" s="18">
        <v>34.6</v>
      </c>
      <c r="D66" s="28" t="s">
        <v>99</v>
      </c>
      <c r="F66" s="18">
        <f t="shared" si="2"/>
        <v>0</v>
      </c>
      <c r="G66" s="29"/>
    </row>
    <row r="67" spans="1:7" ht="15.95" customHeight="1" x14ac:dyDescent="0.25">
      <c r="A67" s="36" t="s">
        <v>44</v>
      </c>
      <c r="B67" s="27" t="s">
        <v>100</v>
      </c>
      <c r="C67" s="18">
        <v>1081.47</v>
      </c>
      <c r="D67" s="28" t="s">
        <v>99</v>
      </c>
      <c r="F67" s="18">
        <f t="shared" si="2"/>
        <v>0</v>
      </c>
    </row>
    <row r="68" spans="1:7" ht="15.95" customHeight="1" x14ac:dyDescent="0.25">
      <c r="A68" s="36" t="s">
        <v>46</v>
      </c>
      <c r="B68" s="8" t="s">
        <v>101</v>
      </c>
      <c r="C68" s="37">
        <v>5.6</v>
      </c>
      <c r="D68" s="28" t="s">
        <v>99</v>
      </c>
      <c r="E68" s="23"/>
      <c r="F68" s="23">
        <f t="shared" si="2"/>
        <v>0</v>
      </c>
      <c r="G68" s="29">
        <f>SUM(F61:F68)</f>
        <v>0</v>
      </c>
    </row>
    <row r="69" spans="1:7" ht="15.95" customHeight="1" x14ac:dyDescent="0.25">
      <c r="A69" s="36"/>
      <c r="B69" s="8"/>
      <c r="C69" s="37"/>
      <c r="D69" s="28"/>
      <c r="E69" s="23"/>
      <c r="F69" s="23"/>
      <c r="G69" s="29"/>
    </row>
    <row r="70" spans="1:7" ht="15.95" customHeight="1" x14ac:dyDescent="0.25">
      <c r="A70" s="24" t="s">
        <v>102</v>
      </c>
      <c r="B70" s="25" t="s">
        <v>103</v>
      </c>
      <c r="D70" s="28"/>
      <c r="G70" s="29"/>
    </row>
    <row r="71" spans="1:7" ht="15.95" customHeight="1" x14ac:dyDescent="0.25">
      <c r="A71" s="36" t="s">
        <v>15</v>
      </c>
      <c r="B71" s="27" t="s">
        <v>104</v>
      </c>
      <c r="C71" s="18">
        <v>289.75</v>
      </c>
      <c r="D71" s="28" t="s">
        <v>20</v>
      </c>
      <c r="F71" s="18">
        <f>C71*E71</f>
        <v>0</v>
      </c>
      <c r="G71" s="29"/>
    </row>
    <row r="72" spans="1:7" ht="33" customHeight="1" x14ac:dyDescent="0.25">
      <c r="A72" s="36" t="s">
        <v>18</v>
      </c>
      <c r="B72" s="27" t="s">
        <v>105</v>
      </c>
      <c r="C72" s="18">
        <v>289.75</v>
      </c>
      <c r="D72" s="28" t="s">
        <v>20</v>
      </c>
      <c r="F72" s="18">
        <f>C72*E72</f>
        <v>0</v>
      </c>
      <c r="G72" s="29"/>
    </row>
    <row r="73" spans="1:7" ht="32.25" customHeight="1" x14ac:dyDescent="0.25">
      <c r="A73" s="36" t="s">
        <v>21</v>
      </c>
      <c r="B73" s="27" t="s">
        <v>106</v>
      </c>
      <c r="C73" s="18">
        <v>291.72000000000003</v>
      </c>
      <c r="D73" s="28" t="s">
        <v>99</v>
      </c>
      <c r="F73" s="18">
        <f>C73*E73</f>
        <v>0</v>
      </c>
      <c r="G73" s="29">
        <f>SUM(F71:F73)</f>
        <v>0</v>
      </c>
    </row>
    <row r="74" spans="1:7" ht="14.1" customHeight="1" x14ac:dyDescent="0.25">
      <c r="A74" s="36"/>
      <c r="B74" s="27"/>
      <c r="D74" s="28"/>
      <c r="G74" s="29"/>
    </row>
    <row r="75" spans="1:7" ht="15.95" customHeight="1" x14ac:dyDescent="0.25">
      <c r="A75" s="24" t="s">
        <v>107</v>
      </c>
      <c r="B75" s="25" t="s">
        <v>108</v>
      </c>
      <c r="D75" s="28"/>
      <c r="G75" s="29"/>
    </row>
    <row r="76" spans="1:7" ht="15.95" customHeight="1" x14ac:dyDescent="0.25">
      <c r="A76" s="36" t="s">
        <v>15</v>
      </c>
      <c r="B76" s="27" t="s">
        <v>109</v>
      </c>
      <c r="C76" s="18">
        <v>33.6</v>
      </c>
      <c r="D76" s="28" t="s">
        <v>99</v>
      </c>
      <c r="F76" s="18">
        <f>C76*E76</f>
        <v>0</v>
      </c>
      <c r="G76" s="29"/>
    </row>
    <row r="77" spans="1:7" ht="15.95" customHeight="1" x14ac:dyDescent="0.25">
      <c r="A77" s="36" t="s">
        <v>18</v>
      </c>
      <c r="B77" s="27" t="s">
        <v>110</v>
      </c>
      <c r="C77" s="18">
        <v>32</v>
      </c>
      <c r="D77" s="28" t="s">
        <v>17</v>
      </c>
      <c r="F77" s="18">
        <f>C77*E77</f>
        <v>0</v>
      </c>
      <c r="G77" s="29"/>
    </row>
    <row r="78" spans="1:7" ht="15.95" customHeight="1" x14ac:dyDescent="0.25">
      <c r="A78" s="36" t="s">
        <v>21</v>
      </c>
      <c r="B78" s="27" t="s">
        <v>111</v>
      </c>
      <c r="C78" s="18">
        <v>3.99</v>
      </c>
      <c r="D78" s="28" t="s">
        <v>20</v>
      </c>
      <c r="F78" s="18">
        <f>C78*E78</f>
        <v>0</v>
      </c>
      <c r="G78" s="29"/>
    </row>
    <row r="79" spans="1:7" ht="15.95" customHeight="1" x14ac:dyDescent="0.25">
      <c r="A79" s="36" t="s">
        <v>23</v>
      </c>
      <c r="B79" s="27" t="s">
        <v>112</v>
      </c>
      <c r="C79" s="18">
        <v>7.98</v>
      </c>
      <c r="D79" s="28" t="s">
        <v>99</v>
      </c>
      <c r="F79" s="18">
        <f>C79*E79</f>
        <v>0</v>
      </c>
      <c r="G79" s="29"/>
    </row>
    <row r="80" spans="1:7" ht="31.5" customHeight="1" x14ac:dyDescent="0.25">
      <c r="A80" s="36" t="s">
        <v>40</v>
      </c>
      <c r="B80" s="27" t="s">
        <v>113</v>
      </c>
      <c r="C80" s="18">
        <v>8.4</v>
      </c>
      <c r="D80" s="28" t="s">
        <v>99</v>
      </c>
      <c r="F80" s="18">
        <f>C80*E80</f>
        <v>0</v>
      </c>
      <c r="G80" s="29">
        <f>SUM(F76:F80)</f>
        <v>0</v>
      </c>
    </row>
    <row r="81" spans="1:7" ht="15.95" customHeight="1" x14ac:dyDescent="0.25">
      <c r="A81" s="36"/>
      <c r="B81" s="27"/>
      <c r="D81" s="28"/>
      <c r="G81" s="29"/>
    </row>
    <row r="82" spans="1:7" ht="15.95" customHeight="1" x14ac:dyDescent="0.25">
      <c r="A82" s="36"/>
      <c r="B82" s="27"/>
      <c r="D82" s="28"/>
      <c r="G82" s="29"/>
    </row>
    <row r="83" spans="1:7" ht="15.95" customHeight="1" x14ac:dyDescent="0.25">
      <c r="A83" s="36"/>
      <c r="B83" s="27"/>
      <c r="D83" s="28"/>
      <c r="G83" s="29"/>
    </row>
    <row r="84" spans="1:7" ht="15.95" customHeight="1" x14ac:dyDescent="0.25">
      <c r="A84" s="24" t="s">
        <v>114</v>
      </c>
      <c r="B84" s="25" t="s">
        <v>115</v>
      </c>
      <c r="D84" s="28"/>
      <c r="G84" s="29"/>
    </row>
    <row r="85" spans="1:7" ht="47.25" customHeight="1" x14ac:dyDescent="0.25">
      <c r="A85" s="36" t="s">
        <v>15</v>
      </c>
      <c r="B85" s="27" t="s">
        <v>116</v>
      </c>
      <c r="C85" s="18">
        <v>50.91</v>
      </c>
      <c r="D85" s="28" t="s">
        <v>20</v>
      </c>
      <c r="F85" s="18">
        <f>C85*E85</f>
        <v>0</v>
      </c>
      <c r="G85" s="29"/>
    </row>
    <row r="86" spans="1:7" ht="34.5" customHeight="1" x14ac:dyDescent="0.25">
      <c r="A86" s="36" t="s">
        <v>18</v>
      </c>
      <c r="B86" s="27" t="s">
        <v>117</v>
      </c>
      <c r="C86" s="18">
        <f>5.28+8.4</f>
        <v>13.68</v>
      </c>
      <c r="D86" s="28" t="s">
        <v>20</v>
      </c>
      <c r="F86" s="18">
        <f>C86*E86</f>
        <v>0</v>
      </c>
      <c r="G86" s="29"/>
    </row>
    <row r="87" spans="1:7" ht="34.5" customHeight="1" x14ac:dyDescent="0.25">
      <c r="A87" s="36" t="s">
        <v>21</v>
      </c>
      <c r="B87" s="27" t="s">
        <v>118</v>
      </c>
      <c r="C87" s="18">
        <v>4.8</v>
      </c>
      <c r="D87" s="28" t="s">
        <v>20</v>
      </c>
      <c r="F87" s="18">
        <f>C87*E87</f>
        <v>0</v>
      </c>
      <c r="G87" s="29">
        <f>SUM(F85:F87)</f>
        <v>0</v>
      </c>
    </row>
    <row r="88" spans="1:7" ht="15.95" customHeight="1" x14ac:dyDescent="0.25">
      <c r="A88" s="36"/>
      <c r="B88" s="27"/>
      <c r="D88" s="28"/>
      <c r="G88" s="29"/>
    </row>
    <row r="89" spans="1:7" ht="15.95" customHeight="1" x14ac:dyDescent="0.25">
      <c r="A89" s="24" t="s">
        <v>119</v>
      </c>
      <c r="B89" s="25" t="s">
        <v>120</v>
      </c>
      <c r="D89" s="28"/>
      <c r="G89" s="29"/>
    </row>
    <row r="90" spans="1:7" ht="15.95" customHeight="1" x14ac:dyDescent="0.25">
      <c r="A90" s="36" t="s">
        <v>15</v>
      </c>
      <c r="B90" s="27" t="s">
        <v>121</v>
      </c>
      <c r="C90" s="18">
        <v>4</v>
      </c>
      <c r="D90" s="28" t="s">
        <v>17</v>
      </c>
      <c r="F90" s="18">
        <f>C90*E90</f>
        <v>0</v>
      </c>
      <c r="G90" s="29"/>
    </row>
    <row r="91" spans="1:7" ht="15.95" customHeight="1" x14ac:dyDescent="0.25">
      <c r="A91" s="36" t="s">
        <v>18</v>
      </c>
      <c r="B91" s="27" t="s">
        <v>122</v>
      </c>
      <c r="C91" s="18">
        <v>12</v>
      </c>
      <c r="D91" s="28" t="s">
        <v>17</v>
      </c>
      <c r="F91" s="18">
        <f>C91*E91</f>
        <v>0</v>
      </c>
      <c r="G91" s="29"/>
    </row>
    <row r="92" spans="1:7" ht="15.95" customHeight="1" x14ac:dyDescent="0.25">
      <c r="A92" s="36" t="s">
        <v>21</v>
      </c>
      <c r="B92" s="27" t="s">
        <v>123</v>
      </c>
      <c r="C92" s="18">
        <v>4</v>
      </c>
      <c r="D92" s="28" t="s">
        <v>17</v>
      </c>
      <c r="F92" s="18">
        <f>C92*E92</f>
        <v>0</v>
      </c>
      <c r="G92" s="29"/>
    </row>
    <row r="93" spans="1:7" ht="15.95" customHeight="1" x14ac:dyDescent="0.25">
      <c r="A93" s="36" t="s">
        <v>23</v>
      </c>
      <c r="B93" s="27" t="s">
        <v>124</v>
      </c>
      <c r="C93" s="18">
        <v>4</v>
      </c>
      <c r="D93" s="28" t="s">
        <v>17</v>
      </c>
      <c r="F93" s="18">
        <f>C93*E93</f>
        <v>0</v>
      </c>
      <c r="G93" s="29"/>
    </row>
    <row r="94" spans="1:7" ht="15.95" customHeight="1" x14ac:dyDescent="0.25">
      <c r="A94" s="36" t="s">
        <v>40</v>
      </c>
      <c r="B94" s="27" t="s">
        <v>125</v>
      </c>
      <c r="C94" s="18">
        <v>34.432000000000002</v>
      </c>
      <c r="D94" s="28" t="s">
        <v>126</v>
      </c>
      <c r="F94" s="18">
        <f>C94*E94</f>
        <v>0</v>
      </c>
      <c r="G94" s="29">
        <f>SUM(F90:F94)</f>
        <v>0</v>
      </c>
    </row>
    <row r="95" spans="1:7" ht="15.95" customHeight="1" x14ac:dyDescent="0.25">
      <c r="A95" s="36"/>
      <c r="B95" s="27"/>
      <c r="D95" s="28"/>
      <c r="G95" s="29"/>
    </row>
    <row r="96" spans="1:7" ht="15.95" customHeight="1" x14ac:dyDescent="0.25">
      <c r="A96" s="24" t="s">
        <v>127</v>
      </c>
      <c r="B96" s="25" t="s">
        <v>128</v>
      </c>
      <c r="D96" s="28"/>
      <c r="G96" s="29"/>
    </row>
    <row r="97" spans="1:7" ht="15.95" customHeight="1" x14ac:dyDescent="0.25">
      <c r="A97" s="36" t="s">
        <v>15</v>
      </c>
      <c r="B97" s="27" t="s">
        <v>129</v>
      </c>
      <c r="C97" s="18">
        <v>36.07</v>
      </c>
      <c r="D97" s="28" t="s">
        <v>20</v>
      </c>
      <c r="F97" s="18">
        <f>C97*E97</f>
        <v>0</v>
      </c>
      <c r="G97" s="29">
        <f>SUM(F97)</f>
        <v>0</v>
      </c>
    </row>
    <row r="98" spans="1:7" ht="15.95" customHeight="1" x14ac:dyDescent="0.25">
      <c r="A98" s="36"/>
      <c r="B98" s="27"/>
      <c r="C98" s="38"/>
      <c r="D98" s="39"/>
      <c r="E98" s="40"/>
      <c r="G98" s="29"/>
    </row>
    <row r="99" spans="1:7" ht="15.95" customHeight="1" x14ac:dyDescent="0.25">
      <c r="A99" s="24" t="s">
        <v>130</v>
      </c>
      <c r="B99" s="25" t="s">
        <v>131</v>
      </c>
      <c r="D99" s="28"/>
      <c r="G99" s="29"/>
    </row>
    <row r="100" spans="1:7" ht="15.95" customHeight="1" x14ac:dyDescent="0.25">
      <c r="A100" s="36" t="s">
        <v>15</v>
      </c>
      <c r="B100" s="8" t="s">
        <v>132</v>
      </c>
      <c r="C100" s="18">
        <v>26.88</v>
      </c>
      <c r="D100" s="28" t="s">
        <v>133</v>
      </c>
      <c r="F100" s="18">
        <f>C100*E100</f>
        <v>0</v>
      </c>
      <c r="G100" s="8"/>
    </row>
    <row r="101" spans="1:7" ht="34.5" customHeight="1" x14ac:dyDescent="0.25">
      <c r="A101" s="36" t="s">
        <v>18</v>
      </c>
      <c r="B101" s="41" t="s">
        <v>134</v>
      </c>
      <c r="C101" s="18">
        <v>4</v>
      </c>
      <c r="D101" s="28" t="s">
        <v>17</v>
      </c>
      <c r="F101" s="18">
        <f>C101*E101</f>
        <v>0</v>
      </c>
    </row>
    <row r="102" spans="1:7" ht="15.95" customHeight="1" x14ac:dyDescent="0.25">
      <c r="A102" s="36" t="s">
        <v>21</v>
      </c>
      <c r="B102" s="17" t="s">
        <v>135</v>
      </c>
      <c r="C102" s="18">
        <v>16.13</v>
      </c>
      <c r="D102" s="28" t="s">
        <v>126</v>
      </c>
      <c r="F102" s="18">
        <f>C102*E102</f>
        <v>0</v>
      </c>
      <c r="G102" s="29"/>
    </row>
    <row r="103" spans="1:7" ht="15.95" customHeight="1" x14ac:dyDescent="0.25">
      <c r="A103" s="36" t="s">
        <v>23</v>
      </c>
      <c r="B103" s="27" t="s">
        <v>136</v>
      </c>
      <c r="C103" s="18">
        <v>30.99</v>
      </c>
      <c r="D103" s="28" t="s">
        <v>126</v>
      </c>
      <c r="F103" s="18">
        <f>C103*E103</f>
        <v>0</v>
      </c>
      <c r="G103" s="29">
        <f>SUM(F100:F103)</f>
        <v>0</v>
      </c>
    </row>
    <row r="104" spans="1:7" ht="15.95" customHeight="1" x14ac:dyDescent="0.25">
      <c r="A104" s="36"/>
      <c r="B104" s="27"/>
      <c r="D104" s="28"/>
      <c r="G104" s="29"/>
    </row>
    <row r="105" spans="1:7" ht="15.95" customHeight="1" x14ac:dyDescent="0.25">
      <c r="A105" s="24" t="s">
        <v>137</v>
      </c>
      <c r="B105" s="25" t="s">
        <v>138</v>
      </c>
      <c r="D105" s="28"/>
      <c r="G105" s="29"/>
    </row>
    <row r="106" spans="1:7" ht="15.95" customHeight="1" x14ac:dyDescent="0.25">
      <c r="A106" s="36" t="s">
        <v>15</v>
      </c>
      <c r="B106" s="27" t="s">
        <v>139</v>
      </c>
      <c r="C106" s="18">
        <v>18.440000000000001</v>
      </c>
      <c r="D106" s="28" t="s">
        <v>20</v>
      </c>
      <c r="F106" s="18">
        <f>C106*E106</f>
        <v>0</v>
      </c>
      <c r="G106" s="29">
        <f>SUM(F106)</f>
        <v>0</v>
      </c>
    </row>
    <row r="107" spans="1:7" ht="15.95" customHeight="1" x14ac:dyDescent="0.25">
      <c r="A107" s="36"/>
      <c r="B107" s="27"/>
      <c r="D107" s="28"/>
      <c r="G107" s="29"/>
    </row>
    <row r="108" spans="1:7" x14ac:dyDescent="0.25">
      <c r="A108" s="24" t="s">
        <v>140</v>
      </c>
      <c r="B108" s="25" t="s">
        <v>141</v>
      </c>
      <c r="G108" s="23"/>
    </row>
    <row r="109" spans="1:7" x14ac:dyDescent="0.25">
      <c r="A109" s="36" t="s">
        <v>15</v>
      </c>
      <c r="B109" s="27" t="s">
        <v>142</v>
      </c>
      <c r="C109" s="18">
        <v>4</v>
      </c>
      <c r="D109" s="28" t="s">
        <v>17</v>
      </c>
      <c r="F109" s="18">
        <f t="shared" ref="F109:F123" si="3">C109*E109</f>
        <v>0</v>
      </c>
      <c r="G109" s="23"/>
    </row>
    <row r="110" spans="1:7" x14ac:dyDescent="0.25">
      <c r="A110" s="36" t="s">
        <v>18</v>
      </c>
      <c r="B110" s="27" t="s">
        <v>143</v>
      </c>
      <c r="C110" s="18">
        <v>4</v>
      </c>
      <c r="D110" s="28" t="s">
        <v>17</v>
      </c>
      <c r="F110" s="18">
        <f t="shared" si="3"/>
        <v>0</v>
      </c>
      <c r="G110" s="23"/>
    </row>
    <row r="111" spans="1:7" x14ac:dyDescent="0.25">
      <c r="A111" s="36" t="s">
        <v>21</v>
      </c>
      <c r="B111" s="27" t="s">
        <v>144</v>
      </c>
      <c r="C111" s="18">
        <v>4</v>
      </c>
      <c r="D111" s="28" t="s">
        <v>17</v>
      </c>
      <c r="F111" s="18">
        <f t="shared" si="3"/>
        <v>0</v>
      </c>
      <c r="G111" s="23"/>
    </row>
    <row r="112" spans="1:7" x14ac:dyDescent="0.25">
      <c r="A112" s="36" t="s">
        <v>23</v>
      </c>
      <c r="B112" s="27" t="s">
        <v>145</v>
      </c>
      <c r="C112" s="18">
        <v>4</v>
      </c>
      <c r="D112" s="28" t="s">
        <v>17</v>
      </c>
      <c r="F112" s="18">
        <f t="shared" si="3"/>
        <v>0</v>
      </c>
      <c r="G112" s="23"/>
    </row>
    <row r="113" spans="1:7" x14ac:dyDescent="0.25">
      <c r="A113" s="36" t="s">
        <v>40</v>
      </c>
      <c r="B113" s="27" t="s">
        <v>146</v>
      </c>
      <c r="C113" s="18">
        <v>4</v>
      </c>
      <c r="D113" s="28" t="s">
        <v>17</v>
      </c>
      <c r="F113" s="18">
        <f t="shared" si="3"/>
        <v>0</v>
      </c>
      <c r="G113" s="23"/>
    </row>
    <row r="114" spans="1:7" x14ac:dyDescent="0.25">
      <c r="A114" s="36" t="s">
        <v>42</v>
      </c>
      <c r="B114" s="27" t="s">
        <v>147</v>
      </c>
      <c r="C114" s="18">
        <v>4</v>
      </c>
      <c r="D114" s="28" t="s">
        <v>148</v>
      </c>
      <c r="F114" s="18">
        <f t="shared" si="3"/>
        <v>0</v>
      </c>
      <c r="G114" s="23"/>
    </row>
    <row r="115" spans="1:7" x14ac:dyDescent="0.25">
      <c r="A115" s="36" t="s">
        <v>44</v>
      </c>
      <c r="B115" s="27" t="s">
        <v>149</v>
      </c>
      <c r="C115" s="18">
        <v>8</v>
      </c>
      <c r="D115" s="28" t="s">
        <v>17</v>
      </c>
      <c r="F115" s="18">
        <f t="shared" si="3"/>
        <v>0</v>
      </c>
      <c r="G115" s="23"/>
    </row>
    <row r="116" spans="1:7" x14ac:dyDescent="0.25">
      <c r="A116" s="36" t="s">
        <v>46</v>
      </c>
      <c r="B116" s="42" t="s">
        <v>150</v>
      </c>
      <c r="C116" s="43">
        <v>4</v>
      </c>
      <c r="D116" s="44" t="s">
        <v>17</v>
      </c>
      <c r="E116" s="43"/>
      <c r="F116" s="18">
        <f t="shared" si="3"/>
        <v>0</v>
      </c>
      <c r="G116" s="23"/>
    </row>
    <row r="117" spans="1:7" x14ac:dyDescent="0.25">
      <c r="A117" s="36" t="s">
        <v>48</v>
      </c>
      <c r="B117" s="42" t="s">
        <v>151</v>
      </c>
      <c r="C117" s="43">
        <v>8</v>
      </c>
      <c r="D117" s="44" t="s">
        <v>17</v>
      </c>
      <c r="E117" s="45"/>
      <c r="F117" s="18">
        <f t="shared" si="3"/>
        <v>0</v>
      </c>
      <c r="G117" s="23"/>
    </row>
    <row r="118" spans="1:7" x14ac:dyDescent="0.25">
      <c r="A118" s="36" t="s">
        <v>50</v>
      </c>
      <c r="B118" s="42" t="s">
        <v>152</v>
      </c>
      <c r="C118" s="43">
        <v>7</v>
      </c>
      <c r="D118" s="44" t="s">
        <v>17</v>
      </c>
      <c r="E118" s="45"/>
      <c r="F118" s="18">
        <f t="shared" si="3"/>
        <v>0</v>
      </c>
      <c r="G118" s="23"/>
    </row>
    <row r="119" spans="1:7" x14ac:dyDescent="0.25">
      <c r="A119" s="36" t="s">
        <v>52</v>
      </c>
      <c r="B119" s="42" t="s">
        <v>153</v>
      </c>
      <c r="C119" s="43">
        <v>7</v>
      </c>
      <c r="D119" s="44" t="s">
        <v>17</v>
      </c>
      <c r="E119" s="45"/>
      <c r="F119" s="18">
        <f t="shared" si="3"/>
        <v>0</v>
      </c>
      <c r="G119" s="23"/>
    </row>
    <row r="120" spans="1:7" x14ac:dyDescent="0.25">
      <c r="A120" s="36" t="s">
        <v>54</v>
      </c>
      <c r="B120" s="42" t="s">
        <v>154</v>
      </c>
      <c r="C120" s="43">
        <v>7</v>
      </c>
      <c r="D120" s="44" t="s">
        <v>17</v>
      </c>
      <c r="E120" s="45"/>
      <c r="F120" s="18">
        <f t="shared" si="3"/>
        <v>0</v>
      </c>
      <c r="G120" s="23"/>
    </row>
    <row r="121" spans="1:7" x14ac:dyDescent="0.25">
      <c r="A121" s="36" t="s">
        <v>56</v>
      </c>
      <c r="B121" s="42" t="s">
        <v>155</v>
      </c>
      <c r="C121" s="43">
        <v>7</v>
      </c>
      <c r="D121" s="44" t="s">
        <v>17</v>
      </c>
      <c r="E121" s="45"/>
      <c r="F121" s="18">
        <f t="shared" si="3"/>
        <v>0</v>
      </c>
      <c r="G121" s="23"/>
    </row>
    <row r="122" spans="1:7" x14ac:dyDescent="0.25">
      <c r="A122" s="36" t="s">
        <v>58</v>
      </c>
      <c r="B122" s="27" t="s">
        <v>156</v>
      </c>
      <c r="C122" s="18">
        <v>4</v>
      </c>
      <c r="D122" s="28" t="s">
        <v>157</v>
      </c>
      <c r="F122" s="18">
        <f t="shared" si="3"/>
        <v>0</v>
      </c>
      <c r="G122" s="23"/>
    </row>
    <row r="123" spans="1:7" x14ac:dyDescent="0.25">
      <c r="A123" s="36" t="s">
        <v>60</v>
      </c>
      <c r="B123" s="27" t="s">
        <v>158</v>
      </c>
      <c r="C123" s="18">
        <v>4</v>
      </c>
      <c r="D123" s="19" t="s">
        <v>17</v>
      </c>
      <c r="F123" s="46">
        <f t="shared" si="3"/>
        <v>0</v>
      </c>
    </row>
    <row r="124" spans="1:7" x14ac:dyDescent="0.25">
      <c r="A124" s="36" t="s">
        <v>62</v>
      </c>
      <c r="B124" s="27" t="s">
        <v>159</v>
      </c>
      <c r="C124" s="47">
        <v>12</v>
      </c>
      <c r="D124" s="34" t="s">
        <v>17</v>
      </c>
      <c r="E124" s="48"/>
      <c r="F124" s="49">
        <f>+E124*C124</f>
        <v>0</v>
      </c>
      <c r="G124" s="50"/>
    </row>
    <row r="125" spans="1:7" x14ac:dyDescent="0.25">
      <c r="A125" s="36" t="s">
        <v>64</v>
      </c>
      <c r="B125" s="27" t="s">
        <v>160</v>
      </c>
      <c r="C125" s="47">
        <v>4</v>
      </c>
      <c r="D125" s="34" t="s">
        <v>17</v>
      </c>
      <c r="E125" s="48"/>
      <c r="F125" s="49">
        <f>+E125*C125</f>
        <v>0</v>
      </c>
      <c r="G125" s="50"/>
    </row>
    <row r="126" spans="1:7" x14ac:dyDescent="0.25">
      <c r="A126" s="36" t="s">
        <v>66</v>
      </c>
      <c r="B126" s="27" t="s">
        <v>161</v>
      </c>
      <c r="C126" s="47">
        <v>8</v>
      </c>
      <c r="D126" s="34" t="s">
        <v>17</v>
      </c>
      <c r="E126" s="48"/>
      <c r="F126" s="49">
        <f>+E126*C126</f>
        <v>0</v>
      </c>
      <c r="G126" s="8"/>
    </row>
    <row r="127" spans="1:7" x14ac:dyDescent="0.25">
      <c r="A127" s="36" t="s">
        <v>68</v>
      </c>
      <c r="B127" s="27" t="s">
        <v>162</v>
      </c>
      <c r="C127" s="47">
        <v>16</v>
      </c>
      <c r="D127" s="34" t="s">
        <v>17</v>
      </c>
      <c r="E127" s="48"/>
      <c r="F127" s="49">
        <f>+E127*C127</f>
        <v>0</v>
      </c>
      <c r="G127" s="8"/>
    </row>
    <row r="128" spans="1:7" ht="30" x14ac:dyDescent="0.25">
      <c r="A128" s="36" t="s">
        <v>70</v>
      </c>
      <c r="B128" s="27" t="s">
        <v>163</v>
      </c>
      <c r="C128" s="18">
        <v>86.88</v>
      </c>
      <c r="D128" s="28" t="s">
        <v>99</v>
      </c>
      <c r="F128" s="18">
        <f t="shared" ref="F128:F137" si="4">C128*E128</f>
        <v>0</v>
      </c>
      <c r="G128" s="23"/>
    </row>
    <row r="129" spans="1:7" x14ac:dyDescent="0.25">
      <c r="A129" s="36" t="s">
        <v>72</v>
      </c>
      <c r="B129" s="27" t="s">
        <v>164</v>
      </c>
      <c r="C129" s="18">
        <v>45.35</v>
      </c>
      <c r="D129" s="28" t="s">
        <v>99</v>
      </c>
      <c r="F129" s="18">
        <f t="shared" si="4"/>
        <v>0</v>
      </c>
      <c r="G129" s="23"/>
    </row>
    <row r="130" spans="1:7" x14ac:dyDescent="0.25">
      <c r="A130" s="36" t="s">
        <v>74</v>
      </c>
      <c r="B130" s="27" t="s">
        <v>165</v>
      </c>
      <c r="C130" s="18">
        <v>33.340000000000003</v>
      </c>
      <c r="D130" s="28" t="s">
        <v>99</v>
      </c>
      <c r="F130" s="18">
        <f t="shared" si="4"/>
        <v>0</v>
      </c>
      <c r="G130" s="23"/>
    </row>
    <row r="131" spans="1:7" x14ac:dyDescent="0.25">
      <c r="A131" s="36" t="s">
        <v>76</v>
      </c>
      <c r="B131" s="27" t="s">
        <v>166</v>
      </c>
      <c r="C131" s="18">
        <v>12</v>
      </c>
      <c r="D131" s="28" t="s">
        <v>157</v>
      </c>
      <c r="F131" s="18">
        <f t="shared" si="4"/>
        <v>0</v>
      </c>
      <c r="G131" s="23"/>
    </row>
    <row r="132" spans="1:7" ht="15" customHeight="1" x14ac:dyDescent="0.25">
      <c r="A132" s="36" t="s">
        <v>78</v>
      </c>
      <c r="B132" s="30" t="s">
        <v>167</v>
      </c>
      <c r="C132" s="18">
        <v>104</v>
      </c>
      <c r="D132" s="28" t="s">
        <v>99</v>
      </c>
      <c r="F132" s="18">
        <f t="shared" si="4"/>
        <v>0</v>
      </c>
      <c r="G132" s="23"/>
    </row>
    <row r="133" spans="1:7" ht="33.75" customHeight="1" x14ac:dyDescent="0.25">
      <c r="A133" s="51" t="s">
        <v>80</v>
      </c>
      <c r="B133" s="27" t="s">
        <v>168</v>
      </c>
      <c r="C133" s="18">
        <v>16.100000000000001</v>
      </c>
      <c r="D133" s="28" t="s">
        <v>99</v>
      </c>
      <c r="F133" s="18">
        <f t="shared" si="4"/>
        <v>0</v>
      </c>
      <c r="G133" s="23"/>
    </row>
    <row r="134" spans="1:7" ht="15.95" customHeight="1" x14ac:dyDescent="0.25">
      <c r="A134" s="51" t="s">
        <v>169</v>
      </c>
      <c r="B134" s="27" t="s">
        <v>170</v>
      </c>
      <c r="C134" s="18">
        <v>12</v>
      </c>
      <c r="D134" s="28" t="s">
        <v>17</v>
      </c>
      <c r="F134" s="18">
        <f t="shared" si="4"/>
        <v>0</v>
      </c>
      <c r="G134" s="23"/>
    </row>
    <row r="135" spans="1:7" ht="15.95" customHeight="1" x14ac:dyDescent="0.25">
      <c r="A135" s="51" t="s">
        <v>171</v>
      </c>
      <c r="B135" s="27" t="s">
        <v>172</v>
      </c>
      <c r="C135" s="18">
        <v>4</v>
      </c>
      <c r="D135" s="28" t="s">
        <v>17</v>
      </c>
      <c r="F135" s="18">
        <f t="shared" si="4"/>
        <v>0</v>
      </c>
      <c r="G135" s="23"/>
    </row>
    <row r="136" spans="1:7" ht="15.95" customHeight="1" x14ac:dyDescent="0.25">
      <c r="A136" s="51" t="s">
        <v>173</v>
      </c>
      <c r="B136" s="27" t="s">
        <v>174</v>
      </c>
      <c r="C136" s="18">
        <v>1</v>
      </c>
      <c r="D136" s="28" t="s">
        <v>25</v>
      </c>
      <c r="F136" s="18">
        <f t="shared" si="4"/>
        <v>0</v>
      </c>
      <c r="G136" s="23"/>
    </row>
    <row r="137" spans="1:7" ht="15.95" customHeight="1" x14ac:dyDescent="0.25">
      <c r="A137" s="51" t="s">
        <v>175</v>
      </c>
      <c r="B137" s="31" t="s">
        <v>176</v>
      </c>
      <c r="C137" s="18">
        <v>1</v>
      </c>
      <c r="D137" s="28" t="s">
        <v>25</v>
      </c>
      <c r="F137" s="18">
        <f t="shared" si="4"/>
        <v>0</v>
      </c>
      <c r="G137" s="29">
        <f>SUM(F109:F137)</f>
        <v>0</v>
      </c>
    </row>
    <row r="138" spans="1:7" ht="15.95" customHeight="1" x14ac:dyDescent="0.25">
      <c r="A138" s="51"/>
      <c r="B138" s="31"/>
      <c r="C138" s="38"/>
      <c r="D138" s="39"/>
      <c r="E138" s="38"/>
      <c r="G138" s="29"/>
    </row>
    <row r="139" spans="1:7" ht="15.95" customHeight="1" x14ac:dyDescent="0.25">
      <c r="A139" s="24" t="s">
        <v>177</v>
      </c>
      <c r="B139" s="25" t="s">
        <v>178</v>
      </c>
      <c r="D139" s="28"/>
      <c r="G139" s="29"/>
    </row>
    <row r="140" spans="1:7" x14ac:dyDescent="0.25">
      <c r="A140" s="36" t="s">
        <v>15</v>
      </c>
      <c r="B140" s="27" t="s">
        <v>179</v>
      </c>
      <c r="C140" s="18">
        <v>1494.95</v>
      </c>
      <c r="D140" s="28" t="s">
        <v>20</v>
      </c>
      <c r="F140" s="18">
        <f>C140*E140</f>
        <v>0</v>
      </c>
      <c r="G140" s="29"/>
    </row>
    <row r="141" spans="1:7" ht="33.75" customHeight="1" x14ac:dyDescent="0.25">
      <c r="A141" s="36" t="s">
        <v>18</v>
      </c>
      <c r="B141" s="27" t="s">
        <v>180</v>
      </c>
      <c r="C141" s="18">
        <v>655.17999999999995</v>
      </c>
      <c r="D141" s="28" t="s">
        <v>20</v>
      </c>
      <c r="F141" s="18">
        <f>C141*E141</f>
        <v>0</v>
      </c>
      <c r="G141" s="29"/>
    </row>
    <row r="142" spans="1:7" x14ac:dyDescent="0.25">
      <c r="A142" s="36" t="s">
        <v>21</v>
      </c>
      <c r="B142" s="27" t="s">
        <v>181</v>
      </c>
      <c r="C142" s="18">
        <v>341.17</v>
      </c>
      <c r="D142" s="28" t="s">
        <v>20</v>
      </c>
      <c r="F142" s="18">
        <f>C142*E142</f>
        <v>0</v>
      </c>
      <c r="G142" s="29"/>
    </row>
    <row r="143" spans="1:7" ht="37.5" customHeight="1" x14ac:dyDescent="0.25">
      <c r="A143" s="36" t="s">
        <v>23</v>
      </c>
      <c r="B143" s="27" t="s">
        <v>182</v>
      </c>
      <c r="C143" s="18">
        <f>124.42+374.28</f>
        <v>498.7</v>
      </c>
      <c r="D143" s="28" t="s">
        <v>20</v>
      </c>
      <c r="F143" s="18">
        <f>C143*E143</f>
        <v>0</v>
      </c>
      <c r="G143" s="29">
        <f>SUM(F140:F143)</f>
        <v>0</v>
      </c>
    </row>
    <row r="144" spans="1:7" ht="15.95" customHeight="1" x14ac:dyDescent="0.25">
      <c r="A144" s="36"/>
      <c r="B144" s="27"/>
      <c r="D144" s="28"/>
      <c r="G144" s="29"/>
    </row>
    <row r="145" spans="1:7" s="54" customFormat="1" ht="18.75" customHeight="1" x14ac:dyDescent="0.25">
      <c r="A145" s="24" t="s">
        <v>183</v>
      </c>
      <c r="B145" s="125" t="s">
        <v>184</v>
      </c>
      <c r="C145" s="125"/>
      <c r="D145" s="16"/>
      <c r="E145" s="52"/>
      <c r="F145" s="53"/>
      <c r="G145" s="53"/>
    </row>
    <row r="146" spans="1:7" ht="15.95" customHeight="1" x14ac:dyDescent="0.25">
      <c r="A146" s="55" t="s">
        <v>15</v>
      </c>
      <c r="B146" s="56" t="s">
        <v>185</v>
      </c>
      <c r="C146" s="57">
        <v>65</v>
      </c>
      <c r="D146" s="58" t="s">
        <v>17</v>
      </c>
      <c r="E146" s="59"/>
      <c r="F146" s="59">
        <f t="shared" ref="F146:F161" si="5">C146*E146</f>
        <v>0</v>
      </c>
      <c r="G146" s="60"/>
    </row>
    <row r="147" spans="1:7" ht="15.95" customHeight="1" x14ac:dyDescent="0.25">
      <c r="A147" s="55" t="s">
        <v>18</v>
      </c>
      <c r="B147" s="56" t="s">
        <v>186</v>
      </c>
      <c r="C147" s="57">
        <v>32</v>
      </c>
      <c r="D147" s="58" t="s">
        <v>17</v>
      </c>
      <c r="E147" s="59"/>
      <c r="F147" s="59">
        <f t="shared" si="5"/>
        <v>0</v>
      </c>
      <c r="G147" s="60"/>
    </row>
    <row r="148" spans="1:7" ht="15.95" customHeight="1" x14ac:dyDescent="0.25">
      <c r="A148" s="55" t="s">
        <v>21</v>
      </c>
      <c r="B148" s="56" t="s">
        <v>187</v>
      </c>
      <c r="C148" s="57">
        <v>10</v>
      </c>
      <c r="D148" s="58" t="s">
        <v>17</v>
      </c>
      <c r="E148" s="59"/>
      <c r="F148" s="59">
        <f t="shared" si="5"/>
        <v>0</v>
      </c>
      <c r="G148" s="60"/>
    </row>
    <row r="149" spans="1:7" ht="15.95" customHeight="1" x14ac:dyDescent="0.25">
      <c r="A149" s="55" t="s">
        <v>23</v>
      </c>
      <c r="B149" s="56" t="s">
        <v>188</v>
      </c>
      <c r="C149" s="57">
        <v>14</v>
      </c>
      <c r="D149" s="58" t="s">
        <v>17</v>
      </c>
      <c r="E149" s="59"/>
      <c r="F149" s="59">
        <f t="shared" si="5"/>
        <v>0</v>
      </c>
      <c r="G149" s="60"/>
    </row>
    <row r="150" spans="1:7" ht="15.95" customHeight="1" x14ac:dyDescent="0.25">
      <c r="A150" s="55" t="s">
        <v>40</v>
      </c>
      <c r="B150" s="56" t="s">
        <v>189</v>
      </c>
      <c r="C150" s="57">
        <v>89</v>
      </c>
      <c r="D150" s="58" t="s">
        <v>17</v>
      </c>
      <c r="E150" s="59"/>
      <c r="F150" s="59">
        <f t="shared" si="5"/>
        <v>0</v>
      </c>
      <c r="G150" s="60"/>
    </row>
    <row r="151" spans="1:7" ht="15.95" customHeight="1" x14ac:dyDescent="0.25">
      <c r="A151" s="55" t="s">
        <v>42</v>
      </c>
      <c r="B151" s="56" t="s">
        <v>190</v>
      </c>
      <c r="C151" s="57">
        <v>4</v>
      </c>
      <c r="D151" s="58" t="s">
        <v>17</v>
      </c>
      <c r="E151" s="59"/>
      <c r="F151" s="59">
        <f t="shared" si="5"/>
        <v>0</v>
      </c>
      <c r="G151" s="60"/>
    </row>
    <row r="152" spans="1:7" ht="15.95" customHeight="1" x14ac:dyDescent="0.25">
      <c r="A152" s="55" t="s">
        <v>44</v>
      </c>
      <c r="B152" s="56" t="s">
        <v>191</v>
      </c>
      <c r="C152" s="57">
        <v>20</v>
      </c>
      <c r="D152" s="58" t="s">
        <v>17</v>
      </c>
      <c r="E152" s="59"/>
      <c r="F152" s="59">
        <f t="shared" si="5"/>
        <v>0</v>
      </c>
      <c r="G152" s="60"/>
    </row>
    <row r="153" spans="1:7" ht="15.95" customHeight="1" x14ac:dyDescent="0.25">
      <c r="A153" s="55" t="s">
        <v>46</v>
      </c>
      <c r="B153" s="56" t="s">
        <v>192</v>
      </c>
      <c r="C153" s="57">
        <v>20</v>
      </c>
      <c r="D153" s="58" t="s">
        <v>17</v>
      </c>
      <c r="E153" s="59"/>
      <c r="F153" s="59">
        <f t="shared" si="5"/>
        <v>0</v>
      </c>
      <c r="G153" s="60"/>
    </row>
    <row r="154" spans="1:7" ht="15.95" customHeight="1" x14ac:dyDescent="0.25">
      <c r="A154" s="55" t="s">
        <v>48</v>
      </c>
      <c r="B154" s="56" t="s">
        <v>193</v>
      </c>
      <c r="C154" s="57">
        <v>4</v>
      </c>
      <c r="D154" s="58" t="s">
        <v>17</v>
      </c>
      <c r="E154" s="59"/>
      <c r="F154" s="59">
        <f t="shared" si="5"/>
        <v>0</v>
      </c>
      <c r="G154" s="60"/>
    </row>
    <row r="155" spans="1:7" ht="15.95" customHeight="1" x14ac:dyDescent="0.25">
      <c r="A155" s="55" t="s">
        <v>50</v>
      </c>
      <c r="B155" s="42" t="s">
        <v>194</v>
      </c>
      <c r="C155" s="43">
        <v>2</v>
      </c>
      <c r="D155" s="44" t="s">
        <v>17</v>
      </c>
      <c r="E155" s="43"/>
      <c r="F155" s="59">
        <f t="shared" si="5"/>
        <v>0</v>
      </c>
      <c r="G155" s="60"/>
    </row>
    <row r="156" spans="1:7" ht="15.95" customHeight="1" x14ac:dyDescent="0.25">
      <c r="A156" s="55" t="s">
        <v>52</v>
      </c>
      <c r="B156" s="42" t="s">
        <v>195</v>
      </c>
      <c r="C156" s="43">
        <v>1</v>
      </c>
      <c r="D156" s="44" t="s">
        <v>17</v>
      </c>
      <c r="E156" s="43"/>
      <c r="F156" s="59">
        <f t="shared" si="5"/>
        <v>0</v>
      </c>
      <c r="G156" s="60"/>
    </row>
    <row r="157" spans="1:7" ht="15.95" customHeight="1" x14ac:dyDescent="0.25">
      <c r="A157" s="55" t="s">
        <v>54</v>
      </c>
      <c r="B157" s="56" t="s">
        <v>196</v>
      </c>
      <c r="C157" s="57">
        <v>4</v>
      </c>
      <c r="D157" s="58" t="s">
        <v>17</v>
      </c>
      <c r="E157" s="59"/>
      <c r="F157" s="59">
        <f t="shared" si="5"/>
        <v>0</v>
      </c>
      <c r="G157" s="60"/>
    </row>
    <row r="158" spans="1:7" ht="15.95" customHeight="1" x14ac:dyDescent="0.25">
      <c r="A158" s="55" t="s">
        <v>56</v>
      </c>
      <c r="B158" s="56" t="s">
        <v>197</v>
      </c>
      <c r="C158" s="57">
        <v>10</v>
      </c>
      <c r="D158" s="58" t="s">
        <v>17</v>
      </c>
      <c r="E158" s="59"/>
      <c r="F158" s="59">
        <f t="shared" si="5"/>
        <v>0</v>
      </c>
      <c r="G158" s="60"/>
    </row>
    <row r="159" spans="1:7" ht="15.95" customHeight="1" x14ac:dyDescent="0.25">
      <c r="A159" s="55" t="s">
        <v>58</v>
      </c>
      <c r="B159" s="56" t="s">
        <v>198</v>
      </c>
      <c r="C159" s="57">
        <v>16</v>
      </c>
      <c r="D159" s="58" t="s">
        <v>17</v>
      </c>
      <c r="E159" s="59"/>
      <c r="F159" s="59">
        <f t="shared" si="5"/>
        <v>0</v>
      </c>
      <c r="G159" s="60"/>
    </row>
    <row r="160" spans="1:7" ht="32.25" customHeight="1" x14ac:dyDescent="0.25">
      <c r="A160" s="55" t="s">
        <v>60</v>
      </c>
      <c r="B160" s="56" t="s">
        <v>199</v>
      </c>
      <c r="C160" s="57">
        <v>1</v>
      </c>
      <c r="D160" s="58" t="s">
        <v>17</v>
      </c>
      <c r="E160" s="59"/>
      <c r="F160" s="59">
        <f t="shared" si="5"/>
        <v>0</v>
      </c>
      <c r="G160" s="60"/>
    </row>
    <row r="161" spans="1:7" ht="35.25" customHeight="1" x14ac:dyDescent="0.25">
      <c r="A161" s="55" t="s">
        <v>62</v>
      </c>
      <c r="B161" s="41" t="s">
        <v>200</v>
      </c>
      <c r="C161" s="57">
        <v>20</v>
      </c>
      <c r="D161" s="58" t="s">
        <v>201</v>
      </c>
      <c r="E161" s="59"/>
      <c r="F161" s="59">
        <f t="shared" si="5"/>
        <v>0</v>
      </c>
      <c r="G161" s="60"/>
    </row>
    <row r="162" spans="1:7" ht="15.95" customHeight="1" x14ac:dyDescent="0.25">
      <c r="A162" s="55"/>
      <c r="B162" s="56" t="s">
        <v>202</v>
      </c>
      <c r="C162" s="57"/>
      <c r="D162" s="58"/>
      <c r="E162" s="59"/>
      <c r="F162" s="59"/>
      <c r="G162" s="60"/>
    </row>
    <row r="163" spans="1:7" ht="15.95" customHeight="1" x14ac:dyDescent="0.25">
      <c r="A163" s="55"/>
      <c r="B163" s="56" t="s">
        <v>203</v>
      </c>
      <c r="C163" s="57"/>
      <c r="D163" s="58"/>
      <c r="E163" s="59"/>
      <c r="F163" s="59"/>
      <c r="G163" s="60"/>
    </row>
    <row r="164" spans="1:7" ht="31.5" customHeight="1" x14ac:dyDescent="0.25">
      <c r="A164" s="55" t="s">
        <v>64</v>
      </c>
      <c r="B164" s="56" t="s">
        <v>204</v>
      </c>
      <c r="C164" s="57">
        <v>4</v>
      </c>
      <c r="D164" s="58" t="s">
        <v>17</v>
      </c>
      <c r="E164" s="59"/>
      <c r="F164" s="59">
        <f>C164*E164</f>
        <v>0</v>
      </c>
      <c r="G164" s="60"/>
    </row>
    <row r="165" spans="1:7" ht="15.95" customHeight="1" x14ac:dyDescent="0.25">
      <c r="A165" s="55"/>
      <c r="B165" s="56" t="s">
        <v>205</v>
      </c>
      <c r="C165" s="57"/>
      <c r="D165" s="58"/>
      <c r="E165" s="59"/>
      <c r="F165" s="59"/>
      <c r="G165" s="60"/>
    </row>
    <row r="166" spans="1:7" ht="15.95" customHeight="1" x14ac:dyDescent="0.25">
      <c r="A166" s="55"/>
      <c r="B166" s="56" t="s">
        <v>206</v>
      </c>
      <c r="C166" s="57"/>
      <c r="D166" s="58"/>
      <c r="E166" s="59"/>
      <c r="F166" s="59"/>
      <c r="G166" s="60"/>
    </row>
    <row r="167" spans="1:7" ht="29.25" customHeight="1" x14ac:dyDescent="0.25">
      <c r="A167" s="55" t="s">
        <v>66</v>
      </c>
      <c r="B167" s="56" t="s">
        <v>207</v>
      </c>
      <c r="C167" s="57">
        <v>105</v>
      </c>
      <c r="D167" s="58" t="s">
        <v>201</v>
      </c>
      <c r="E167" s="59"/>
      <c r="F167" s="59">
        <f>C167*E167</f>
        <v>0</v>
      </c>
      <c r="G167" s="60"/>
    </row>
    <row r="168" spans="1:7" ht="15.95" customHeight="1" x14ac:dyDescent="0.25">
      <c r="A168" s="55"/>
      <c r="B168" s="56" t="s">
        <v>208</v>
      </c>
      <c r="C168" s="57"/>
      <c r="D168" s="58"/>
      <c r="E168" s="59"/>
      <c r="F168" s="59"/>
      <c r="G168" s="60"/>
    </row>
    <row r="169" spans="1:7" ht="15.95" customHeight="1" x14ac:dyDescent="0.25">
      <c r="A169" s="55"/>
      <c r="B169" s="56" t="s">
        <v>209</v>
      </c>
      <c r="C169" s="57"/>
      <c r="D169" s="58"/>
      <c r="E169" s="59"/>
      <c r="F169" s="59"/>
      <c r="G169" s="60"/>
    </row>
    <row r="170" spans="1:7" ht="15.95" customHeight="1" x14ac:dyDescent="0.25">
      <c r="A170" s="55"/>
      <c r="B170" s="56" t="s">
        <v>210</v>
      </c>
      <c r="C170" s="57"/>
      <c r="D170" s="58"/>
      <c r="E170" s="59"/>
      <c r="F170" s="59"/>
      <c r="G170" s="60"/>
    </row>
    <row r="171" spans="1:7" ht="15.95" customHeight="1" x14ac:dyDescent="0.25">
      <c r="A171" s="55"/>
      <c r="B171" s="56" t="s">
        <v>211</v>
      </c>
      <c r="C171" s="57"/>
      <c r="D171" s="58"/>
      <c r="E171" s="59"/>
      <c r="F171" s="59"/>
      <c r="G171" s="60"/>
    </row>
    <row r="172" spans="1:7" ht="15.95" customHeight="1" x14ac:dyDescent="0.25">
      <c r="A172" s="55" t="s">
        <v>68</v>
      </c>
      <c r="B172" s="56" t="s">
        <v>212</v>
      </c>
      <c r="C172" s="57">
        <v>1</v>
      </c>
      <c r="D172" s="58" t="s">
        <v>17</v>
      </c>
      <c r="E172" s="59"/>
      <c r="F172" s="59">
        <f t="shared" ref="F172:F177" si="6">C172*E172</f>
        <v>0</v>
      </c>
      <c r="G172" s="60"/>
    </row>
    <row r="173" spans="1:7" ht="15.95" customHeight="1" x14ac:dyDescent="0.25">
      <c r="A173" s="55" t="s">
        <v>70</v>
      </c>
      <c r="B173" s="56" t="s">
        <v>213</v>
      </c>
      <c r="C173" s="57">
        <v>1</v>
      </c>
      <c r="D173" s="58" t="s">
        <v>17</v>
      </c>
      <c r="E173" s="59"/>
      <c r="F173" s="59">
        <f t="shared" si="6"/>
        <v>0</v>
      </c>
      <c r="G173" s="60"/>
    </row>
    <row r="174" spans="1:7" ht="15.95" customHeight="1" x14ac:dyDescent="0.25">
      <c r="A174" s="55" t="s">
        <v>72</v>
      </c>
      <c r="B174" s="56" t="s">
        <v>214</v>
      </c>
      <c r="C174" s="57">
        <v>1</v>
      </c>
      <c r="D174" s="58" t="s">
        <v>17</v>
      </c>
      <c r="E174" s="59"/>
      <c r="F174" s="59">
        <f t="shared" si="6"/>
        <v>0</v>
      </c>
      <c r="G174" s="60"/>
    </row>
    <row r="175" spans="1:7" ht="15.95" customHeight="1" x14ac:dyDescent="0.25">
      <c r="A175" s="55" t="s">
        <v>74</v>
      </c>
      <c r="B175" s="56" t="s">
        <v>215</v>
      </c>
      <c r="C175" s="57">
        <v>4</v>
      </c>
      <c r="D175" s="58" t="s">
        <v>17</v>
      </c>
      <c r="E175" s="59"/>
      <c r="F175" s="59">
        <f t="shared" si="6"/>
        <v>0</v>
      </c>
      <c r="G175" s="60"/>
    </row>
    <row r="176" spans="1:7" ht="15.95" customHeight="1" x14ac:dyDescent="0.25">
      <c r="A176" s="55" t="s">
        <v>76</v>
      </c>
      <c r="B176" s="56" t="s">
        <v>216</v>
      </c>
      <c r="C176" s="57">
        <v>4</v>
      </c>
      <c r="D176" s="58" t="s">
        <v>17</v>
      </c>
      <c r="E176" s="59"/>
      <c r="F176" s="59">
        <f t="shared" si="6"/>
        <v>0</v>
      </c>
      <c r="G176" s="60"/>
    </row>
    <row r="177" spans="1:7" ht="15.95" customHeight="1" x14ac:dyDescent="0.25">
      <c r="A177" s="55" t="s">
        <v>78</v>
      </c>
      <c r="B177" s="27" t="s">
        <v>217</v>
      </c>
      <c r="C177" s="18">
        <v>4</v>
      </c>
      <c r="D177" s="28" t="s">
        <v>17</v>
      </c>
      <c r="F177" s="59">
        <f t="shared" si="6"/>
        <v>0</v>
      </c>
      <c r="G177" s="60">
        <f>SUM(F146:F177)</f>
        <v>0</v>
      </c>
    </row>
    <row r="178" spans="1:7" ht="15.95" customHeight="1" x14ac:dyDescent="0.25">
      <c r="A178" s="55"/>
      <c r="B178" s="27"/>
      <c r="D178" s="28"/>
      <c r="F178" s="59"/>
      <c r="G178" s="60"/>
    </row>
    <row r="179" spans="1:7" x14ac:dyDescent="0.25">
      <c r="A179" s="61" t="s">
        <v>218</v>
      </c>
      <c r="B179" s="62" t="s">
        <v>219</v>
      </c>
      <c r="C179" s="63"/>
      <c r="D179" s="34"/>
      <c r="E179" s="47"/>
      <c r="F179" s="49"/>
      <c r="G179" s="50"/>
    </row>
    <row r="180" spans="1:7" x14ac:dyDescent="0.25">
      <c r="A180" s="16" t="s">
        <v>15</v>
      </c>
      <c r="B180" s="27" t="s">
        <v>220</v>
      </c>
      <c r="C180" s="18">
        <v>19.64</v>
      </c>
      <c r="D180" s="28" t="s">
        <v>29</v>
      </c>
      <c r="F180" s="18">
        <f>C180*E180</f>
        <v>0</v>
      </c>
    </row>
    <row r="181" spans="1:7" ht="30" x14ac:dyDescent="0.25">
      <c r="A181" s="16" t="s">
        <v>18</v>
      </c>
      <c r="B181" s="33" t="s">
        <v>221</v>
      </c>
      <c r="C181" s="57">
        <v>65.45</v>
      </c>
      <c r="D181" s="58" t="s">
        <v>20</v>
      </c>
      <c r="E181" s="59"/>
      <c r="F181" s="59">
        <f>C181*E181</f>
        <v>0</v>
      </c>
      <c r="G181" s="50"/>
    </row>
    <row r="182" spans="1:7" ht="33" customHeight="1" x14ac:dyDescent="0.25">
      <c r="A182" s="16" t="s">
        <v>21</v>
      </c>
      <c r="B182" s="27" t="s">
        <v>222</v>
      </c>
      <c r="C182" s="57">
        <v>19.2</v>
      </c>
      <c r="D182" s="34" t="s">
        <v>99</v>
      </c>
      <c r="E182" s="47"/>
      <c r="F182" s="59">
        <f>C182*E182</f>
        <v>0</v>
      </c>
      <c r="G182" s="8"/>
    </row>
    <row r="183" spans="1:7" ht="15" customHeight="1" x14ac:dyDescent="0.25">
      <c r="A183" s="16" t="s">
        <v>23</v>
      </c>
      <c r="B183" s="27" t="s">
        <v>223</v>
      </c>
      <c r="C183" s="57">
        <v>1051.68</v>
      </c>
      <c r="D183" s="34" t="s">
        <v>20</v>
      </c>
      <c r="E183" s="47"/>
      <c r="F183" s="59">
        <f>C183*E183</f>
        <v>0</v>
      </c>
      <c r="G183" s="50">
        <f>SUM(F180:F183)</f>
        <v>0</v>
      </c>
    </row>
    <row r="184" spans="1:7" x14ac:dyDescent="0.25">
      <c r="A184" s="61"/>
      <c r="B184" s="33"/>
      <c r="C184" s="63"/>
      <c r="D184" s="34"/>
      <c r="E184" s="47"/>
      <c r="F184" s="49"/>
      <c r="G184" s="50"/>
    </row>
    <row r="185" spans="1:7" x14ac:dyDescent="0.25">
      <c r="B185" s="121" t="s">
        <v>224</v>
      </c>
      <c r="C185" s="121"/>
      <c r="D185" s="121"/>
      <c r="E185" s="121"/>
      <c r="F185" s="64" t="s">
        <v>225</v>
      </c>
      <c r="G185" s="65">
        <f>SUM(G16:G183)</f>
        <v>0</v>
      </c>
    </row>
    <row r="186" spans="1:7" x14ac:dyDescent="0.25">
      <c r="B186" s="66"/>
      <c r="C186" s="66"/>
      <c r="D186" s="67"/>
      <c r="E186" s="66"/>
      <c r="F186" s="64"/>
      <c r="G186" s="65"/>
    </row>
    <row r="187" spans="1:7" x14ac:dyDescent="0.25">
      <c r="B187" s="22" t="s">
        <v>226</v>
      </c>
      <c r="G187" s="23"/>
    </row>
    <row r="188" spans="1:7" x14ac:dyDescent="0.25">
      <c r="B188" s="22"/>
      <c r="G188" s="23"/>
    </row>
    <row r="189" spans="1:7" s="71" customFormat="1" x14ac:dyDescent="0.25">
      <c r="A189" s="68" t="s">
        <v>13</v>
      </c>
      <c r="B189" s="69" t="s">
        <v>227</v>
      </c>
      <c r="C189" s="64"/>
      <c r="D189" s="70"/>
      <c r="E189" s="64"/>
      <c r="F189" s="64"/>
      <c r="G189" s="64"/>
    </row>
    <row r="190" spans="1:7" s="71" customFormat="1" x14ac:dyDescent="0.25">
      <c r="A190" s="72" t="s">
        <v>15</v>
      </c>
      <c r="B190" s="73" t="s">
        <v>228</v>
      </c>
      <c r="C190" s="74">
        <v>289.77999999999997</v>
      </c>
      <c r="D190" s="75" t="s">
        <v>20</v>
      </c>
      <c r="E190" s="46"/>
      <c r="F190" s="46">
        <f>C190*E190</f>
        <v>0</v>
      </c>
      <c r="G190" s="64">
        <f>SUM(F190:F190)</f>
        <v>0</v>
      </c>
    </row>
    <row r="191" spans="1:7" s="71" customFormat="1" x14ac:dyDescent="0.25">
      <c r="A191" s="76"/>
      <c r="B191" s="73"/>
      <c r="C191" s="74"/>
      <c r="D191" s="75"/>
      <c r="E191" s="46"/>
      <c r="F191" s="46"/>
      <c r="G191" s="64"/>
    </row>
    <row r="192" spans="1:7" x14ac:dyDescent="0.25">
      <c r="A192" s="24" t="s">
        <v>26</v>
      </c>
      <c r="B192" s="22" t="s">
        <v>34</v>
      </c>
      <c r="F192" s="46"/>
      <c r="G192" s="23"/>
    </row>
    <row r="193" spans="1:7" ht="30" x14ac:dyDescent="0.25">
      <c r="A193" s="77" t="s">
        <v>15</v>
      </c>
      <c r="B193" s="33" t="s">
        <v>45</v>
      </c>
      <c r="C193" s="18">
        <v>0.83</v>
      </c>
      <c r="D193" s="34" t="s">
        <v>29</v>
      </c>
      <c r="F193" s="18">
        <f t="shared" ref="F193:F211" si="7">C193*E193</f>
        <v>0</v>
      </c>
      <c r="G193" s="23"/>
    </row>
    <row r="194" spans="1:7" ht="30" x14ac:dyDescent="0.25">
      <c r="A194" s="77" t="s">
        <v>18</v>
      </c>
      <c r="B194" s="33" t="s">
        <v>47</v>
      </c>
      <c r="C194" s="18">
        <v>0.88</v>
      </c>
      <c r="D194" s="34" t="s">
        <v>29</v>
      </c>
      <c r="F194" s="18">
        <f t="shared" si="7"/>
        <v>0</v>
      </c>
      <c r="G194" s="29"/>
    </row>
    <row r="195" spans="1:7" ht="30" x14ac:dyDescent="0.25">
      <c r="A195" s="36" t="s">
        <v>21</v>
      </c>
      <c r="B195" s="27" t="s">
        <v>49</v>
      </c>
      <c r="C195" s="18">
        <v>2.1</v>
      </c>
      <c r="D195" s="28" t="s">
        <v>29</v>
      </c>
      <c r="F195" s="18">
        <f t="shared" si="7"/>
        <v>0</v>
      </c>
      <c r="G195" s="29"/>
    </row>
    <row r="196" spans="1:7" ht="45" x14ac:dyDescent="0.25">
      <c r="A196" s="36" t="s">
        <v>23</v>
      </c>
      <c r="B196" s="27" t="s">
        <v>51</v>
      </c>
      <c r="C196" s="18">
        <v>1.2</v>
      </c>
      <c r="D196" s="28" t="s">
        <v>29</v>
      </c>
      <c r="F196" s="18">
        <f t="shared" si="7"/>
        <v>0</v>
      </c>
      <c r="G196" s="29"/>
    </row>
    <row r="197" spans="1:7" ht="45" x14ac:dyDescent="0.25">
      <c r="A197" s="36" t="s">
        <v>40</v>
      </c>
      <c r="B197" s="27" t="s">
        <v>53</v>
      </c>
      <c r="C197" s="18">
        <v>1.2</v>
      </c>
      <c r="D197" s="28" t="s">
        <v>29</v>
      </c>
      <c r="F197" s="18">
        <f t="shared" si="7"/>
        <v>0</v>
      </c>
      <c r="G197" s="29"/>
    </row>
    <row r="198" spans="1:7" ht="45" x14ac:dyDescent="0.25">
      <c r="A198" s="36" t="s">
        <v>42</v>
      </c>
      <c r="B198" s="27" t="s">
        <v>55</v>
      </c>
      <c r="C198" s="18">
        <v>1.98</v>
      </c>
      <c r="D198" s="28" t="s">
        <v>29</v>
      </c>
      <c r="F198" s="18">
        <f t="shared" si="7"/>
        <v>0</v>
      </c>
      <c r="G198" s="29"/>
    </row>
    <row r="199" spans="1:7" ht="30" x14ac:dyDescent="0.25">
      <c r="A199" s="36" t="s">
        <v>44</v>
      </c>
      <c r="B199" s="27" t="s">
        <v>57</v>
      </c>
      <c r="C199" s="18">
        <v>0.98</v>
      </c>
      <c r="D199" s="28" t="s">
        <v>29</v>
      </c>
      <c r="F199" s="18">
        <f t="shared" si="7"/>
        <v>0</v>
      </c>
      <c r="G199" s="29"/>
    </row>
    <row r="200" spans="1:7" ht="35.25" customHeight="1" x14ac:dyDescent="0.25">
      <c r="A200" s="36" t="s">
        <v>46</v>
      </c>
      <c r="B200" s="27" t="s">
        <v>59</v>
      </c>
      <c r="C200" s="18">
        <v>0.28999999999999998</v>
      </c>
      <c r="D200" s="28" t="s">
        <v>29</v>
      </c>
      <c r="F200" s="18">
        <f t="shared" si="7"/>
        <v>0</v>
      </c>
      <c r="G200" s="29"/>
    </row>
    <row r="201" spans="1:7" ht="45" x14ac:dyDescent="0.25">
      <c r="A201" s="36" t="s">
        <v>48</v>
      </c>
      <c r="B201" s="27" t="s">
        <v>61</v>
      </c>
      <c r="C201" s="18">
        <v>0.53</v>
      </c>
      <c r="D201" s="28" t="s">
        <v>29</v>
      </c>
      <c r="F201" s="18">
        <f t="shared" si="7"/>
        <v>0</v>
      </c>
      <c r="G201" s="29"/>
    </row>
    <row r="202" spans="1:7" ht="36.75" customHeight="1" x14ac:dyDescent="0.25">
      <c r="A202" s="36" t="s">
        <v>50</v>
      </c>
      <c r="B202" s="27" t="s">
        <v>229</v>
      </c>
      <c r="C202" s="18">
        <v>0.82</v>
      </c>
      <c r="D202" s="28" t="s">
        <v>29</v>
      </c>
      <c r="F202" s="18">
        <f t="shared" si="7"/>
        <v>0</v>
      </c>
      <c r="G202" s="29"/>
    </row>
    <row r="203" spans="1:7" ht="37.5" customHeight="1" x14ac:dyDescent="0.25">
      <c r="A203" s="36" t="s">
        <v>52</v>
      </c>
      <c r="B203" s="27" t="s">
        <v>230</v>
      </c>
      <c r="C203" s="18">
        <v>0.41</v>
      </c>
      <c r="D203" s="28" t="s">
        <v>29</v>
      </c>
      <c r="F203" s="18">
        <f t="shared" si="7"/>
        <v>0</v>
      </c>
      <c r="G203" s="29"/>
    </row>
    <row r="204" spans="1:7" ht="45" x14ac:dyDescent="0.25">
      <c r="A204" s="36" t="s">
        <v>54</v>
      </c>
      <c r="B204" s="27" t="s">
        <v>231</v>
      </c>
      <c r="C204" s="18">
        <v>0.76</v>
      </c>
      <c r="D204" s="28" t="s">
        <v>29</v>
      </c>
      <c r="F204" s="18">
        <f t="shared" si="7"/>
        <v>0</v>
      </c>
      <c r="G204" s="29"/>
    </row>
    <row r="205" spans="1:7" ht="30" x14ac:dyDescent="0.25">
      <c r="A205" s="36" t="s">
        <v>56</v>
      </c>
      <c r="B205" s="27" t="s">
        <v>69</v>
      </c>
      <c r="C205" s="18">
        <v>5.44</v>
      </c>
      <c r="D205" s="28" t="s">
        <v>29</v>
      </c>
      <c r="F205" s="18">
        <f t="shared" si="7"/>
        <v>0</v>
      </c>
      <c r="G205" s="29"/>
    </row>
    <row r="206" spans="1:7" ht="30" x14ac:dyDescent="0.25">
      <c r="A206" s="36" t="s">
        <v>58</v>
      </c>
      <c r="B206" s="27" t="s">
        <v>71</v>
      </c>
      <c r="C206" s="18">
        <v>1.5</v>
      </c>
      <c r="D206" s="28" t="s">
        <v>29</v>
      </c>
      <c r="F206" s="18">
        <f t="shared" si="7"/>
        <v>0</v>
      </c>
      <c r="G206" s="29"/>
    </row>
    <row r="207" spans="1:7" ht="30" x14ac:dyDescent="0.25">
      <c r="A207" s="36" t="s">
        <v>60</v>
      </c>
      <c r="B207" s="27" t="s">
        <v>73</v>
      </c>
      <c r="C207" s="18">
        <v>0.47</v>
      </c>
      <c r="D207" s="28" t="s">
        <v>29</v>
      </c>
      <c r="F207" s="18">
        <f t="shared" si="7"/>
        <v>0</v>
      </c>
      <c r="G207" s="29"/>
    </row>
    <row r="208" spans="1:7" ht="30" x14ac:dyDescent="0.25">
      <c r="A208" s="36" t="s">
        <v>62</v>
      </c>
      <c r="B208" s="27" t="s">
        <v>75</v>
      </c>
      <c r="C208" s="18">
        <v>0.71</v>
      </c>
      <c r="D208" s="28" t="s">
        <v>29</v>
      </c>
      <c r="F208" s="18">
        <f t="shared" si="7"/>
        <v>0</v>
      </c>
      <c r="G208" s="29"/>
    </row>
    <row r="209" spans="1:7" ht="30" x14ac:dyDescent="0.25">
      <c r="A209" s="36" t="s">
        <v>64</v>
      </c>
      <c r="B209" s="27" t="s">
        <v>77</v>
      </c>
      <c r="C209" s="18">
        <v>2.21</v>
      </c>
      <c r="D209" s="28" t="s">
        <v>29</v>
      </c>
      <c r="F209" s="18">
        <f t="shared" si="7"/>
        <v>0</v>
      </c>
      <c r="G209" s="29"/>
    </row>
    <row r="210" spans="1:7" ht="45" x14ac:dyDescent="0.25">
      <c r="A210" s="36" t="s">
        <v>66</v>
      </c>
      <c r="B210" s="27" t="s">
        <v>81</v>
      </c>
      <c r="C210" s="18">
        <v>5.41</v>
      </c>
      <c r="D210" s="28" t="s">
        <v>29</v>
      </c>
      <c r="F210" s="18">
        <f t="shared" si="7"/>
        <v>0</v>
      </c>
      <c r="G210" s="29"/>
    </row>
    <row r="211" spans="1:7" ht="45" x14ac:dyDescent="0.25">
      <c r="A211" s="36" t="s">
        <v>68</v>
      </c>
      <c r="B211" s="27" t="s">
        <v>79</v>
      </c>
      <c r="C211" s="18">
        <v>35.53</v>
      </c>
      <c r="D211" s="28" t="s">
        <v>29</v>
      </c>
      <c r="F211" s="18">
        <f t="shared" si="7"/>
        <v>0</v>
      </c>
      <c r="G211" s="29">
        <f>SUM(F193:F211)</f>
        <v>0</v>
      </c>
    </row>
    <row r="212" spans="1:7" x14ac:dyDescent="0.25">
      <c r="A212" s="77"/>
      <c r="B212" s="33"/>
      <c r="D212" s="34"/>
      <c r="G212" s="29"/>
    </row>
    <row r="213" spans="1:7" x14ac:dyDescent="0.25">
      <c r="A213" s="24" t="s">
        <v>33</v>
      </c>
      <c r="B213" s="22" t="s">
        <v>83</v>
      </c>
      <c r="F213" s="46"/>
      <c r="G213" s="23"/>
    </row>
    <row r="214" spans="1:7" ht="30" x14ac:dyDescent="0.25">
      <c r="A214" s="26" t="s">
        <v>15</v>
      </c>
      <c r="B214" s="33" t="s">
        <v>85</v>
      </c>
      <c r="C214" s="18">
        <v>405.81</v>
      </c>
      <c r="D214" s="28" t="s">
        <v>20</v>
      </c>
      <c r="F214" s="18">
        <f>C214*E214</f>
        <v>0</v>
      </c>
      <c r="G214" s="23"/>
    </row>
    <row r="215" spans="1:7" ht="35.25" customHeight="1" x14ac:dyDescent="0.25">
      <c r="A215" s="26" t="s">
        <v>18</v>
      </c>
      <c r="B215" s="27" t="s">
        <v>232</v>
      </c>
      <c r="C215" s="18">
        <v>85.94</v>
      </c>
      <c r="D215" s="28" t="s">
        <v>20</v>
      </c>
      <c r="F215" s="18">
        <f>C215*E215</f>
        <v>0</v>
      </c>
      <c r="G215" s="29"/>
    </row>
    <row r="216" spans="1:7" x14ac:dyDescent="0.25">
      <c r="A216" s="26" t="s">
        <v>21</v>
      </c>
      <c r="B216" s="27" t="s">
        <v>89</v>
      </c>
      <c r="C216" s="18">
        <v>11.02</v>
      </c>
      <c r="D216" s="28" t="s">
        <v>20</v>
      </c>
      <c r="F216" s="18">
        <f>C216*E216</f>
        <v>0</v>
      </c>
      <c r="G216" s="29"/>
    </row>
    <row r="217" spans="1:7" x14ac:dyDescent="0.25">
      <c r="A217" s="26" t="s">
        <v>23</v>
      </c>
      <c r="B217" s="27" t="s">
        <v>233</v>
      </c>
      <c r="C217" s="18">
        <v>9.7200000000000006</v>
      </c>
      <c r="D217" s="28" t="s">
        <v>20</v>
      </c>
      <c r="F217" s="18">
        <f>C217*E217</f>
        <v>0</v>
      </c>
      <c r="G217" s="29">
        <f>SUM(F214:F217)</f>
        <v>0</v>
      </c>
    </row>
    <row r="218" spans="1:7" x14ac:dyDescent="0.25">
      <c r="A218" s="26"/>
      <c r="B218" s="27"/>
      <c r="D218" s="28"/>
      <c r="G218" s="29"/>
    </row>
    <row r="219" spans="1:7" x14ac:dyDescent="0.25">
      <c r="A219" s="24" t="s">
        <v>82</v>
      </c>
      <c r="B219" s="22" t="s">
        <v>92</v>
      </c>
      <c r="D219" s="28"/>
      <c r="G219" s="29"/>
    </row>
    <row r="220" spans="1:7" x14ac:dyDescent="0.25">
      <c r="A220" s="26" t="s">
        <v>15</v>
      </c>
      <c r="B220" s="27" t="s">
        <v>93</v>
      </c>
      <c r="C220" s="18">
        <f>365.62+124.42</f>
        <v>490.04</v>
      </c>
      <c r="D220" s="28" t="s">
        <v>20</v>
      </c>
      <c r="F220" s="18">
        <f t="shared" ref="F220:F227" si="8">C220*E220</f>
        <v>0</v>
      </c>
      <c r="G220" s="29"/>
    </row>
    <row r="221" spans="1:7" x14ac:dyDescent="0.25">
      <c r="A221" s="26" t="s">
        <v>18</v>
      </c>
      <c r="B221" s="27" t="s">
        <v>94</v>
      </c>
      <c r="C221" s="18">
        <v>562.91</v>
      </c>
      <c r="D221" s="28" t="s">
        <v>20</v>
      </c>
      <c r="F221" s="18">
        <f t="shared" si="8"/>
        <v>0</v>
      </c>
      <c r="G221" s="29"/>
    </row>
    <row r="222" spans="1:7" x14ac:dyDescent="0.25">
      <c r="A222" s="26" t="s">
        <v>21</v>
      </c>
      <c r="B222" s="27" t="s">
        <v>95</v>
      </c>
      <c r="C222" s="18">
        <v>433.44</v>
      </c>
      <c r="D222" s="28" t="s">
        <v>20</v>
      </c>
      <c r="F222" s="18">
        <f t="shared" si="8"/>
        <v>0</v>
      </c>
      <c r="G222" s="29"/>
    </row>
    <row r="223" spans="1:7" x14ac:dyDescent="0.25">
      <c r="A223" s="26" t="s">
        <v>23</v>
      </c>
      <c r="B223" s="27" t="s">
        <v>234</v>
      </c>
      <c r="C223" s="18">
        <v>433.44</v>
      </c>
      <c r="D223" s="28" t="s">
        <v>20</v>
      </c>
      <c r="F223" s="18">
        <f t="shared" si="8"/>
        <v>0</v>
      </c>
      <c r="G223" s="29"/>
    </row>
    <row r="224" spans="1:7" x14ac:dyDescent="0.25">
      <c r="A224" s="26" t="s">
        <v>40</v>
      </c>
      <c r="B224" s="27" t="s">
        <v>97</v>
      </c>
      <c r="C224" s="18">
        <f>C220+C221</f>
        <v>1052.95</v>
      </c>
      <c r="D224" s="28" t="s">
        <v>20</v>
      </c>
      <c r="F224" s="18">
        <f t="shared" si="8"/>
        <v>0</v>
      </c>
      <c r="G224" s="29"/>
    </row>
    <row r="225" spans="1:7" x14ac:dyDescent="0.25">
      <c r="A225" s="26" t="s">
        <v>42</v>
      </c>
      <c r="B225" s="27" t="s">
        <v>98</v>
      </c>
      <c r="C225" s="18">
        <v>34.6</v>
      </c>
      <c r="D225" s="28" t="s">
        <v>99</v>
      </c>
      <c r="F225" s="18">
        <f t="shared" si="8"/>
        <v>0</v>
      </c>
      <c r="G225" s="29"/>
    </row>
    <row r="226" spans="1:7" x14ac:dyDescent="0.25">
      <c r="A226" s="26" t="s">
        <v>44</v>
      </c>
      <c r="B226" s="27" t="s">
        <v>100</v>
      </c>
      <c r="C226" s="18">
        <v>1081.47</v>
      </c>
      <c r="D226" s="28" t="s">
        <v>99</v>
      </c>
      <c r="F226" s="18">
        <f t="shared" si="8"/>
        <v>0</v>
      </c>
    </row>
    <row r="227" spans="1:7" ht="15.95" customHeight="1" x14ac:dyDescent="0.25">
      <c r="A227" s="26" t="s">
        <v>46</v>
      </c>
      <c r="B227" s="8" t="s">
        <v>101</v>
      </c>
      <c r="C227" s="37">
        <v>5.6</v>
      </c>
      <c r="D227" s="28" t="s">
        <v>99</v>
      </c>
      <c r="E227" s="23"/>
      <c r="F227" s="23">
        <f t="shared" si="8"/>
        <v>0</v>
      </c>
      <c r="G227" s="29">
        <f>SUM(F220:F227)</f>
        <v>0</v>
      </c>
    </row>
    <row r="228" spans="1:7" x14ac:dyDescent="0.25">
      <c r="A228" s="26"/>
      <c r="B228" s="8"/>
      <c r="C228" s="8"/>
      <c r="D228" s="8"/>
      <c r="E228" s="8"/>
      <c r="F228" s="8"/>
      <c r="G228" s="8"/>
    </row>
    <row r="229" spans="1:7" x14ac:dyDescent="0.25">
      <c r="A229" s="24" t="s">
        <v>91</v>
      </c>
      <c r="B229" s="22" t="s">
        <v>103</v>
      </c>
      <c r="D229" s="28"/>
      <c r="G229" s="29"/>
    </row>
    <row r="230" spans="1:7" ht="30" x14ac:dyDescent="0.25">
      <c r="A230" s="26" t="s">
        <v>15</v>
      </c>
      <c r="B230" s="27" t="s">
        <v>105</v>
      </c>
      <c r="C230" s="18">
        <v>289.75</v>
      </c>
      <c r="D230" s="28" t="s">
        <v>20</v>
      </c>
      <c r="F230" s="18">
        <f>C230*E230</f>
        <v>0</v>
      </c>
      <c r="G230" s="29"/>
    </row>
    <row r="231" spans="1:7" x14ac:dyDescent="0.25">
      <c r="A231" s="26" t="s">
        <v>18</v>
      </c>
      <c r="B231" s="27" t="s">
        <v>235</v>
      </c>
      <c r="C231" s="18">
        <v>289.75</v>
      </c>
      <c r="D231" s="28" t="s">
        <v>20</v>
      </c>
      <c r="F231" s="18">
        <f>C231*E231</f>
        <v>0</v>
      </c>
      <c r="G231" s="29"/>
    </row>
    <row r="232" spans="1:7" ht="30" x14ac:dyDescent="0.25">
      <c r="A232" s="26" t="s">
        <v>21</v>
      </c>
      <c r="B232" s="27" t="s">
        <v>106</v>
      </c>
      <c r="C232" s="18">
        <v>291.72000000000003</v>
      </c>
      <c r="D232" s="28" t="s">
        <v>99</v>
      </c>
      <c r="F232" s="18">
        <f>C232*E232</f>
        <v>0</v>
      </c>
      <c r="G232" s="29">
        <f>SUM(F230:F232)</f>
        <v>0</v>
      </c>
    </row>
    <row r="233" spans="1:7" x14ac:dyDescent="0.25">
      <c r="A233" s="26"/>
      <c r="B233" s="8"/>
      <c r="D233" s="28"/>
      <c r="G233" s="29"/>
    </row>
    <row r="234" spans="1:7" x14ac:dyDescent="0.25">
      <c r="A234" s="24" t="s">
        <v>102</v>
      </c>
      <c r="B234" s="22" t="s">
        <v>108</v>
      </c>
      <c r="D234" s="28"/>
      <c r="G234" s="29"/>
    </row>
    <row r="235" spans="1:7" x14ac:dyDescent="0.25">
      <c r="A235" s="26" t="s">
        <v>15</v>
      </c>
      <c r="B235" s="27" t="s">
        <v>109</v>
      </c>
      <c r="C235" s="18">
        <v>33.6</v>
      </c>
      <c r="D235" s="28" t="s">
        <v>99</v>
      </c>
      <c r="F235" s="18">
        <f>C235*E235</f>
        <v>0</v>
      </c>
      <c r="G235" s="29"/>
    </row>
    <row r="236" spans="1:7" x14ac:dyDescent="0.25">
      <c r="A236" s="26" t="s">
        <v>18</v>
      </c>
      <c r="B236" s="27" t="s">
        <v>110</v>
      </c>
      <c r="C236" s="18">
        <v>32</v>
      </c>
      <c r="D236" s="28" t="s">
        <v>17</v>
      </c>
      <c r="F236" s="18">
        <f>C236*E236</f>
        <v>0</v>
      </c>
      <c r="G236" s="29"/>
    </row>
    <row r="237" spans="1:7" x14ac:dyDescent="0.25">
      <c r="A237" s="26" t="s">
        <v>21</v>
      </c>
      <c r="B237" s="27" t="s">
        <v>111</v>
      </c>
      <c r="C237" s="18">
        <v>3.99</v>
      </c>
      <c r="D237" s="28" t="s">
        <v>20</v>
      </c>
      <c r="F237" s="18">
        <f>C237*E237</f>
        <v>0</v>
      </c>
      <c r="G237" s="29"/>
    </row>
    <row r="238" spans="1:7" x14ac:dyDescent="0.25">
      <c r="A238" s="26" t="s">
        <v>23</v>
      </c>
      <c r="B238" s="27" t="s">
        <v>112</v>
      </c>
      <c r="C238" s="18">
        <v>7.98</v>
      </c>
      <c r="D238" s="28" t="s">
        <v>99</v>
      </c>
      <c r="F238" s="18">
        <f>C238*E238</f>
        <v>0</v>
      </c>
      <c r="G238" s="29"/>
    </row>
    <row r="239" spans="1:7" ht="31.5" customHeight="1" x14ac:dyDescent="0.25">
      <c r="A239" s="36" t="s">
        <v>40</v>
      </c>
      <c r="B239" s="27" t="s">
        <v>113</v>
      </c>
      <c r="C239" s="18">
        <v>8.4</v>
      </c>
      <c r="D239" s="28" t="s">
        <v>99</v>
      </c>
      <c r="F239" s="18">
        <f>C239*E239</f>
        <v>0</v>
      </c>
      <c r="G239" s="29">
        <f>SUM(F235:F239)</f>
        <v>0</v>
      </c>
    </row>
    <row r="240" spans="1:7" x14ac:dyDescent="0.25">
      <c r="A240" s="26"/>
      <c r="B240" s="27"/>
      <c r="D240" s="28"/>
      <c r="G240" s="29"/>
    </row>
    <row r="241" spans="1:7" x14ac:dyDescent="0.25">
      <c r="A241" s="32" t="s">
        <v>107</v>
      </c>
      <c r="B241" s="78" t="s">
        <v>115</v>
      </c>
      <c r="D241" s="28"/>
      <c r="G241" s="29"/>
    </row>
    <row r="242" spans="1:7" ht="45" x14ac:dyDescent="0.25">
      <c r="A242" s="26" t="s">
        <v>15</v>
      </c>
      <c r="B242" s="27" t="s">
        <v>116</v>
      </c>
      <c r="C242" s="18">
        <v>50.91</v>
      </c>
      <c r="D242" s="28" t="s">
        <v>20</v>
      </c>
      <c r="F242" s="18">
        <f>C242*E242</f>
        <v>0</v>
      </c>
      <c r="G242" s="29"/>
    </row>
    <row r="243" spans="1:7" ht="30" x14ac:dyDescent="0.25">
      <c r="A243" s="26" t="s">
        <v>18</v>
      </c>
      <c r="B243" s="27" t="s">
        <v>117</v>
      </c>
      <c r="C243" s="18">
        <f>8.4+5.28</f>
        <v>13.68</v>
      </c>
      <c r="D243" s="28" t="s">
        <v>20</v>
      </c>
      <c r="F243" s="18">
        <f>C243*E243</f>
        <v>0</v>
      </c>
      <c r="G243" s="29"/>
    </row>
    <row r="244" spans="1:7" ht="30" x14ac:dyDescent="0.25">
      <c r="A244" s="26" t="s">
        <v>21</v>
      </c>
      <c r="B244" s="27" t="s">
        <v>118</v>
      </c>
      <c r="C244" s="18">
        <v>4.8</v>
      </c>
      <c r="D244" s="28" t="s">
        <v>20</v>
      </c>
      <c r="F244" s="18">
        <f>C244*E244</f>
        <v>0</v>
      </c>
      <c r="G244" s="29">
        <f>SUM(F242:F244)</f>
        <v>0</v>
      </c>
    </row>
    <row r="245" spans="1:7" x14ac:dyDescent="0.25">
      <c r="A245" s="26"/>
      <c r="B245" s="27"/>
      <c r="D245" s="28"/>
      <c r="G245" s="29"/>
    </row>
    <row r="246" spans="1:7" x14ac:dyDescent="0.25">
      <c r="A246" s="32" t="s">
        <v>114</v>
      </c>
      <c r="B246" s="78" t="s">
        <v>120</v>
      </c>
      <c r="D246" s="28"/>
      <c r="G246" s="29"/>
    </row>
    <row r="247" spans="1:7" x14ac:dyDescent="0.25">
      <c r="A247" s="26" t="s">
        <v>15</v>
      </c>
      <c r="B247" s="27" t="s">
        <v>121</v>
      </c>
      <c r="C247" s="18">
        <v>4</v>
      </c>
      <c r="D247" s="28" t="s">
        <v>17</v>
      </c>
      <c r="F247" s="18">
        <f>C247*E247</f>
        <v>0</v>
      </c>
      <c r="G247" s="29"/>
    </row>
    <row r="248" spans="1:7" x14ac:dyDescent="0.25">
      <c r="A248" s="26" t="s">
        <v>18</v>
      </c>
      <c r="B248" s="27" t="s">
        <v>122</v>
      </c>
      <c r="C248" s="18">
        <v>12</v>
      </c>
      <c r="D248" s="28" t="s">
        <v>17</v>
      </c>
      <c r="F248" s="18">
        <f>C248*E248</f>
        <v>0</v>
      </c>
      <c r="G248" s="29"/>
    </row>
    <row r="249" spans="1:7" x14ac:dyDescent="0.25">
      <c r="A249" s="26" t="s">
        <v>21</v>
      </c>
      <c r="B249" s="27" t="s">
        <v>123</v>
      </c>
      <c r="C249" s="18">
        <v>4</v>
      </c>
      <c r="D249" s="28" t="s">
        <v>17</v>
      </c>
      <c r="F249" s="18">
        <f>C249*E249</f>
        <v>0</v>
      </c>
      <c r="G249" s="29"/>
    </row>
    <row r="250" spans="1:7" x14ac:dyDescent="0.25">
      <c r="A250" s="26" t="s">
        <v>23</v>
      </c>
      <c r="B250" s="27" t="s">
        <v>236</v>
      </c>
      <c r="C250" s="18">
        <v>4</v>
      </c>
      <c r="D250" s="28" t="s">
        <v>17</v>
      </c>
      <c r="F250" s="18">
        <f>C250*E250</f>
        <v>0</v>
      </c>
      <c r="G250" s="29">
        <f>SUM(F247:F250)</f>
        <v>0</v>
      </c>
    </row>
    <row r="251" spans="1:7" x14ac:dyDescent="0.25">
      <c r="A251" s="26"/>
      <c r="B251" s="27"/>
      <c r="D251" s="28"/>
      <c r="G251" s="29"/>
    </row>
    <row r="252" spans="1:7" x14ac:dyDescent="0.25">
      <c r="A252" s="32" t="s">
        <v>119</v>
      </c>
      <c r="B252" s="78" t="s">
        <v>128</v>
      </c>
      <c r="D252" s="28"/>
      <c r="G252" s="29"/>
    </row>
    <row r="253" spans="1:7" x14ac:dyDescent="0.25">
      <c r="A253" s="26" t="s">
        <v>15</v>
      </c>
      <c r="B253" s="27" t="s">
        <v>129</v>
      </c>
      <c r="C253" s="18">
        <v>36.07</v>
      </c>
      <c r="D253" s="28" t="s">
        <v>20</v>
      </c>
      <c r="F253" s="18">
        <f>C253*E253</f>
        <v>0</v>
      </c>
      <c r="G253" s="29">
        <f>SUM(F253)</f>
        <v>0</v>
      </c>
    </row>
    <row r="254" spans="1:7" x14ac:dyDescent="0.25">
      <c r="A254" s="26"/>
      <c r="B254" s="27"/>
      <c r="D254" s="28"/>
      <c r="G254" s="29"/>
    </row>
    <row r="255" spans="1:7" ht="15.95" customHeight="1" x14ac:dyDescent="0.25">
      <c r="A255" s="32" t="s">
        <v>127</v>
      </c>
      <c r="B255" s="25" t="s">
        <v>131</v>
      </c>
      <c r="D255" s="28"/>
      <c r="G255" s="29"/>
    </row>
    <row r="256" spans="1:7" ht="15.95" customHeight="1" x14ac:dyDescent="0.25">
      <c r="A256" s="36" t="s">
        <v>15</v>
      </c>
      <c r="B256" s="8" t="s">
        <v>132</v>
      </c>
      <c r="C256" s="18">
        <v>26.88</v>
      </c>
      <c r="D256" s="28" t="s">
        <v>133</v>
      </c>
      <c r="F256" s="18">
        <f>C256*E256</f>
        <v>0</v>
      </c>
      <c r="G256" s="8"/>
    </row>
    <row r="257" spans="1:7" ht="34.5" customHeight="1" x14ac:dyDescent="0.25">
      <c r="A257" s="36" t="s">
        <v>18</v>
      </c>
      <c r="B257" s="41" t="s">
        <v>134</v>
      </c>
      <c r="C257" s="18">
        <v>4</v>
      </c>
      <c r="D257" s="28" t="s">
        <v>17</v>
      </c>
      <c r="F257" s="18">
        <f>C257*E257</f>
        <v>0</v>
      </c>
    </row>
    <row r="258" spans="1:7" ht="15.95" customHeight="1" x14ac:dyDescent="0.25">
      <c r="A258" s="36" t="s">
        <v>21</v>
      </c>
      <c r="B258" s="17" t="s">
        <v>135</v>
      </c>
      <c r="C258" s="18">
        <v>16.13</v>
      </c>
      <c r="D258" s="28" t="s">
        <v>126</v>
      </c>
      <c r="F258" s="18">
        <f>C258*E258</f>
        <v>0</v>
      </c>
      <c r="G258" s="29"/>
    </row>
    <row r="259" spans="1:7" ht="15.95" customHeight="1" x14ac:dyDescent="0.25">
      <c r="A259" s="36" t="s">
        <v>23</v>
      </c>
      <c r="B259" s="27" t="s">
        <v>136</v>
      </c>
      <c r="C259" s="18">
        <v>30.99</v>
      </c>
      <c r="D259" s="28" t="s">
        <v>126</v>
      </c>
      <c r="F259" s="18">
        <f>C259*E259</f>
        <v>0</v>
      </c>
      <c r="G259" s="29">
        <f>SUM(F256:F259)</f>
        <v>0</v>
      </c>
    </row>
    <row r="260" spans="1:7" ht="15.95" customHeight="1" x14ac:dyDescent="0.25">
      <c r="A260" s="36"/>
      <c r="B260" s="27"/>
      <c r="D260" s="28"/>
      <c r="G260" s="29"/>
    </row>
    <row r="261" spans="1:7" x14ac:dyDescent="0.25">
      <c r="A261" s="32" t="s">
        <v>130</v>
      </c>
      <c r="B261" s="78" t="s">
        <v>138</v>
      </c>
      <c r="D261" s="28"/>
      <c r="G261" s="29"/>
    </row>
    <row r="262" spans="1:7" x14ac:dyDescent="0.25">
      <c r="A262" s="26" t="s">
        <v>15</v>
      </c>
      <c r="B262" s="27" t="s">
        <v>139</v>
      </c>
      <c r="C262" s="18">
        <v>18.440000000000001</v>
      </c>
      <c r="D262" s="28" t="s">
        <v>20</v>
      </c>
      <c r="F262" s="18">
        <f>C262*E262</f>
        <v>0</v>
      </c>
      <c r="G262" s="29">
        <f>SUM(F262)</f>
        <v>0</v>
      </c>
    </row>
    <row r="263" spans="1:7" x14ac:dyDescent="0.25">
      <c r="A263" s="26"/>
      <c r="B263" s="27"/>
      <c r="D263" s="28"/>
      <c r="G263" s="29"/>
    </row>
    <row r="264" spans="1:7" x14ac:dyDescent="0.25">
      <c r="A264" s="32" t="s">
        <v>137</v>
      </c>
      <c r="B264" s="78" t="s">
        <v>237</v>
      </c>
      <c r="D264" s="28"/>
      <c r="G264" s="29"/>
    </row>
    <row r="265" spans="1:7" x14ac:dyDescent="0.25">
      <c r="A265" s="26" t="s">
        <v>15</v>
      </c>
      <c r="B265" s="27" t="s">
        <v>142</v>
      </c>
      <c r="C265" s="18">
        <v>4</v>
      </c>
      <c r="D265" s="28" t="s">
        <v>17</v>
      </c>
      <c r="F265" s="18">
        <f t="shared" ref="F265:F280" si="9">C265*E265</f>
        <v>0</v>
      </c>
      <c r="G265" s="29"/>
    </row>
    <row r="266" spans="1:7" x14ac:dyDescent="0.25">
      <c r="A266" s="26" t="s">
        <v>18</v>
      </c>
      <c r="B266" s="27" t="s">
        <v>238</v>
      </c>
      <c r="C266" s="18">
        <v>4</v>
      </c>
      <c r="D266" s="28" t="s">
        <v>17</v>
      </c>
      <c r="F266" s="18">
        <f t="shared" si="9"/>
        <v>0</v>
      </c>
      <c r="G266" s="29"/>
    </row>
    <row r="267" spans="1:7" x14ac:dyDescent="0.25">
      <c r="A267" s="26" t="s">
        <v>21</v>
      </c>
      <c r="B267" s="27" t="s">
        <v>144</v>
      </c>
      <c r="C267" s="18">
        <v>4</v>
      </c>
      <c r="D267" s="28" t="s">
        <v>17</v>
      </c>
      <c r="F267" s="18">
        <f t="shared" si="9"/>
        <v>0</v>
      </c>
      <c r="G267" s="29"/>
    </row>
    <row r="268" spans="1:7" x14ac:dyDescent="0.25">
      <c r="A268" s="26" t="s">
        <v>23</v>
      </c>
      <c r="B268" s="27" t="s">
        <v>145</v>
      </c>
      <c r="C268" s="18">
        <v>4</v>
      </c>
      <c r="D268" s="28" t="s">
        <v>17</v>
      </c>
      <c r="F268" s="18">
        <f t="shared" si="9"/>
        <v>0</v>
      </c>
      <c r="G268" s="29"/>
    </row>
    <row r="269" spans="1:7" x14ac:dyDescent="0.25">
      <c r="A269" s="26" t="s">
        <v>40</v>
      </c>
      <c r="B269" s="27" t="s">
        <v>158</v>
      </c>
      <c r="C269" s="18">
        <v>8</v>
      </c>
      <c r="D269" s="28" t="s">
        <v>17</v>
      </c>
      <c r="F269" s="18">
        <f t="shared" si="9"/>
        <v>0</v>
      </c>
      <c r="G269" s="29"/>
    </row>
    <row r="270" spans="1:7" x14ac:dyDescent="0.25">
      <c r="A270" s="26" t="s">
        <v>42</v>
      </c>
      <c r="B270" s="27" t="s">
        <v>146</v>
      </c>
      <c r="C270" s="18">
        <v>4</v>
      </c>
      <c r="D270" s="28" t="s">
        <v>17</v>
      </c>
      <c r="F270" s="18">
        <f t="shared" si="9"/>
        <v>0</v>
      </c>
      <c r="G270" s="29"/>
    </row>
    <row r="271" spans="1:7" x14ac:dyDescent="0.25">
      <c r="A271" s="26" t="s">
        <v>44</v>
      </c>
      <c r="B271" s="27" t="s">
        <v>147</v>
      </c>
      <c r="C271" s="18">
        <v>4</v>
      </c>
      <c r="D271" s="28" t="s">
        <v>239</v>
      </c>
      <c r="F271" s="18">
        <f t="shared" si="9"/>
        <v>0</v>
      </c>
      <c r="G271" s="29"/>
    </row>
    <row r="272" spans="1:7" x14ac:dyDescent="0.25">
      <c r="A272" s="26" t="s">
        <v>46</v>
      </c>
      <c r="B272" s="42" t="s">
        <v>150</v>
      </c>
      <c r="C272" s="43">
        <v>4</v>
      </c>
      <c r="D272" s="44" t="s">
        <v>17</v>
      </c>
      <c r="E272" s="43"/>
      <c r="F272" s="18">
        <f t="shared" si="9"/>
        <v>0</v>
      </c>
      <c r="G272" s="29"/>
    </row>
    <row r="273" spans="1:7" x14ac:dyDescent="0.25">
      <c r="A273" s="26" t="s">
        <v>48</v>
      </c>
      <c r="B273" s="27" t="s">
        <v>166</v>
      </c>
      <c r="C273" s="18">
        <v>12</v>
      </c>
      <c r="D273" s="28" t="s">
        <v>157</v>
      </c>
      <c r="F273" s="18">
        <f t="shared" si="9"/>
        <v>0</v>
      </c>
      <c r="G273" s="29"/>
    </row>
    <row r="274" spans="1:7" x14ac:dyDescent="0.25">
      <c r="A274" s="26" t="s">
        <v>50</v>
      </c>
      <c r="B274" s="27" t="s">
        <v>159</v>
      </c>
      <c r="C274" s="18">
        <v>12</v>
      </c>
      <c r="D274" s="28" t="s">
        <v>17</v>
      </c>
      <c r="F274" s="18">
        <f t="shared" si="9"/>
        <v>0</v>
      </c>
      <c r="G274" s="29"/>
    </row>
    <row r="275" spans="1:7" x14ac:dyDescent="0.25">
      <c r="A275" s="26" t="s">
        <v>52</v>
      </c>
      <c r="B275" s="27" t="s">
        <v>160</v>
      </c>
      <c r="C275" s="18">
        <v>4</v>
      </c>
      <c r="D275" s="28" t="s">
        <v>17</v>
      </c>
      <c r="F275" s="18">
        <f t="shared" si="9"/>
        <v>0</v>
      </c>
      <c r="G275" s="29"/>
    </row>
    <row r="276" spans="1:7" x14ac:dyDescent="0.25">
      <c r="A276" s="26" t="s">
        <v>54</v>
      </c>
      <c r="B276" s="27" t="s">
        <v>161</v>
      </c>
      <c r="C276" s="18">
        <v>8</v>
      </c>
      <c r="D276" s="28" t="s">
        <v>17</v>
      </c>
      <c r="F276" s="18">
        <f t="shared" si="9"/>
        <v>0</v>
      </c>
      <c r="G276" s="29"/>
    </row>
    <row r="277" spans="1:7" x14ac:dyDescent="0.25">
      <c r="A277" s="26" t="s">
        <v>56</v>
      </c>
      <c r="B277" s="27" t="s">
        <v>162</v>
      </c>
      <c r="C277" s="18">
        <v>16</v>
      </c>
      <c r="D277" s="28" t="s">
        <v>17</v>
      </c>
      <c r="F277" s="18">
        <f t="shared" si="9"/>
        <v>0</v>
      </c>
      <c r="G277" s="29"/>
    </row>
    <row r="278" spans="1:7" ht="30" x14ac:dyDescent="0.25">
      <c r="A278" s="26" t="s">
        <v>58</v>
      </c>
      <c r="B278" s="27" t="s">
        <v>168</v>
      </c>
      <c r="C278" s="18">
        <v>16.100000000000001</v>
      </c>
      <c r="D278" s="28" t="s">
        <v>99</v>
      </c>
      <c r="F278" s="18">
        <f t="shared" si="9"/>
        <v>0</v>
      </c>
      <c r="G278" s="29"/>
    </row>
    <row r="279" spans="1:7" x14ac:dyDescent="0.25">
      <c r="A279" s="26" t="s">
        <v>60</v>
      </c>
      <c r="B279" s="27" t="s">
        <v>174</v>
      </c>
      <c r="C279" s="18">
        <v>1</v>
      </c>
      <c r="D279" s="28" t="s">
        <v>25</v>
      </c>
      <c r="F279" s="18">
        <f t="shared" si="9"/>
        <v>0</v>
      </c>
      <c r="G279" s="29"/>
    </row>
    <row r="280" spans="1:7" x14ac:dyDescent="0.25">
      <c r="A280" s="26" t="s">
        <v>62</v>
      </c>
      <c r="B280" s="27" t="s">
        <v>176</v>
      </c>
      <c r="C280" s="18">
        <v>1</v>
      </c>
      <c r="D280" s="28" t="s">
        <v>25</v>
      </c>
      <c r="F280" s="18">
        <f t="shared" si="9"/>
        <v>0</v>
      </c>
      <c r="G280" s="29">
        <f>SUM(F265:F280)</f>
        <v>0</v>
      </c>
    </row>
    <row r="281" spans="1:7" x14ac:dyDescent="0.25">
      <c r="A281" s="26"/>
      <c r="B281" s="27"/>
      <c r="D281" s="28"/>
      <c r="G281" s="29"/>
    </row>
    <row r="282" spans="1:7" x14ac:dyDescent="0.25">
      <c r="A282" s="32" t="s">
        <v>140</v>
      </c>
      <c r="B282" s="78" t="s">
        <v>178</v>
      </c>
      <c r="D282" s="28"/>
      <c r="G282" s="29"/>
    </row>
    <row r="283" spans="1:7" x14ac:dyDescent="0.25">
      <c r="A283" s="26" t="s">
        <v>15</v>
      </c>
      <c r="B283" s="27" t="s">
        <v>179</v>
      </c>
      <c r="C283" s="18">
        <v>1394.02</v>
      </c>
      <c r="D283" s="28" t="s">
        <v>20</v>
      </c>
      <c r="F283" s="18">
        <f>C283*E283</f>
        <v>0</v>
      </c>
      <c r="G283" s="29"/>
    </row>
    <row r="284" spans="1:7" ht="30" x14ac:dyDescent="0.25">
      <c r="A284" s="26" t="s">
        <v>18</v>
      </c>
      <c r="B284" s="27" t="s">
        <v>240</v>
      </c>
      <c r="C284" s="18">
        <v>562.91</v>
      </c>
      <c r="D284" s="28" t="s">
        <v>20</v>
      </c>
      <c r="F284" s="18">
        <f>C284*E284</f>
        <v>0</v>
      </c>
      <c r="G284" s="29"/>
    </row>
    <row r="285" spans="1:7" x14ac:dyDescent="0.25">
      <c r="A285" s="26" t="s">
        <v>21</v>
      </c>
      <c r="B285" s="27" t="s">
        <v>241</v>
      </c>
      <c r="C285" s="18">
        <v>341.17</v>
      </c>
      <c r="D285" s="28" t="s">
        <v>20</v>
      </c>
      <c r="F285" s="18">
        <f>C285*E285</f>
        <v>0</v>
      </c>
      <c r="G285" s="29"/>
    </row>
    <row r="286" spans="1:7" ht="30" x14ac:dyDescent="0.25">
      <c r="A286" s="26" t="s">
        <v>23</v>
      </c>
      <c r="B286" s="27" t="s">
        <v>242</v>
      </c>
      <c r="C286" s="18">
        <f>124.42+365.62</f>
        <v>490.04</v>
      </c>
      <c r="D286" s="28" t="s">
        <v>20</v>
      </c>
      <c r="F286" s="18">
        <f>C286*E286</f>
        <v>0</v>
      </c>
      <c r="G286" s="29">
        <f>SUM(F283:F286)</f>
        <v>0</v>
      </c>
    </row>
    <row r="287" spans="1:7" x14ac:dyDescent="0.25">
      <c r="A287" s="26"/>
      <c r="B287" s="27"/>
      <c r="D287" s="28"/>
      <c r="G287" s="29"/>
    </row>
    <row r="288" spans="1:7" ht="28.5" x14ac:dyDescent="0.25">
      <c r="A288" s="32" t="s">
        <v>177</v>
      </c>
      <c r="B288" s="78" t="s">
        <v>184</v>
      </c>
      <c r="D288" s="28"/>
      <c r="G288" s="29"/>
    </row>
    <row r="289" spans="1:7" x14ac:dyDescent="0.25">
      <c r="A289" s="26" t="s">
        <v>15</v>
      </c>
      <c r="B289" s="27" t="s">
        <v>185</v>
      </c>
      <c r="C289" s="18">
        <v>49</v>
      </c>
      <c r="D289" s="28" t="s">
        <v>17</v>
      </c>
      <c r="F289" s="18">
        <f t="shared" ref="F289:F300" si="10">C289*E289</f>
        <v>0</v>
      </c>
      <c r="G289" s="29"/>
    </row>
    <row r="290" spans="1:7" x14ac:dyDescent="0.25">
      <c r="A290" s="26" t="s">
        <v>18</v>
      </c>
      <c r="B290" s="27" t="s">
        <v>186</v>
      </c>
      <c r="C290" s="18">
        <v>32</v>
      </c>
      <c r="D290" s="28" t="s">
        <v>17</v>
      </c>
      <c r="F290" s="18">
        <f t="shared" si="10"/>
        <v>0</v>
      </c>
      <c r="G290" s="29"/>
    </row>
    <row r="291" spans="1:7" x14ac:dyDescent="0.25">
      <c r="A291" s="26" t="s">
        <v>21</v>
      </c>
      <c r="B291" s="27" t="s">
        <v>187</v>
      </c>
      <c r="C291" s="18">
        <v>8</v>
      </c>
      <c r="D291" s="28" t="s">
        <v>17</v>
      </c>
      <c r="F291" s="18">
        <f t="shared" si="10"/>
        <v>0</v>
      </c>
      <c r="G291" s="29"/>
    </row>
    <row r="292" spans="1:7" x14ac:dyDescent="0.25">
      <c r="A292" s="26" t="s">
        <v>23</v>
      </c>
      <c r="B292" s="27" t="s">
        <v>188</v>
      </c>
      <c r="C292" s="18">
        <v>12</v>
      </c>
      <c r="D292" s="28" t="s">
        <v>17</v>
      </c>
      <c r="F292" s="18">
        <f t="shared" si="10"/>
        <v>0</v>
      </c>
      <c r="G292" s="29"/>
    </row>
    <row r="293" spans="1:7" x14ac:dyDescent="0.25">
      <c r="A293" s="26" t="s">
        <v>40</v>
      </c>
      <c r="B293" s="27" t="s">
        <v>243</v>
      </c>
      <c r="C293" s="18">
        <v>89</v>
      </c>
      <c r="D293" s="28" t="s">
        <v>17</v>
      </c>
      <c r="F293" s="18">
        <f t="shared" si="10"/>
        <v>0</v>
      </c>
      <c r="G293" s="29"/>
    </row>
    <row r="294" spans="1:7" x14ac:dyDescent="0.25">
      <c r="A294" s="26" t="s">
        <v>42</v>
      </c>
      <c r="B294" s="27" t="s">
        <v>190</v>
      </c>
      <c r="C294" s="18">
        <v>4</v>
      </c>
      <c r="D294" s="28" t="s">
        <v>17</v>
      </c>
      <c r="F294" s="18">
        <f t="shared" si="10"/>
        <v>0</v>
      </c>
      <c r="G294" s="29"/>
    </row>
    <row r="295" spans="1:7" x14ac:dyDescent="0.25">
      <c r="A295" s="26" t="s">
        <v>44</v>
      </c>
      <c r="B295" s="27" t="s">
        <v>191</v>
      </c>
      <c r="C295" s="18">
        <v>20</v>
      </c>
      <c r="D295" s="28" t="s">
        <v>17</v>
      </c>
      <c r="F295" s="18">
        <f t="shared" si="10"/>
        <v>0</v>
      </c>
      <c r="G295" s="29"/>
    </row>
    <row r="296" spans="1:7" x14ac:dyDescent="0.25">
      <c r="A296" s="26" t="s">
        <v>46</v>
      </c>
      <c r="B296" s="27" t="s">
        <v>192</v>
      </c>
      <c r="C296" s="18">
        <v>20</v>
      </c>
      <c r="D296" s="28" t="s">
        <v>17</v>
      </c>
      <c r="F296" s="18">
        <f t="shared" si="10"/>
        <v>0</v>
      </c>
      <c r="G296" s="29"/>
    </row>
    <row r="297" spans="1:7" x14ac:dyDescent="0.25">
      <c r="A297" s="26" t="s">
        <v>48</v>
      </c>
      <c r="B297" s="27" t="s">
        <v>193</v>
      </c>
      <c r="C297" s="18">
        <v>4</v>
      </c>
      <c r="D297" s="28" t="s">
        <v>17</v>
      </c>
      <c r="F297" s="18">
        <f t="shared" si="10"/>
        <v>0</v>
      </c>
      <c r="G297" s="29"/>
    </row>
    <row r="298" spans="1:7" x14ac:dyDescent="0.25">
      <c r="A298" s="26" t="s">
        <v>50</v>
      </c>
      <c r="B298" s="27" t="s">
        <v>196</v>
      </c>
      <c r="C298" s="18">
        <v>4</v>
      </c>
      <c r="D298" s="28" t="s">
        <v>17</v>
      </c>
      <c r="F298" s="18">
        <f t="shared" si="10"/>
        <v>0</v>
      </c>
      <c r="G298" s="29"/>
    </row>
    <row r="299" spans="1:7" x14ac:dyDescent="0.25">
      <c r="A299" s="26" t="s">
        <v>52</v>
      </c>
      <c r="B299" s="27" t="s">
        <v>197</v>
      </c>
      <c r="C299" s="18">
        <v>10</v>
      </c>
      <c r="D299" s="28" t="s">
        <v>17</v>
      </c>
      <c r="F299" s="18">
        <f t="shared" si="10"/>
        <v>0</v>
      </c>
      <c r="G299" s="29"/>
    </row>
    <row r="300" spans="1:7" ht="30" x14ac:dyDescent="0.25">
      <c r="A300" s="26" t="s">
        <v>54</v>
      </c>
      <c r="B300" s="27" t="s">
        <v>244</v>
      </c>
      <c r="C300" s="18">
        <v>4</v>
      </c>
      <c r="D300" s="28" t="s">
        <v>17</v>
      </c>
      <c r="F300" s="18">
        <f t="shared" si="10"/>
        <v>0</v>
      </c>
      <c r="G300" s="29"/>
    </row>
    <row r="301" spans="1:7" x14ac:dyDescent="0.25">
      <c r="A301" s="26"/>
      <c r="B301" s="27" t="s">
        <v>245</v>
      </c>
      <c r="D301" s="28"/>
      <c r="G301" s="29"/>
    </row>
    <row r="302" spans="1:7" ht="30" x14ac:dyDescent="0.25">
      <c r="A302" s="26" t="s">
        <v>56</v>
      </c>
      <c r="B302" s="27" t="s">
        <v>207</v>
      </c>
      <c r="C302" s="18">
        <v>144.32</v>
      </c>
      <c r="D302" s="28" t="s">
        <v>201</v>
      </c>
      <c r="F302" s="18">
        <f>C302*E302</f>
        <v>0</v>
      </c>
      <c r="G302" s="29"/>
    </row>
    <row r="303" spans="1:7" x14ac:dyDescent="0.25">
      <c r="A303" s="26"/>
      <c r="B303" s="27" t="s">
        <v>208</v>
      </c>
      <c r="D303" s="28"/>
      <c r="G303" s="29"/>
    </row>
    <row r="304" spans="1:7" x14ac:dyDescent="0.25">
      <c r="A304" s="26"/>
      <c r="B304" s="27" t="s">
        <v>209</v>
      </c>
      <c r="D304" s="28"/>
      <c r="G304" s="29"/>
    </row>
    <row r="305" spans="1:7" x14ac:dyDescent="0.25">
      <c r="A305" s="26"/>
      <c r="B305" s="27" t="s">
        <v>210</v>
      </c>
      <c r="D305" s="28"/>
      <c r="G305" s="29"/>
    </row>
    <row r="306" spans="1:7" x14ac:dyDescent="0.25">
      <c r="A306" s="26"/>
      <c r="B306" s="27" t="s">
        <v>211</v>
      </c>
      <c r="D306" s="28"/>
      <c r="G306" s="29"/>
    </row>
    <row r="307" spans="1:7" x14ac:dyDescent="0.25">
      <c r="A307" s="26" t="s">
        <v>58</v>
      </c>
      <c r="B307" s="27" t="s">
        <v>246</v>
      </c>
      <c r="C307" s="18">
        <v>1</v>
      </c>
      <c r="D307" s="28" t="s">
        <v>17</v>
      </c>
      <c r="F307" s="18">
        <f t="shared" ref="F307:F312" si="11">C307*E307</f>
        <v>0</v>
      </c>
      <c r="G307" s="29"/>
    </row>
    <row r="308" spans="1:7" x14ac:dyDescent="0.25">
      <c r="A308" s="26" t="s">
        <v>60</v>
      </c>
      <c r="B308" s="27" t="s">
        <v>213</v>
      </c>
      <c r="C308" s="18">
        <v>1</v>
      </c>
      <c r="D308" s="28" t="s">
        <v>17</v>
      </c>
      <c r="F308" s="18">
        <f t="shared" si="11"/>
        <v>0</v>
      </c>
      <c r="G308" s="29"/>
    </row>
    <row r="309" spans="1:7" x14ac:dyDescent="0.25">
      <c r="A309" s="26" t="s">
        <v>62</v>
      </c>
      <c r="B309" s="27" t="s">
        <v>214</v>
      </c>
      <c r="C309" s="18">
        <v>1</v>
      </c>
      <c r="D309" s="28" t="s">
        <v>17</v>
      </c>
      <c r="F309" s="18">
        <f t="shared" si="11"/>
        <v>0</v>
      </c>
      <c r="G309" s="29"/>
    </row>
    <row r="310" spans="1:7" x14ac:dyDescent="0.25">
      <c r="A310" s="26" t="s">
        <v>64</v>
      </c>
      <c r="B310" s="27" t="s">
        <v>215</v>
      </c>
      <c r="C310" s="18">
        <v>4</v>
      </c>
      <c r="D310" s="28" t="s">
        <v>17</v>
      </c>
      <c r="F310" s="18">
        <f t="shared" si="11"/>
        <v>0</v>
      </c>
      <c r="G310" s="29"/>
    </row>
    <row r="311" spans="1:7" x14ac:dyDescent="0.25">
      <c r="A311" s="26" t="s">
        <v>66</v>
      </c>
      <c r="B311" s="27" t="s">
        <v>216</v>
      </c>
      <c r="C311" s="18">
        <v>4</v>
      </c>
      <c r="D311" s="28" t="s">
        <v>17</v>
      </c>
      <c r="F311" s="18">
        <f t="shared" si="11"/>
        <v>0</v>
      </c>
      <c r="G311" s="29"/>
    </row>
    <row r="312" spans="1:7" x14ac:dyDescent="0.25">
      <c r="A312" s="26" t="s">
        <v>68</v>
      </c>
      <c r="B312" s="27" t="s">
        <v>217</v>
      </c>
      <c r="C312" s="18">
        <v>4</v>
      </c>
      <c r="D312" s="28" t="s">
        <v>17</v>
      </c>
      <c r="F312" s="18">
        <f t="shared" si="11"/>
        <v>0</v>
      </c>
      <c r="G312" s="29">
        <f>SUM(F289:F312)</f>
        <v>0</v>
      </c>
    </row>
    <row r="313" spans="1:7" ht="15.95" customHeight="1" x14ac:dyDescent="0.25">
      <c r="A313" s="26"/>
      <c r="B313" s="27"/>
      <c r="D313" s="28"/>
      <c r="G313" s="29"/>
    </row>
    <row r="314" spans="1:7" ht="15.95" customHeight="1" x14ac:dyDescent="0.25">
      <c r="A314" s="32" t="s">
        <v>183</v>
      </c>
      <c r="B314" s="78" t="s">
        <v>219</v>
      </c>
      <c r="D314" s="28"/>
      <c r="G314" s="29"/>
    </row>
    <row r="315" spans="1:7" ht="15.95" customHeight="1" x14ac:dyDescent="0.25">
      <c r="A315" s="26" t="s">
        <v>15</v>
      </c>
      <c r="B315" s="27" t="s">
        <v>247</v>
      </c>
      <c r="C315" s="18">
        <v>27.96</v>
      </c>
      <c r="D315" s="28" t="s">
        <v>20</v>
      </c>
      <c r="F315" s="18">
        <f>C315*E315</f>
        <v>0</v>
      </c>
      <c r="G315" s="29"/>
    </row>
    <row r="316" spans="1:7" ht="30" x14ac:dyDescent="0.25">
      <c r="A316" s="16" t="s">
        <v>18</v>
      </c>
      <c r="B316" s="33" t="s">
        <v>248</v>
      </c>
      <c r="C316" s="18">
        <v>17.5</v>
      </c>
      <c r="D316" s="34" t="s">
        <v>99</v>
      </c>
      <c r="E316" s="47"/>
      <c r="F316" s="59">
        <f>C316*E316</f>
        <v>0</v>
      </c>
      <c r="G316" s="50"/>
    </row>
    <row r="317" spans="1:7" ht="33.75" customHeight="1" x14ac:dyDescent="0.25">
      <c r="A317" s="26" t="s">
        <v>21</v>
      </c>
      <c r="B317" s="27" t="s">
        <v>222</v>
      </c>
      <c r="C317" s="18">
        <v>19.2</v>
      </c>
      <c r="D317" s="34" t="s">
        <v>99</v>
      </c>
      <c r="E317" s="47"/>
      <c r="F317" s="59">
        <f>C317*E317</f>
        <v>0</v>
      </c>
      <c r="G317" s="50">
        <f>SUM(F315:F317)</f>
        <v>0</v>
      </c>
    </row>
    <row r="318" spans="1:7" ht="15.95" customHeight="1" x14ac:dyDescent="0.25">
      <c r="A318" s="26"/>
      <c r="B318" s="27"/>
      <c r="D318" s="28"/>
      <c r="G318" s="29"/>
    </row>
    <row r="319" spans="1:7" x14ac:dyDescent="0.25">
      <c r="A319" s="26"/>
      <c r="B319" s="121" t="s">
        <v>249</v>
      </c>
      <c r="C319" s="121"/>
      <c r="D319" s="121"/>
      <c r="E319" s="121"/>
      <c r="F319" s="64" t="s">
        <v>225</v>
      </c>
      <c r="G319" s="65">
        <f>SUM(G190:G317)</f>
        <v>0</v>
      </c>
    </row>
    <row r="320" spans="1:7" x14ac:dyDescent="0.25">
      <c r="A320" s="26"/>
      <c r="B320" s="8"/>
      <c r="C320" s="8"/>
      <c r="D320" s="8"/>
      <c r="E320" s="8"/>
      <c r="F320" s="8"/>
      <c r="G320" s="65"/>
    </row>
    <row r="321" spans="1:7" ht="15.95" customHeight="1" x14ac:dyDescent="0.25">
      <c r="A321" s="26"/>
      <c r="B321" s="22" t="s">
        <v>250</v>
      </c>
      <c r="D321" s="28"/>
      <c r="G321" s="29"/>
    </row>
    <row r="322" spans="1:7" ht="15.95" customHeight="1" x14ac:dyDescent="0.25">
      <c r="A322" s="26"/>
      <c r="B322" s="27"/>
      <c r="D322" s="28"/>
      <c r="G322" s="29"/>
    </row>
    <row r="323" spans="1:7" ht="15.95" customHeight="1" x14ac:dyDescent="0.25">
      <c r="A323" s="32" t="s">
        <v>13</v>
      </c>
      <c r="B323" s="78" t="s">
        <v>227</v>
      </c>
      <c r="D323" s="28"/>
      <c r="G323" s="29"/>
    </row>
    <row r="324" spans="1:7" ht="15.95" customHeight="1" x14ac:dyDescent="0.25">
      <c r="A324" s="26" t="s">
        <v>15</v>
      </c>
      <c r="B324" s="27" t="s">
        <v>228</v>
      </c>
      <c r="C324" s="18">
        <v>289.77999999999997</v>
      </c>
      <c r="D324" s="28" t="s">
        <v>20</v>
      </c>
      <c r="F324" s="18">
        <f>C324*E324</f>
        <v>0</v>
      </c>
      <c r="G324" s="29">
        <f>SUM(F324)</f>
        <v>0</v>
      </c>
    </row>
    <row r="325" spans="1:7" ht="15.95" customHeight="1" x14ac:dyDescent="0.25">
      <c r="A325" s="26"/>
      <c r="B325" s="27"/>
      <c r="D325" s="28"/>
      <c r="G325" s="29"/>
    </row>
    <row r="326" spans="1:7" ht="15.95" customHeight="1" x14ac:dyDescent="0.25">
      <c r="A326" s="32" t="s">
        <v>26</v>
      </c>
      <c r="B326" s="78" t="s">
        <v>34</v>
      </c>
      <c r="D326" s="28"/>
      <c r="G326" s="29"/>
    </row>
    <row r="327" spans="1:7" ht="30" x14ac:dyDescent="0.25">
      <c r="A327" s="26" t="s">
        <v>15</v>
      </c>
      <c r="B327" s="27" t="s">
        <v>45</v>
      </c>
      <c r="C327" s="18">
        <v>0.83</v>
      </c>
      <c r="D327" s="28" t="s">
        <v>29</v>
      </c>
      <c r="F327" s="18">
        <f t="shared" ref="F327:F343" si="12">C327*E327</f>
        <v>0</v>
      </c>
      <c r="G327" s="29"/>
    </row>
    <row r="328" spans="1:7" ht="30" x14ac:dyDescent="0.25">
      <c r="A328" s="26" t="s">
        <v>18</v>
      </c>
      <c r="B328" s="27" t="s">
        <v>47</v>
      </c>
      <c r="C328" s="18">
        <v>0.88</v>
      </c>
      <c r="D328" s="28" t="s">
        <v>29</v>
      </c>
      <c r="F328" s="18">
        <f t="shared" si="12"/>
        <v>0</v>
      </c>
      <c r="G328" s="29"/>
    </row>
    <row r="329" spans="1:7" ht="30" x14ac:dyDescent="0.25">
      <c r="A329" s="26" t="s">
        <v>21</v>
      </c>
      <c r="B329" s="27" t="s">
        <v>49</v>
      </c>
      <c r="C329" s="18">
        <v>2.1</v>
      </c>
      <c r="D329" s="28" t="s">
        <v>29</v>
      </c>
      <c r="F329" s="18">
        <f t="shared" si="12"/>
        <v>0</v>
      </c>
      <c r="G329" s="29"/>
    </row>
    <row r="330" spans="1:7" ht="45" x14ac:dyDescent="0.25">
      <c r="A330" s="26" t="s">
        <v>23</v>
      </c>
      <c r="B330" s="27" t="s">
        <v>51</v>
      </c>
      <c r="C330" s="18">
        <v>1.19</v>
      </c>
      <c r="D330" s="28" t="s">
        <v>29</v>
      </c>
      <c r="F330" s="18">
        <f t="shared" si="12"/>
        <v>0</v>
      </c>
      <c r="G330" s="29"/>
    </row>
    <row r="331" spans="1:7" ht="45" x14ac:dyDescent="0.25">
      <c r="A331" s="26" t="s">
        <v>40</v>
      </c>
      <c r="B331" s="27" t="s">
        <v>53</v>
      </c>
      <c r="C331" s="18">
        <v>1.19</v>
      </c>
      <c r="D331" s="28" t="s">
        <v>29</v>
      </c>
      <c r="F331" s="18">
        <f t="shared" si="12"/>
        <v>0</v>
      </c>
      <c r="G331" s="29"/>
    </row>
    <row r="332" spans="1:7" ht="45" x14ac:dyDescent="0.25">
      <c r="A332" s="26" t="s">
        <v>42</v>
      </c>
      <c r="B332" s="27" t="s">
        <v>55</v>
      </c>
      <c r="C332" s="18">
        <v>1.98</v>
      </c>
      <c r="D332" s="28" t="s">
        <v>29</v>
      </c>
      <c r="F332" s="18">
        <f t="shared" si="12"/>
        <v>0</v>
      </c>
      <c r="G332" s="29"/>
    </row>
    <row r="333" spans="1:7" ht="30" x14ac:dyDescent="0.25">
      <c r="A333" s="26" t="s">
        <v>44</v>
      </c>
      <c r="B333" s="27" t="s">
        <v>57</v>
      </c>
      <c r="C333" s="18">
        <v>0.82</v>
      </c>
      <c r="D333" s="28" t="s">
        <v>29</v>
      </c>
      <c r="F333" s="18">
        <f t="shared" si="12"/>
        <v>0</v>
      </c>
      <c r="G333" s="29"/>
    </row>
    <row r="334" spans="1:7" ht="38.25" customHeight="1" x14ac:dyDescent="0.25">
      <c r="A334" s="26" t="s">
        <v>46</v>
      </c>
      <c r="B334" s="27" t="s">
        <v>59</v>
      </c>
      <c r="C334" s="18">
        <v>0.28999999999999998</v>
      </c>
      <c r="D334" s="28" t="s">
        <v>29</v>
      </c>
      <c r="F334" s="18">
        <f t="shared" si="12"/>
        <v>0</v>
      </c>
      <c r="G334" s="29"/>
    </row>
    <row r="335" spans="1:7" ht="45" x14ac:dyDescent="0.25">
      <c r="A335" s="26" t="s">
        <v>48</v>
      </c>
      <c r="B335" s="27" t="s">
        <v>61</v>
      </c>
      <c r="C335" s="18">
        <v>0.53</v>
      </c>
      <c r="D335" s="28" t="s">
        <v>29</v>
      </c>
      <c r="F335" s="18">
        <f t="shared" si="12"/>
        <v>0</v>
      </c>
      <c r="G335" s="29"/>
    </row>
    <row r="336" spans="1:7" ht="36.75" customHeight="1" x14ac:dyDescent="0.25">
      <c r="A336" s="26" t="s">
        <v>50</v>
      </c>
      <c r="B336" s="27" t="s">
        <v>229</v>
      </c>
      <c r="C336" s="18">
        <v>0.82</v>
      </c>
      <c r="D336" s="28" t="s">
        <v>29</v>
      </c>
      <c r="F336" s="18">
        <f t="shared" si="12"/>
        <v>0</v>
      </c>
      <c r="G336" s="29"/>
    </row>
    <row r="337" spans="1:7" ht="38.25" customHeight="1" x14ac:dyDescent="0.25">
      <c r="A337" s="26" t="s">
        <v>52</v>
      </c>
      <c r="B337" s="27" t="s">
        <v>230</v>
      </c>
      <c r="C337" s="18">
        <v>0.34</v>
      </c>
      <c r="D337" s="28" t="s">
        <v>29</v>
      </c>
      <c r="F337" s="18">
        <f t="shared" si="12"/>
        <v>0</v>
      </c>
      <c r="G337" s="29"/>
    </row>
    <row r="338" spans="1:7" ht="45" x14ac:dyDescent="0.25">
      <c r="A338" s="26" t="s">
        <v>54</v>
      </c>
      <c r="B338" s="27" t="s">
        <v>231</v>
      </c>
      <c r="C338" s="18">
        <v>0.63</v>
      </c>
      <c r="D338" s="28" t="s">
        <v>29</v>
      </c>
      <c r="F338" s="18">
        <f t="shared" si="12"/>
        <v>0</v>
      </c>
      <c r="G338" s="29"/>
    </row>
    <row r="339" spans="1:7" ht="30" x14ac:dyDescent="0.25">
      <c r="A339" s="26" t="s">
        <v>56</v>
      </c>
      <c r="B339" s="27" t="s">
        <v>71</v>
      </c>
      <c r="C339" s="18">
        <v>5.58</v>
      </c>
      <c r="D339" s="28" t="s">
        <v>29</v>
      </c>
      <c r="F339" s="18">
        <f t="shared" si="12"/>
        <v>0</v>
      </c>
      <c r="G339" s="29"/>
    </row>
    <row r="340" spans="1:7" ht="30" x14ac:dyDescent="0.25">
      <c r="A340" s="26" t="s">
        <v>58</v>
      </c>
      <c r="B340" s="27" t="s">
        <v>73</v>
      </c>
      <c r="C340" s="18">
        <v>1.5</v>
      </c>
      <c r="D340" s="28" t="s">
        <v>29</v>
      </c>
      <c r="F340" s="18">
        <f t="shared" si="12"/>
        <v>0</v>
      </c>
      <c r="G340" s="29"/>
    </row>
    <row r="341" spans="1:7" ht="30" x14ac:dyDescent="0.25">
      <c r="A341" s="26" t="s">
        <v>60</v>
      </c>
      <c r="B341" s="27" t="s">
        <v>77</v>
      </c>
      <c r="C341" s="18">
        <v>2.21</v>
      </c>
      <c r="D341" s="28" t="s">
        <v>29</v>
      </c>
      <c r="F341" s="18">
        <f t="shared" si="12"/>
        <v>0</v>
      </c>
      <c r="G341" s="29"/>
    </row>
    <row r="342" spans="1:7" ht="45" x14ac:dyDescent="0.25">
      <c r="A342" s="26" t="s">
        <v>62</v>
      </c>
      <c r="B342" s="27" t="s">
        <v>81</v>
      </c>
      <c r="C342" s="18">
        <v>5.41</v>
      </c>
      <c r="D342" s="28" t="s">
        <v>29</v>
      </c>
      <c r="F342" s="18">
        <f t="shared" si="12"/>
        <v>0</v>
      </c>
      <c r="G342" s="29"/>
    </row>
    <row r="343" spans="1:7" ht="45" x14ac:dyDescent="0.25">
      <c r="A343" s="26" t="s">
        <v>64</v>
      </c>
      <c r="B343" s="27" t="s">
        <v>79</v>
      </c>
      <c r="C343" s="18">
        <v>35.53</v>
      </c>
      <c r="D343" s="28" t="s">
        <v>29</v>
      </c>
      <c r="F343" s="18">
        <f t="shared" si="12"/>
        <v>0</v>
      </c>
      <c r="G343" s="29">
        <f>SUM(F327:F343)</f>
        <v>0</v>
      </c>
    </row>
    <row r="344" spans="1:7" ht="15.95" customHeight="1" x14ac:dyDescent="0.25">
      <c r="A344" s="26"/>
      <c r="B344" s="27"/>
      <c r="D344" s="28"/>
      <c r="G344" s="29"/>
    </row>
    <row r="345" spans="1:7" ht="15.95" customHeight="1" x14ac:dyDescent="0.25">
      <c r="A345" s="32" t="s">
        <v>33</v>
      </c>
      <c r="B345" s="78" t="s">
        <v>83</v>
      </c>
      <c r="D345" s="28"/>
      <c r="G345" s="29"/>
    </row>
    <row r="346" spans="1:7" ht="30" x14ac:dyDescent="0.25">
      <c r="A346" s="26" t="s">
        <v>15</v>
      </c>
      <c r="B346" s="27" t="s">
        <v>251</v>
      </c>
      <c r="C346" s="18">
        <v>467</v>
      </c>
      <c r="D346" s="28" t="s">
        <v>20</v>
      </c>
      <c r="F346" s="18">
        <f>C346*E346</f>
        <v>0</v>
      </c>
      <c r="G346" s="29"/>
    </row>
    <row r="347" spans="1:7" ht="30" x14ac:dyDescent="0.25">
      <c r="A347" s="26" t="s">
        <v>18</v>
      </c>
      <c r="B347" s="33" t="s">
        <v>85</v>
      </c>
      <c r="C347" s="18">
        <v>9.0399999999999991</v>
      </c>
      <c r="D347" s="28" t="s">
        <v>20</v>
      </c>
      <c r="F347" s="18">
        <f>C347*E347</f>
        <v>0</v>
      </c>
      <c r="G347" s="29"/>
    </row>
    <row r="348" spans="1:7" x14ac:dyDescent="0.25">
      <c r="A348" s="26" t="s">
        <v>21</v>
      </c>
      <c r="B348" s="27" t="s">
        <v>89</v>
      </c>
      <c r="C348" s="18">
        <v>13.2</v>
      </c>
      <c r="D348" s="28" t="s">
        <v>20</v>
      </c>
      <c r="F348" s="18">
        <f>C348*E348</f>
        <v>0</v>
      </c>
      <c r="G348" s="29"/>
    </row>
    <row r="349" spans="1:7" x14ac:dyDescent="0.25">
      <c r="A349" s="26" t="s">
        <v>23</v>
      </c>
      <c r="B349" s="27" t="s">
        <v>252</v>
      </c>
      <c r="C349" s="18">
        <v>9.7899999999999991</v>
      </c>
      <c r="D349" s="28" t="s">
        <v>20</v>
      </c>
      <c r="F349" s="18">
        <f>C349*E349</f>
        <v>0</v>
      </c>
      <c r="G349" s="29">
        <f>SUM(F346:F349)</f>
        <v>0</v>
      </c>
    </row>
    <row r="350" spans="1:7" ht="15.95" customHeight="1" x14ac:dyDescent="0.25">
      <c r="A350" s="26"/>
      <c r="B350" s="27"/>
      <c r="D350" s="28"/>
      <c r="G350" s="29"/>
    </row>
    <row r="351" spans="1:7" ht="15.95" customHeight="1" x14ac:dyDescent="0.25">
      <c r="A351" s="32" t="s">
        <v>82</v>
      </c>
      <c r="B351" s="78" t="s">
        <v>92</v>
      </c>
      <c r="D351" s="28"/>
      <c r="G351" s="29"/>
    </row>
    <row r="352" spans="1:7" ht="15.95" customHeight="1" x14ac:dyDescent="0.25">
      <c r="A352" s="26" t="s">
        <v>15</v>
      </c>
      <c r="B352" s="27" t="s">
        <v>253</v>
      </c>
      <c r="C352" s="18">
        <f>124.42+365.6</f>
        <v>490.02000000000004</v>
      </c>
      <c r="D352" s="28" t="s">
        <v>20</v>
      </c>
      <c r="F352" s="18">
        <f t="shared" ref="F352:F359" si="13">C352*E352</f>
        <v>0</v>
      </c>
      <c r="G352" s="29"/>
    </row>
    <row r="353" spans="1:7" ht="15.95" customHeight="1" x14ac:dyDescent="0.25">
      <c r="A353" s="26" t="s">
        <v>18</v>
      </c>
      <c r="B353" s="27" t="s">
        <v>94</v>
      </c>
      <c r="C353" s="18">
        <v>562.91</v>
      </c>
      <c r="D353" s="28" t="s">
        <v>20</v>
      </c>
      <c r="F353" s="18">
        <f t="shared" si="13"/>
        <v>0</v>
      </c>
      <c r="G353" s="29"/>
    </row>
    <row r="354" spans="1:7" ht="15.95" customHeight="1" x14ac:dyDescent="0.25">
      <c r="A354" s="26" t="s">
        <v>21</v>
      </c>
      <c r="B354" s="27" t="s">
        <v>95</v>
      </c>
      <c r="C354" s="18">
        <v>433.44</v>
      </c>
      <c r="D354" s="28" t="s">
        <v>20</v>
      </c>
      <c r="F354" s="18">
        <f t="shared" si="13"/>
        <v>0</v>
      </c>
      <c r="G354" s="29"/>
    </row>
    <row r="355" spans="1:7" ht="15.95" customHeight="1" x14ac:dyDescent="0.25">
      <c r="A355" s="26" t="s">
        <v>23</v>
      </c>
      <c r="B355" s="27" t="s">
        <v>234</v>
      </c>
      <c r="C355" s="18">
        <v>433.44</v>
      </c>
      <c r="D355" s="28" t="s">
        <v>20</v>
      </c>
      <c r="F355" s="18">
        <f t="shared" si="13"/>
        <v>0</v>
      </c>
      <c r="G355" s="29"/>
    </row>
    <row r="356" spans="1:7" ht="15.95" customHeight="1" x14ac:dyDescent="0.25">
      <c r="A356" s="26" t="s">
        <v>40</v>
      </c>
      <c r="B356" s="27" t="s">
        <v>97</v>
      </c>
      <c r="C356" s="18">
        <f>C352+C353</f>
        <v>1052.93</v>
      </c>
      <c r="D356" s="28" t="s">
        <v>20</v>
      </c>
      <c r="F356" s="18">
        <f t="shared" si="13"/>
        <v>0</v>
      </c>
      <c r="G356" s="29"/>
    </row>
    <row r="357" spans="1:7" ht="15.95" customHeight="1" x14ac:dyDescent="0.25">
      <c r="A357" s="26" t="s">
        <v>42</v>
      </c>
      <c r="B357" s="27" t="s">
        <v>98</v>
      </c>
      <c r="C357" s="18">
        <v>34.6</v>
      </c>
      <c r="D357" s="28" t="s">
        <v>99</v>
      </c>
      <c r="F357" s="18">
        <f t="shared" si="13"/>
        <v>0</v>
      </c>
      <c r="G357" s="29"/>
    </row>
    <row r="358" spans="1:7" ht="15.95" customHeight="1" x14ac:dyDescent="0.25">
      <c r="A358" s="26" t="s">
        <v>44</v>
      </c>
      <c r="B358" s="27" t="s">
        <v>100</v>
      </c>
      <c r="C358" s="18">
        <v>1081.47</v>
      </c>
      <c r="D358" s="28" t="s">
        <v>99</v>
      </c>
      <c r="F358" s="18">
        <f t="shared" si="13"/>
        <v>0</v>
      </c>
    </row>
    <row r="359" spans="1:7" ht="15.95" customHeight="1" x14ac:dyDescent="0.25">
      <c r="A359" s="36" t="s">
        <v>46</v>
      </c>
      <c r="B359" s="8" t="s">
        <v>101</v>
      </c>
      <c r="C359" s="37">
        <v>5.6</v>
      </c>
      <c r="D359" s="28" t="s">
        <v>99</v>
      </c>
      <c r="E359" s="23"/>
      <c r="F359" s="23">
        <f t="shared" si="13"/>
        <v>0</v>
      </c>
      <c r="G359" s="29">
        <f>SUM(F352:F359)</f>
        <v>0</v>
      </c>
    </row>
    <row r="360" spans="1:7" ht="15.95" customHeight="1" x14ac:dyDescent="0.25">
      <c r="A360" s="26"/>
      <c r="B360" s="27"/>
      <c r="D360" s="28"/>
      <c r="G360" s="29"/>
    </row>
    <row r="361" spans="1:7" ht="15.95" customHeight="1" x14ac:dyDescent="0.25">
      <c r="A361" s="32" t="s">
        <v>91</v>
      </c>
      <c r="B361" s="78" t="s">
        <v>103</v>
      </c>
      <c r="D361" s="28"/>
      <c r="G361" s="29"/>
    </row>
    <row r="362" spans="1:7" ht="30" x14ac:dyDescent="0.25">
      <c r="A362" s="26" t="s">
        <v>15</v>
      </c>
      <c r="B362" s="27" t="s">
        <v>105</v>
      </c>
      <c r="C362" s="18">
        <v>289.75</v>
      </c>
      <c r="D362" s="28" t="s">
        <v>20</v>
      </c>
      <c r="F362" s="18">
        <f>C362*E362</f>
        <v>0</v>
      </c>
      <c r="G362" s="29"/>
    </row>
    <row r="363" spans="1:7" x14ac:dyDescent="0.25">
      <c r="A363" s="26" t="s">
        <v>18</v>
      </c>
      <c r="B363" s="27" t="s">
        <v>235</v>
      </c>
      <c r="C363" s="18">
        <v>289.75</v>
      </c>
      <c r="D363" s="28" t="s">
        <v>20</v>
      </c>
      <c r="F363" s="18">
        <f>C363*E363</f>
        <v>0</v>
      </c>
      <c r="G363" s="29"/>
    </row>
    <row r="364" spans="1:7" ht="30" x14ac:dyDescent="0.25">
      <c r="A364" s="26" t="s">
        <v>21</v>
      </c>
      <c r="B364" s="27" t="s">
        <v>106</v>
      </c>
      <c r="C364" s="18">
        <v>291.72000000000003</v>
      </c>
      <c r="D364" s="28" t="s">
        <v>20</v>
      </c>
      <c r="F364" s="18">
        <f>C364*E364</f>
        <v>0</v>
      </c>
      <c r="G364" s="29">
        <f>SUM(F362:F364)</f>
        <v>0</v>
      </c>
    </row>
    <row r="365" spans="1:7" ht="15.95" customHeight="1" x14ac:dyDescent="0.25">
      <c r="A365" s="26"/>
      <c r="B365" s="27"/>
      <c r="D365" s="28"/>
      <c r="G365" s="29"/>
    </row>
    <row r="366" spans="1:7" ht="15.95" customHeight="1" x14ac:dyDescent="0.25">
      <c r="A366" s="32" t="s">
        <v>102</v>
      </c>
      <c r="B366" s="78" t="s">
        <v>108</v>
      </c>
      <c r="D366" s="28"/>
      <c r="G366" s="29"/>
    </row>
    <row r="367" spans="1:7" ht="15.95" customHeight="1" x14ac:dyDescent="0.25">
      <c r="A367" s="26" t="s">
        <v>15</v>
      </c>
      <c r="B367" s="27" t="s">
        <v>109</v>
      </c>
      <c r="C367" s="18">
        <v>33.6</v>
      </c>
      <c r="D367" s="28" t="s">
        <v>99</v>
      </c>
      <c r="F367" s="18">
        <f>C367*E367</f>
        <v>0</v>
      </c>
      <c r="G367" s="29"/>
    </row>
    <row r="368" spans="1:7" ht="15.95" customHeight="1" x14ac:dyDescent="0.25">
      <c r="A368" s="26" t="s">
        <v>18</v>
      </c>
      <c r="B368" s="27" t="s">
        <v>110</v>
      </c>
      <c r="C368" s="18">
        <v>32</v>
      </c>
      <c r="D368" s="28" t="s">
        <v>17</v>
      </c>
      <c r="F368" s="18">
        <f>C368*E368</f>
        <v>0</v>
      </c>
      <c r="G368" s="29"/>
    </row>
    <row r="369" spans="1:7" ht="15.95" customHeight="1" x14ac:dyDescent="0.25">
      <c r="A369" s="26" t="s">
        <v>21</v>
      </c>
      <c r="B369" s="27" t="s">
        <v>111</v>
      </c>
      <c r="C369" s="18">
        <v>3.99</v>
      </c>
      <c r="D369" s="28" t="s">
        <v>20</v>
      </c>
      <c r="F369" s="18">
        <f>C369*E369</f>
        <v>0</v>
      </c>
      <c r="G369" s="29"/>
    </row>
    <row r="370" spans="1:7" ht="15.95" customHeight="1" x14ac:dyDescent="0.25">
      <c r="A370" s="26" t="s">
        <v>23</v>
      </c>
      <c r="B370" s="27" t="s">
        <v>112</v>
      </c>
      <c r="C370" s="18">
        <v>7.98</v>
      </c>
      <c r="D370" s="28" t="s">
        <v>99</v>
      </c>
      <c r="F370" s="18">
        <f>C370*E370</f>
        <v>0</v>
      </c>
      <c r="G370" s="29"/>
    </row>
    <row r="371" spans="1:7" ht="31.5" customHeight="1" x14ac:dyDescent="0.25">
      <c r="A371" s="36" t="s">
        <v>40</v>
      </c>
      <c r="B371" s="27" t="s">
        <v>113</v>
      </c>
      <c r="C371" s="18">
        <v>8.4</v>
      </c>
      <c r="D371" s="28" t="s">
        <v>99</v>
      </c>
      <c r="F371" s="18">
        <f>C371*E371</f>
        <v>0</v>
      </c>
      <c r="G371" s="29">
        <f>SUM(F367:F371)</f>
        <v>0</v>
      </c>
    </row>
    <row r="372" spans="1:7" ht="15.95" customHeight="1" x14ac:dyDescent="0.25">
      <c r="A372" s="26"/>
      <c r="B372" s="27"/>
      <c r="D372" s="28"/>
      <c r="G372" s="29"/>
    </row>
    <row r="373" spans="1:7" ht="15.95" customHeight="1" x14ac:dyDescent="0.25">
      <c r="A373" s="26"/>
      <c r="B373" s="27"/>
      <c r="D373" s="28"/>
      <c r="G373" s="29"/>
    </row>
    <row r="374" spans="1:7" ht="15.95" customHeight="1" x14ac:dyDescent="0.25">
      <c r="A374" s="26"/>
      <c r="B374" s="27"/>
      <c r="D374" s="28"/>
      <c r="G374" s="29"/>
    </row>
    <row r="375" spans="1:7" ht="15.95" customHeight="1" x14ac:dyDescent="0.25">
      <c r="A375" s="32" t="s">
        <v>107</v>
      </c>
      <c r="B375" s="78" t="s">
        <v>115</v>
      </c>
      <c r="D375" s="28"/>
      <c r="G375" s="29"/>
    </row>
    <row r="376" spans="1:7" ht="45" x14ac:dyDescent="0.25">
      <c r="A376" s="26" t="s">
        <v>15</v>
      </c>
      <c r="B376" s="27" t="s">
        <v>116</v>
      </c>
      <c r="C376" s="18">
        <v>50.91</v>
      </c>
      <c r="D376" s="28" t="s">
        <v>20</v>
      </c>
      <c r="F376" s="18">
        <f>C376*E376</f>
        <v>0</v>
      </c>
      <c r="G376" s="29"/>
    </row>
    <row r="377" spans="1:7" ht="30" x14ac:dyDescent="0.25">
      <c r="A377" s="26" t="s">
        <v>18</v>
      </c>
      <c r="B377" s="27" t="s">
        <v>117</v>
      </c>
      <c r="C377" s="18">
        <f>5.28+8.4</f>
        <v>13.68</v>
      </c>
      <c r="D377" s="28" t="s">
        <v>20</v>
      </c>
      <c r="F377" s="18">
        <f>C377*E377</f>
        <v>0</v>
      </c>
      <c r="G377" s="29"/>
    </row>
    <row r="378" spans="1:7" ht="30" x14ac:dyDescent="0.25">
      <c r="A378" s="26" t="s">
        <v>21</v>
      </c>
      <c r="B378" s="27" t="s">
        <v>118</v>
      </c>
      <c r="C378" s="18">
        <v>4.8</v>
      </c>
      <c r="D378" s="28" t="s">
        <v>20</v>
      </c>
      <c r="F378" s="18">
        <f>C378*E378</f>
        <v>0</v>
      </c>
      <c r="G378" s="29">
        <f>SUM(F376:F378)</f>
        <v>0</v>
      </c>
    </row>
    <row r="379" spans="1:7" x14ac:dyDescent="0.25">
      <c r="A379" s="26"/>
      <c r="B379" s="27"/>
      <c r="D379" s="28"/>
      <c r="G379" s="29"/>
    </row>
    <row r="380" spans="1:7" ht="15.95" customHeight="1" x14ac:dyDescent="0.25">
      <c r="A380" s="32" t="s">
        <v>114</v>
      </c>
      <c r="B380" s="78" t="s">
        <v>120</v>
      </c>
      <c r="D380" s="28"/>
      <c r="G380" s="29"/>
    </row>
    <row r="381" spans="1:7" ht="15.95" customHeight="1" x14ac:dyDescent="0.25">
      <c r="A381" s="26" t="s">
        <v>15</v>
      </c>
      <c r="B381" s="27" t="s">
        <v>254</v>
      </c>
      <c r="C381" s="18">
        <v>4</v>
      </c>
      <c r="D381" s="28" t="s">
        <v>17</v>
      </c>
      <c r="F381" s="18">
        <f>C381*E381</f>
        <v>0</v>
      </c>
      <c r="G381" s="29"/>
    </row>
    <row r="382" spans="1:7" ht="15.95" customHeight="1" x14ac:dyDescent="0.25">
      <c r="A382" s="26" t="s">
        <v>18</v>
      </c>
      <c r="B382" s="27" t="s">
        <v>122</v>
      </c>
      <c r="C382" s="18">
        <v>12</v>
      </c>
      <c r="D382" s="28" t="s">
        <v>17</v>
      </c>
      <c r="F382" s="18">
        <f>C382*E382</f>
        <v>0</v>
      </c>
      <c r="G382" s="29"/>
    </row>
    <row r="383" spans="1:7" ht="15.95" customHeight="1" x14ac:dyDescent="0.25">
      <c r="A383" s="26" t="s">
        <v>21</v>
      </c>
      <c r="B383" s="27" t="s">
        <v>123</v>
      </c>
      <c r="C383" s="18">
        <v>4</v>
      </c>
      <c r="D383" s="28" t="s">
        <v>17</v>
      </c>
      <c r="F383" s="18">
        <f>C383*E383</f>
        <v>0</v>
      </c>
      <c r="G383" s="29"/>
    </row>
    <row r="384" spans="1:7" ht="15.95" customHeight="1" x14ac:dyDescent="0.25">
      <c r="A384" s="26" t="s">
        <v>23</v>
      </c>
      <c r="B384" s="27" t="s">
        <v>255</v>
      </c>
      <c r="C384" s="18">
        <v>4</v>
      </c>
      <c r="D384" s="28" t="s">
        <v>17</v>
      </c>
      <c r="F384" s="18">
        <f>C384*E384</f>
        <v>0</v>
      </c>
      <c r="G384" s="29">
        <f>SUM(F381:F384)</f>
        <v>0</v>
      </c>
    </row>
    <row r="385" spans="1:7" ht="15.95" customHeight="1" x14ac:dyDescent="0.25">
      <c r="A385" s="26"/>
      <c r="B385" s="27"/>
      <c r="D385" s="28"/>
      <c r="G385" s="29"/>
    </row>
    <row r="386" spans="1:7" ht="15.95" customHeight="1" x14ac:dyDescent="0.25">
      <c r="A386" s="32" t="s">
        <v>119</v>
      </c>
      <c r="B386" s="78" t="s">
        <v>128</v>
      </c>
      <c r="D386" s="28"/>
      <c r="G386" s="29"/>
    </row>
    <row r="387" spans="1:7" ht="15.95" customHeight="1" x14ac:dyDescent="0.25">
      <c r="A387" s="26" t="s">
        <v>15</v>
      </c>
      <c r="B387" s="27" t="s">
        <v>129</v>
      </c>
      <c r="C387" s="18">
        <v>36.07</v>
      </c>
      <c r="D387" s="28" t="s">
        <v>20</v>
      </c>
      <c r="F387" s="18">
        <f>C387*E387</f>
        <v>0</v>
      </c>
      <c r="G387" s="29">
        <f>SUM(F387)</f>
        <v>0</v>
      </c>
    </row>
    <row r="388" spans="1:7" ht="15.95" customHeight="1" x14ac:dyDescent="0.25">
      <c r="A388" s="26"/>
      <c r="B388" s="27"/>
      <c r="D388" s="28"/>
      <c r="G388" s="29"/>
    </row>
    <row r="389" spans="1:7" ht="15.95" customHeight="1" x14ac:dyDescent="0.25">
      <c r="A389" s="32" t="s">
        <v>127</v>
      </c>
      <c r="B389" s="78" t="s">
        <v>138</v>
      </c>
      <c r="D389" s="28"/>
      <c r="G389" s="29"/>
    </row>
    <row r="390" spans="1:7" ht="15.95" customHeight="1" x14ac:dyDescent="0.25">
      <c r="A390" s="26" t="s">
        <v>15</v>
      </c>
      <c r="B390" s="27" t="s">
        <v>139</v>
      </c>
      <c r="C390" s="18">
        <v>18.440000000000001</v>
      </c>
      <c r="D390" s="28" t="s">
        <v>20</v>
      </c>
      <c r="F390" s="18">
        <f>C390*E390</f>
        <v>0</v>
      </c>
      <c r="G390" s="29">
        <f>SUM(F390)</f>
        <v>0</v>
      </c>
    </row>
    <row r="391" spans="1:7" ht="15.95" customHeight="1" x14ac:dyDescent="0.25">
      <c r="A391" s="26"/>
      <c r="B391" s="27"/>
      <c r="D391" s="28"/>
      <c r="G391" s="29"/>
    </row>
    <row r="392" spans="1:7" ht="15.95" customHeight="1" x14ac:dyDescent="0.25">
      <c r="A392" s="32" t="s">
        <v>130</v>
      </c>
      <c r="B392" s="25" t="s">
        <v>131</v>
      </c>
      <c r="D392" s="28"/>
      <c r="G392" s="29"/>
    </row>
    <row r="393" spans="1:7" ht="15.95" customHeight="1" x14ac:dyDescent="0.25">
      <c r="A393" s="36" t="s">
        <v>15</v>
      </c>
      <c r="B393" s="8" t="s">
        <v>132</v>
      </c>
      <c r="C393" s="18">
        <v>26.88</v>
      </c>
      <c r="D393" s="28" t="s">
        <v>133</v>
      </c>
      <c r="F393" s="18">
        <f>C393*E393</f>
        <v>0</v>
      </c>
      <c r="G393" s="8"/>
    </row>
    <row r="394" spans="1:7" ht="34.5" customHeight="1" x14ac:dyDescent="0.25">
      <c r="A394" s="36" t="s">
        <v>18</v>
      </c>
      <c r="B394" s="41" t="s">
        <v>134</v>
      </c>
      <c r="C394" s="18">
        <v>4</v>
      </c>
      <c r="D394" s="28" t="s">
        <v>17</v>
      </c>
      <c r="F394" s="18">
        <f>C394*E394</f>
        <v>0</v>
      </c>
    </row>
    <row r="395" spans="1:7" ht="15.95" customHeight="1" x14ac:dyDescent="0.25">
      <c r="A395" s="36" t="s">
        <v>21</v>
      </c>
      <c r="B395" s="17" t="s">
        <v>135</v>
      </c>
      <c r="C395" s="18">
        <v>16.13</v>
      </c>
      <c r="D395" s="28" t="s">
        <v>126</v>
      </c>
      <c r="F395" s="18">
        <f>C395*E395</f>
        <v>0</v>
      </c>
      <c r="G395" s="29"/>
    </row>
    <row r="396" spans="1:7" ht="15.95" customHeight="1" x14ac:dyDescent="0.25">
      <c r="A396" s="36" t="s">
        <v>23</v>
      </c>
      <c r="B396" s="27" t="s">
        <v>136</v>
      </c>
      <c r="C396" s="18">
        <v>30.99</v>
      </c>
      <c r="D396" s="28" t="s">
        <v>126</v>
      </c>
      <c r="F396" s="18">
        <f>C396*E396</f>
        <v>0</v>
      </c>
      <c r="G396" s="29">
        <f>SUM(F393:F396)</f>
        <v>0</v>
      </c>
    </row>
    <row r="397" spans="1:7" ht="15.95" customHeight="1" x14ac:dyDescent="0.25">
      <c r="A397" s="36"/>
      <c r="B397" s="27"/>
      <c r="D397" s="28"/>
      <c r="G397" s="29"/>
    </row>
    <row r="398" spans="1:7" ht="15.95" customHeight="1" x14ac:dyDescent="0.25">
      <c r="A398" s="32" t="s">
        <v>137</v>
      </c>
      <c r="B398" s="78" t="s">
        <v>141</v>
      </c>
      <c r="D398" s="28"/>
      <c r="G398" s="29"/>
    </row>
    <row r="399" spans="1:7" x14ac:dyDescent="0.25">
      <c r="A399" s="26" t="s">
        <v>15</v>
      </c>
      <c r="B399" s="27" t="s">
        <v>142</v>
      </c>
      <c r="C399" s="18">
        <v>4</v>
      </c>
      <c r="D399" s="28" t="s">
        <v>17</v>
      </c>
      <c r="F399" s="18">
        <f t="shared" ref="F399:F414" si="14">C399*E399</f>
        <v>0</v>
      </c>
      <c r="G399" s="29"/>
    </row>
    <row r="400" spans="1:7" x14ac:dyDescent="0.25">
      <c r="A400" s="26" t="s">
        <v>18</v>
      </c>
      <c r="B400" s="27" t="s">
        <v>238</v>
      </c>
      <c r="C400" s="18">
        <v>4</v>
      </c>
      <c r="D400" s="28" t="s">
        <v>17</v>
      </c>
      <c r="F400" s="18">
        <f t="shared" si="14"/>
        <v>0</v>
      </c>
      <c r="G400" s="29"/>
    </row>
    <row r="401" spans="1:7" x14ac:dyDescent="0.25">
      <c r="A401" s="26" t="s">
        <v>21</v>
      </c>
      <c r="B401" s="27" t="s">
        <v>144</v>
      </c>
      <c r="C401" s="18">
        <v>4</v>
      </c>
      <c r="D401" s="28" t="s">
        <v>17</v>
      </c>
      <c r="F401" s="18">
        <f t="shared" si="14"/>
        <v>0</v>
      </c>
      <c r="G401" s="29"/>
    </row>
    <row r="402" spans="1:7" x14ac:dyDescent="0.25">
      <c r="A402" s="26" t="s">
        <v>23</v>
      </c>
      <c r="B402" s="27" t="s">
        <v>145</v>
      </c>
      <c r="C402" s="18">
        <v>4</v>
      </c>
      <c r="D402" s="28" t="s">
        <v>17</v>
      </c>
      <c r="F402" s="18">
        <f t="shared" si="14"/>
        <v>0</v>
      </c>
      <c r="G402" s="29"/>
    </row>
    <row r="403" spans="1:7" x14ac:dyDescent="0.25">
      <c r="A403" s="26" t="s">
        <v>40</v>
      </c>
      <c r="B403" s="27" t="s">
        <v>158</v>
      </c>
      <c r="C403" s="18">
        <v>8</v>
      </c>
      <c r="D403" s="28" t="s">
        <v>17</v>
      </c>
      <c r="F403" s="18">
        <f t="shared" si="14"/>
        <v>0</v>
      </c>
      <c r="G403" s="29"/>
    </row>
    <row r="404" spans="1:7" x14ac:dyDescent="0.25">
      <c r="A404" s="26" t="s">
        <v>42</v>
      </c>
      <c r="B404" s="27" t="s">
        <v>146</v>
      </c>
      <c r="C404" s="18">
        <v>4</v>
      </c>
      <c r="D404" s="28" t="s">
        <v>17</v>
      </c>
      <c r="F404" s="18">
        <f t="shared" si="14"/>
        <v>0</v>
      </c>
      <c r="G404" s="29"/>
    </row>
    <row r="405" spans="1:7" x14ac:dyDescent="0.25">
      <c r="A405" s="26" t="s">
        <v>44</v>
      </c>
      <c r="B405" s="27" t="s">
        <v>147</v>
      </c>
      <c r="C405" s="18">
        <v>4</v>
      </c>
      <c r="D405" s="28" t="s">
        <v>239</v>
      </c>
      <c r="F405" s="18">
        <f t="shared" si="14"/>
        <v>0</v>
      </c>
      <c r="G405" s="29"/>
    </row>
    <row r="406" spans="1:7" x14ac:dyDescent="0.25">
      <c r="A406" s="26" t="s">
        <v>46</v>
      </c>
      <c r="B406" s="42" t="s">
        <v>150</v>
      </c>
      <c r="C406" s="43">
        <v>4</v>
      </c>
      <c r="D406" s="44" t="s">
        <v>17</v>
      </c>
      <c r="E406" s="43"/>
      <c r="F406" s="18">
        <f t="shared" si="14"/>
        <v>0</v>
      </c>
      <c r="G406" s="29"/>
    </row>
    <row r="407" spans="1:7" x14ac:dyDescent="0.25">
      <c r="A407" s="26" t="s">
        <v>48</v>
      </c>
      <c r="B407" s="27" t="s">
        <v>166</v>
      </c>
      <c r="C407" s="18">
        <v>12</v>
      </c>
      <c r="D407" s="28" t="s">
        <v>157</v>
      </c>
      <c r="F407" s="18">
        <f t="shared" si="14"/>
        <v>0</v>
      </c>
      <c r="G407" s="29"/>
    </row>
    <row r="408" spans="1:7" x14ac:dyDescent="0.25">
      <c r="A408" s="26" t="s">
        <v>50</v>
      </c>
      <c r="B408" s="27" t="s">
        <v>159</v>
      </c>
      <c r="C408" s="18">
        <v>12</v>
      </c>
      <c r="D408" s="28" t="s">
        <v>17</v>
      </c>
      <c r="F408" s="18">
        <f t="shared" si="14"/>
        <v>0</v>
      </c>
      <c r="G408" s="29"/>
    </row>
    <row r="409" spans="1:7" x14ac:dyDescent="0.25">
      <c r="A409" s="26" t="s">
        <v>52</v>
      </c>
      <c r="B409" s="27" t="s">
        <v>160</v>
      </c>
      <c r="C409" s="18">
        <v>4</v>
      </c>
      <c r="D409" s="28" t="s">
        <v>17</v>
      </c>
      <c r="F409" s="18">
        <f t="shared" si="14"/>
        <v>0</v>
      </c>
      <c r="G409" s="29"/>
    </row>
    <row r="410" spans="1:7" x14ac:dyDescent="0.25">
      <c r="A410" s="26" t="s">
        <v>54</v>
      </c>
      <c r="B410" s="27" t="s">
        <v>161</v>
      </c>
      <c r="C410" s="18">
        <v>8</v>
      </c>
      <c r="D410" s="28" t="s">
        <v>17</v>
      </c>
      <c r="F410" s="18">
        <f t="shared" si="14"/>
        <v>0</v>
      </c>
      <c r="G410" s="29"/>
    </row>
    <row r="411" spans="1:7" x14ac:dyDescent="0.25">
      <c r="A411" s="26" t="s">
        <v>56</v>
      </c>
      <c r="B411" s="27" t="s">
        <v>162</v>
      </c>
      <c r="C411" s="18">
        <v>16</v>
      </c>
      <c r="D411" s="28" t="s">
        <v>17</v>
      </c>
      <c r="F411" s="18">
        <f t="shared" si="14"/>
        <v>0</v>
      </c>
      <c r="G411" s="29"/>
    </row>
    <row r="412" spans="1:7" ht="30" x14ac:dyDescent="0.25">
      <c r="A412" s="26" t="s">
        <v>58</v>
      </c>
      <c r="B412" s="27" t="s">
        <v>168</v>
      </c>
      <c r="C412" s="18">
        <v>16.100000000000001</v>
      </c>
      <c r="D412" s="28" t="s">
        <v>99</v>
      </c>
      <c r="F412" s="18">
        <f t="shared" si="14"/>
        <v>0</v>
      </c>
      <c r="G412" s="29"/>
    </row>
    <row r="413" spans="1:7" x14ac:dyDescent="0.25">
      <c r="A413" s="26" t="s">
        <v>60</v>
      </c>
      <c r="B413" s="27" t="s">
        <v>174</v>
      </c>
      <c r="C413" s="18">
        <v>1</v>
      </c>
      <c r="D413" s="28" t="s">
        <v>25</v>
      </c>
      <c r="F413" s="18">
        <f t="shared" si="14"/>
        <v>0</v>
      </c>
      <c r="G413" s="29"/>
    </row>
    <row r="414" spans="1:7" x14ac:dyDescent="0.25">
      <c r="A414" s="26" t="s">
        <v>62</v>
      </c>
      <c r="B414" s="27" t="s">
        <v>176</v>
      </c>
      <c r="C414" s="18">
        <v>1</v>
      </c>
      <c r="D414" s="28" t="s">
        <v>25</v>
      </c>
      <c r="F414" s="18">
        <f t="shared" si="14"/>
        <v>0</v>
      </c>
      <c r="G414" s="29">
        <f>SUM(F399:F414)</f>
        <v>0</v>
      </c>
    </row>
    <row r="415" spans="1:7" ht="15.95" customHeight="1" x14ac:dyDescent="0.25">
      <c r="A415" s="26"/>
      <c r="B415" s="27"/>
      <c r="D415" s="28"/>
      <c r="G415" s="29"/>
    </row>
    <row r="416" spans="1:7" ht="15.95" customHeight="1" x14ac:dyDescent="0.25">
      <c r="A416" s="32" t="s">
        <v>140</v>
      </c>
      <c r="B416" s="78" t="s">
        <v>178</v>
      </c>
      <c r="D416" s="28"/>
      <c r="G416" s="29"/>
    </row>
    <row r="417" spans="1:7" x14ac:dyDescent="0.25">
      <c r="A417" s="26" t="s">
        <v>15</v>
      </c>
      <c r="B417" s="27" t="s">
        <v>179</v>
      </c>
      <c r="C417" s="18">
        <v>1394</v>
      </c>
      <c r="D417" s="28" t="s">
        <v>20</v>
      </c>
      <c r="F417" s="18">
        <f>C417*E417</f>
        <v>0</v>
      </c>
      <c r="G417" s="29"/>
    </row>
    <row r="418" spans="1:7" ht="30" x14ac:dyDescent="0.25">
      <c r="A418" s="26" t="s">
        <v>18</v>
      </c>
      <c r="B418" s="27" t="s">
        <v>240</v>
      </c>
      <c r="C418" s="18">
        <v>562.91</v>
      </c>
      <c r="D418" s="28" t="s">
        <v>20</v>
      </c>
      <c r="F418" s="18">
        <f>C418*E418</f>
        <v>0</v>
      </c>
      <c r="G418" s="29"/>
    </row>
    <row r="419" spans="1:7" x14ac:dyDescent="0.25">
      <c r="A419" s="26" t="s">
        <v>21</v>
      </c>
      <c r="B419" s="27" t="s">
        <v>241</v>
      </c>
      <c r="C419" s="18">
        <v>341.17</v>
      </c>
      <c r="D419" s="28" t="s">
        <v>20</v>
      </c>
      <c r="F419" s="18">
        <f>C419*E419</f>
        <v>0</v>
      </c>
      <c r="G419" s="29"/>
    </row>
    <row r="420" spans="1:7" ht="30" x14ac:dyDescent="0.25">
      <c r="A420" s="26" t="s">
        <v>23</v>
      </c>
      <c r="B420" s="27" t="s">
        <v>242</v>
      </c>
      <c r="C420" s="18">
        <f>124.42+296.35</f>
        <v>420.77000000000004</v>
      </c>
      <c r="D420" s="28" t="s">
        <v>20</v>
      </c>
      <c r="F420" s="18">
        <f>C420*E420</f>
        <v>0</v>
      </c>
      <c r="G420" s="29">
        <f>SUM(F417:F420)</f>
        <v>0</v>
      </c>
    </row>
    <row r="421" spans="1:7" ht="15.95" customHeight="1" x14ac:dyDescent="0.25">
      <c r="A421" s="8"/>
      <c r="B421" s="27"/>
      <c r="D421" s="28"/>
      <c r="G421" s="29"/>
    </row>
    <row r="422" spans="1:7" ht="28.5" x14ac:dyDescent="0.25">
      <c r="A422" s="32" t="s">
        <v>177</v>
      </c>
      <c r="B422" s="78" t="s">
        <v>184</v>
      </c>
      <c r="D422" s="28"/>
      <c r="G422" s="29"/>
    </row>
    <row r="423" spans="1:7" x14ac:dyDescent="0.25">
      <c r="A423" s="26" t="s">
        <v>15</v>
      </c>
      <c r="B423" s="27" t="s">
        <v>185</v>
      </c>
      <c r="C423" s="18">
        <v>49</v>
      </c>
      <c r="D423" s="28" t="s">
        <v>17</v>
      </c>
      <c r="F423" s="18">
        <f t="shared" ref="F423:F434" si="15">C423*E423</f>
        <v>0</v>
      </c>
      <c r="G423" s="29"/>
    </row>
    <row r="424" spans="1:7" x14ac:dyDescent="0.25">
      <c r="A424" s="26" t="s">
        <v>18</v>
      </c>
      <c r="B424" s="27" t="s">
        <v>186</v>
      </c>
      <c r="C424" s="18">
        <v>32</v>
      </c>
      <c r="D424" s="28" t="s">
        <v>17</v>
      </c>
      <c r="F424" s="18">
        <f t="shared" si="15"/>
        <v>0</v>
      </c>
      <c r="G424" s="29"/>
    </row>
    <row r="425" spans="1:7" x14ac:dyDescent="0.25">
      <c r="A425" s="26" t="s">
        <v>21</v>
      </c>
      <c r="B425" s="27" t="s">
        <v>187</v>
      </c>
      <c r="C425" s="18">
        <v>8</v>
      </c>
      <c r="D425" s="28" t="s">
        <v>17</v>
      </c>
      <c r="F425" s="18">
        <f t="shared" si="15"/>
        <v>0</v>
      </c>
      <c r="G425" s="29"/>
    </row>
    <row r="426" spans="1:7" x14ac:dyDescent="0.25">
      <c r="A426" s="26" t="s">
        <v>23</v>
      </c>
      <c r="B426" s="27" t="s">
        <v>188</v>
      </c>
      <c r="C426" s="18">
        <v>12</v>
      </c>
      <c r="D426" s="28" t="s">
        <v>17</v>
      </c>
      <c r="F426" s="18">
        <f t="shared" si="15"/>
        <v>0</v>
      </c>
      <c r="G426" s="29"/>
    </row>
    <row r="427" spans="1:7" x14ac:dyDescent="0.25">
      <c r="A427" s="26" t="s">
        <v>40</v>
      </c>
      <c r="B427" s="27" t="s">
        <v>243</v>
      </c>
      <c r="C427" s="18">
        <v>89</v>
      </c>
      <c r="D427" s="28" t="s">
        <v>17</v>
      </c>
      <c r="F427" s="18">
        <f t="shared" si="15"/>
        <v>0</v>
      </c>
      <c r="G427" s="29"/>
    </row>
    <row r="428" spans="1:7" x14ac:dyDescent="0.25">
      <c r="A428" s="26" t="s">
        <v>42</v>
      </c>
      <c r="B428" s="27" t="s">
        <v>190</v>
      </c>
      <c r="C428" s="18">
        <v>4</v>
      </c>
      <c r="D428" s="28" t="s">
        <v>17</v>
      </c>
      <c r="F428" s="18">
        <f t="shared" si="15"/>
        <v>0</v>
      </c>
      <c r="G428" s="29"/>
    </row>
    <row r="429" spans="1:7" x14ac:dyDescent="0.25">
      <c r="A429" s="26" t="s">
        <v>44</v>
      </c>
      <c r="B429" s="27" t="s">
        <v>191</v>
      </c>
      <c r="C429" s="18">
        <v>20</v>
      </c>
      <c r="D429" s="28" t="s">
        <v>17</v>
      </c>
      <c r="F429" s="18">
        <f t="shared" si="15"/>
        <v>0</v>
      </c>
      <c r="G429" s="29"/>
    </row>
    <row r="430" spans="1:7" x14ac:dyDescent="0.25">
      <c r="A430" s="26" t="s">
        <v>46</v>
      </c>
      <c r="B430" s="27" t="s">
        <v>192</v>
      </c>
      <c r="C430" s="18">
        <v>20</v>
      </c>
      <c r="D430" s="28" t="s">
        <v>17</v>
      </c>
      <c r="F430" s="18">
        <f t="shared" si="15"/>
        <v>0</v>
      </c>
      <c r="G430" s="29"/>
    </row>
    <row r="431" spans="1:7" x14ac:dyDescent="0.25">
      <c r="A431" s="26" t="s">
        <v>48</v>
      </c>
      <c r="B431" s="27" t="s">
        <v>193</v>
      </c>
      <c r="C431" s="18">
        <v>4</v>
      </c>
      <c r="D431" s="28" t="s">
        <v>17</v>
      </c>
      <c r="F431" s="18">
        <f t="shared" si="15"/>
        <v>0</v>
      </c>
      <c r="G431" s="29"/>
    </row>
    <row r="432" spans="1:7" x14ac:dyDescent="0.25">
      <c r="A432" s="26" t="s">
        <v>50</v>
      </c>
      <c r="B432" s="27" t="s">
        <v>196</v>
      </c>
      <c r="C432" s="18">
        <v>4</v>
      </c>
      <c r="D432" s="28" t="s">
        <v>17</v>
      </c>
      <c r="F432" s="18">
        <f t="shared" si="15"/>
        <v>0</v>
      </c>
      <c r="G432" s="29"/>
    </row>
    <row r="433" spans="1:7" x14ac:dyDescent="0.25">
      <c r="A433" s="26" t="s">
        <v>52</v>
      </c>
      <c r="B433" s="27" t="s">
        <v>197</v>
      </c>
      <c r="C433" s="18">
        <v>10</v>
      </c>
      <c r="D433" s="28" t="s">
        <v>17</v>
      </c>
      <c r="F433" s="18">
        <f t="shared" si="15"/>
        <v>0</v>
      </c>
      <c r="G433" s="29"/>
    </row>
    <row r="434" spans="1:7" ht="30" x14ac:dyDescent="0.25">
      <c r="A434" s="26" t="s">
        <v>54</v>
      </c>
      <c r="B434" s="27" t="s">
        <v>256</v>
      </c>
      <c r="C434" s="18">
        <v>4</v>
      </c>
      <c r="D434" s="28" t="s">
        <v>17</v>
      </c>
      <c r="F434" s="18">
        <f t="shared" si="15"/>
        <v>0</v>
      </c>
      <c r="G434" s="29"/>
    </row>
    <row r="435" spans="1:7" x14ac:dyDescent="0.25">
      <c r="A435" s="26"/>
      <c r="B435" s="27" t="s">
        <v>245</v>
      </c>
      <c r="D435" s="28"/>
      <c r="G435" s="29"/>
    </row>
    <row r="436" spans="1:7" ht="30" x14ac:dyDescent="0.25">
      <c r="A436" s="26" t="s">
        <v>56</v>
      </c>
      <c r="B436" s="27" t="s">
        <v>257</v>
      </c>
      <c r="C436" s="18">
        <v>203.36</v>
      </c>
      <c r="D436" s="28" t="s">
        <v>201</v>
      </c>
      <c r="F436" s="18">
        <f>C436*E436</f>
        <v>0</v>
      </c>
      <c r="G436" s="29"/>
    </row>
    <row r="437" spans="1:7" x14ac:dyDescent="0.25">
      <c r="A437" s="26"/>
      <c r="B437" s="27" t="s">
        <v>208</v>
      </c>
      <c r="D437" s="28"/>
      <c r="G437" s="29"/>
    </row>
    <row r="438" spans="1:7" x14ac:dyDescent="0.25">
      <c r="A438" s="26"/>
      <c r="B438" s="27" t="s">
        <v>209</v>
      </c>
      <c r="D438" s="28"/>
      <c r="G438" s="29"/>
    </row>
    <row r="439" spans="1:7" x14ac:dyDescent="0.25">
      <c r="A439" s="26"/>
      <c r="B439" s="27" t="s">
        <v>210</v>
      </c>
      <c r="D439" s="28"/>
      <c r="G439" s="29"/>
    </row>
    <row r="440" spans="1:7" x14ac:dyDescent="0.25">
      <c r="A440" s="26"/>
      <c r="B440" s="27" t="s">
        <v>211</v>
      </c>
      <c r="D440" s="28"/>
      <c r="G440" s="29"/>
    </row>
    <row r="441" spans="1:7" x14ac:dyDescent="0.25">
      <c r="A441" s="26" t="s">
        <v>58</v>
      </c>
      <c r="B441" s="27" t="s">
        <v>246</v>
      </c>
      <c r="C441" s="18">
        <v>1</v>
      </c>
      <c r="D441" s="28" t="s">
        <v>17</v>
      </c>
      <c r="F441" s="18">
        <f t="shared" ref="F441:F446" si="16">C441*E441</f>
        <v>0</v>
      </c>
      <c r="G441" s="29"/>
    </row>
    <row r="442" spans="1:7" x14ac:dyDescent="0.25">
      <c r="A442" s="26" t="s">
        <v>60</v>
      </c>
      <c r="B442" s="27" t="s">
        <v>213</v>
      </c>
      <c r="C442" s="18">
        <v>1</v>
      </c>
      <c r="D442" s="28" t="s">
        <v>17</v>
      </c>
      <c r="F442" s="18">
        <f t="shared" si="16"/>
        <v>0</v>
      </c>
      <c r="G442" s="29"/>
    </row>
    <row r="443" spans="1:7" x14ac:dyDescent="0.25">
      <c r="A443" s="26" t="s">
        <v>62</v>
      </c>
      <c r="B443" s="27" t="s">
        <v>214</v>
      </c>
      <c r="C443" s="18">
        <v>1</v>
      </c>
      <c r="D443" s="28" t="s">
        <v>17</v>
      </c>
      <c r="F443" s="18">
        <f t="shared" si="16"/>
        <v>0</v>
      </c>
      <c r="G443" s="29"/>
    </row>
    <row r="444" spans="1:7" x14ac:dyDescent="0.25">
      <c r="A444" s="26" t="s">
        <v>64</v>
      </c>
      <c r="B444" s="27" t="s">
        <v>215</v>
      </c>
      <c r="C444" s="18">
        <v>4</v>
      </c>
      <c r="D444" s="28" t="s">
        <v>17</v>
      </c>
      <c r="F444" s="18">
        <f t="shared" si="16"/>
        <v>0</v>
      </c>
      <c r="G444" s="29"/>
    </row>
    <row r="445" spans="1:7" x14ac:dyDescent="0.25">
      <c r="A445" s="26" t="s">
        <v>66</v>
      </c>
      <c r="B445" s="27" t="s">
        <v>216</v>
      </c>
      <c r="C445" s="18">
        <v>4</v>
      </c>
      <c r="D445" s="28" t="s">
        <v>17</v>
      </c>
      <c r="F445" s="18">
        <f t="shared" si="16"/>
        <v>0</v>
      </c>
      <c r="G445" s="29"/>
    </row>
    <row r="446" spans="1:7" x14ac:dyDescent="0.25">
      <c r="A446" s="26" t="s">
        <v>68</v>
      </c>
      <c r="B446" s="27" t="s">
        <v>217</v>
      </c>
      <c r="C446" s="18">
        <v>4</v>
      </c>
      <c r="D446" s="28" t="s">
        <v>17</v>
      </c>
      <c r="F446" s="18">
        <f t="shared" si="16"/>
        <v>0</v>
      </c>
      <c r="G446" s="29">
        <f>SUM(F423:F446)</f>
        <v>0</v>
      </c>
    </row>
    <row r="447" spans="1:7" ht="15.95" customHeight="1" x14ac:dyDescent="0.25">
      <c r="A447" s="26"/>
      <c r="B447" s="27"/>
      <c r="D447" s="28"/>
      <c r="G447" s="29"/>
    </row>
    <row r="448" spans="1:7" ht="15.95" customHeight="1" x14ac:dyDescent="0.25">
      <c r="A448" s="32" t="s">
        <v>183</v>
      </c>
      <c r="B448" s="78" t="s">
        <v>219</v>
      </c>
      <c r="D448" s="28"/>
      <c r="G448" s="29"/>
    </row>
    <row r="449" spans="1:7" ht="15.95" customHeight="1" x14ac:dyDescent="0.25">
      <c r="A449" s="26" t="s">
        <v>15</v>
      </c>
      <c r="B449" s="27" t="s">
        <v>247</v>
      </c>
      <c r="C449" s="18">
        <v>27.96</v>
      </c>
      <c r="D449" s="28" t="s">
        <v>20</v>
      </c>
      <c r="F449" s="18">
        <f>C449*E449</f>
        <v>0</v>
      </c>
      <c r="G449" s="29"/>
    </row>
    <row r="450" spans="1:7" ht="30" x14ac:dyDescent="0.25">
      <c r="A450" s="16" t="s">
        <v>18</v>
      </c>
      <c r="B450" s="33" t="s">
        <v>248</v>
      </c>
      <c r="C450" s="18">
        <v>17.5</v>
      </c>
      <c r="D450" s="34" t="s">
        <v>99</v>
      </c>
      <c r="E450" s="47"/>
      <c r="F450" s="59">
        <f>C450*E450</f>
        <v>0</v>
      </c>
      <c r="G450" s="50"/>
    </row>
    <row r="451" spans="1:7" ht="36" customHeight="1" x14ac:dyDescent="0.25">
      <c r="A451" s="26" t="s">
        <v>21</v>
      </c>
      <c r="B451" s="27" t="s">
        <v>222</v>
      </c>
      <c r="C451" s="18">
        <v>19.2</v>
      </c>
      <c r="D451" s="34" t="s">
        <v>99</v>
      </c>
      <c r="E451" s="47"/>
      <c r="F451" s="59">
        <f>C451*E451</f>
        <v>0</v>
      </c>
      <c r="G451" s="50">
        <f>SUM(F449:F451)</f>
        <v>0</v>
      </c>
    </row>
    <row r="452" spans="1:7" ht="15.95" customHeight="1" x14ac:dyDescent="0.25">
      <c r="A452" s="26"/>
      <c r="B452" s="27"/>
      <c r="D452" s="28"/>
      <c r="G452" s="29"/>
    </row>
    <row r="453" spans="1:7" ht="15.95" customHeight="1" x14ac:dyDescent="0.25">
      <c r="B453" s="121" t="s">
        <v>258</v>
      </c>
      <c r="C453" s="121"/>
      <c r="D453" s="121"/>
      <c r="E453" s="121"/>
      <c r="F453" s="64" t="s">
        <v>225</v>
      </c>
      <c r="G453" s="65">
        <f>SUM(G324:G451)</f>
        <v>0</v>
      </c>
    </row>
    <row r="454" spans="1:7" ht="15.95" customHeight="1" x14ac:dyDescent="0.25">
      <c r="B454" s="66"/>
      <c r="C454" s="66"/>
      <c r="D454" s="66"/>
      <c r="E454" s="66"/>
      <c r="F454" s="64"/>
      <c r="G454" s="65"/>
    </row>
    <row r="455" spans="1:7" x14ac:dyDescent="0.25">
      <c r="B455" s="22" t="s">
        <v>259</v>
      </c>
      <c r="C455" s="66"/>
      <c r="D455" s="66"/>
      <c r="E455" s="66"/>
      <c r="F455" s="64"/>
      <c r="G455" s="65"/>
    </row>
    <row r="456" spans="1:7" x14ac:dyDescent="0.25">
      <c r="B456" s="66"/>
      <c r="C456" s="66"/>
      <c r="D456" s="66"/>
      <c r="E456" s="66"/>
      <c r="F456" s="64"/>
      <c r="G456" s="65"/>
    </row>
    <row r="457" spans="1:7" x14ac:dyDescent="0.25">
      <c r="A457" s="32" t="s">
        <v>13</v>
      </c>
      <c r="B457" s="78" t="s">
        <v>227</v>
      </c>
      <c r="D457" s="28"/>
      <c r="G457" s="29"/>
    </row>
    <row r="458" spans="1:7" x14ac:dyDescent="0.25">
      <c r="A458" s="26" t="s">
        <v>15</v>
      </c>
      <c r="B458" s="27" t="s">
        <v>228</v>
      </c>
      <c r="C458" s="18">
        <v>289.77999999999997</v>
      </c>
      <c r="D458" s="28" t="s">
        <v>20</v>
      </c>
      <c r="F458" s="18">
        <f>C458*E458</f>
        <v>0</v>
      </c>
      <c r="G458" s="29">
        <f>SUM(F458)</f>
        <v>0</v>
      </c>
    </row>
    <row r="459" spans="1:7" x14ac:dyDescent="0.25">
      <c r="A459" s="26"/>
      <c r="B459" s="27"/>
      <c r="D459" s="28"/>
      <c r="G459" s="29"/>
    </row>
    <row r="460" spans="1:7" x14ac:dyDescent="0.25">
      <c r="A460" s="32" t="s">
        <v>26</v>
      </c>
      <c r="B460" s="78" t="s">
        <v>34</v>
      </c>
      <c r="D460" s="28"/>
      <c r="G460" s="29"/>
    </row>
    <row r="461" spans="1:7" ht="30" x14ac:dyDescent="0.25">
      <c r="A461" s="26" t="s">
        <v>15</v>
      </c>
      <c r="B461" s="27" t="s">
        <v>45</v>
      </c>
      <c r="C461" s="18">
        <v>0.78</v>
      </c>
      <c r="D461" s="28" t="s">
        <v>29</v>
      </c>
      <c r="F461" s="18">
        <f t="shared" ref="F461:F481" si="17">C461*E461</f>
        <v>0</v>
      </c>
      <c r="G461" s="29"/>
    </row>
    <row r="462" spans="1:7" ht="30" x14ac:dyDescent="0.25">
      <c r="A462" s="26" t="s">
        <v>18</v>
      </c>
      <c r="B462" s="27" t="s">
        <v>47</v>
      </c>
      <c r="C462" s="18">
        <v>0.68</v>
      </c>
      <c r="D462" s="28" t="s">
        <v>29</v>
      </c>
      <c r="F462" s="18">
        <f t="shared" si="17"/>
        <v>0</v>
      </c>
      <c r="G462" s="29"/>
    </row>
    <row r="463" spans="1:7" ht="30" x14ac:dyDescent="0.25">
      <c r="A463" s="26" t="s">
        <v>21</v>
      </c>
      <c r="B463" s="27" t="s">
        <v>49</v>
      </c>
      <c r="C463" s="18">
        <v>1.59</v>
      </c>
      <c r="D463" s="28" t="s">
        <v>29</v>
      </c>
      <c r="F463" s="18">
        <f t="shared" si="17"/>
        <v>0</v>
      </c>
      <c r="G463" s="29"/>
    </row>
    <row r="464" spans="1:7" ht="45" x14ac:dyDescent="0.25">
      <c r="A464" s="26" t="s">
        <v>23</v>
      </c>
      <c r="B464" s="27" t="s">
        <v>51</v>
      </c>
      <c r="C464" s="18">
        <v>1.19</v>
      </c>
      <c r="D464" s="28" t="s">
        <v>29</v>
      </c>
      <c r="F464" s="18">
        <f t="shared" si="17"/>
        <v>0</v>
      </c>
      <c r="G464" s="29"/>
    </row>
    <row r="465" spans="1:7" ht="45" x14ac:dyDescent="0.25">
      <c r="A465" s="26" t="s">
        <v>40</v>
      </c>
      <c r="B465" s="27" t="s">
        <v>53</v>
      </c>
      <c r="C465" s="18">
        <v>1.19</v>
      </c>
      <c r="D465" s="28" t="s">
        <v>29</v>
      </c>
      <c r="F465" s="18">
        <f t="shared" si="17"/>
        <v>0</v>
      </c>
      <c r="G465" s="29"/>
    </row>
    <row r="466" spans="1:7" ht="45" x14ac:dyDescent="0.25">
      <c r="A466" s="26" t="s">
        <v>42</v>
      </c>
      <c r="B466" s="27" t="s">
        <v>55</v>
      </c>
      <c r="C466" s="18">
        <v>1.98</v>
      </c>
      <c r="D466" s="28" t="s">
        <v>29</v>
      </c>
      <c r="F466" s="18">
        <f t="shared" si="17"/>
        <v>0</v>
      </c>
      <c r="G466" s="29"/>
    </row>
    <row r="467" spans="1:7" ht="30" x14ac:dyDescent="0.25">
      <c r="A467" s="26" t="s">
        <v>44</v>
      </c>
      <c r="B467" s="27" t="s">
        <v>57</v>
      </c>
      <c r="C467" s="18">
        <v>0.56999999999999995</v>
      </c>
      <c r="D467" s="28" t="s">
        <v>29</v>
      </c>
      <c r="F467" s="18">
        <f t="shared" si="17"/>
        <v>0</v>
      </c>
      <c r="G467" s="29"/>
    </row>
    <row r="468" spans="1:7" ht="36" customHeight="1" x14ac:dyDescent="0.25">
      <c r="A468" s="26" t="s">
        <v>46</v>
      </c>
      <c r="B468" s="27" t="s">
        <v>59</v>
      </c>
      <c r="C468" s="18">
        <v>0.22</v>
      </c>
      <c r="D468" s="28" t="s">
        <v>29</v>
      </c>
      <c r="F468" s="18">
        <f t="shared" si="17"/>
        <v>0</v>
      </c>
      <c r="G468" s="29"/>
    </row>
    <row r="469" spans="1:7" ht="45" x14ac:dyDescent="0.25">
      <c r="A469" s="26" t="s">
        <v>48</v>
      </c>
      <c r="B469" s="27" t="s">
        <v>61</v>
      </c>
      <c r="C469" s="18">
        <v>0.4</v>
      </c>
      <c r="D469" s="28" t="s">
        <v>29</v>
      </c>
      <c r="F469" s="18">
        <f t="shared" si="17"/>
        <v>0</v>
      </c>
      <c r="G469" s="29"/>
    </row>
    <row r="470" spans="1:7" ht="37.5" customHeight="1" x14ac:dyDescent="0.25">
      <c r="A470" s="26" t="s">
        <v>50</v>
      </c>
      <c r="B470" s="27" t="s">
        <v>229</v>
      </c>
      <c r="C470" s="18">
        <v>0.82</v>
      </c>
      <c r="D470" s="28" t="s">
        <v>29</v>
      </c>
      <c r="F470" s="18">
        <f t="shared" si="17"/>
        <v>0</v>
      </c>
      <c r="G470" s="29"/>
    </row>
    <row r="471" spans="1:7" ht="34.5" customHeight="1" x14ac:dyDescent="0.25">
      <c r="A471" s="26" t="s">
        <v>52</v>
      </c>
      <c r="B471" s="27" t="s">
        <v>230</v>
      </c>
      <c r="C471" s="18">
        <v>0.26</v>
      </c>
      <c r="D471" s="28" t="s">
        <v>29</v>
      </c>
      <c r="F471" s="18">
        <f t="shared" si="17"/>
        <v>0</v>
      </c>
      <c r="G471" s="29"/>
    </row>
    <row r="472" spans="1:7" ht="45" x14ac:dyDescent="0.25">
      <c r="A472" s="26" t="s">
        <v>54</v>
      </c>
      <c r="B472" s="27" t="s">
        <v>231</v>
      </c>
      <c r="C472" s="18">
        <v>0.48</v>
      </c>
      <c r="D472" s="28" t="s">
        <v>29</v>
      </c>
      <c r="F472" s="18">
        <f t="shared" si="17"/>
        <v>0</v>
      </c>
      <c r="G472" s="29"/>
    </row>
    <row r="473" spans="1:7" ht="45" x14ac:dyDescent="0.25">
      <c r="A473" s="26" t="s">
        <v>56</v>
      </c>
      <c r="B473" s="27" t="s">
        <v>260</v>
      </c>
      <c r="C473" s="18">
        <v>0.85</v>
      </c>
      <c r="D473" s="28" t="s">
        <v>29</v>
      </c>
      <c r="F473" s="18">
        <f t="shared" si="17"/>
        <v>0</v>
      </c>
      <c r="G473" s="29"/>
    </row>
    <row r="474" spans="1:7" ht="45" x14ac:dyDescent="0.25">
      <c r="A474" s="26" t="s">
        <v>58</v>
      </c>
      <c r="B474" s="27" t="s">
        <v>261</v>
      </c>
      <c r="C474" s="18">
        <v>0.84</v>
      </c>
      <c r="D474" s="28" t="s">
        <v>29</v>
      </c>
      <c r="F474" s="18">
        <f t="shared" si="17"/>
        <v>0</v>
      </c>
      <c r="G474" s="29"/>
    </row>
    <row r="475" spans="1:7" ht="30" x14ac:dyDescent="0.25">
      <c r="A475" s="26" t="s">
        <v>60</v>
      </c>
      <c r="B475" s="27" t="s">
        <v>262</v>
      </c>
      <c r="C475" s="18">
        <v>11.34</v>
      </c>
      <c r="D475" s="28" t="s">
        <v>29</v>
      </c>
      <c r="F475" s="18">
        <f t="shared" si="17"/>
        <v>0</v>
      </c>
      <c r="G475" s="29"/>
    </row>
    <row r="476" spans="1:7" ht="30" x14ac:dyDescent="0.25">
      <c r="A476" s="26" t="s">
        <v>62</v>
      </c>
      <c r="B476" s="27" t="s">
        <v>71</v>
      </c>
      <c r="C476" s="18">
        <v>5.58</v>
      </c>
      <c r="D476" s="28" t="s">
        <v>29</v>
      </c>
      <c r="F476" s="18">
        <f t="shared" si="17"/>
        <v>0</v>
      </c>
      <c r="G476" s="29"/>
    </row>
    <row r="477" spans="1:7" ht="30" x14ac:dyDescent="0.25">
      <c r="A477" s="26" t="s">
        <v>64</v>
      </c>
      <c r="B477" s="27" t="s">
        <v>73</v>
      </c>
      <c r="C477" s="18">
        <v>0.47</v>
      </c>
      <c r="D477" s="28" t="s">
        <v>29</v>
      </c>
      <c r="F477" s="18">
        <f t="shared" si="17"/>
        <v>0</v>
      </c>
      <c r="G477" s="29"/>
    </row>
    <row r="478" spans="1:7" ht="30" x14ac:dyDescent="0.25">
      <c r="A478" s="26" t="s">
        <v>66</v>
      </c>
      <c r="B478" s="27" t="s">
        <v>75</v>
      </c>
      <c r="C478" s="18">
        <v>0.7</v>
      </c>
      <c r="D478" s="28" t="s">
        <v>29</v>
      </c>
      <c r="F478" s="18">
        <f t="shared" si="17"/>
        <v>0</v>
      </c>
      <c r="G478" s="29"/>
    </row>
    <row r="479" spans="1:7" ht="30" x14ac:dyDescent="0.25">
      <c r="A479" s="26" t="s">
        <v>68</v>
      </c>
      <c r="B479" s="27" t="s">
        <v>77</v>
      </c>
      <c r="C479" s="18">
        <v>1.2</v>
      </c>
      <c r="D479" s="28" t="s">
        <v>29</v>
      </c>
      <c r="F479" s="18">
        <f t="shared" si="17"/>
        <v>0</v>
      </c>
      <c r="G479" s="29"/>
    </row>
    <row r="480" spans="1:7" ht="45" x14ac:dyDescent="0.25">
      <c r="A480" s="26" t="s">
        <v>70</v>
      </c>
      <c r="B480" s="27" t="s">
        <v>81</v>
      </c>
      <c r="C480" s="18">
        <v>5.41</v>
      </c>
      <c r="D480" s="28" t="s">
        <v>29</v>
      </c>
      <c r="F480" s="18">
        <f t="shared" si="17"/>
        <v>0</v>
      </c>
      <c r="G480" s="29"/>
    </row>
    <row r="481" spans="1:7" ht="45" x14ac:dyDescent="0.25">
      <c r="A481" s="26" t="s">
        <v>72</v>
      </c>
      <c r="B481" s="27" t="s">
        <v>79</v>
      </c>
      <c r="C481" s="18">
        <v>36.299999999999997</v>
      </c>
      <c r="D481" s="28" t="s">
        <v>29</v>
      </c>
      <c r="F481" s="18">
        <f t="shared" si="17"/>
        <v>0</v>
      </c>
      <c r="G481" s="29">
        <f>SUM(F461:F481)</f>
        <v>0</v>
      </c>
    </row>
    <row r="482" spans="1:7" x14ac:dyDescent="0.25">
      <c r="A482" s="26"/>
      <c r="B482" s="27"/>
      <c r="D482" s="28"/>
      <c r="G482" s="29"/>
    </row>
    <row r="483" spans="1:7" x14ac:dyDescent="0.25">
      <c r="A483" s="32" t="s">
        <v>33</v>
      </c>
      <c r="B483" s="78" t="s">
        <v>83</v>
      </c>
      <c r="D483" s="28"/>
      <c r="G483" s="29"/>
    </row>
    <row r="484" spans="1:7" ht="30" x14ac:dyDescent="0.25">
      <c r="A484" s="26" t="s">
        <v>15</v>
      </c>
      <c r="B484" s="27" t="s">
        <v>232</v>
      </c>
      <c r="C484" s="18">
        <v>473</v>
      </c>
      <c r="D484" s="28" t="s">
        <v>20</v>
      </c>
      <c r="F484" s="18">
        <f>C484*E484</f>
        <v>0</v>
      </c>
      <c r="G484" s="29"/>
    </row>
    <row r="485" spans="1:7" ht="30" x14ac:dyDescent="0.25">
      <c r="A485" s="26" t="s">
        <v>18</v>
      </c>
      <c r="B485" s="33" t="s">
        <v>85</v>
      </c>
      <c r="C485" s="18">
        <v>9.0399999999999991</v>
      </c>
      <c r="D485" s="28" t="s">
        <v>20</v>
      </c>
      <c r="F485" s="18">
        <f>C485*E485</f>
        <v>0</v>
      </c>
      <c r="G485" s="29"/>
    </row>
    <row r="486" spans="1:7" x14ac:dyDescent="0.25">
      <c r="A486" s="26" t="s">
        <v>21</v>
      </c>
      <c r="B486" s="27" t="s">
        <v>89</v>
      </c>
      <c r="C486" s="18">
        <v>15.55</v>
      </c>
      <c r="D486" s="28" t="s">
        <v>20</v>
      </c>
      <c r="F486" s="18">
        <f>C486*E486</f>
        <v>0</v>
      </c>
      <c r="G486" s="29"/>
    </row>
    <row r="487" spans="1:7" x14ac:dyDescent="0.25">
      <c r="A487" s="26" t="s">
        <v>23</v>
      </c>
      <c r="B487" s="27" t="s">
        <v>263</v>
      </c>
      <c r="C487" s="18">
        <v>8.18</v>
      </c>
      <c r="D487" s="28" t="s">
        <v>20</v>
      </c>
      <c r="F487" s="18">
        <f>C487*E487</f>
        <v>0</v>
      </c>
      <c r="G487" s="29">
        <f>SUM(F484:F487)</f>
        <v>0</v>
      </c>
    </row>
    <row r="488" spans="1:7" x14ac:dyDescent="0.25">
      <c r="A488" s="26"/>
      <c r="B488" s="27"/>
      <c r="D488" s="28"/>
      <c r="G488" s="29"/>
    </row>
    <row r="489" spans="1:7" x14ac:dyDescent="0.25">
      <c r="A489" s="32" t="s">
        <v>82</v>
      </c>
      <c r="B489" s="78" t="s">
        <v>92</v>
      </c>
      <c r="D489" s="28"/>
      <c r="G489" s="29"/>
    </row>
    <row r="490" spans="1:7" x14ac:dyDescent="0.25">
      <c r="A490" s="26" t="s">
        <v>15</v>
      </c>
      <c r="B490" s="27" t="s">
        <v>93</v>
      </c>
      <c r="C490" s="18">
        <f>124.42+365.6</f>
        <v>490.02000000000004</v>
      </c>
      <c r="D490" s="28" t="s">
        <v>20</v>
      </c>
      <c r="F490" s="18">
        <f t="shared" ref="F490:F497" si="18">C490*E490</f>
        <v>0</v>
      </c>
      <c r="G490" s="29"/>
    </row>
    <row r="491" spans="1:7" x14ac:dyDescent="0.25">
      <c r="A491" s="26" t="s">
        <v>18</v>
      </c>
      <c r="B491" s="27" t="s">
        <v>94</v>
      </c>
      <c r="C491" s="18">
        <v>562.91</v>
      </c>
      <c r="D491" s="28" t="s">
        <v>20</v>
      </c>
      <c r="F491" s="18">
        <f t="shared" si="18"/>
        <v>0</v>
      </c>
      <c r="G491" s="29"/>
    </row>
    <row r="492" spans="1:7" x14ac:dyDescent="0.25">
      <c r="A492" s="26" t="s">
        <v>21</v>
      </c>
      <c r="B492" s="27" t="s">
        <v>95</v>
      </c>
      <c r="C492" s="18">
        <v>433.44</v>
      </c>
      <c r="D492" s="28" t="s">
        <v>20</v>
      </c>
      <c r="F492" s="18">
        <f t="shared" si="18"/>
        <v>0</v>
      </c>
      <c r="G492" s="29"/>
    </row>
    <row r="493" spans="1:7" x14ac:dyDescent="0.25">
      <c r="A493" s="26" t="s">
        <v>23</v>
      </c>
      <c r="B493" s="27" t="s">
        <v>234</v>
      </c>
      <c r="C493" s="18">
        <v>433.44</v>
      </c>
      <c r="D493" s="28" t="s">
        <v>20</v>
      </c>
      <c r="F493" s="18">
        <f t="shared" si="18"/>
        <v>0</v>
      </c>
      <c r="G493" s="29"/>
    </row>
    <row r="494" spans="1:7" x14ac:dyDescent="0.25">
      <c r="A494" s="26" t="s">
        <v>40</v>
      </c>
      <c r="B494" s="27" t="s">
        <v>97</v>
      </c>
      <c r="C494" s="18">
        <f>C490+C491</f>
        <v>1052.93</v>
      </c>
      <c r="D494" s="28" t="s">
        <v>20</v>
      </c>
      <c r="F494" s="18">
        <f t="shared" si="18"/>
        <v>0</v>
      </c>
      <c r="G494" s="29"/>
    </row>
    <row r="495" spans="1:7" x14ac:dyDescent="0.25">
      <c r="A495" s="26" t="s">
        <v>42</v>
      </c>
      <c r="B495" s="27" t="s">
        <v>98</v>
      </c>
      <c r="C495" s="18">
        <v>34.6</v>
      </c>
      <c r="D495" s="28" t="s">
        <v>99</v>
      </c>
      <c r="F495" s="18">
        <f t="shared" si="18"/>
        <v>0</v>
      </c>
      <c r="G495" s="29"/>
    </row>
    <row r="496" spans="1:7" x14ac:dyDescent="0.25">
      <c r="A496" s="26" t="s">
        <v>44</v>
      </c>
      <c r="B496" s="27" t="s">
        <v>100</v>
      </c>
      <c r="C496" s="18">
        <v>1081.47</v>
      </c>
      <c r="D496" s="28" t="s">
        <v>99</v>
      </c>
      <c r="F496" s="18">
        <f t="shared" si="18"/>
        <v>0</v>
      </c>
    </row>
    <row r="497" spans="1:7" ht="15.95" customHeight="1" x14ac:dyDescent="0.25">
      <c r="A497" s="36" t="s">
        <v>46</v>
      </c>
      <c r="B497" s="8" t="s">
        <v>101</v>
      </c>
      <c r="C497" s="37">
        <v>5.6</v>
      </c>
      <c r="D497" s="28" t="s">
        <v>99</v>
      </c>
      <c r="E497" s="23"/>
      <c r="F497" s="23">
        <f t="shared" si="18"/>
        <v>0</v>
      </c>
      <c r="G497" s="29">
        <f>SUM(F490:F497)</f>
        <v>0</v>
      </c>
    </row>
    <row r="498" spans="1:7" x14ac:dyDescent="0.25">
      <c r="A498" s="26"/>
      <c r="B498" s="27"/>
      <c r="D498" s="28"/>
      <c r="G498" s="29"/>
    </row>
    <row r="499" spans="1:7" x14ac:dyDescent="0.25">
      <c r="A499" s="32" t="s">
        <v>91</v>
      </c>
      <c r="B499" s="78" t="s">
        <v>103</v>
      </c>
      <c r="D499" s="28"/>
      <c r="G499" s="29"/>
    </row>
    <row r="500" spans="1:7" ht="30" x14ac:dyDescent="0.25">
      <c r="A500" s="26" t="s">
        <v>15</v>
      </c>
      <c r="B500" s="27" t="s">
        <v>105</v>
      </c>
      <c r="C500" s="18">
        <f>266.46+23.29</f>
        <v>289.75</v>
      </c>
      <c r="D500" s="28" t="s">
        <v>20</v>
      </c>
      <c r="F500" s="18">
        <f>C500*E500</f>
        <v>0</v>
      </c>
      <c r="G500" s="29"/>
    </row>
    <row r="501" spans="1:7" x14ac:dyDescent="0.25">
      <c r="A501" s="26" t="s">
        <v>18</v>
      </c>
      <c r="B501" s="27" t="s">
        <v>235</v>
      </c>
      <c r="C501" s="18">
        <v>289.75</v>
      </c>
      <c r="D501" s="28" t="s">
        <v>20</v>
      </c>
      <c r="F501" s="18">
        <f>C501*E501</f>
        <v>0</v>
      </c>
      <c r="G501" s="29"/>
    </row>
    <row r="502" spans="1:7" ht="30" x14ac:dyDescent="0.25">
      <c r="A502" s="26" t="s">
        <v>21</v>
      </c>
      <c r="B502" s="27" t="s">
        <v>106</v>
      </c>
      <c r="C502" s="18">
        <v>291.72000000000003</v>
      </c>
      <c r="D502" s="28" t="s">
        <v>20</v>
      </c>
      <c r="F502" s="18">
        <f>C502*E502</f>
        <v>0</v>
      </c>
      <c r="G502" s="29">
        <f>SUM(F500:F502)</f>
        <v>0</v>
      </c>
    </row>
    <row r="503" spans="1:7" x14ac:dyDescent="0.25">
      <c r="A503" s="26"/>
      <c r="B503" s="27"/>
      <c r="D503" s="28"/>
      <c r="G503" s="29"/>
    </row>
    <row r="504" spans="1:7" x14ac:dyDescent="0.25">
      <c r="A504" s="32" t="s">
        <v>102</v>
      </c>
      <c r="B504" s="78" t="s">
        <v>108</v>
      </c>
      <c r="D504" s="28"/>
      <c r="G504" s="29"/>
    </row>
    <row r="505" spans="1:7" x14ac:dyDescent="0.25">
      <c r="A505" s="26" t="s">
        <v>15</v>
      </c>
      <c r="B505" s="27" t="s">
        <v>109</v>
      </c>
      <c r="C505" s="18">
        <v>17.600000000000001</v>
      </c>
      <c r="D505" s="28" t="s">
        <v>99</v>
      </c>
      <c r="F505" s="18">
        <f>C505*E505</f>
        <v>0</v>
      </c>
      <c r="G505" s="29"/>
    </row>
    <row r="506" spans="1:7" x14ac:dyDescent="0.25">
      <c r="A506" s="26" t="s">
        <v>18</v>
      </c>
      <c r="B506" s="27" t="s">
        <v>110</v>
      </c>
      <c r="C506" s="18">
        <v>16</v>
      </c>
      <c r="D506" s="28" t="s">
        <v>17</v>
      </c>
      <c r="F506" s="18">
        <f>C506*E506</f>
        <v>0</v>
      </c>
      <c r="G506" s="29"/>
    </row>
    <row r="507" spans="1:7" x14ac:dyDescent="0.25">
      <c r="A507" s="26" t="s">
        <v>21</v>
      </c>
      <c r="B507" s="27" t="s">
        <v>111</v>
      </c>
      <c r="C507" s="18">
        <v>2.0699999999999998</v>
      </c>
      <c r="D507" s="28" t="s">
        <v>20</v>
      </c>
      <c r="F507" s="18">
        <f>C507*E507</f>
        <v>0</v>
      </c>
      <c r="G507" s="29"/>
    </row>
    <row r="508" spans="1:7" x14ac:dyDescent="0.25">
      <c r="A508" s="26" t="s">
        <v>23</v>
      </c>
      <c r="B508" s="27" t="s">
        <v>112</v>
      </c>
      <c r="C508" s="18">
        <v>2.09</v>
      </c>
      <c r="D508" s="28" t="s">
        <v>99</v>
      </c>
      <c r="F508" s="18">
        <f>C508*E508</f>
        <v>0</v>
      </c>
      <c r="G508" s="29"/>
    </row>
    <row r="509" spans="1:7" ht="31.5" customHeight="1" x14ac:dyDescent="0.25">
      <c r="A509" s="36" t="s">
        <v>40</v>
      </c>
      <c r="B509" s="27" t="s">
        <v>113</v>
      </c>
      <c r="C509" s="18">
        <v>4.2</v>
      </c>
      <c r="D509" s="28" t="s">
        <v>99</v>
      </c>
      <c r="F509" s="18">
        <f>C509*E509</f>
        <v>0</v>
      </c>
      <c r="G509" s="29">
        <f>SUM(F505:F509)</f>
        <v>0</v>
      </c>
    </row>
    <row r="510" spans="1:7" x14ac:dyDescent="0.25">
      <c r="A510" s="26"/>
      <c r="B510" s="27"/>
      <c r="D510" s="28"/>
      <c r="G510" s="29"/>
    </row>
    <row r="511" spans="1:7" x14ac:dyDescent="0.25">
      <c r="A511" s="32" t="s">
        <v>107</v>
      </c>
      <c r="B511" s="78" t="s">
        <v>264</v>
      </c>
      <c r="D511" s="28"/>
      <c r="G511" s="29"/>
    </row>
    <row r="512" spans="1:7" ht="30" x14ac:dyDescent="0.25">
      <c r="A512" s="26" t="s">
        <v>15</v>
      </c>
      <c r="B512" s="27" t="s">
        <v>265</v>
      </c>
      <c r="C512" s="18">
        <v>343.46</v>
      </c>
      <c r="D512" s="28" t="s">
        <v>20</v>
      </c>
      <c r="F512" s="18">
        <f>C512*E512</f>
        <v>0</v>
      </c>
      <c r="G512" s="29"/>
    </row>
    <row r="513" spans="1:7" x14ac:dyDescent="0.25">
      <c r="A513" s="26" t="s">
        <v>18</v>
      </c>
      <c r="B513" s="27" t="s">
        <v>266</v>
      </c>
      <c r="C513" s="18">
        <v>136.1</v>
      </c>
      <c r="D513" s="28" t="s">
        <v>99</v>
      </c>
      <c r="F513" s="18">
        <f>C513*E513</f>
        <v>0</v>
      </c>
      <c r="G513" s="29"/>
    </row>
    <row r="514" spans="1:7" x14ac:dyDescent="0.25">
      <c r="A514" s="26" t="s">
        <v>21</v>
      </c>
      <c r="B514" s="27" t="s">
        <v>267</v>
      </c>
      <c r="C514" s="18">
        <v>135.1</v>
      </c>
      <c r="D514" s="28" t="s">
        <v>99</v>
      </c>
      <c r="F514" s="18">
        <f>C514*E514</f>
        <v>0</v>
      </c>
      <c r="G514" s="29">
        <f>SUM(F512:F514)</f>
        <v>0</v>
      </c>
    </row>
    <row r="515" spans="1:7" x14ac:dyDescent="0.25">
      <c r="A515" s="26"/>
      <c r="B515" s="27"/>
      <c r="D515" s="28"/>
      <c r="G515" s="29"/>
    </row>
    <row r="516" spans="1:7" x14ac:dyDescent="0.25">
      <c r="A516" s="32" t="s">
        <v>114</v>
      </c>
      <c r="B516" s="78" t="s">
        <v>115</v>
      </c>
      <c r="D516" s="28"/>
      <c r="G516" s="29"/>
    </row>
    <row r="517" spans="1:7" ht="45" x14ac:dyDescent="0.25">
      <c r="A517" s="26" t="s">
        <v>15</v>
      </c>
      <c r="B517" s="27" t="s">
        <v>116</v>
      </c>
      <c r="C517" s="18">
        <v>63.44</v>
      </c>
      <c r="D517" s="28" t="s">
        <v>20</v>
      </c>
      <c r="F517" s="18">
        <f>C517*E517</f>
        <v>0</v>
      </c>
      <c r="G517" s="29"/>
    </row>
    <row r="518" spans="1:7" ht="30" x14ac:dyDescent="0.25">
      <c r="A518" s="26" t="s">
        <v>18</v>
      </c>
      <c r="B518" s="27" t="s">
        <v>117</v>
      </c>
      <c r="C518" s="18">
        <f>5.28+8.4</f>
        <v>13.68</v>
      </c>
      <c r="D518" s="28" t="s">
        <v>20</v>
      </c>
      <c r="F518" s="18">
        <f>C518*E518</f>
        <v>0</v>
      </c>
      <c r="G518" s="29"/>
    </row>
    <row r="519" spans="1:7" ht="30" x14ac:dyDescent="0.25">
      <c r="A519" s="26" t="s">
        <v>21</v>
      </c>
      <c r="B519" s="27" t="s">
        <v>118</v>
      </c>
      <c r="C519" s="18">
        <v>4.8</v>
      </c>
      <c r="D519" s="28" t="s">
        <v>20</v>
      </c>
      <c r="F519" s="18">
        <f>C519*E519</f>
        <v>0</v>
      </c>
      <c r="G519" s="29">
        <f>SUM(F517:F519)</f>
        <v>0</v>
      </c>
    </row>
    <row r="520" spans="1:7" x14ac:dyDescent="0.25">
      <c r="A520" s="26"/>
      <c r="B520" s="27"/>
      <c r="D520" s="28"/>
      <c r="G520" s="29"/>
    </row>
    <row r="521" spans="1:7" x14ac:dyDescent="0.25">
      <c r="A521" s="32" t="s">
        <v>119</v>
      </c>
      <c r="B521" s="78" t="s">
        <v>120</v>
      </c>
      <c r="D521" s="28"/>
      <c r="G521" s="29"/>
    </row>
    <row r="522" spans="1:7" x14ac:dyDescent="0.25">
      <c r="A522" s="26" t="s">
        <v>15</v>
      </c>
      <c r="B522" s="27" t="s">
        <v>254</v>
      </c>
      <c r="C522" s="18">
        <v>4</v>
      </c>
      <c r="D522" s="28" t="s">
        <v>17</v>
      </c>
      <c r="F522" s="18">
        <f>C522*E522</f>
        <v>0</v>
      </c>
      <c r="G522" s="29"/>
    </row>
    <row r="523" spans="1:7" x14ac:dyDescent="0.25">
      <c r="A523" s="26" t="s">
        <v>18</v>
      </c>
      <c r="B523" s="27" t="s">
        <v>122</v>
      </c>
      <c r="C523" s="18">
        <v>12</v>
      </c>
      <c r="D523" s="28" t="s">
        <v>17</v>
      </c>
      <c r="F523" s="18">
        <f>C523*E523</f>
        <v>0</v>
      </c>
      <c r="G523" s="29"/>
    </row>
    <row r="524" spans="1:7" x14ac:dyDescent="0.25">
      <c r="A524" s="26" t="s">
        <v>21</v>
      </c>
      <c r="B524" s="27" t="s">
        <v>123</v>
      </c>
      <c r="C524" s="18">
        <v>4</v>
      </c>
      <c r="D524" s="28" t="s">
        <v>17</v>
      </c>
      <c r="F524" s="18">
        <f>C524*E524</f>
        <v>0</v>
      </c>
      <c r="G524" s="29"/>
    </row>
    <row r="525" spans="1:7" x14ac:dyDescent="0.25">
      <c r="A525" s="26" t="s">
        <v>23</v>
      </c>
      <c r="B525" s="27" t="s">
        <v>255</v>
      </c>
      <c r="C525" s="18">
        <v>4</v>
      </c>
      <c r="D525" s="28" t="s">
        <v>17</v>
      </c>
      <c r="F525" s="18">
        <f>C525*E525</f>
        <v>0</v>
      </c>
      <c r="G525" s="29">
        <f>SUM(F522:F525)</f>
        <v>0</v>
      </c>
    </row>
    <row r="526" spans="1:7" x14ac:dyDescent="0.25">
      <c r="A526" s="26"/>
      <c r="B526" s="27"/>
      <c r="D526" s="28"/>
      <c r="G526" s="29"/>
    </row>
    <row r="527" spans="1:7" x14ac:dyDescent="0.25">
      <c r="A527" s="32" t="s">
        <v>127</v>
      </c>
      <c r="B527" s="78" t="s">
        <v>128</v>
      </c>
      <c r="D527" s="28"/>
      <c r="G527" s="29"/>
    </row>
    <row r="528" spans="1:7" x14ac:dyDescent="0.25">
      <c r="A528" s="26" t="s">
        <v>15</v>
      </c>
      <c r="B528" s="27" t="s">
        <v>129</v>
      </c>
      <c r="C528" s="18">
        <v>36.07</v>
      </c>
      <c r="D528" s="28" t="s">
        <v>20</v>
      </c>
      <c r="F528" s="18">
        <f>C528*E528</f>
        <v>0</v>
      </c>
      <c r="G528" s="29">
        <f>SUM(F528)</f>
        <v>0</v>
      </c>
    </row>
    <row r="529" spans="1:7" x14ac:dyDescent="0.25">
      <c r="A529" s="26"/>
      <c r="B529" s="27"/>
      <c r="D529" s="28"/>
      <c r="G529" s="29"/>
    </row>
    <row r="530" spans="1:7" ht="15.95" customHeight="1" x14ac:dyDescent="0.25">
      <c r="A530" s="32" t="s">
        <v>130</v>
      </c>
      <c r="B530" s="25" t="s">
        <v>131</v>
      </c>
      <c r="D530" s="28"/>
      <c r="G530" s="29"/>
    </row>
    <row r="531" spans="1:7" ht="15.95" customHeight="1" x14ac:dyDescent="0.25">
      <c r="A531" s="36" t="s">
        <v>15</v>
      </c>
      <c r="B531" s="8" t="s">
        <v>132</v>
      </c>
      <c r="C531" s="18">
        <v>26.88</v>
      </c>
      <c r="D531" s="28" t="s">
        <v>133</v>
      </c>
      <c r="F531" s="18">
        <f>C531*E531</f>
        <v>0</v>
      </c>
      <c r="G531" s="8"/>
    </row>
    <row r="532" spans="1:7" ht="34.5" customHeight="1" x14ac:dyDescent="0.25">
      <c r="A532" s="36" t="s">
        <v>18</v>
      </c>
      <c r="B532" s="41" t="s">
        <v>134</v>
      </c>
      <c r="C532" s="18">
        <v>4</v>
      </c>
      <c r="D532" s="28" t="s">
        <v>17</v>
      </c>
      <c r="F532" s="18">
        <f>C532*E532</f>
        <v>0</v>
      </c>
    </row>
    <row r="533" spans="1:7" ht="15.95" customHeight="1" x14ac:dyDescent="0.25">
      <c r="A533" s="36" t="s">
        <v>21</v>
      </c>
      <c r="B533" s="17" t="s">
        <v>135</v>
      </c>
      <c r="C533" s="18">
        <v>16.13</v>
      </c>
      <c r="D533" s="28" t="s">
        <v>126</v>
      </c>
      <c r="F533" s="18">
        <f>C533*E533</f>
        <v>0</v>
      </c>
      <c r="G533" s="29"/>
    </row>
    <row r="534" spans="1:7" ht="15.95" customHeight="1" x14ac:dyDescent="0.25">
      <c r="A534" s="36" t="s">
        <v>23</v>
      </c>
      <c r="B534" s="27" t="s">
        <v>136</v>
      </c>
      <c r="C534" s="18">
        <v>30.99</v>
      </c>
      <c r="D534" s="28" t="s">
        <v>126</v>
      </c>
      <c r="F534" s="18">
        <f>C534*E534</f>
        <v>0</v>
      </c>
      <c r="G534" s="29">
        <f>SUM(F531:F534)</f>
        <v>0</v>
      </c>
    </row>
    <row r="535" spans="1:7" ht="15.95" customHeight="1" x14ac:dyDescent="0.25">
      <c r="A535" s="36"/>
      <c r="B535" s="27"/>
      <c r="D535" s="28"/>
      <c r="G535" s="29"/>
    </row>
    <row r="536" spans="1:7" x14ac:dyDescent="0.25">
      <c r="A536" s="32" t="s">
        <v>137</v>
      </c>
      <c r="B536" s="78" t="s">
        <v>138</v>
      </c>
      <c r="D536" s="28"/>
      <c r="G536" s="29"/>
    </row>
    <row r="537" spans="1:7" x14ac:dyDescent="0.25">
      <c r="A537" s="26" t="s">
        <v>15</v>
      </c>
      <c r="B537" s="27" t="s">
        <v>139</v>
      </c>
      <c r="C537" s="18">
        <v>18.440000000000001</v>
      </c>
      <c r="D537" s="28" t="s">
        <v>20</v>
      </c>
      <c r="F537" s="18">
        <f>C537*E537</f>
        <v>0</v>
      </c>
      <c r="G537" s="29">
        <f>SUM(F537)</f>
        <v>0</v>
      </c>
    </row>
    <row r="538" spans="1:7" x14ac:dyDescent="0.25">
      <c r="A538" s="26"/>
      <c r="B538" s="27"/>
      <c r="D538" s="28"/>
      <c r="G538" s="29"/>
    </row>
    <row r="539" spans="1:7" x14ac:dyDescent="0.25">
      <c r="A539" s="32" t="s">
        <v>140</v>
      </c>
      <c r="B539" s="78" t="s">
        <v>268</v>
      </c>
      <c r="D539" s="28"/>
      <c r="G539" s="29"/>
    </row>
    <row r="540" spans="1:7" x14ac:dyDescent="0.25">
      <c r="A540" s="26" t="s">
        <v>15</v>
      </c>
      <c r="B540" s="27" t="s">
        <v>142</v>
      </c>
      <c r="C540" s="18">
        <v>4</v>
      </c>
      <c r="D540" s="28" t="s">
        <v>17</v>
      </c>
      <c r="F540" s="18">
        <f t="shared" ref="F540:F555" si="19">C540*E540</f>
        <v>0</v>
      </c>
      <c r="G540" s="29"/>
    </row>
    <row r="541" spans="1:7" x14ac:dyDescent="0.25">
      <c r="A541" s="26" t="s">
        <v>18</v>
      </c>
      <c r="B541" s="27" t="s">
        <v>238</v>
      </c>
      <c r="C541" s="18">
        <v>4</v>
      </c>
      <c r="D541" s="28" t="s">
        <v>17</v>
      </c>
      <c r="F541" s="18">
        <f t="shared" si="19"/>
        <v>0</v>
      </c>
      <c r="G541" s="29"/>
    </row>
    <row r="542" spans="1:7" x14ac:dyDescent="0.25">
      <c r="A542" s="26" t="s">
        <v>21</v>
      </c>
      <c r="B542" s="27" t="s">
        <v>144</v>
      </c>
      <c r="C542" s="18">
        <v>4</v>
      </c>
      <c r="D542" s="28" t="s">
        <v>17</v>
      </c>
      <c r="F542" s="18">
        <f t="shared" si="19"/>
        <v>0</v>
      </c>
      <c r="G542" s="29"/>
    </row>
    <row r="543" spans="1:7" x14ac:dyDescent="0.25">
      <c r="A543" s="26" t="s">
        <v>23</v>
      </c>
      <c r="B543" s="27" t="s">
        <v>145</v>
      </c>
      <c r="C543" s="18">
        <v>4</v>
      </c>
      <c r="D543" s="28" t="s">
        <v>17</v>
      </c>
      <c r="F543" s="18">
        <f t="shared" si="19"/>
        <v>0</v>
      </c>
      <c r="G543" s="29"/>
    </row>
    <row r="544" spans="1:7" x14ac:dyDescent="0.25">
      <c r="A544" s="26" t="s">
        <v>40</v>
      </c>
      <c r="B544" s="27" t="s">
        <v>158</v>
      </c>
      <c r="C544" s="18">
        <v>8</v>
      </c>
      <c r="D544" s="28" t="s">
        <v>17</v>
      </c>
      <c r="F544" s="18">
        <f t="shared" si="19"/>
        <v>0</v>
      </c>
      <c r="G544" s="29"/>
    </row>
    <row r="545" spans="1:7" x14ac:dyDescent="0.25">
      <c r="A545" s="26" t="s">
        <v>42</v>
      </c>
      <c r="B545" s="27" t="s">
        <v>146</v>
      </c>
      <c r="C545" s="18">
        <v>4</v>
      </c>
      <c r="D545" s="28" t="s">
        <v>17</v>
      </c>
      <c r="F545" s="18">
        <f t="shared" si="19"/>
        <v>0</v>
      </c>
      <c r="G545" s="29"/>
    </row>
    <row r="546" spans="1:7" x14ac:dyDescent="0.25">
      <c r="A546" s="26" t="s">
        <v>44</v>
      </c>
      <c r="B546" s="27" t="s">
        <v>147</v>
      </c>
      <c r="C546" s="18">
        <v>4</v>
      </c>
      <c r="D546" s="28" t="s">
        <v>148</v>
      </c>
      <c r="F546" s="18">
        <f t="shared" si="19"/>
        <v>0</v>
      </c>
      <c r="G546" s="29"/>
    </row>
    <row r="547" spans="1:7" x14ac:dyDescent="0.25">
      <c r="A547" s="26" t="s">
        <v>46</v>
      </c>
      <c r="B547" s="42" t="s">
        <v>150</v>
      </c>
      <c r="C547" s="43">
        <v>4</v>
      </c>
      <c r="D547" s="44" t="s">
        <v>17</v>
      </c>
      <c r="E547" s="43"/>
      <c r="F547" s="18">
        <f t="shared" si="19"/>
        <v>0</v>
      </c>
      <c r="G547" s="29"/>
    </row>
    <row r="548" spans="1:7" x14ac:dyDescent="0.25">
      <c r="A548" s="26" t="s">
        <v>48</v>
      </c>
      <c r="B548" s="27" t="s">
        <v>166</v>
      </c>
      <c r="C548" s="18">
        <v>12</v>
      </c>
      <c r="D548" s="28" t="s">
        <v>157</v>
      </c>
      <c r="F548" s="18">
        <f t="shared" si="19"/>
        <v>0</v>
      </c>
      <c r="G548" s="29"/>
    </row>
    <row r="549" spans="1:7" x14ac:dyDescent="0.25">
      <c r="A549" s="26" t="s">
        <v>50</v>
      </c>
      <c r="B549" s="27" t="s">
        <v>159</v>
      </c>
      <c r="C549" s="18">
        <v>4</v>
      </c>
      <c r="D549" s="28" t="s">
        <v>17</v>
      </c>
      <c r="F549" s="18">
        <f t="shared" si="19"/>
        <v>0</v>
      </c>
      <c r="G549" s="29"/>
    </row>
    <row r="550" spans="1:7" x14ac:dyDescent="0.25">
      <c r="A550" s="26" t="s">
        <v>52</v>
      </c>
      <c r="B550" s="27" t="s">
        <v>160</v>
      </c>
      <c r="C550" s="18">
        <v>4</v>
      </c>
      <c r="D550" s="28" t="s">
        <v>17</v>
      </c>
      <c r="F550" s="18">
        <f t="shared" si="19"/>
        <v>0</v>
      </c>
      <c r="G550" s="29"/>
    </row>
    <row r="551" spans="1:7" x14ac:dyDescent="0.25">
      <c r="A551" s="26" t="s">
        <v>54</v>
      </c>
      <c r="B551" s="27" t="s">
        <v>161</v>
      </c>
      <c r="C551" s="18">
        <v>8</v>
      </c>
      <c r="D551" s="28" t="s">
        <v>17</v>
      </c>
      <c r="F551" s="18">
        <f t="shared" si="19"/>
        <v>0</v>
      </c>
      <c r="G551" s="29"/>
    </row>
    <row r="552" spans="1:7" ht="30" x14ac:dyDescent="0.25">
      <c r="A552" s="26" t="s">
        <v>56</v>
      </c>
      <c r="B552" s="27" t="s">
        <v>168</v>
      </c>
      <c r="C552" s="18">
        <v>16.100000000000001</v>
      </c>
      <c r="D552" s="28" t="s">
        <v>99</v>
      </c>
      <c r="F552" s="18">
        <f t="shared" si="19"/>
        <v>0</v>
      </c>
      <c r="G552" s="29"/>
    </row>
    <row r="553" spans="1:7" x14ac:dyDescent="0.25">
      <c r="A553" s="26" t="s">
        <v>58</v>
      </c>
      <c r="B553" s="27" t="s">
        <v>162</v>
      </c>
      <c r="C553" s="18">
        <v>16</v>
      </c>
      <c r="D553" s="28" t="s">
        <v>17</v>
      </c>
      <c r="F553" s="18">
        <f t="shared" si="19"/>
        <v>0</v>
      </c>
      <c r="G553" s="29"/>
    </row>
    <row r="554" spans="1:7" x14ac:dyDescent="0.25">
      <c r="A554" s="26" t="s">
        <v>60</v>
      </c>
      <c r="B554" s="27" t="s">
        <v>174</v>
      </c>
      <c r="C554" s="18">
        <v>1</v>
      </c>
      <c r="D554" s="28" t="s">
        <v>25</v>
      </c>
      <c r="F554" s="18">
        <f t="shared" si="19"/>
        <v>0</v>
      </c>
      <c r="G554" s="29"/>
    </row>
    <row r="555" spans="1:7" x14ac:dyDescent="0.25">
      <c r="A555" s="26" t="s">
        <v>62</v>
      </c>
      <c r="B555" s="27" t="s">
        <v>176</v>
      </c>
      <c r="C555" s="18">
        <v>1</v>
      </c>
      <c r="D555" s="28" t="s">
        <v>25</v>
      </c>
      <c r="F555" s="18">
        <f t="shared" si="19"/>
        <v>0</v>
      </c>
      <c r="G555" s="29">
        <f>SUM(F540:F555)</f>
        <v>0</v>
      </c>
    </row>
    <row r="556" spans="1:7" x14ac:dyDescent="0.25">
      <c r="A556" s="26"/>
      <c r="B556" s="27"/>
      <c r="D556" s="28"/>
      <c r="G556" s="29"/>
    </row>
    <row r="557" spans="1:7" x14ac:dyDescent="0.25">
      <c r="A557" s="32" t="s">
        <v>177</v>
      </c>
      <c r="B557" s="78" t="s">
        <v>178</v>
      </c>
      <c r="D557" s="28"/>
      <c r="G557" s="29"/>
    </row>
    <row r="558" spans="1:7" x14ac:dyDescent="0.25">
      <c r="A558" s="26" t="s">
        <v>15</v>
      </c>
      <c r="B558" s="27" t="s">
        <v>179</v>
      </c>
      <c r="C558" s="18">
        <v>1394</v>
      </c>
      <c r="D558" s="28" t="s">
        <v>20</v>
      </c>
      <c r="F558" s="18">
        <f>C558*E558</f>
        <v>0</v>
      </c>
      <c r="G558" s="29"/>
    </row>
    <row r="559" spans="1:7" ht="30" x14ac:dyDescent="0.25">
      <c r="A559" s="26" t="s">
        <v>18</v>
      </c>
      <c r="B559" s="27" t="s">
        <v>240</v>
      </c>
      <c r="C559" s="18">
        <v>562.91</v>
      </c>
      <c r="D559" s="28" t="s">
        <v>20</v>
      </c>
      <c r="F559" s="18">
        <f>C559*E559</f>
        <v>0</v>
      </c>
      <c r="G559" s="29"/>
    </row>
    <row r="560" spans="1:7" x14ac:dyDescent="0.25">
      <c r="A560" s="26" t="s">
        <v>21</v>
      </c>
      <c r="B560" s="27" t="s">
        <v>241</v>
      </c>
      <c r="C560" s="18">
        <v>341.17</v>
      </c>
      <c r="D560" s="28" t="s">
        <v>20</v>
      </c>
      <c r="F560" s="18">
        <f>C560*E560</f>
        <v>0</v>
      </c>
      <c r="G560" s="29"/>
    </row>
    <row r="561" spans="1:7" ht="30" x14ac:dyDescent="0.25">
      <c r="A561" s="26" t="s">
        <v>23</v>
      </c>
      <c r="B561" s="27" t="s">
        <v>242</v>
      </c>
      <c r="C561" s="18">
        <f>124.42+365.6</f>
        <v>490.02000000000004</v>
      </c>
      <c r="D561" s="28" t="s">
        <v>20</v>
      </c>
      <c r="F561" s="18">
        <f>C561*E561</f>
        <v>0</v>
      </c>
      <c r="G561" s="29">
        <f>SUM(F558:F561)</f>
        <v>0</v>
      </c>
    </row>
    <row r="562" spans="1:7" x14ac:dyDescent="0.25">
      <c r="A562" s="26"/>
      <c r="B562" s="27"/>
      <c r="D562" s="28"/>
      <c r="G562" s="29"/>
    </row>
    <row r="563" spans="1:7" ht="28.5" x14ac:dyDescent="0.25">
      <c r="A563" s="32" t="s">
        <v>183</v>
      </c>
      <c r="B563" s="78" t="s">
        <v>184</v>
      </c>
      <c r="D563" s="28"/>
      <c r="G563" s="29"/>
    </row>
    <row r="564" spans="1:7" x14ac:dyDescent="0.25">
      <c r="A564" s="26" t="s">
        <v>15</v>
      </c>
      <c r="B564" s="27" t="s">
        <v>185</v>
      </c>
      <c r="C564" s="18">
        <v>49</v>
      </c>
      <c r="D564" s="28" t="s">
        <v>17</v>
      </c>
      <c r="F564" s="18">
        <f t="shared" ref="F564:F575" si="20">C564*E564</f>
        <v>0</v>
      </c>
      <c r="G564" s="29"/>
    </row>
    <row r="565" spans="1:7" x14ac:dyDescent="0.25">
      <c r="A565" s="26" t="s">
        <v>18</v>
      </c>
      <c r="B565" s="27" t="s">
        <v>186</v>
      </c>
      <c r="C565" s="18">
        <v>32</v>
      </c>
      <c r="D565" s="28" t="s">
        <v>17</v>
      </c>
      <c r="F565" s="18">
        <f t="shared" si="20"/>
        <v>0</v>
      </c>
      <c r="G565" s="29"/>
    </row>
    <row r="566" spans="1:7" x14ac:dyDescent="0.25">
      <c r="A566" s="26" t="s">
        <v>21</v>
      </c>
      <c r="B566" s="27" t="s">
        <v>187</v>
      </c>
      <c r="C566" s="18">
        <v>8</v>
      </c>
      <c r="D566" s="28" t="s">
        <v>17</v>
      </c>
      <c r="F566" s="18">
        <f t="shared" si="20"/>
        <v>0</v>
      </c>
      <c r="G566" s="29"/>
    </row>
    <row r="567" spans="1:7" x14ac:dyDescent="0.25">
      <c r="A567" s="26" t="s">
        <v>23</v>
      </c>
      <c r="B567" s="27" t="s">
        <v>188</v>
      </c>
      <c r="C567" s="18">
        <v>12</v>
      </c>
      <c r="D567" s="28" t="s">
        <v>17</v>
      </c>
      <c r="F567" s="18">
        <f t="shared" si="20"/>
        <v>0</v>
      </c>
      <c r="G567" s="29"/>
    </row>
    <row r="568" spans="1:7" x14ac:dyDescent="0.25">
      <c r="A568" s="26" t="s">
        <v>40</v>
      </c>
      <c r="B568" s="27" t="s">
        <v>243</v>
      </c>
      <c r="C568" s="18">
        <v>89</v>
      </c>
      <c r="D568" s="28" t="s">
        <v>17</v>
      </c>
      <c r="F568" s="18">
        <f t="shared" si="20"/>
        <v>0</v>
      </c>
      <c r="G568" s="29"/>
    </row>
    <row r="569" spans="1:7" x14ac:dyDescent="0.25">
      <c r="A569" s="26" t="s">
        <v>42</v>
      </c>
      <c r="B569" s="27" t="s">
        <v>190</v>
      </c>
      <c r="C569" s="18">
        <v>4</v>
      </c>
      <c r="D569" s="28" t="s">
        <v>17</v>
      </c>
      <c r="F569" s="18">
        <f t="shared" si="20"/>
        <v>0</v>
      </c>
      <c r="G569" s="29"/>
    </row>
    <row r="570" spans="1:7" x14ac:dyDescent="0.25">
      <c r="A570" s="26" t="s">
        <v>44</v>
      </c>
      <c r="B570" s="27" t="s">
        <v>191</v>
      </c>
      <c r="C570" s="18">
        <v>20</v>
      </c>
      <c r="D570" s="28" t="s">
        <v>17</v>
      </c>
      <c r="E570" s="43"/>
      <c r="F570" s="18">
        <f t="shared" si="20"/>
        <v>0</v>
      </c>
      <c r="G570" s="29"/>
    </row>
    <row r="571" spans="1:7" x14ac:dyDescent="0.25">
      <c r="A571" s="26" t="s">
        <v>46</v>
      </c>
      <c r="B571" s="27" t="s">
        <v>192</v>
      </c>
      <c r="C571" s="18">
        <v>20</v>
      </c>
      <c r="D571" s="28" t="s">
        <v>17</v>
      </c>
      <c r="F571" s="18">
        <f t="shared" si="20"/>
        <v>0</v>
      </c>
      <c r="G571" s="29"/>
    </row>
    <row r="572" spans="1:7" x14ac:dyDescent="0.25">
      <c r="A572" s="26" t="s">
        <v>48</v>
      </c>
      <c r="B572" s="27" t="s">
        <v>193</v>
      </c>
      <c r="C572" s="18">
        <v>4</v>
      </c>
      <c r="D572" s="28" t="s">
        <v>17</v>
      </c>
      <c r="F572" s="18">
        <f t="shared" si="20"/>
        <v>0</v>
      </c>
      <c r="G572" s="29"/>
    </row>
    <row r="573" spans="1:7" x14ac:dyDescent="0.25">
      <c r="A573" s="26" t="s">
        <v>50</v>
      </c>
      <c r="B573" s="27" t="s">
        <v>196</v>
      </c>
      <c r="C573" s="18">
        <v>4</v>
      </c>
      <c r="D573" s="28" t="s">
        <v>17</v>
      </c>
      <c r="F573" s="18">
        <f t="shared" si="20"/>
        <v>0</v>
      </c>
      <c r="G573" s="29"/>
    </row>
    <row r="574" spans="1:7" x14ac:dyDescent="0.25">
      <c r="A574" s="26" t="s">
        <v>52</v>
      </c>
      <c r="B574" s="27" t="s">
        <v>197</v>
      </c>
      <c r="C574" s="18">
        <v>10</v>
      </c>
      <c r="D574" s="28" t="s">
        <v>17</v>
      </c>
      <c r="F574" s="18">
        <f t="shared" si="20"/>
        <v>0</v>
      </c>
      <c r="G574" s="29"/>
    </row>
    <row r="575" spans="1:7" ht="30" x14ac:dyDescent="0.25">
      <c r="A575" s="26" t="s">
        <v>54</v>
      </c>
      <c r="B575" s="27" t="s">
        <v>256</v>
      </c>
      <c r="C575" s="18">
        <v>4</v>
      </c>
      <c r="D575" s="28" t="s">
        <v>17</v>
      </c>
      <c r="F575" s="18">
        <f t="shared" si="20"/>
        <v>0</v>
      </c>
      <c r="G575" s="29"/>
    </row>
    <row r="576" spans="1:7" x14ac:dyDescent="0.25">
      <c r="A576" s="26"/>
      <c r="B576" s="27" t="s">
        <v>245</v>
      </c>
      <c r="D576" s="28"/>
      <c r="G576" s="29"/>
    </row>
    <row r="577" spans="1:7" ht="30" x14ac:dyDescent="0.25">
      <c r="A577" s="26" t="s">
        <v>56</v>
      </c>
      <c r="B577" s="27" t="s">
        <v>257</v>
      </c>
      <c r="C577" s="18">
        <v>223.04</v>
      </c>
      <c r="D577" s="28" t="s">
        <v>201</v>
      </c>
      <c r="F577" s="18">
        <f>C577*E577</f>
        <v>0</v>
      </c>
      <c r="G577" s="29"/>
    </row>
    <row r="578" spans="1:7" x14ac:dyDescent="0.25">
      <c r="A578" s="26"/>
      <c r="B578" s="27" t="s">
        <v>208</v>
      </c>
      <c r="D578" s="28"/>
      <c r="G578" s="29"/>
    </row>
    <row r="579" spans="1:7" x14ac:dyDescent="0.25">
      <c r="A579" s="26"/>
      <c r="B579" s="27" t="s">
        <v>209</v>
      </c>
      <c r="D579" s="28"/>
      <c r="G579" s="29"/>
    </row>
    <row r="580" spans="1:7" x14ac:dyDescent="0.25">
      <c r="A580" s="26"/>
      <c r="B580" s="27" t="s">
        <v>210</v>
      </c>
      <c r="D580" s="28"/>
      <c r="G580" s="29"/>
    </row>
    <row r="581" spans="1:7" x14ac:dyDescent="0.25">
      <c r="A581" s="26"/>
      <c r="B581" s="27" t="s">
        <v>211</v>
      </c>
      <c r="D581" s="28"/>
      <c r="G581" s="29"/>
    </row>
    <row r="582" spans="1:7" x14ac:dyDescent="0.25">
      <c r="A582" s="26" t="s">
        <v>58</v>
      </c>
      <c r="B582" s="27" t="s">
        <v>246</v>
      </c>
      <c r="C582" s="18">
        <v>1</v>
      </c>
      <c r="D582" s="28" t="s">
        <v>17</v>
      </c>
      <c r="F582" s="18">
        <f t="shared" ref="F582:F587" si="21">C582*E582</f>
        <v>0</v>
      </c>
      <c r="G582" s="29"/>
    </row>
    <row r="583" spans="1:7" x14ac:dyDescent="0.25">
      <c r="A583" s="26" t="s">
        <v>60</v>
      </c>
      <c r="B583" s="27" t="s">
        <v>213</v>
      </c>
      <c r="C583" s="18">
        <v>1</v>
      </c>
      <c r="D583" s="28" t="s">
        <v>17</v>
      </c>
      <c r="F583" s="18">
        <f t="shared" si="21"/>
        <v>0</v>
      </c>
      <c r="G583" s="29"/>
    </row>
    <row r="584" spans="1:7" x14ac:dyDescent="0.25">
      <c r="A584" s="26" t="s">
        <v>62</v>
      </c>
      <c r="B584" s="27" t="s">
        <v>214</v>
      </c>
      <c r="C584" s="18">
        <v>1</v>
      </c>
      <c r="D584" s="28" t="s">
        <v>17</v>
      </c>
      <c r="F584" s="18">
        <f t="shared" si="21"/>
        <v>0</v>
      </c>
      <c r="G584" s="29"/>
    </row>
    <row r="585" spans="1:7" x14ac:dyDescent="0.25">
      <c r="A585" s="26" t="s">
        <v>64</v>
      </c>
      <c r="B585" s="27" t="s">
        <v>215</v>
      </c>
      <c r="C585" s="18">
        <v>4</v>
      </c>
      <c r="D585" s="28" t="s">
        <v>17</v>
      </c>
      <c r="F585" s="18">
        <f t="shared" si="21"/>
        <v>0</v>
      </c>
      <c r="G585" s="29"/>
    </row>
    <row r="586" spans="1:7" x14ac:dyDescent="0.25">
      <c r="A586" s="26" t="s">
        <v>66</v>
      </c>
      <c r="B586" s="27" t="s">
        <v>216</v>
      </c>
      <c r="C586" s="18">
        <v>4</v>
      </c>
      <c r="D586" s="28" t="s">
        <v>17</v>
      </c>
      <c r="F586" s="18">
        <f t="shared" si="21"/>
        <v>0</v>
      </c>
      <c r="G586" s="29"/>
    </row>
    <row r="587" spans="1:7" x14ac:dyDescent="0.25">
      <c r="A587" s="26" t="s">
        <v>68</v>
      </c>
      <c r="B587" s="27" t="s">
        <v>217</v>
      </c>
      <c r="C587" s="18">
        <v>4</v>
      </c>
      <c r="D587" s="28" t="s">
        <v>17</v>
      </c>
      <c r="F587" s="18">
        <f t="shared" si="21"/>
        <v>0</v>
      </c>
      <c r="G587" s="29">
        <f>SUM(F564:F587)</f>
        <v>0</v>
      </c>
    </row>
    <row r="588" spans="1:7" x14ac:dyDescent="0.25">
      <c r="A588" s="26"/>
      <c r="B588" s="27"/>
      <c r="D588" s="28"/>
      <c r="G588" s="29"/>
    </row>
    <row r="589" spans="1:7" ht="15.95" customHeight="1" x14ac:dyDescent="0.25">
      <c r="A589" s="32" t="s">
        <v>218</v>
      </c>
      <c r="B589" s="78" t="s">
        <v>219</v>
      </c>
      <c r="D589" s="28"/>
      <c r="G589" s="29"/>
    </row>
    <row r="590" spans="1:7" ht="15.95" customHeight="1" x14ac:dyDescent="0.25">
      <c r="A590" s="26" t="s">
        <v>15</v>
      </c>
      <c r="B590" s="27" t="s">
        <v>247</v>
      </c>
      <c r="C590" s="18">
        <v>27.96</v>
      </c>
      <c r="D590" s="28" t="s">
        <v>20</v>
      </c>
      <c r="F590" s="18">
        <f>C590*E590</f>
        <v>0</v>
      </c>
      <c r="G590" s="29"/>
    </row>
    <row r="591" spans="1:7" ht="30" x14ac:dyDescent="0.25">
      <c r="A591" s="16" t="s">
        <v>18</v>
      </c>
      <c r="B591" s="33" t="s">
        <v>248</v>
      </c>
      <c r="C591" s="18">
        <v>17.5</v>
      </c>
      <c r="D591" s="34" t="s">
        <v>99</v>
      </c>
      <c r="E591" s="47"/>
      <c r="F591" s="59">
        <f>C591*E591</f>
        <v>0</v>
      </c>
      <c r="G591" s="50"/>
    </row>
    <row r="592" spans="1:7" ht="36" customHeight="1" x14ac:dyDescent="0.25">
      <c r="A592" s="26" t="s">
        <v>21</v>
      </c>
      <c r="B592" s="27" t="s">
        <v>222</v>
      </c>
      <c r="C592" s="18">
        <v>19.2</v>
      </c>
      <c r="D592" s="34" t="s">
        <v>99</v>
      </c>
      <c r="E592" s="47"/>
      <c r="F592" s="59">
        <f>C592*E592</f>
        <v>0</v>
      </c>
      <c r="G592" s="50">
        <f>SUM(F590:F592)</f>
        <v>0</v>
      </c>
    </row>
    <row r="593" spans="1:7" ht="15.95" customHeight="1" x14ac:dyDescent="0.25">
      <c r="A593" s="26"/>
      <c r="B593" s="27"/>
      <c r="D593" s="28"/>
      <c r="G593" s="29"/>
    </row>
    <row r="594" spans="1:7" x14ac:dyDescent="0.25">
      <c r="A594" s="26"/>
      <c r="B594" s="121" t="s">
        <v>269</v>
      </c>
      <c r="C594" s="121"/>
      <c r="D594" s="121"/>
      <c r="E594" s="121"/>
      <c r="F594" s="64" t="s">
        <v>225</v>
      </c>
      <c r="G594" s="65">
        <f>SUM(G458:G592)</f>
        <v>0</v>
      </c>
    </row>
    <row r="595" spans="1:7" x14ac:dyDescent="0.25">
      <c r="A595" s="26"/>
      <c r="B595" s="78" t="s">
        <v>270</v>
      </c>
      <c r="D595" s="28"/>
      <c r="G595" s="29"/>
    </row>
    <row r="596" spans="1:7" ht="12" customHeight="1" x14ac:dyDescent="0.25">
      <c r="A596" s="26"/>
      <c r="B596" s="27"/>
      <c r="D596" s="28"/>
      <c r="G596" s="29"/>
    </row>
    <row r="597" spans="1:7" x14ac:dyDescent="0.25">
      <c r="A597" s="32" t="s">
        <v>13</v>
      </c>
      <c r="B597" s="78" t="s">
        <v>34</v>
      </c>
      <c r="D597" s="28"/>
      <c r="G597" s="29"/>
    </row>
    <row r="598" spans="1:7" ht="45" x14ac:dyDescent="0.25">
      <c r="A598" s="26" t="s">
        <v>15</v>
      </c>
      <c r="B598" s="27" t="s">
        <v>55</v>
      </c>
      <c r="C598" s="18">
        <v>0.94</v>
      </c>
      <c r="D598" s="28" t="s">
        <v>29</v>
      </c>
      <c r="F598" s="18">
        <f>C598*E598</f>
        <v>0</v>
      </c>
      <c r="G598" s="29"/>
    </row>
    <row r="599" spans="1:7" ht="45" x14ac:dyDescent="0.25">
      <c r="A599" s="26" t="s">
        <v>18</v>
      </c>
      <c r="B599" s="27" t="s">
        <v>61</v>
      </c>
      <c r="C599" s="18">
        <v>0.3</v>
      </c>
      <c r="D599" s="28" t="s">
        <v>29</v>
      </c>
      <c r="F599" s="18">
        <f>C599*E599</f>
        <v>0</v>
      </c>
      <c r="G599" s="29"/>
    </row>
    <row r="600" spans="1:7" ht="45" x14ac:dyDescent="0.25">
      <c r="A600" s="26" t="s">
        <v>21</v>
      </c>
      <c r="B600" s="27" t="s">
        <v>79</v>
      </c>
      <c r="C600" s="18">
        <v>1.61</v>
      </c>
      <c r="D600" s="28" t="s">
        <v>29</v>
      </c>
      <c r="F600" s="18">
        <f>C600*E600</f>
        <v>0</v>
      </c>
      <c r="G600" s="29">
        <f>SUM(F598:F600)</f>
        <v>0</v>
      </c>
    </row>
    <row r="601" spans="1:7" ht="12" customHeight="1" x14ac:dyDescent="0.25">
      <c r="A601" s="26"/>
      <c r="B601" s="27"/>
      <c r="D601" s="28"/>
      <c r="G601" s="29"/>
    </row>
    <row r="602" spans="1:7" x14ac:dyDescent="0.25">
      <c r="A602" s="32" t="s">
        <v>26</v>
      </c>
      <c r="B602" s="78" t="s">
        <v>83</v>
      </c>
      <c r="D602" s="28"/>
      <c r="G602" s="29"/>
    </row>
    <row r="603" spans="1:7" ht="30" x14ac:dyDescent="0.25">
      <c r="A603" s="26" t="s">
        <v>15</v>
      </c>
      <c r="B603" s="33" t="s">
        <v>85</v>
      </c>
      <c r="C603" s="18">
        <v>9.0399999999999991</v>
      </c>
      <c r="D603" s="28" t="s">
        <v>20</v>
      </c>
      <c r="F603" s="18">
        <f>C603*E603</f>
        <v>0</v>
      </c>
      <c r="G603" s="29"/>
    </row>
    <row r="604" spans="1:7" ht="30" x14ac:dyDescent="0.25">
      <c r="A604" s="26" t="s">
        <v>18</v>
      </c>
      <c r="B604" s="27" t="s">
        <v>232</v>
      </c>
      <c r="C604" s="18">
        <v>25.1</v>
      </c>
      <c r="D604" s="28" t="s">
        <v>20</v>
      </c>
      <c r="F604" s="18">
        <f>C604*E604</f>
        <v>0</v>
      </c>
      <c r="G604" s="29"/>
    </row>
    <row r="605" spans="1:7" x14ac:dyDescent="0.25">
      <c r="A605" s="26" t="s">
        <v>21</v>
      </c>
      <c r="B605" s="27" t="s">
        <v>263</v>
      </c>
      <c r="C605" s="18">
        <v>4.59</v>
      </c>
      <c r="D605" s="28" t="s">
        <v>20</v>
      </c>
      <c r="F605" s="18">
        <f>C605*E605</f>
        <v>0</v>
      </c>
      <c r="G605" s="29">
        <f>SUM(F603:F605)</f>
        <v>0</v>
      </c>
    </row>
    <row r="606" spans="1:7" ht="12" customHeight="1" x14ac:dyDescent="0.25">
      <c r="A606" s="26"/>
      <c r="B606" s="27"/>
      <c r="D606" s="28"/>
      <c r="G606" s="29"/>
    </row>
    <row r="607" spans="1:7" x14ac:dyDescent="0.25">
      <c r="A607" s="32" t="s">
        <v>33</v>
      </c>
      <c r="B607" s="78" t="s">
        <v>92</v>
      </c>
      <c r="D607" s="28"/>
      <c r="G607" s="29"/>
    </row>
    <row r="608" spans="1:7" x14ac:dyDescent="0.25">
      <c r="A608" s="26" t="s">
        <v>15</v>
      </c>
      <c r="B608" s="27" t="s">
        <v>93</v>
      </c>
      <c r="C608" s="18">
        <f>4.32+25.1</f>
        <v>29.42</v>
      </c>
      <c r="D608" s="28" t="s">
        <v>20</v>
      </c>
      <c r="F608" s="18">
        <f>C608*E608</f>
        <v>0</v>
      </c>
      <c r="G608" s="29"/>
    </row>
    <row r="609" spans="1:7" x14ac:dyDescent="0.25">
      <c r="A609" s="26" t="s">
        <v>18</v>
      </c>
      <c r="B609" s="27" t="s">
        <v>94</v>
      </c>
      <c r="C609" s="18">
        <v>25.1</v>
      </c>
      <c r="D609" s="28" t="s">
        <v>20</v>
      </c>
      <c r="F609" s="18">
        <f>C609*E609</f>
        <v>0</v>
      </c>
      <c r="G609" s="29"/>
    </row>
    <row r="610" spans="1:7" x14ac:dyDescent="0.25">
      <c r="A610" s="26" t="s">
        <v>21</v>
      </c>
      <c r="B610" s="27" t="s">
        <v>95</v>
      </c>
      <c r="C610" s="18">
        <v>11.55</v>
      </c>
      <c r="D610" s="28" t="s">
        <v>20</v>
      </c>
      <c r="F610" s="18">
        <f>C610*E610</f>
        <v>0</v>
      </c>
      <c r="G610" s="29"/>
    </row>
    <row r="611" spans="1:7" x14ac:dyDescent="0.25">
      <c r="A611" s="26" t="s">
        <v>23</v>
      </c>
      <c r="B611" s="31" t="s">
        <v>97</v>
      </c>
      <c r="C611" s="18">
        <f>4.32+11.55</f>
        <v>15.870000000000001</v>
      </c>
      <c r="D611" s="28" t="s">
        <v>20</v>
      </c>
      <c r="F611" s="18">
        <f>C611*E611</f>
        <v>0</v>
      </c>
      <c r="G611" s="29"/>
    </row>
    <row r="612" spans="1:7" x14ac:dyDescent="0.25">
      <c r="A612" s="26" t="s">
        <v>40</v>
      </c>
      <c r="B612" s="27" t="s">
        <v>100</v>
      </c>
      <c r="C612" s="18">
        <v>15</v>
      </c>
      <c r="D612" s="28" t="s">
        <v>99</v>
      </c>
      <c r="F612" s="18">
        <f>C612*E612</f>
        <v>0</v>
      </c>
      <c r="G612" s="60">
        <f>SUM(F608:F612)</f>
        <v>0</v>
      </c>
    </row>
    <row r="613" spans="1:7" x14ac:dyDescent="0.25">
      <c r="A613" s="26"/>
      <c r="B613" s="27"/>
      <c r="D613" s="28"/>
      <c r="G613" s="29"/>
    </row>
    <row r="614" spans="1:7" x14ac:dyDescent="0.25">
      <c r="A614" s="32" t="s">
        <v>82</v>
      </c>
      <c r="B614" s="78" t="s">
        <v>264</v>
      </c>
      <c r="D614" s="28"/>
      <c r="G614" s="29"/>
    </row>
    <row r="615" spans="1:7" ht="30" x14ac:dyDescent="0.25">
      <c r="A615" s="26" t="s">
        <v>15</v>
      </c>
      <c r="B615" s="27" t="s">
        <v>271</v>
      </c>
      <c r="C615" s="18">
        <v>6.72</v>
      </c>
      <c r="D615" s="28" t="s">
        <v>20</v>
      </c>
      <c r="F615" s="18">
        <f>C615*E615</f>
        <v>0</v>
      </c>
      <c r="G615" s="29"/>
    </row>
    <row r="616" spans="1:7" x14ac:dyDescent="0.25">
      <c r="A616" s="26" t="s">
        <v>18</v>
      </c>
      <c r="B616" s="27" t="s">
        <v>266</v>
      </c>
      <c r="C616" s="18">
        <v>10.53</v>
      </c>
      <c r="D616" s="28" t="s">
        <v>99</v>
      </c>
      <c r="F616" s="18">
        <f>C616*E616</f>
        <v>0</v>
      </c>
      <c r="G616" s="29"/>
    </row>
    <row r="617" spans="1:7" x14ac:dyDescent="0.25">
      <c r="A617" s="26" t="s">
        <v>21</v>
      </c>
      <c r="B617" s="27" t="s">
        <v>272</v>
      </c>
      <c r="C617" s="18">
        <v>12</v>
      </c>
      <c r="D617" s="28" t="s">
        <v>99</v>
      </c>
      <c r="F617" s="18">
        <f>C617*E617</f>
        <v>0</v>
      </c>
      <c r="G617" s="60">
        <f>SUM(F615:F617)</f>
        <v>0</v>
      </c>
    </row>
    <row r="618" spans="1:7" x14ac:dyDescent="0.25">
      <c r="A618" s="8"/>
      <c r="B618" s="27"/>
      <c r="D618" s="28"/>
      <c r="G618" s="29"/>
    </row>
    <row r="619" spans="1:7" x14ac:dyDescent="0.25">
      <c r="A619" s="32" t="s">
        <v>91</v>
      </c>
      <c r="B619" s="78" t="s">
        <v>120</v>
      </c>
      <c r="D619" s="28"/>
      <c r="G619" s="29"/>
    </row>
    <row r="620" spans="1:7" x14ac:dyDescent="0.25">
      <c r="A620" s="26" t="s">
        <v>15</v>
      </c>
      <c r="B620" s="27" t="s">
        <v>273</v>
      </c>
      <c r="C620" s="18">
        <v>1</v>
      </c>
      <c r="D620" s="28" t="s">
        <v>17</v>
      </c>
      <c r="F620" s="18">
        <f>C620*E620</f>
        <v>0</v>
      </c>
      <c r="G620" s="60">
        <f>F620</f>
        <v>0</v>
      </c>
    </row>
    <row r="621" spans="1:7" x14ac:dyDescent="0.25">
      <c r="A621" s="26"/>
      <c r="B621" s="27"/>
      <c r="D621" s="28"/>
      <c r="G621" s="29"/>
    </row>
    <row r="622" spans="1:7" x14ac:dyDescent="0.25">
      <c r="A622" s="32" t="s">
        <v>102</v>
      </c>
      <c r="B622" s="78" t="s">
        <v>178</v>
      </c>
      <c r="D622" s="28"/>
      <c r="G622" s="29"/>
    </row>
    <row r="623" spans="1:7" x14ac:dyDescent="0.25">
      <c r="A623" s="26" t="s">
        <v>15</v>
      </c>
      <c r="B623" s="27" t="s">
        <v>179</v>
      </c>
      <c r="C623" s="18">
        <f>4.32+61.75</f>
        <v>66.069999999999993</v>
      </c>
      <c r="D623" s="28" t="s">
        <v>20</v>
      </c>
      <c r="F623" s="18">
        <f>C623*E623</f>
        <v>0</v>
      </c>
      <c r="G623" s="29"/>
    </row>
    <row r="624" spans="1:7" ht="30" x14ac:dyDescent="0.25">
      <c r="A624" s="26" t="s">
        <v>18</v>
      </c>
      <c r="B624" s="27" t="s">
        <v>240</v>
      </c>
      <c r="C624" s="18">
        <v>25.1</v>
      </c>
      <c r="D624" s="28" t="s">
        <v>20</v>
      </c>
      <c r="F624" s="18">
        <f>C624*E624</f>
        <v>0</v>
      </c>
      <c r="G624" s="29"/>
    </row>
    <row r="625" spans="1:7" x14ac:dyDescent="0.25">
      <c r="A625" s="26" t="s">
        <v>21</v>
      </c>
      <c r="B625" s="27" t="s">
        <v>241</v>
      </c>
      <c r="C625" s="18">
        <v>11.55</v>
      </c>
      <c r="D625" s="28" t="s">
        <v>20</v>
      </c>
      <c r="F625" s="18">
        <f>C625*E625</f>
        <v>0</v>
      </c>
      <c r="G625" s="29"/>
    </row>
    <row r="626" spans="1:7" ht="30" x14ac:dyDescent="0.25">
      <c r="A626" s="26" t="s">
        <v>23</v>
      </c>
      <c r="B626" s="27" t="s">
        <v>242</v>
      </c>
      <c r="C626" s="18">
        <f>4.32+25.1</f>
        <v>29.42</v>
      </c>
      <c r="D626" s="28" t="s">
        <v>20</v>
      </c>
      <c r="F626" s="18">
        <f>C626*E626</f>
        <v>0</v>
      </c>
      <c r="G626" s="60">
        <f>SUM(F623:F626)</f>
        <v>0</v>
      </c>
    </row>
    <row r="627" spans="1:7" x14ac:dyDescent="0.25">
      <c r="A627" s="32"/>
      <c r="B627" s="78"/>
      <c r="D627" s="28"/>
      <c r="G627" s="29"/>
    </row>
    <row r="628" spans="1:7" x14ac:dyDescent="0.25">
      <c r="A628" s="32" t="s">
        <v>107</v>
      </c>
      <c r="B628" s="78" t="s">
        <v>274</v>
      </c>
      <c r="D628" s="28"/>
      <c r="G628" s="29"/>
    </row>
    <row r="629" spans="1:7" x14ac:dyDescent="0.25">
      <c r="A629" s="26" t="s">
        <v>15</v>
      </c>
      <c r="B629" s="27" t="s">
        <v>185</v>
      </c>
      <c r="C629" s="18">
        <v>8</v>
      </c>
      <c r="D629" s="28" t="s">
        <v>17</v>
      </c>
      <c r="F629" s="18">
        <f>C629*E629</f>
        <v>0</v>
      </c>
      <c r="G629" s="29"/>
    </row>
    <row r="630" spans="1:7" x14ac:dyDescent="0.25">
      <c r="A630" s="26" t="s">
        <v>18</v>
      </c>
      <c r="B630" s="27" t="s">
        <v>275</v>
      </c>
      <c r="C630" s="18">
        <v>8</v>
      </c>
      <c r="D630" s="28" t="s">
        <v>17</v>
      </c>
      <c r="F630" s="18">
        <f>C630*E630</f>
        <v>0</v>
      </c>
      <c r="G630" s="29"/>
    </row>
    <row r="631" spans="1:7" x14ac:dyDescent="0.25">
      <c r="A631" s="26" t="s">
        <v>21</v>
      </c>
      <c r="B631" s="27" t="s">
        <v>188</v>
      </c>
      <c r="C631" s="18">
        <v>8</v>
      </c>
      <c r="D631" s="28" t="s">
        <v>17</v>
      </c>
      <c r="F631" s="18">
        <f>C631*E631</f>
        <v>0</v>
      </c>
      <c r="G631" s="60">
        <f>SUM(F629:F631)</f>
        <v>0</v>
      </c>
    </row>
    <row r="632" spans="1:7" x14ac:dyDescent="0.25">
      <c r="A632" s="26"/>
      <c r="B632" s="27"/>
      <c r="D632" s="28"/>
      <c r="G632" s="60"/>
    </row>
    <row r="633" spans="1:7" x14ac:dyDescent="0.25">
      <c r="A633" s="32" t="s">
        <v>114</v>
      </c>
      <c r="B633" s="78" t="s">
        <v>219</v>
      </c>
      <c r="D633" s="28"/>
      <c r="G633" s="60"/>
    </row>
    <row r="634" spans="1:7" x14ac:dyDescent="0.25">
      <c r="A634" s="26" t="s">
        <v>15</v>
      </c>
      <c r="B634" s="27" t="s">
        <v>276</v>
      </c>
      <c r="C634" s="18">
        <v>1</v>
      </c>
      <c r="D634" s="28" t="s">
        <v>17</v>
      </c>
      <c r="F634" s="18">
        <f>C634*E634</f>
        <v>0</v>
      </c>
      <c r="G634" s="60"/>
    </row>
    <row r="635" spans="1:7" x14ac:dyDescent="0.25">
      <c r="A635" s="26" t="s">
        <v>18</v>
      </c>
      <c r="B635" s="27" t="s">
        <v>277</v>
      </c>
      <c r="C635" s="18">
        <v>1</v>
      </c>
      <c r="D635" s="28" t="s">
        <v>17</v>
      </c>
      <c r="F635" s="18">
        <f>C635*E635</f>
        <v>0</v>
      </c>
      <c r="G635" s="60">
        <f>SUM(F634:F635)</f>
        <v>0</v>
      </c>
    </row>
    <row r="636" spans="1:7" x14ac:dyDescent="0.25">
      <c r="A636" s="26"/>
      <c r="B636" s="27"/>
      <c r="D636" s="28"/>
      <c r="G636" s="60"/>
    </row>
    <row r="637" spans="1:7" x14ac:dyDescent="0.25">
      <c r="A637" s="26"/>
      <c r="B637" s="121" t="s">
        <v>278</v>
      </c>
      <c r="C637" s="121"/>
      <c r="D637" s="121"/>
      <c r="E637" s="121"/>
      <c r="F637" s="64" t="s">
        <v>225</v>
      </c>
      <c r="G637" s="65">
        <f>SUM(G600:G635)</f>
        <v>0</v>
      </c>
    </row>
    <row r="639" spans="1:7" s="82" customFormat="1" ht="15" customHeight="1" x14ac:dyDescent="0.25">
      <c r="A639" s="79"/>
      <c r="B639" s="80" t="s">
        <v>279</v>
      </c>
      <c r="C639" s="63"/>
      <c r="D639" s="81"/>
      <c r="E639" s="47"/>
      <c r="F639" s="81"/>
      <c r="G639" s="50"/>
    </row>
    <row r="640" spans="1:7" ht="30" x14ac:dyDescent="0.25">
      <c r="A640" s="26" t="s">
        <v>15</v>
      </c>
      <c r="B640" s="17" t="s">
        <v>280</v>
      </c>
      <c r="C640" s="83">
        <v>56.15</v>
      </c>
      <c r="D640" s="58" t="s">
        <v>20</v>
      </c>
      <c r="E640" s="84"/>
      <c r="F640" s="18">
        <f>C640*E640</f>
        <v>0</v>
      </c>
      <c r="G640" s="29"/>
    </row>
    <row r="641" spans="1:7" x14ac:dyDescent="0.25">
      <c r="A641" s="26" t="s">
        <v>18</v>
      </c>
      <c r="B641" s="27" t="s">
        <v>281</v>
      </c>
      <c r="C641" s="18">
        <v>1</v>
      </c>
      <c r="D641" s="28" t="s">
        <v>17</v>
      </c>
      <c r="F641" s="18">
        <f>C641*E641</f>
        <v>0</v>
      </c>
      <c r="G641" s="29"/>
    </row>
    <row r="642" spans="1:7" x14ac:dyDescent="0.25">
      <c r="A642" s="26" t="s">
        <v>21</v>
      </c>
      <c r="B642" s="27" t="s">
        <v>282</v>
      </c>
      <c r="C642" s="18">
        <v>158.5</v>
      </c>
      <c r="D642" s="28" t="s">
        <v>99</v>
      </c>
      <c r="F642" s="18">
        <f>C642*E642</f>
        <v>0</v>
      </c>
      <c r="G642" s="60">
        <f>SUM(F640:F642)</f>
        <v>0</v>
      </c>
    </row>
    <row r="643" spans="1:7" x14ac:dyDescent="0.25">
      <c r="A643" s="26"/>
      <c r="B643" s="66"/>
      <c r="C643" s="66"/>
      <c r="D643" s="66"/>
      <c r="E643" s="66"/>
      <c r="F643" s="64"/>
      <c r="G643" s="65"/>
    </row>
    <row r="644" spans="1:7" x14ac:dyDescent="0.25">
      <c r="A644" s="26"/>
      <c r="B644" s="121" t="s">
        <v>283</v>
      </c>
      <c r="C644" s="121"/>
      <c r="D644" s="121"/>
      <c r="E644" s="121"/>
      <c r="F644" s="64" t="s">
        <v>225</v>
      </c>
      <c r="G644" s="65">
        <f>SUM(G642)</f>
        <v>0</v>
      </c>
    </row>
    <row r="645" spans="1:7" x14ac:dyDescent="0.25">
      <c r="A645" s="26"/>
      <c r="B645" s="66"/>
      <c r="C645" s="66"/>
      <c r="D645" s="66"/>
      <c r="E645" s="66"/>
      <c r="F645" s="64"/>
      <c r="G645" s="65"/>
    </row>
    <row r="646" spans="1:7" x14ac:dyDescent="0.25">
      <c r="A646" s="26"/>
      <c r="B646" s="66"/>
      <c r="C646" s="66"/>
      <c r="D646" s="66"/>
      <c r="E646" s="66"/>
      <c r="F646" s="64"/>
      <c r="G646" s="65"/>
    </row>
    <row r="647" spans="1:7" ht="18" customHeight="1" x14ac:dyDescent="0.25">
      <c r="B647" s="85" t="s">
        <v>284</v>
      </c>
      <c r="E647" s="18"/>
    </row>
    <row r="648" spans="1:7" ht="15.95" customHeight="1" x14ac:dyDescent="0.25">
      <c r="B648" s="86" t="s">
        <v>285</v>
      </c>
      <c r="C648" s="38"/>
      <c r="E648" s="18"/>
      <c r="F648" s="60" t="s">
        <v>225</v>
      </c>
      <c r="G648" s="50">
        <f>G185</f>
        <v>0</v>
      </c>
    </row>
    <row r="649" spans="1:7" ht="15.95" customHeight="1" x14ac:dyDescent="0.25">
      <c r="B649" s="86" t="s">
        <v>286</v>
      </c>
      <c r="C649" s="38"/>
      <c r="E649" s="18"/>
      <c r="F649" s="60" t="s">
        <v>225</v>
      </c>
      <c r="G649" s="29">
        <f>$G$319</f>
        <v>0</v>
      </c>
    </row>
    <row r="650" spans="1:7" ht="15.95" customHeight="1" x14ac:dyDescent="0.25">
      <c r="B650" s="86" t="s">
        <v>287</v>
      </c>
      <c r="C650" s="38"/>
      <c r="E650" s="18"/>
      <c r="F650" s="60" t="s">
        <v>225</v>
      </c>
      <c r="G650" s="29">
        <f>G453</f>
        <v>0</v>
      </c>
    </row>
    <row r="651" spans="1:7" ht="15.95" customHeight="1" x14ac:dyDescent="0.25">
      <c r="B651" s="86" t="s">
        <v>288</v>
      </c>
      <c r="C651" s="38"/>
      <c r="E651" s="18"/>
      <c r="F651" s="60" t="s">
        <v>225</v>
      </c>
      <c r="G651" s="29">
        <f>G594</f>
        <v>0</v>
      </c>
    </row>
    <row r="652" spans="1:7" ht="15.95" customHeight="1" x14ac:dyDescent="0.25">
      <c r="B652" s="86" t="s">
        <v>289</v>
      </c>
      <c r="C652" s="38"/>
      <c r="E652" s="18"/>
      <c r="F652" s="60" t="s">
        <v>225</v>
      </c>
      <c r="G652" s="29">
        <f>G637</f>
        <v>0</v>
      </c>
    </row>
    <row r="653" spans="1:7" ht="15.95" customHeight="1" x14ac:dyDescent="0.25">
      <c r="B653" s="122" t="s">
        <v>283</v>
      </c>
      <c r="C653" s="122"/>
      <c r="D653" s="122"/>
      <c r="E653" s="122"/>
      <c r="F653" s="60" t="s">
        <v>225</v>
      </c>
      <c r="G653" s="29">
        <f>$G$644</f>
        <v>0</v>
      </c>
    </row>
    <row r="654" spans="1:7" ht="18" customHeight="1" x14ac:dyDescent="0.25">
      <c r="B654" s="87"/>
      <c r="C654" s="87"/>
      <c r="D654" s="87"/>
      <c r="E654" s="87"/>
      <c r="F654" s="60"/>
      <c r="G654" s="29"/>
    </row>
    <row r="655" spans="1:7" ht="15.95" customHeight="1" x14ac:dyDescent="0.25">
      <c r="A655" s="26"/>
      <c r="B655" s="123" t="s">
        <v>290</v>
      </c>
      <c r="C655" s="123"/>
      <c r="D655" s="123"/>
      <c r="E655" s="123"/>
      <c r="F655" s="60" t="s">
        <v>225</v>
      </c>
      <c r="G655" s="50">
        <f>SUM(G648:G653)</f>
        <v>0</v>
      </c>
    </row>
    <row r="656" spans="1:7" ht="15.95" customHeight="1" x14ac:dyDescent="0.25">
      <c r="A656" s="26"/>
      <c r="B656" s="88"/>
      <c r="C656" s="88"/>
      <c r="D656" s="88"/>
      <c r="E656" s="88"/>
      <c r="F656" s="60"/>
      <c r="G656" s="50"/>
    </row>
    <row r="657" spans="1:7" s="93" customFormat="1" ht="14.25" customHeight="1" x14ac:dyDescent="0.25">
      <c r="A657" s="76"/>
      <c r="B657" s="89" t="s">
        <v>291</v>
      </c>
      <c r="C657" s="90"/>
      <c r="D657" s="90"/>
      <c r="E657" s="90"/>
      <c r="F657" s="91"/>
      <c r="G657" s="92"/>
    </row>
    <row r="658" spans="1:7" s="93" customFormat="1" ht="14.25" customHeight="1" x14ac:dyDescent="0.25">
      <c r="A658" s="76" t="s">
        <v>292</v>
      </c>
      <c r="B658" s="94" t="s">
        <v>293</v>
      </c>
      <c r="C658" s="90">
        <v>1</v>
      </c>
      <c r="D658" s="90" t="s">
        <v>25</v>
      </c>
      <c r="E658" s="90"/>
      <c r="F658" s="95">
        <f>C658*E658</f>
        <v>0</v>
      </c>
      <c r="G658" s="29">
        <v>0</v>
      </c>
    </row>
    <row r="659" spans="1:7" s="97" customFormat="1" ht="14.25" customHeight="1" x14ac:dyDescent="0.25">
      <c r="A659" s="16"/>
      <c r="B659" s="96"/>
      <c r="C659" s="90"/>
      <c r="D659" s="90"/>
      <c r="E659" s="90"/>
      <c r="F659" s="90"/>
      <c r="G659" s="92"/>
    </row>
    <row r="660" spans="1:7" s="93" customFormat="1" ht="14.25" customHeight="1" x14ac:dyDescent="0.2">
      <c r="A660" s="76"/>
      <c r="B660" s="121" t="s">
        <v>294</v>
      </c>
      <c r="C660" s="121"/>
      <c r="D660" s="121"/>
      <c r="E660" s="121"/>
      <c r="F660" s="98" t="s">
        <v>225</v>
      </c>
      <c r="G660" s="29">
        <f>SUM(G658)</f>
        <v>0</v>
      </c>
    </row>
    <row r="661" spans="1:7" s="93" customFormat="1" ht="14.25" customHeight="1" x14ac:dyDescent="0.2">
      <c r="A661" s="76"/>
      <c r="B661" s="66"/>
      <c r="C661" s="99"/>
      <c r="D661" s="67"/>
      <c r="E661" s="99"/>
      <c r="F661" s="98"/>
      <c r="G661" s="92"/>
    </row>
    <row r="662" spans="1:7" s="97" customFormat="1" ht="14.25" customHeight="1" x14ac:dyDescent="0.25">
      <c r="A662" s="16"/>
      <c r="B662" s="96"/>
      <c r="C662" s="90"/>
      <c r="D662" s="90"/>
      <c r="E662" s="90"/>
      <c r="F662" s="100"/>
      <c r="G662" s="92"/>
    </row>
    <row r="663" spans="1:7" s="102" customFormat="1" ht="14.25" customHeight="1" x14ac:dyDescent="0.2">
      <c r="A663" s="101"/>
      <c r="B663" s="124" t="s">
        <v>290</v>
      </c>
      <c r="C663" s="124"/>
      <c r="D663" s="124"/>
      <c r="E663" s="124"/>
      <c r="F663" s="98" t="s">
        <v>225</v>
      </c>
      <c r="G663" s="29">
        <f>G655+G660</f>
        <v>0</v>
      </c>
    </row>
    <row r="664" spans="1:7" s="102" customFormat="1" ht="14.25" customHeight="1" x14ac:dyDescent="0.2">
      <c r="A664" s="101"/>
      <c r="B664" s="92"/>
      <c r="C664" s="92"/>
      <c r="D664" s="92"/>
      <c r="E664" s="92"/>
      <c r="F664" s="98"/>
      <c r="G664" s="92"/>
    </row>
    <row r="665" spans="1:7" ht="15.95" customHeight="1" x14ac:dyDescent="0.25">
      <c r="G665" s="23"/>
    </row>
    <row r="666" spans="1:7" ht="15.95" customHeight="1" x14ac:dyDescent="0.25">
      <c r="A666" s="55"/>
      <c r="B666" s="103" t="s">
        <v>295</v>
      </c>
      <c r="C666" s="59"/>
      <c r="D666" s="58"/>
      <c r="E666" s="59"/>
      <c r="F666" s="59"/>
      <c r="G666" s="60"/>
    </row>
    <row r="667" spans="1:7" x14ac:dyDescent="0.25">
      <c r="A667" s="55"/>
      <c r="B667" s="104" t="s">
        <v>296</v>
      </c>
      <c r="C667" s="104"/>
      <c r="E667" s="105">
        <v>0.1</v>
      </c>
      <c r="F667" s="20"/>
      <c r="G667" s="60">
        <f t="shared" ref="G667:G673" si="22">$G$663*E667</f>
        <v>0</v>
      </c>
    </row>
    <row r="668" spans="1:7" x14ac:dyDescent="0.25">
      <c r="A668" s="55"/>
      <c r="B668" s="106" t="s">
        <v>297</v>
      </c>
      <c r="C668" s="106"/>
      <c r="D668" s="106"/>
      <c r="E668" s="105">
        <v>0.1</v>
      </c>
      <c r="F668" s="20"/>
      <c r="G668" s="60">
        <f t="shared" si="22"/>
        <v>0</v>
      </c>
    </row>
    <row r="669" spans="1:7" x14ac:dyDescent="0.25">
      <c r="A669" s="55"/>
      <c r="B669" s="41" t="s">
        <v>298</v>
      </c>
      <c r="C669" s="20"/>
      <c r="E669" s="105">
        <v>4.4999999999999998E-2</v>
      </c>
      <c r="F669" s="20"/>
      <c r="G669" s="60">
        <f t="shared" si="22"/>
        <v>0</v>
      </c>
    </row>
    <row r="670" spans="1:7" x14ac:dyDescent="0.25">
      <c r="A670" s="55"/>
      <c r="B670" s="106" t="s">
        <v>299</v>
      </c>
      <c r="C670" s="106"/>
      <c r="E670" s="105">
        <v>0.03</v>
      </c>
      <c r="F670" s="20"/>
      <c r="G670" s="60">
        <f t="shared" si="22"/>
        <v>0</v>
      </c>
    </row>
    <row r="671" spans="1:7" x14ac:dyDescent="0.25">
      <c r="A671" s="55"/>
      <c r="B671" s="41" t="s">
        <v>300</v>
      </c>
      <c r="C671" s="20"/>
      <c r="E671" s="105">
        <v>3.5000000000000003E-2</v>
      </c>
      <c r="F671" s="20"/>
      <c r="G671" s="60">
        <f t="shared" si="22"/>
        <v>0</v>
      </c>
    </row>
    <row r="672" spans="1:7" ht="30" x14ac:dyDescent="0.25">
      <c r="A672" s="55"/>
      <c r="B672" s="106" t="s">
        <v>301</v>
      </c>
      <c r="C672" s="106"/>
      <c r="E672" s="105">
        <v>0.01</v>
      </c>
      <c r="F672" s="20"/>
      <c r="G672" s="60">
        <f t="shared" si="22"/>
        <v>0</v>
      </c>
    </row>
    <row r="673" spans="1:7" x14ac:dyDescent="0.25">
      <c r="A673" s="55"/>
      <c r="B673" s="107" t="s">
        <v>302</v>
      </c>
      <c r="C673" s="108"/>
      <c r="D673" s="109"/>
      <c r="E673" s="105">
        <v>1E-3</v>
      </c>
      <c r="F673" s="20"/>
      <c r="G673" s="60">
        <f t="shared" si="22"/>
        <v>0</v>
      </c>
    </row>
    <row r="674" spans="1:7" x14ac:dyDescent="0.25">
      <c r="A674" s="55"/>
      <c r="B674" s="107" t="s">
        <v>303</v>
      </c>
      <c r="C674" s="110"/>
      <c r="D674" s="109"/>
      <c r="E674" s="105">
        <v>0.18</v>
      </c>
      <c r="F674" s="20"/>
      <c r="G674" s="60">
        <f>G667*E674</f>
        <v>0</v>
      </c>
    </row>
    <row r="675" spans="1:7" x14ac:dyDescent="0.25">
      <c r="A675" s="55"/>
      <c r="B675" s="107" t="s">
        <v>304</v>
      </c>
      <c r="C675" s="110"/>
      <c r="D675" s="109"/>
      <c r="E675" s="105" t="s">
        <v>305</v>
      </c>
      <c r="F675" s="20"/>
      <c r="G675" s="29">
        <v>0</v>
      </c>
    </row>
    <row r="676" spans="1:7" x14ac:dyDescent="0.25">
      <c r="B676" s="94" t="s">
        <v>306</v>
      </c>
      <c r="C676" s="74"/>
      <c r="D676" s="111"/>
      <c r="E676" s="74" t="s">
        <v>305</v>
      </c>
      <c r="F676" s="46"/>
      <c r="G676" s="65">
        <v>0</v>
      </c>
    </row>
    <row r="677" spans="1:7" x14ac:dyDescent="0.25">
      <c r="A677" s="55"/>
      <c r="B677" s="107"/>
      <c r="C677" s="110"/>
      <c r="D677" s="109"/>
      <c r="E677" s="105"/>
      <c r="F677" s="20"/>
      <c r="G677" s="60"/>
    </row>
    <row r="678" spans="1:7" ht="15.95" customHeight="1" x14ac:dyDescent="0.25">
      <c r="A678" s="55"/>
      <c r="B678" s="121" t="s">
        <v>307</v>
      </c>
      <c r="C678" s="121"/>
      <c r="D678" s="121"/>
      <c r="E678" s="121"/>
      <c r="F678" s="60" t="s">
        <v>225</v>
      </c>
      <c r="G678" s="60">
        <f>SUM(G667:G676)</f>
        <v>0</v>
      </c>
    </row>
    <row r="679" spans="1:7" ht="15.95" customHeight="1" x14ac:dyDescent="0.25">
      <c r="G679" s="23"/>
    </row>
    <row r="680" spans="1:7" ht="15.95" customHeight="1" x14ac:dyDescent="0.25">
      <c r="G680" s="23"/>
    </row>
    <row r="681" spans="1:7" ht="15.95" customHeight="1" x14ac:dyDescent="0.25">
      <c r="B681" s="119" t="s">
        <v>308</v>
      </c>
      <c r="C681" s="119"/>
      <c r="D681" s="119"/>
      <c r="E681" s="119"/>
      <c r="F681" s="40" t="s">
        <v>225</v>
      </c>
      <c r="G681" s="29">
        <f>G663+G678</f>
        <v>0</v>
      </c>
    </row>
    <row r="682" spans="1:7" ht="15.95" customHeight="1" x14ac:dyDescent="0.25">
      <c r="B682" s="112"/>
      <c r="C682" s="112"/>
      <c r="D682" s="112"/>
      <c r="E682" s="112"/>
      <c r="F682" s="40"/>
      <c r="G682" s="29"/>
    </row>
    <row r="683" spans="1:7" ht="15.95" customHeight="1" x14ac:dyDescent="0.25">
      <c r="B683" s="112"/>
      <c r="C683" s="112"/>
      <c r="D683" s="112"/>
      <c r="E683" s="112"/>
      <c r="F683" s="40"/>
      <c r="G683" s="29"/>
    </row>
    <row r="684" spans="1:7" ht="15.95" customHeight="1" x14ac:dyDescent="0.25">
      <c r="B684" s="112"/>
      <c r="C684" s="112"/>
      <c r="D684" s="112"/>
      <c r="E684" s="112"/>
      <c r="F684" s="40"/>
      <c r="G684" s="29"/>
    </row>
    <row r="685" spans="1:7" ht="15.95" customHeight="1" x14ac:dyDescent="0.25">
      <c r="B685" s="112"/>
      <c r="C685" s="112"/>
      <c r="D685" s="112"/>
      <c r="E685" s="112"/>
      <c r="F685" s="40"/>
      <c r="G685" s="29"/>
    </row>
    <row r="686" spans="1:7" ht="15.95" customHeight="1" x14ac:dyDescent="0.25">
      <c r="B686" s="112"/>
      <c r="C686" s="112"/>
      <c r="D686" s="112"/>
      <c r="E686" s="112"/>
      <c r="F686" s="40"/>
      <c r="G686" s="29"/>
    </row>
    <row r="687" spans="1:7" ht="15.95" customHeight="1" x14ac:dyDescent="0.25">
      <c r="B687" s="112"/>
      <c r="C687" s="112"/>
      <c r="D687" s="112"/>
      <c r="E687" s="112"/>
      <c r="F687" s="40"/>
      <c r="G687" s="29"/>
    </row>
    <row r="688" spans="1:7" ht="15.95" customHeight="1" x14ac:dyDescent="0.25">
      <c r="B688" s="119" t="s">
        <v>308</v>
      </c>
      <c r="C688" s="119"/>
      <c r="D688" s="119"/>
      <c r="E688" s="119"/>
      <c r="F688" s="40" t="s">
        <v>225</v>
      </c>
      <c r="G688" s="29">
        <f>G681</f>
        <v>0</v>
      </c>
    </row>
    <row r="689" spans="1:7" ht="15.95" customHeight="1" x14ac:dyDescent="0.25">
      <c r="B689" s="112"/>
      <c r="C689" s="112"/>
      <c r="D689" s="112"/>
      <c r="E689" s="112"/>
      <c r="F689" s="40"/>
      <c r="G689" s="29"/>
    </row>
    <row r="690" spans="1:7" ht="15.95" customHeight="1" x14ac:dyDescent="0.25">
      <c r="B690" s="112"/>
      <c r="C690" s="112"/>
      <c r="D690" s="112"/>
      <c r="E690" s="112"/>
      <c r="F690" s="40"/>
      <c r="G690" s="29"/>
    </row>
    <row r="691" spans="1:7" ht="15.95" customHeight="1" x14ac:dyDescent="0.25">
      <c r="B691" s="112"/>
      <c r="C691" s="112"/>
      <c r="D691" s="112"/>
      <c r="E691" s="112"/>
      <c r="F691" s="40"/>
      <c r="G691" s="29"/>
    </row>
    <row r="692" spans="1:7" x14ac:dyDescent="0.25">
      <c r="B692" s="85" t="s">
        <v>309</v>
      </c>
    </row>
    <row r="693" spans="1:7" ht="21.75" customHeight="1" x14ac:dyDescent="0.25">
      <c r="A693" s="16" t="s">
        <v>310</v>
      </c>
      <c r="B693" s="120" t="s">
        <v>311</v>
      </c>
      <c r="C693" s="120"/>
      <c r="D693" s="120"/>
      <c r="E693" s="120"/>
      <c r="F693" s="120"/>
      <c r="G693" s="120"/>
    </row>
    <row r="694" spans="1:7" ht="31.5" customHeight="1" x14ac:dyDescent="0.25">
      <c r="A694" s="16" t="s">
        <v>312</v>
      </c>
      <c r="B694" s="120" t="s">
        <v>313</v>
      </c>
      <c r="C694" s="120"/>
      <c r="D694" s="120"/>
      <c r="E694" s="120"/>
      <c r="F694" s="120"/>
      <c r="G694" s="120"/>
    </row>
    <row r="695" spans="1:7" ht="33" customHeight="1" x14ac:dyDescent="0.25">
      <c r="A695" s="16" t="s">
        <v>314</v>
      </c>
      <c r="B695" s="120" t="s">
        <v>315</v>
      </c>
      <c r="C695" s="120"/>
      <c r="D695" s="120"/>
      <c r="E695" s="120"/>
      <c r="F695" s="120"/>
      <c r="G695" s="120"/>
    </row>
    <row r="696" spans="1:7" x14ac:dyDescent="0.25">
      <c r="A696" s="16" t="s">
        <v>316</v>
      </c>
      <c r="B696" s="120" t="s">
        <v>317</v>
      </c>
      <c r="C696" s="120"/>
      <c r="D696" s="120"/>
      <c r="E696" s="120"/>
      <c r="F696" s="120"/>
      <c r="G696" s="120"/>
    </row>
    <row r="697" spans="1:7" x14ac:dyDescent="0.25">
      <c r="A697" s="16" t="s">
        <v>318</v>
      </c>
      <c r="B697" s="118" t="s">
        <v>319</v>
      </c>
      <c r="C697" s="118"/>
      <c r="D697" s="118"/>
      <c r="E697" s="118"/>
      <c r="F697" s="118"/>
      <c r="G697" s="118"/>
    </row>
    <row r="698" spans="1:7" x14ac:dyDescent="0.25">
      <c r="B698" s="113"/>
      <c r="C698" s="113"/>
      <c r="D698" s="113"/>
      <c r="E698" s="113"/>
      <c r="F698" s="113"/>
      <c r="G698" s="113"/>
    </row>
    <row r="699" spans="1:7" x14ac:dyDescent="0.25">
      <c r="B699" s="113"/>
      <c r="C699" s="113"/>
      <c r="D699" s="113"/>
      <c r="E699" s="113"/>
      <c r="F699" s="113"/>
      <c r="G699" s="113"/>
    </row>
    <row r="700" spans="1:7" ht="15.95" customHeight="1" x14ac:dyDescent="0.25">
      <c r="A700" s="19"/>
      <c r="B700" s="19"/>
      <c r="C700" s="19"/>
      <c r="E700" s="19"/>
      <c r="F700" s="19"/>
      <c r="G700" s="19"/>
    </row>
    <row r="701" spans="1:7" ht="15.95" customHeight="1" x14ac:dyDescent="0.25">
      <c r="A701" s="19"/>
      <c r="B701" s="19"/>
      <c r="C701" s="19"/>
      <c r="E701" s="19"/>
      <c r="F701" s="19"/>
      <c r="G701" s="19"/>
    </row>
    <row r="702" spans="1:7" ht="15.95" customHeight="1" x14ac:dyDescent="0.25">
      <c r="A702" s="19"/>
      <c r="B702" s="19"/>
      <c r="C702" s="19"/>
      <c r="E702" s="19"/>
      <c r="F702" s="19"/>
      <c r="G702" s="19"/>
    </row>
    <row r="703" spans="1:7" ht="15.95" customHeight="1" x14ac:dyDescent="0.25">
      <c r="A703" s="19"/>
      <c r="B703" s="19"/>
      <c r="C703" s="19"/>
      <c r="E703" s="19"/>
      <c r="F703" s="19"/>
      <c r="G703" s="19"/>
    </row>
    <row r="704" spans="1:7" ht="15.95" customHeight="1" x14ac:dyDescent="0.25">
      <c r="A704" s="19"/>
      <c r="B704" s="19"/>
      <c r="C704" s="19"/>
      <c r="E704" s="19"/>
      <c r="F704" s="19"/>
      <c r="G704" s="19"/>
    </row>
    <row r="705" spans="1:7" s="116" customFormat="1" ht="14.25" x14ac:dyDescent="0.2">
      <c r="A705" s="117" t="s">
        <v>320</v>
      </c>
      <c r="B705" s="117"/>
      <c r="C705" s="38"/>
      <c r="D705" s="114"/>
      <c r="E705" s="40"/>
      <c r="F705" s="38"/>
      <c r="G705" s="115"/>
    </row>
    <row r="706" spans="1:7" s="116" customFormat="1" ht="14.25" x14ac:dyDescent="0.2">
      <c r="A706" s="117" t="s">
        <v>321</v>
      </c>
      <c r="B706" s="117"/>
      <c r="C706" s="38"/>
      <c r="D706" s="114"/>
      <c r="E706" s="40"/>
      <c r="F706" s="38"/>
      <c r="G706" s="115"/>
    </row>
    <row r="707" spans="1:7" s="116" customFormat="1" ht="14.25" x14ac:dyDescent="0.2">
      <c r="A707" s="117" t="s">
        <v>322</v>
      </c>
      <c r="B707" s="117"/>
      <c r="C707" s="38"/>
      <c r="D707" s="114"/>
      <c r="E707" s="40"/>
      <c r="F707" s="38"/>
      <c r="G707" s="115"/>
    </row>
  </sheetData>
  <mergeCells count="28">
    <mergeCell ref="A6:G6"/>
    <mergeCell ref="A1:E1"/>
    <mergeCell ref="A2:B2"/>
    <mergeCell ref="A3:B3"/>
    <mergeCell ref="B4:E4"/>
    <mergeCell ref="A5:G5"/>
    <mergeCell ref="B678:E678"/>
    <mergeCell ref="B145:C145"/>
    <mergeCell ref="B185:E185"/>
    <mergeCell ref="B319:E319"/>
    <mergeCell ref="B453:E453"/>
    <mergeCell ref="B594:E594"/>
    <mergeCell ref="B637:E637"/>
    <mergeCell ref="B644:E644"/>
    <mergeCell ref="B653:E653"/>
    <mergeCell ref="B655:E655"/>
    <mergeCell ref="B660:E660"/>
    <mergeCell ref="B663:E663"/>
    <mergeCell ref="B681:E681"/>
    <mergeCell ref="B688:E688"/>
    <mergeCell ref="B693:G693"/>
    <mergeCell ref="B694:G694"/>
    <mergeCell ref="B695:G695"/>
    <mergeCell ref="B696:G696"/>
    <mergeCell ref="B697:G697"/>
    <mergeCell ref="A706:B706"/>
    <mergeCell ref="A707:B707"/>
    <mergeCell ref="A705:B705"/>
  </mergeCells>
  <printOptions horizontalCentered="1"/>
  <pageMargins left="0.23622047244094491" right="0.23622047244094491" top="0" bottom="0.74803149606299213" header="0.31496062992125984" footer="0.39370078740157483"/>
  <pageSetup scale="75" orientation="portrait" r:id="rId1"/>
  <headerFooter>
    <oddFooter xml:space="preserve">&amp;C&amp;P/&amp;N&amp;RCiudad  Esperanza  Tipo  A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L.CIUDAD ESPERANZA A 11-03-19</vt:lpstr>
      <vt:lpstr>'L.CIUDAD ESPERANZA A 11-03-19'!Área_de_impresión</vt:lpstr>
      <vt:lpstr>'L.CIUDAD ESPERANZA A 11-03-19'!Títulos_a_imprimir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Eduardo Pichardo Torres</cp:lastModifiedBy>
  <dcterms:created xsi:type="dcterms:W3CDTF">2019-03-11T18:21:59Z</dcterms:created>
  <dcterms:modified xsi:type="dcterms:W3CDTF">2019-03-11T19:34:50Z</dcterms:modified>
</cp:coreProperties>
</file>