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60" tabRatio="601" firstSheet="3" activeTab="4"/>
  </bookViews>
  <sheets>
    <sheet name="BALANCE GENERAL ( ENE.(2019)" sheetId="1" r:id="rId1"/>
    <sheet name="BALANCE GENERAL ( FEB.(2019)" sheetId="2" r:id="rId2"/>
    <sheet name="BALANCE GENERAL (MARZO 2019)" sheetId="3" r:id="rId3"/>
    <sheet name="BALANCE GENERAL (ABRIL 2019)" sheetId="4" r:id="rId4"/>
    <sheet name="BALANCE GENERAL (MAYO 2019)" sheetId="5" r:id="rId5"/>
  </sheets>
  <definedNames>
    <definedName name="_xlnm.Print_Area" localSheetId="3">'BALANCE GENERAL (ABRIL 2019)'!$A$1:$L$51</definedName>
    <definedName name="_xlnm.Print_Area" localSheetId="2">'BALANCE GENERAL (MARZO 2019)'!$A$1:$L$51</definedName>
    <definedName name="_xlnm.Print_Area" localSheetId="4">'BALANCE GENERAL (MAYO 2019)'!$A$1:$L$51</definedName>
    <definedName name="_xlnm.Print_Titles" localSheetId="0">'BALANCE GENERAL ( ENE.(2019)'!$1:$16</definedName>
    <definedName name="_xlnm.Print_Titles" localSheetId="1">'BALANCE GENERAL ( FEB.(2019)'!$1:$16</definedName>
    <definedName name="_xlnm.Print_Titles" localSheetId="3">'BALANCE GENERAL (ABRIL 2019)'!$1:$16</definedName>
    <definedName name="_xlnm.Print_Titles" localSheetId="2">'BALANCE GENERAL (MARZO 2019)'!$1:$16</definedName>
    <definedName name="_xlnm.Print_Titles" localSheetId="4">'BALANCE GENERAL (MAYO 2019)'!$1:$16</definedName>
  </definedNames>
  <calcPr fullCalcOnLoad="1"/>
</workbook>
</file>

<file path=xl/sharedStrings.xml><?xml version="1.0" encoding="utf-8"?>
<sst xmlns="http://schemas.openxmlformats.org/spreadsheetml/2006/main" count="160" uniqueCount="38">
  <si>
    <t xml:space="preserve">                                 Balance General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</si>
  <si>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</si>
  <si>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</si>
  <si>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</si>
  <si>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</si>
  <si>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</si>
  <si>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</si>
  <si>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</si>
  <si>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</si>
  <si>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</si>
  <si>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</si>
  <si>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</si>
  <si>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</si>
  <si>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</si>
  <si>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</si>
  <si>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</si>
  <si>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</si>
  <si>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</si>
  <si>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</si>
  <si>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</si>
  <si>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</si>
  <si>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</si>
  <si>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</si>
  <si>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</si>
  <si>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</si>
  <si>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</si>
  <si>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</si>
  <si>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MINISTERIO DE OBRAS PUBLICAS Y COMUNICACIONES</t>
  </si>
  <si>
    <t xml:space="preserve">                                                                                                              ( VALORES ES RD$)</t>
  </si>
  <si>
    <t xml:space="preserve">INVERSIONES  A LARGO PLAZO </t>
  </si>
  <si>
    <r>
      <t xml:space="preserve">                                                                         Al </t>
    </r>
    <r>
      <rPr>
        <b/>
        <u val="single"/>
        <sz val="14"/>
        <rFont val="Arial"/>
        <family val="2"/>
      </rPr>
      <t>31</t>
    </r>
    <r>
      <rPr>
        <b/>
        <sz val="14"/>
        <rFont val="Arial"/>
        <family val="2"/>
      </rPr>
      <t xml:space="preserve"> de enero</t>
    </r>
    <r>
      <rPr>
        <b/>
        <u val="single"/>
        <sz val="14"/>
        <rFont val="Arial"/>
        <family val="2"/>
      </rPr>
      <t xml:space="preserve"> 2019</t>
    </r>
  </si>
  <si>
    <r>
      <t xml:space="preserve">                                                                         Al </t>
    </r>
    <r>
      <rPr>
        <b/>
        <u val="single"/>
        <sz val="14"/>
        <rFont val="Arial"/>
        <family val="2"/>
      </rPr>
      <t>28</t>
    </r>
    <r>
      <rPr>
        <b/>
        <sz val="14"/>
        <rFont val="Arial"/>
        <family val="2"/>
      </rPr>
      <t xml:space="preserve"> de febrero</t>
    </r>
    <r>
      <rPr>
        <b/>
        <u val="single"/>
        <sz val="14"/>
        <rFont val="Arial"/>
        <family val="2"/>
      </rPr>
      <t xml:space="preserve"> 2019</t>
    </r>
  </si>
  <si>
    <t>Balance General</t>
  </si>
  <si>
    <t>(VALORES ES RD$)</t>
  </si>
  <si>
    <t>Al 31 de marzo 2019</t>
  </si>
  <si>
    <t>Al 30 de abril 2019</t>
  </si>
  <si>
    <t>Al 31 de mayo 2019</t>
  </si>
  <si>
    <t>"Año de la innovación y la competitividad"</t>
  </si>
</sst>
</file>

<file path=xl/styles.xml><?xml version="1.0" encoding="utf-8"?>
<styleSheet xmlns="http://schemas.openxmlformats.org/spreadsheetml/2006/main">
  <numFmts count="3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8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vertical="center" wrapText="1"/>
    </xf>
    <xf numFmtId="4" fontId="5" fillId="33" borderId="0" xfId="0" applyNumberFormat="1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 vertical="center"/>
    </xf>
    <xf numFmtId="4" fontId="0" fillId="33" borderId="0" xfId="0" applyNumberForma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4" fontId="10" fillId="33" borderId="0" xfId="0" applyNumberFormat="1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 vertical="center"/>
    </xf>
    <xf numFmtId="4" fontId="7" fillId="33" borderId="0" xfId="0" applyNumberFormat="1" applyFont="1" applyFill="1" applyBorder="1" applyAlignment="1">
      <alignment vertical="center"/>
    </xf>
    <xf numFmtId="4" fontId="0" fillId="33" borderId="0" xfId="0" applyNumberForma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8" fillId="0" borderId="0" xfId="0" applyFont="1" applyBorder="1" applyAlignment="1">
      <alignment vertical="center"/>
    </xf>
    <xf numFmtId="4" fontId="10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43" fontId="0" fillId="0" borderId="0" xfId="49" applyFont="1" applyAlignment="1">
      <alignment/>
    </xf>
    <xf numFmtId="4" fontId="10" fillId="33" borderId="0" xfId="0" applyNumberFormat="1" applyFont="1" applyFill="1" applyBorder="1" applyAlignment="1">
      <alignment horizontal="right" wrapText="1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4" fontId="5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right" vertical="center" wrapText="1"/>
    </xf>
    <xf numFmtId="4" fontId="6" fillId="33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6" fillId="33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43" fontId="6" fillId="33" borderId="0" xfId="49" applyFont="1" applyFill="1" applyBorder="1" applyAlignment="1">
      <alignment vertical="center"/>
    </xf>
    <xf numFmtId="43" fontId="0" fillId="33" borderId="0" xfId="49" applyFont="1" applyFill="1" applyBorder="1" applyAlignment="1">
      <alignment vertical="center"/>
    </xf>
    <xf numFmtId="43" fontId="7" fillId="33" borderId="0" xfId="49" applyFont="1" applyFill="1" applyBorder="1" applyAlignment="1">
      <alignment wrapText="1"/>
    </xf>
    <xf numFmtId="43" fontId="2" fillId="33" borderId="0" xfId="49" applyFont="1" applyFill="1" applyAlignment="1">
      <alignment vertical="center"/>
    </xf>
    <xf numFmtId="43" fontId="1" fillId="33" borderId="0" xfId="49" applyFont="1" applyFill="1" applyAlignment="1">
      <alignment vertical="center"/>
    </xf>
    <xf numFmtId="43" fontId="5" fillId="33" borderId="0" xfId="49" applyFont="1" applyFill="1" applyBorder="1" applyAlignment="1">
      <alignment horizontal="center" vertical="center"/>
    </xf>
    <xf numFmtId="43" fontId="6" fillId="33" borderId="0" xfId="49" applyFont="1" applyFill="1" applyBorder="1" applyAlignment="1">
      <alignment horizontal="center" vertical="center"/>
    </xf>
    <xf numFmtId="43" fontId="0" fillId="33" borderId="0" xfId="49" applyFont="1" applyFill="1" applyAlignment="1">
      <alignment vertical="center"/>
    </xf>
    <xf numFmtId="43" fontId="0" fillId="0" borderId="0" xfId="49" applyFont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4" fontId="0" fillId="0" borderId="0" xfId="0" applyNumberFormat="1" applyAlignment="1">
      <alignment horizontal="right" vertical="center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" fontId="10" fillId="33" borderId="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right" vertical="center" wrapText="1"/>
    </xf>
    <xf numFmtId="4" fontId="49" fillId="33" borderId="0" xfId="0" applyNumberFormat="1" applyFont="1" applyFill="1" applyBorder="1" applyAlignment="1">
      <alignment horizontal="right" wrapText="1"/>
    </xf>
    <xf numFmtId="4" fontId="50" fillId="33" borderId="0" xfId="0" applyNumberFormat="1" applyFont="1" applyFill="1" applyBorder="1" applyAlignment="1">
      <alignment horizontal="right" vertical="center" wrapText="1"/>
    </xf>
    <xf numFmtId="4" fontId="49" fillId="33" borderId="0" xfId="0" applyNumberFormat="1" applyFont="1" applyFill="1" applyBorder="1" applyAlignment="1">
      <alignment horizontal="right" vertical="center" wrapText="1"/>
    </xf>
    <xf numFmtId="4" fontId="0" fillId="33" borderId="0" xfId="0" applyNumberFormat="1" applyFill="1" applyAlignment="1">
      <alignment horizontal="right" vertical="center"/>
    </xf>
    <xf numFmtId="43" fontId="0" fillId="33" borderId="0" xfId="49" applyFont="1" applyFill="1" applyAlignment="1">
      <alignment vertical="center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wrapText="1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4800600</xdr:colOff>
      <xdr:row>0</xdr:row>
      <xdr:rowOff>0</xdr:rowOff>
    </xdr:from>
    <xdr:to>
      <xdr:col>3</xdr:col>
      <xdr:colOff>5648325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4800600</xdr:colOff>
      <xdr:row>0</xdr:row>
      <xdr:rowOff>0</xdr:rowOff>
    </xdr:from>
    <xdr:to>
      <xdr:col>3</xdr:col>
      <xdr:colOff>5648325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0</xdr:row>
      <xdr:rowOff>38100</xdr:rowOff>
    </xdr:from>
    <xdr:to>
      <xdr:col>7</xdr:col>
      <xdr:colOff>561975</xdr:colOff>
      <xdr:row>4</xdr:row>
      <xdr:rowOff>238125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810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323850</xdr:colOff>
      <xdr:row>0</xdr:row>
      <xdr:rowOff>38100</xdr:rowOff>
    </xdr:from>
    <xdr:to>
      <xdr:col>7</xdr:col>
      <xdr:colOff>561975</xdr:colOff>
      <xdr:row>4</xdr:row>
      <xdr:rowOff>238125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3810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0</xdr:rowOff>
    </xdr:from>
    <xdr:to>
      <xdr:col>9</xdr:col>
      <xdr:colOff>47625</xdr:colOff>
      <xdr:row>4</xdr:row>
      <xdr:rowOff>200025</xdr:rowOff>
    </xdr:to>
    <xdr:pic>
      <xdr:nvPicPr>
        <xdr:cNvPr id="1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8477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zoomScale="70" zoomScaleNormal="70" zoomScalePageLayoutView="0" workbookViewId="0" topLeftCell="A4">
      <selection activeCell="E13" sqref="E13"/>
    </sheetView>
  </sheetViews>
  <sheetFormatPr defaultColWidth="9.140625" defaultRowHeight="12.75"/>
  <cols>
    <col min="1" max="1" width="9.140625" style="7" customWidth="1"/>
    <col min="2" max="2" width="12.140625" style="7" customWidth="1"/>
    <col min="3" max="3" width="9.140625" style="4" hidden="1" customWidth="1"/>
    <col min="4" max="4" width="95.421875" style="2" customWidth="1"/>
    <col min="5" max="5" width="33.28125" style="1" customWidth="1"/>
    <col min="6" max="10" width="9.140625" style="7" customWidth="1"/>
    <col min="11" max="11" width="26.421875" style="7" customWidth="1"/>
    <col min="12" max="16" width="9.140625" style="7" customWidth="1"/>
    <col min="17" max="17" width="31.57421875" style="7" customWidth="1"/>
    <col min="18" max="29" width="9.140625" style="7" customWidth="1"/>
    <col min="30" max="80" width="9.140625" style="4" customWidth="1"/>
    <col min="81" max="16384" width="9.140625" style="1" customWidth="1"/>
  </cols>
  <sheetData>
    <row r="1" spans="1:29" s="4" customFormat="1" ht="12.75">
      <c r="A1" s="7"/>
      <c r="B1" s="7"/>
      <c r="D1" s="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4" customFormat="1" ht="12.75">
      <c r="A2" s="7"/>
      <c r="B2" s="7"/>
      <c r="D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4" customFormat="1" ht="12.75">
      <c r="A3" s="7"/>
      <c r="B3" s="7"/>
      <c r="D3" s="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4" customFormat="1" ht="12.75">
      <c r="A4" s="7"/>
      <c r="B4" s="7"/>
      <c r="D4" s="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4" customFormat="1" ht="22.5" customHeight="1">
      <c r="A5" s="7"/>
      <c r="B5" s="7"/>
      <c r="D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4" customFormat="1" ht="20.25">
      <c r="A6" s="7"/>
      <c r="B6" s="7"/>
      <c r="D6" s="73" t="s">
        <v>27</v>
      </c>
      <c r="E6" s="73"/>
      <c r="F6" s="73"/>
      <c r="G6" s="73"/>
      <c r="H6" s="73"/>
      <c r="I6" s="73"/>
      <c r="J6" s="73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4" customFormat="1" ht="20.25">
      <c r="A7" s="7"/>
      <c r="B7" s="7"/>
      <c r="D7" s="73" t="s">
        <v>37</v>
      </c>
      <c r="E7" s="73"/>
      <c r="F7" s="73"/>
      <c r="G7" s="73"/>
      <c r="H7" s="73"/>
      <c r="I7" s="73"/>
      <c r="J7" s="7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4" customFormat="1" ht="12.75">
      <c r="A8" s="7"/>
      <c r="B8" s="7"/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4" customFormat="1" ht="18">
      <c r="A9" s="7"/>
      <c r="B9" s="7"/>
      <c r="D9" s="74" t="s">
        <v>0</v>
      </c>
      <c r="E9" s="7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4" customFormat="1" ht="18">
      <c r="A10" s="7"/>
      <c r="B10" s="7"/>
      <c r="D10" s="30" t="s">
        <v>30</v>
      </c>
      <c r="E10" s="30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4" customFormat="1" ht="19.5" customHeight="1">
      <c r="A11" s="7"/>
      <c r="B11" s="7"/>
      <c r="D11" s="9" t="s">
        <v>28</v>
      </c>
      <c r="E11" s="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4" customFormat="1" ht="19.5" customHeight="1">
      <c r="A12" s="7"/>
      <c r="B12" s="7"/>
      <c r="D12" s="9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4" customFormat="1" ht="19.5" customHeight="1">
      <c r="A13" s="7"/>
      <c r="B13" s="7"/>
      <c r="D13" s="9"/>
      <c r="E13" s="5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4:5" s="3" customFormat="1" ht="10.5" customHeight="1">
      <c r="D14" s="75" t="s">
        <v>1</v>
      </c>
      <c r="E14" s="11"/>
    </row>
    <row r="15" spans="4:5" s="3" customFormat="1" ht="12" customHeight="1">
      <c r="D15" s="75"/>
      <c r="E15" s="11"/>
    </row>
    <row r="16" spans="4:5" s="3" customFormat="1" ht="45.75" customHeight="1" hidden="1" thickBot="1">
      <c r="D16" s="75"/>
      <c r="E16" s="11"/>
    </row>
    <row r="17" spans="4:5" s="11" customFormat="1" ht="16.5" customHeight="1">
      <c r="D17" s="29" t="s">
        <v>2</v>
      </c>
      <c r="E17" s="14"/>
    </row>
    <row r="18" spans="4:11" s="10" customFormat="1" ht="16.5" customHeight="1">
      <c r="D18" s="16" t="s">
        <v>3</v>
      </c>
      <c r="E18" s="33">
        <v>10397397456.82</v>
      </c>
      <c r="K18" s="28"/>
    </row>
    <row r="19" spans="4:17" s="3" customFormat="1" ht="16.5" customHeight="1">
      <c r="D19" s="16" t="s">
        <v>4</v>
      </c>
      <c r="E19" s="17"/>
      <c r="K19" s="17"/>
      <c r="Q19" s="25"/>
    </row>
    <row r="20" spans="4:17" s="3" customFormat="1" ht="16.5" customHeight="1">
      <c r="D20" s="16" t="s">
        <v>5</v>
      </c>
      <c r="E20" s="17">
        <v>15498101.68</v>
      </c>
      <c r="K20" s="17"/>
      <c r="Q20" s="25"/>
    </row>
    <row r="21" spans="4:17" s="3" customFormat="1" ht="16.5" customHeight="1">
      <c r="D21" s="29" t="s">
        <v>6</v>
      </c>
      <c r="E21" s="18">
        <f>SUM(E18+E19+E20)</f>
        <v>10412895558.5</v>
      </c>
      <c r="K21" s="22"/>
      <c r="Q21" s="25"/>
    </row>
    <row r="22" spans="4:17" s="3" customFormat="1" ht="16.5" customHeight="1">
      <c r="D22" s="29" t="s">
        <v>7</v>
      </c>
      <c r="E22" s="19"/>
      <c r="K22" s="22"/>
      <c r="Q22" s="25"/>
    </row>
    <row r="23" spans="4:17" s="3" customFormat="1" ht="16.5" customHeight="1">
      <c r="D23" s="16" t="s">
        <v>8</v>
      </c>
      <c r="E23" s="17">
        <v>0</v>
      </c>
      <c r="K23" s="22"/>
      <c r="Q23" s="25"/>
    </row>
    <row r="24" spans="4:17" s="3" customFormat="1" ht="16.5" customHeight="1">
      <c r="D24" s="16" t="s">
        <v>29</v>
      </c>
      <c r="E24" s="17">
        <v>217268121686.77</v>
      </c>
      <c r="J24" s="17"/>
      <c r="K24" s="17"/>
      <c r="Q24" s="25"/>
    </row>
    <row r="25" spans="4:17" s="3" customFormat="1" ht="16.5" customHeight="1">
      <c r="D25" s="16" t="s">
        <v>9</v>
      </c>
      <c r="E25" s="17">
        <v>1851829432.93</v>
      </c>
      <c r="K25" s="31"/>
      <c r="Q25" s="25"/>
    </row>
    <row r="26" spans="4:17" s="3" customFormat="1" ht="16.5" customHeight="1">
      <c r="D26" s="16" t="s">
        <v>10</v>
      </c>
      <c r="E26" s="17">
        <v>0</v>
      </c>
      <c r="J26" s="22"/>
      <c r="K26" s="22"/>
      <c r="Q26" s="25"/>
    </row>
    <row r="27" spans="4:17" s="3" customFormat="1" ht="16.5" customHeight="1">
      <c r="D27" s="29" t="s">
        <v>11</v>
      </c>
      <c r="E27" s="18">
        <f>SUM(E23+E24+E25+E26)</f>
        <v>219119951119.69998</v>
      </c>
      <c r="K27" s="22"/>
      <c r="Q27" s="25"/>
    </row>
    <row r="28" spans="4:17" s="3" customFormat="1" ht="16.5" customHeight="1">
      <c r="D28" s="29" t="s">
        <v>12</v>
      </c>
      <c r="E28" s="18">
        <f>SUM(E21+E27)</f>
        <v>229532846678.19998</v>
      </c>
      <c r="K28" s="22"/>
      <c r="Q28" s="25"/>
    </row>
    <row r="29" spans="4:17" s="3" customFormat="1" ht="16.5" customHeight="1">
      <c r="D29" s="29" t="s">
        <v>13</v>
      </c>
      <c r="E29" s="17"/>
      <c r="Q29" s="25"/>
    </row>
    <row r="30" spans="4:17" s="3" customFormat="1" ht="17.25" customHeight="1">
      <c r="D30" s="29" t="s">
        <v>14</v>
      </c>
      <c r="E30" s="20"/>
      <c r="Q30" s="25"/>
    </row>
    <row r="31" spans="4:17" s="3" customFormat="1" ht="16.5" customHeight="1">
      <c r="D31" s="16" t="s">
        <v>15</v>
      </c>
      <c r="E31" s="18">
        <v>0</v>
      </c>
      <c r="Q31" s="25"/>
    </row>
    <row r="32" spans="4:17" s="3" customFormat="1" ht="16.5" customHeight="1">
      <c r="D32" s="16" t="s">
        <v>16</v>
      </c>
      <c r="E32" s="17">
        <v>9056606992.33</v>
      </c>
      <c r="Q32" s="26"/>
    </row>
    <row r="33" spans="4:17" s="3" customFormat="1" ht="16.5" customHeight="1">
      <c r="D33" s="16" t="s">
        <v>17</v>
      </c>
      <c r="E33" s="17">
        <v>1723554709.01</v>
      </c>
      <c r="Q33" s="22"/>
    </row>
    <row r="34" spans="4:17" s="3" customFormat="1" ht="16.5" customHeight="1">
      <c r="D34" s="29" t="s">
        <v>18</v>
      </c>
      <c r="E34" s="18">
        <f>SUM(E32:E33)</f>
        <v>10780161701.34</v>
      </c>
      <c r="Q34" s="22"/>
    </row>
    <row r="35" spans="4:17" s="3" customFormat="1" ht="16.5" customHeight="1">
      <c r="D35" s="29" t="s">
        <v>19</v>
      </c>
      <c r="E35" s="18"/>
      <c r="Q35" s="22"/>
    </row>
    <row r="36" spans="4:17" s="3" customFormat="1" ht="16.5" customHeight="1">
      <c r="D36" s="29" t="s">
        <v>20</v>
      </c>
      <c r="E36" s="18">
        <f>SUM(E34+E35)</f>
        <v>10780161701.34</v>
      </c>
      <c r="Q36" s="22"/>
    </row>
    <row r="37" spans="4:17" s="3" customFormat="1" ht="16.5" customHeight="1">
      <c r="D37" s="29" t="s">
        <v>21</v>
      </c>
      <c r="E37" s="18"/>
      <c r="Q37" s="22"/>
    </row>
    <row r="38" spans="4:17" s="3" customFormat="1" ht="16.5" customHeight="1">
      <c r="D38" s="16" t="s">
        <v>22</v>
      </c>
      <c r="E38" s="17">
        <f>SUM(E28-E36)</f>
        <v>218752684976.86</v>
      </c>
      <c r="Q38" s="22"/>
    </row>
    <row r="39" spans="4:17" s="3" customFormat="1" ht="16.5" customHeight="1">
      <c r="D39" s="16" t="s">
        <v>23</v>
      </c>
      <c r="E39" s="17"/>
      <c r="Q39" s="22"/>
    </row>
    <row r="40" spans="4:5" s="3" customFormat="1" ht="16.5" customHeight="1">
      <c r="D40" s="16" t="s">
        <v>24</v>
      </c>
      <c r="E40" s="18"/>
    </row>
    <row r="41" spans="4:5" s="3" customFormat="1" ht="16.5" customHeight="1">
      <c r="D41" s="29" t="s">
        <v>25</v>
      </c>
      <c r="E41" s="17"/>
    </row>
    <row r="42" spans="4:5" s="3" customFormat="1" ht="16.5" customHeight="1">
      <c r="D42" s="29" t="s">
        <v>26</v>
      </c>
      <c r="E42" s="21">
        <f>SUM(E36+E38)</f>
        <v>229532846678.19998</v>
      </c>
    </row>
    <row r="43" spans="4:17" s="3" customFormat="1" ht="16.5" customHeight="1">
      <c r="D43" s="29"/>
      <c r="E43" s="18"/>
      <c r="Q43" s="24"/>
    </row>
    <row r="44" spans="4:17" s="3" customFormat="1" ht="16.5" customHeight="1">
      <c r="D44" s="29"/>
      <c r="E44" s="12"/>
      <c r="K44" s="16"/>
      <c r="Q44" s="25"/>
    </row>
    <row r="45" spans="4:17" s="3" customFormat="1" ht="16.5" customHeight="1">
      <c r="D45" s="29"/>
      <c r="E45" s="12"/>
      <c r="Q45" s="25"/>
    </row>
    <row r="46" spans="3:17" s="7" customFormat="1" ht="24" customHeight="1">
      <c r="C46" s="3"/>
      <c r="D46" s="29"/>
      <c r="E46" s="13"/>
      <c r="Q46" s="25"/>
    </row>
    <row r="47" spans="3:17" s="7" customFormat="1" ht="24" customHeight="1">
      <c r="C47" s="3"/>
      <c r="D47" s="29"/>
      <c r="E47" s="12"/>
      <c r="Q47" s="25"/>
    </row>
    <row r="48" spans="3:17" s="7" customFormat="1" ht="24" customHeight="1">
      <c r="C48" s="3"/>
      <c r="D48" s="29"/>
      <c r="E48" s="12"/>
      <c r="Q48" s="25"/>
    </row>
    <row r="49" spans="3:17" s="7" customFormat="1" ht="24" customHeight="1">
      <c r="C49" s="3"/>
      <c r="D49" s="29"/>
      <c r="E49" s="13"/>
      <c r="Q49" s="25"/>
    </row>
    <row r="50" spans="3:17" s="7" customFormat="1" ht="24" customHeight="1">
      <c r="C50" s="3"/>
      <c r="D50" s="29"/>
      <c r="E50" s="12"/>
      <c r="Q50" s="26"/>
    </row>
    <row r="51" spans="3:17" s="7" customFormat="1" ht="24" customHeight="1">
      <c r="C51" s="3"/>
      <c r="D51" s="29"/>
      <c r="E51" s="12"/>
      <c r="Q51" s="23"/>
    </row>
    <row r="52" spans="3:17" s="7" customFormat="1" ht="24" customHeight="1">
      <c r="C52" s="3"/>
      <c r="D52" s="29"/>
      <c r="E52" s="13"/>
      <c r="Q52" s="27"/>
    </row>
    <row r="53" spans="3:17" s="7" customFormat="1" ht="24" customHeight="1">
      <c r="C53" s="3"/>
      <c r="D53" s="29"/>
      <c r="E53" s="12"/>
      <c r="Q53" s="23"/>
    </row>
    <row r="54" spans="3:17" s="7" customFormat="1" ht="24" customHeight="1">
      <c r="C54" s="3"/>
      <c r="D54" s="29"/>
      <c r="E54" s="12"/>
      <c r="Q54" s="23"/>
    </row>
    <row r="55" spans="3:17" s="7" customFormat="1" ht="24" customHeight="1">
      <c r="C55" s="3"/>
      <c r="D55" s="29"/>
      <c r="E55" s="13"/>
      <c r="Q55" s="23"/>
    </row>
    <row r="56" spans="3:17" s="7" customFormat="1" ht="24" customHeight="1">
      <c r="C56" s="3"/>
      <c r="D56" s="29"/>
      <c r="E56" s="12"/>
      <c r="Q56" s="23"/>
    </row>
    <row r="57" spans="4:17" s="7" customFormat="1" ht="24" customHeight="1">
      <c r="D57" s="76"/>
      <c r="E57" s="76"/>
      <c r="Q57" s="23"/>
    </row>
    <row r="58" spans="4:17" s="7" customFormat="1" ht="24" customHeight="1">
      <c r="D58" s="77"/>
      <c r="E58" s="77"/>
      <c r="Q58" s="23"/>
    </row>
    <row r="59" spans="4:17" s="7" customFormat="1" ht="24" customHeight="1">
      <c r="D59" s="72"/>
      <c r="E59" s="72"/>
      <c r="Q59" s="23"/>
    </row>
    <row r="60" spans="4:17" s="7" customFormat="1" ht="24" customHeight="1">
      <c r="D60" s="72"/>
      <c r="E60" s="72"/>
      <c r="Q60" s="23"/>
    </row>
    <row r="61" spans="4:17" s="7" customFormat="1" ht="24" customHeight="1">
      <c r="D61" s="72"/>
      <c r="E61" s="72"/>
      <c r="Q61" s="23"/>
    </row>
    <row r="62" spans="4:17" s="7" customFormat="1" ht="20.25">
      <c r="D62" s="72"/>
      <c r="E62" s="72"/>
      <c r="Q62" s="23"/>
    </row>
    <row r="63" spans="4:17" s="7" customFormat="1" ht="12.75">
      <c r="D63" s="15"/>
      <c r="E63" s="15"/>
      <c r="Q63" s="23"/>
    </row>
    <row r="64" spans="4:17" s="7" customFormat="1" ht="12.75">
      <c r="D64" s="15"/>
      <c r="E64" s="15"/>
      <c r="Q64" s="23"/>
    </row>
    <row r="65" spans="4:17" s="7" customFormat="1" ht="12.75">
      <c r="D65" s="15"/>
      <c r="E65" s="15"/>
      <c r="Q65" s="23"/>
    </row>
    <row r="66" spans="4:17" s="7" customFormat="1" ht="12.75">
      <c r="D66" s="15"/>
      <c r="E66" s="15"/>
      <c r="Q66" s="23"/>
    </row>
    <row r="67" spans="4:5" s="7" customFormat="1" ht="12.75">
      <c r="D67" s="15"/>
      <c r="E67" s="15"/>
    </row>
    <row r="68" spans="4:5" s="7" customFormat="1" ht="12.75">
      <c r="D68" s="15"/>
      <c r="E68" s="15"/>
    </row>
    <row r="69" spans="4:5" s="7" customFormat="1" ht="12.75">
      <c r="D69" s="15"/>
      <c r="E69" s="15"/>
    </row>
    <row r="70" spans="4:5" s="7" customFormat="1" ht="12.75">
      <c r="D70" s="15"/>
      <c r="E70" s="15"/>
    </row>
    <row r="71" spans="4:5" s="7" customFormat="1" ht="12.75">
      <c r="D71" s="15"/>
      <c r="E71" s="15"/>
    </row>
    <row r="72" spans="4:5" s="7" customFormat="1" ht="12.75">
      <c r="D72" s="15"/>
      <c r="E72" s="15"/>
    </row>
    <row r="73" spans="4:5" s="7" customFormat="1" ht="12.75">
      <c r="D73" s="15"/>
      <c r="E73" s="15"/>
    </row>
    <row r="74" spans="4:5" s="7" customFormat="1" ht="12.75">
      <c r="D74" s="15"/>
      <c r="E74" s="15"/>
    </row>
    <row r="75" s="7" customFormat="1" ht="12.75">
      <c r="D75" s="15"/>
    </row>
    <row r="76" s="7" customFormat="1" ht="12.75">
      <c r="D76" s="15"/>
    </row>
    <row r="77" s="7" customFormat="1" ht="12.75">
      <c r="D77" s="15"/>
    </row>
    <row r="78" s="7" customFormat="1" ht="12.75">
      <c r="D78" s="15"/>
    </row>
    <row r="79" s="7" customFormat="1" ht="12.75">
      <c r="D79" s="15"/>
    </row>
    <row r="80" s="7" customFormat="1" ht="12.75">
      <c r="D80" s="15"/>
    </row>
    <row r="81" s="7" customFormat="1" ht="12.75">
      <c r="D81" s="15"/>
    </row>
    <row r="82" s="7" customFormat="1" ht="12.75">
      <c r="D82" s="15"/>
    </row>
    <row r="94" ht="15.75">
      <c r="D94" s="32"/>
    </row>
  </sheetData>
  <sheetProtection/>
  <mergeCells count="10">
    <mergeCell ref="D59:E59"/>
    <mergeCell ref="D60:E60"/>
    <mergeCell ref="D61:E61"/>
    <mergeCell ref="D62:E62"/>
    <mergeCell ref="D6:J6"/>
    <mergeCell ref="D7:J7"/>
    <mergeCell ref="D9:E9"/>
    <mergeCell ref="D14:D16"/>
    <mergeCell ref="D57:E57"/>
    <mergeCell ref="D58:E58"/>
  </mergeCells>
  <printOptions horizontalCentered="1"/>
  <pageMargins left="0" right="0" top="0.15748031496062992" bottom="0.15748031496062992" header="0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94"/>
  <sheetViews>
    <sheetView zoomScale="70" zoomScaleNormal="70" zoomScalePageLayoutView="0" workbookViewId="0" topLeftCell="A1">
      <selection activeCell="D7" sqref="D7:J7"/>
    </sheetView>
  </sheetViews>
  <sheetFormatPr defaultColWidth="9.140625" defaultRowHeight="12.75"/>
  <cols>
    <col min="1" max="1" width="9.140625" style="7" customWidth="1"/>
    <col min="2" max="2" width="12.140625" style="7" customWidth="1"/>
    <col min="3" max="3" width="9.140625" style="4" hidden="1" customWidth="1"/>
    <col min="4" max="4" width="95.421875" style="2" customWidth="1"/>
    <col min="5" max="5" width="33.28125" style="1" customWidth="1"/>
    <col min="6" max="6" width="9.140625" style="7" customWidth="1"/>
    <col min="7" max="7" width="24.28125" style="7" customWidth="1"/>
    <col min="8" max="10" width="9.140625" style="7" customWidth="1"/>
    <col min="11" max="11" width="26.421875" style="7" customWidth="1"/>
    <col min="12" max="16" width="9.140625" style="7" customWidth="1"/>
    <col min="17" max="17" width="31.57421875" style="7" customWidth="1"/>
    <col min="18" max="29" width="9.140625" style="7" customWidth="1"/>
    <col min="30" max="80" width="9.140625" style="4" customWidth="1"/>
    <col min="81" max="16384" width="9.140625" style="1" customWidth="1"/>
  </cols>
  <sheetData>
    <row r="1" spans="1:29" s="4" customFormat="1" ht="12.75">
      <c r="A1" s="7"/>
      <c r="B1" s="7"/>
      <c r="D1" s="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4" customFormat="1" ht="12.75">
      <c r="A2" s="7"/>
      <c r="B2" s="7"/>
      <c r="D2" s="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4" customFormat="1" ht="12.75">
      <c r="A3" s="7"/>
      <c r="B3" s="7"/>
      <c r="D3" s="9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4" customFormat="1" ht="12.75">
      <c r="A4" s="7"/>
      <c r="B4" s="7"/>
      <c r="D4" s="9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4" customFormat="1" ht="22.5" customHeight="1">
      <c r="A5" s="7"/>
      <c r="B5" s="7"/>
      <c r="D5" s="8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4" customFormat="1" ht="20.25">
      <c r="A6" s="7"/>
      <c r="B6" s="7"/>
      <c r="D6" s="73" t="s">
        <v>27</v>
      </c>
      <c r="E6" s="73"/>
      <c r="F6" s="73"/>
      <c r="G6" s="73"/>
      <c r="H6" s="73"/>
      <c r="I6" s="73"/>
      <c r="J6" s="73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4" customFormat="1" ht="20.25">
      <c r="A7" s="7"/>
      <c r="B7" s="7"/>
      <c r="D7" s="73" t="s">
        <v>37</v>
      </c>
      <c r="E7" s="73"/>
      <c r="F7" s="73"/>
      <c r="G7" s="73"/>
      <c r="H7" s="73"/>
      <c r="I7" s="73"/>
      <c r="J7" s="73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4" customFormat="1" ht="12.75">
      <c r="A8" s="7"/>
      <c r="B8" s="7"/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4" customFormat="1" ht="18">
      <c r="A9" s="7"/>
      <c r="B9" s="7"/>
      <c r="D9" s="74" t="s">
        <v>0</v>
      </c>
      <c r="E9" s="74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4" customFormat="1" ht="18">
      <c r="A10" s="7"/>
      <c r="B10" s="7"/>
      <c r="D10" s="34" t="s">
        <v>31</v>
      </c>
      <c r="E10" s="34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4" customFormat="1" ht="19.5" customHeight="1">
      <c r="A11" s="7"/>
      <c r="B11" s="7"/>
      <c r="D11" s="9" t="s">
        <v>28</v>
      </c>
      <c r="E11" s="5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4" customFormat="1" ht="19.5" customHeight="1">
      <c r="A12" s="7"/>
      <c r="B12" s="7"/>
      <c r="D12" s="9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4" customFormat="1" ht="19.5" customHeight="1">
      <c r="A13" s="7"/>
      <c r="B13" s="7"/>
      <c r="D13" s="9"/>
      <c r="E13" s="5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4:5" s="3" customFormat="1" ht="10.5" customHeight="1">
      <c r="D14" s="75" t="s">
        <v>1</v>
      </c>
      <c r="E14" s="42"/>
    </row>
    <row r="15" spans="4:5" s="3" customFormat="1" ht="12" customHeight="1">
      <c r="D15" s="75"/>
      <c r="E15" s="11"/>
    </row>
    <row r="16" spans="4:5" s="3" customFormat="1" ht="45.75" customHeight="1" hidden="1" thickBot="1">
      <c r="D16" s="75"/>
      <c r="E16" s="11"/>
    </row>
    <row r="17" spans="4:5" s="11" customFormat="1" ht="16.5" customHeight="1">
      <c r="D17" s="35" t="s">
        <v>2</v>
      </c>
      <c r="E17" s="14"/>
    </row>
    <row r="18" spans="4:11" s="10" customFormat="1" ht="16.5" customHeight="1">
      <c r="D18" s="16" t="s">
        <v>3</v>
      </c>
      <c r="E18" s="37">
        <v>9985656314.78</v>
      </c>
      <c r="K18" s="28"/>
    </row>
    <row r="19" spans="4:17" s="3" customFormat="1" ht="16.5" customHeight="1">
      <c r="D19" s="16" t="s">
        <v>4</v>
      </c>
      <c r="E19" s="17"/>
      <c r="K19" s="17"/>
      <c r="Q19" s="25"/>
    </row>
    <row r="20" spans="4:17" s="3" customFormat="1" ht="16.5" customHeight="1">
      <c r="D20" s="16" t="s">
        <v>5</v>
      </c>
      <c r="E20" s="17">
        <v>36228301.57</v>
      </c>
      <c r="K20" s="17"/>
      <c r="Q20" s="25"/>
    </row>
    <row r="21" spans="4:17" s="3" customFormat="1" ht="16.5" customHeight="1">
      <c r="D21" s="35" t="s">
        <v>6</v>
      </c>
      <c r="E21" s="18">
        <f>SUM(E18+E19+E20)</f>
        <v>10021884616.35</v>
      </c>
      <c r="K21" s="22"/>
      <c r="Q21" s="25"/>
    </row>
    <row r="22" spans="4:17" s="3" customFormat="1" ht="16.5" customHeight="1">
      <c r="D22" s="35" t="s">
        <v>7</v>
      </c>
      <c r="E22" s="19"/>
      <c r="K22" s="22"/>
      <c r="Q22" s="25"/>
    </row>
    <row r="23" spans="4:17" s="3" customFormat="1" ht="16.5" customHeight="1">
      <c r="D23" s="16" t="s">
        <v>8</v>
      </c>
      <c r="E23" s="17">
        <v>0</v>
      </c>
      <c r="K23" s="22"/>
      <c r="Q23" s="25"/>
    </row>
    <row r="24" spans="4:17" s="3" customFormat="1" ht="16.5" customHeight="1">
      <c r="D24" s="16" t="s">
        <v>29</v>
      </c>
      <c r="E24" s="17">
        <v>221407679586.3</v>
      </c>
      <c r="J24" s="17"/>
      <c r="K24" s="17"/>
      <c r="Q24" s="25"/>
    </row>
    <row r="25" spans="4:17" s="3" customFormat="1" ht="16.5" customHeight="1">
      <c r="D25" s="16" t="s">
        <v>9</v>
      </c>
      <c r="E25" s="17">
        <v>1851815327.2</v>
      </c>
      <c r="K25" s="31"/>
      <c r="Q25" s="25"/>
    </row>
    <row r="26" spans="4:17" s="3" customFormat="1" ht="16.5" customHeight="1">
      <c r="D26" s="16" t="s">
        <v>10</v>
      </c>
      <c r="E26" s="17">
        <v>0</v>
      </c>
      <c r="J26" s="22"/>
      <c r="K26" s="22"/>
      <c r="Q26" s="25"/>
    </row>
    <row r="27" spans="4:17" s="3" customFormat="1" ht="16.5" customHeight="1">
      <c r="D27" s="35" t="s">
        <v>11</v>
      </c>
      <c r="E27" s="18">
        <f>SUM(E23+E24+E25+E26)</f>
        <v>223259494913.5</v>
      </c>
      <c r="G27" s="22"/>
      <c r="K27" s="22"/>
      <c r="Q27" s="25"/>
    </row>
    <row r="28" spans="4:17" s="3" customFormat="1" ht="16.5" customHeight="1">
      <c r="D28" s="35" t="s">
        <v>12</v>
      </c>
      <c r="E28" s="18">
        <f>SUM(E21+E27)</f>
        <v>233281379529.85</v>
      </c>
      <c r="K28" s="22"/>
      <c r="Q28" s="25"/>
    </row>
    <row r="29" spans="4:17" s="3" customFormat="1" ht="16.5" customHeight="1">
      <c r="D29" s="35" t="s">
        <v>13</v>
      </c>
      <c r="E29" s="17"/>
      <c r="Q29" s="25"/>
    </row>
    <row r="30" spans="4:17" s="3" customFormat="1" ht="17.25" customHeight="1">
      <c r="D30" s="35" t="s">
        <v>14</v>
      </c>
      <c r="E30" s="20"/>
      <c r="Q30" s="25"/>
    </row>
    <row r="31" spans="4:17" s="3" customFormat="1" ht="16.5" customHeight="1">
      <c r="D31" s="16" t="s">
        <v>15</v>
      </c>
      <c r="E31" s="18">
        <v>0</v>
      </c>
      <c r="Q31" s="25"/>
    </row>
    <row r="32" spans="4:17" s="3" customFormat="1" ht="16.5" customHeight="1">
      <c r="D32" s="16" t="s">
        <v>16</v>
      </c>
      <c r="E32" s="17">
        <v>5079959607.9</v>
      </c>
      <c r="K32" s="36"/>
      <c r="Q32" s="26"/>
    </row>
    <row r="33" spans="4:17" s="3" customFormat="1" ht="16.5" customHeight="1">
      <c r="D33" s="16" t="s">
        <v>17</v>
      </c>
      <c r="E33" s="17">
        <v>4251378589.32</v>
      </c>
      <c r="K33" s="31"/>
      <c r="Q33" s="22"/>
    </row>
    <row r="34" spans="4:17" s="3" customFormat="1" ht="16.5" customHeight="1">
      <c r="D34" s="35" t="s">
        <v>18</v>
      </c>
      <c r="E34" s="18">
        <f>SUM(E32:E33)</f>
        <v>9331338197.22</v>
      </c>
      <c r="Q34" s="22"/>
    </row>
    <row r="35" spans="4:17" s="3" customFormat="1" ht="16.5" customHeight="1">
      <c r="D35" s="35" t="s">
        <v>19</v>
      </c>
      <c r="E35" s="18"/>
      <c r="Q35" s="22"/>
    </row>
    <row r="36" spans="4:17" s="3" customFormat="1" ht="16.5" customHeight="1">
      <c r="D36" s="35" t="s">
        <v>20</v>
      </c>
      <c r="E36" s="18">
        <f>SUM(E34+E35)</f>
        <v>9331338197.22</v>
      </c>
      <c r="Q36" s="22"/>
    </row>
    <row r="37" spans="4:17" s="3" customFormat="1" ht="16.5" customHeight="1">
      <c r="D37" s="35" t="s">
        <v>21</v>
      </c>
      <c r="E37" s="18"/>
      <c r="Q37" s="22"/>
    </row>
    <row r="38" spans="4:17" s="3" customFormat="1" ht="16.5" customHeight="1">
      <c r="D38" s="16" t="s">
        <v>22</v>
      </c>
      <c r="E38" s="17">
        <f>SUM(E28-E36)</f>
        <v>223950041332.63</v>
      </c>
      <c r="Q38" s="22"/>
    </row>
    <row r="39" spans="4:17" s="3" customFormat="1" ht="16.5" customHeight="1">
      <c r="D39" s="16" t="s">
        <v>23</v>
      </c>
      <c r="E39" s="17"/>
      <c r="Q39" s="22"/>
    </row>
    <row r="40" spans="4:5" s="3" customFormat="1" ht="16.5" customHeight="1">
      <c r="D40" s="16" t="s">
        <v>24</v>
      </c>
      <c r="E40" s="18"/>
    </row>
    <row r="41" spans="4:5" s="3" customFormat="1" ht="16.5" customHeight="1">
      <c r="D41" s="35" t="s">
        <v>25</v>
      </c>
      <c r="E41" s="17"/>
    </row>
    <row r="42" spans="4:5" s="3" customFormat="1" ht="16.5" customHeight="1">
      <c r="D42" s="35" t="s">
        <v>26</v>
      </c>
      <c r="E42" s="21">
        <f>SUM(E36+E38)</f>
        <v>233281379529.85</v>
      </c>
    </row>
    <row r="43" spans="4:17" s="3" customFormat="1" ht="16.5" customHeight="1">
      <c r="D43" s="35"/>
      <c r="E43" s="18"/>
      <c r="Q43" s="24"/>
    </row>
    <row r="44" spans="4:17" s="3" customFormat="1" ht="16.5" customHeight="1">
      <c r="D44" s="35"/>
      <c r="E44" s="12"/>
      <c r="K44" s="16"/>
      <c r="Q44" s="25"/>
    </row>
    <row r="45" spans="4:17" s="3" customFormat="1" ht="16.5" customHeight="1">
      <c r="D45" s="35"/>
      <c r="E45" s="12"/>
      <c r="Q45" s="25"/>
    </row>
    <row r="46" spans="3:17" s="7" customFormat="1" ht="24" customHeight="1">
      <c r="C46" s="3"/>
      <c r="D46" s="35"/>
      <c r="E46" s="13"/>
      <c r="Q46" s="25"/>
    </row>
    <row r="47" spans="3:17" s="7" customFormat="1" ht="24" customHeight="1">
      <c r="C47" s="3"/>
      <c r="D47" s="35"/>
      <c r="E47" s="12"/>
      <c r="Q47" s="25"/>
    </row>
    <row r="48" spans="3:17" s="7" customFormat="1" ht="24" customHeight="1">
      <c r="C48" s="3"/>
      <c r="D48" s="35"/>
      <c r="E48" s="12"/>
      <c r="Q48" s="25"/>
    </row>
    <row r="49" spans="3:17" s="7" customFormat="1" ht="24" customHeight="1">
      <c r="C49" s="3"/>
      <c r="D49" s="35"/>
      <c r="E49" s="13"/>
      <c r="Q49" s="25"/>
    </row>
    <row r="50" spans="3:17" s="7" customFormat="1" ht="24" customHeight="1">
      <c r="C50" s="3"/>
      <c r="D50" s="35"/>
      <c r="E50" s="12"/>
      <c r="Q50" s="26"/>
    </row>
    <row r="51" spans="3:17" s="7" customFormat="1" ht="24" customHeight="1">
      <c r="C51" s="3"/>
      <c r="D51" s="35"/>
      <c r="E51" s="12"/>
      <c r="Q51" s="23"/>
    </row>
    <row r="52" spans="3:17" s="7" customFormat="1" ht="24" customHeight="1">
      <c r="C52" s="3"/>
      <c r="D52" s="35"/>
      <c r="E52" s="13"/>
      <c r="Q52" s="27"/>
    </row>
    <row r="53" spans="3:17" s="7" customFormat="1" ht="24" customHeight="1">
      <c r="C53" s="3"/>
      <c r="D53" s="35"/>
      <c r="E53" s="12"/>
      <c r="Q53" s="23"/>
    </row>
    <row r="54" spans="3:17" s="7" customFormat="1" ht="24" customHeight="1">
      <c r="C54" s="3"/>
      <c r="D54" s="35"/>
      <c r="E54" s="12"/>
      <c r="Q54" s="23"/>
    </row>
    <row r="55" spans="3:17" s="7" customFormat="1" ht="24" customHeight="1">
      <c r="C55" s="3"/>
      <c r="D55" s="35"/>
      <c r="E55" s="13"/>
      <c r="Q55" s="23"/>
    </row>
    <row r="56" spans="3:17" s="7" customFormat="1" ht="24" customHeight="1">
      <c r="C56" s="3"/>
      <c r="D56" s="35"/>
      <c r="E56" s="12"/>
      <c r="Q56" s="23"/>
    </row>
    <row r="57" spans="4:17" s="7" customFormat="1" ht="24" customHeight="1">
      <c r="D57" s="76"/>
      <c r="E57" s="76"/>
      <c r="Q57" s="23"/>
    </row>
    <row r="58" spans="4:17" s="7" customFormat="1" ht="24" customHeight="1">
      <c r="D58" s="77"/>
      <c r="E58" s="77"/>
      <c r="Q58" s="23"/>
    </row>
    <row r="59" spans="4:17" s="7" customFormat="1" ht="24" customHeight="1">
      <c r="D59" s="72"/>
      <c r="E59" s="72"/>
      <c r="Q59" s="23"/>
    </row>
    <row r="60" spans="4:17" s="7" customFormat="1" ht="24" customHeight="1">
      <c r="D60" s="72"/>
      <c r="E60" s="72"/>
      <c r="Q60" s="23"/>
    </row>
    <row r="61" spans="4:17" s="7" customFormat="1" ht="24" customHeight="1">
      <c r="D61" s="72"/>
      <c r="E61" s="72"/>
      <c r="Q61" s="23"/>
    </row>
    <row r="62" spans="4:17" s="7" customFormat="1" ht="20.25">
      <c r="D62" s="72"/>
      <c r="E62" s="72"/>
      <c r="Q62" s="23"/>
    </row>
    <row r="63" spans="4:17" s="7" customFormat="1" ht="12.75">
      <c r="D63" s="15"/>
      <c r="E63" s="15"/>
      <c r="Q63" s="23"/>
    </row>
    <row r="64" spans="4:17" s="7" customFormat="1" ht="12.75">
      <c r="D64" s="15"/>
      <c r="E64" s="15"/>
      <c r="Q64" s="23"/>
    </row>
    <row r="65" spans="4:17" s="7" customFormat="1" ht="12.75">
      <c r="D65" s="15"/>
      <c r="E65" s="15"/>
      <c r="Q65" s="23"/>
    </row>
    <row r="66" spans="4:17" s="7" customFormat="1" ht="12.75">
      <c r="D66" s="15"/>
      <c r="E66" s="15"/>
      <c r="Q66" s="23"/>
    </row>
    <row r="67" spans="4:5" s="7" customFormat="1" ht="12.75">
      <c r="D67" s="15"/>
      <c r="E67" s="15"/>
    </row>
    <row r="68" spans="4:5" s="7" customFormat="1" ht="12.75">
      <c r="D68" s="15"/>
      <c r="E68" s="15"/>
    </row>
    <row r="69" spans="4:5" s="7" customFormat="1" ht="12.75">
      <c r="D69" s="15"/>
      <c r="E69" s="15"/>
    </row>
    <row r="70" spans="4:5" s="7" customFormat="1" ht="12.75">
      <c r="D70" s="15"/>
      <c r="E70" s="15"/>
    </row>
    <row r="71" spans="4:5" s="7" customFormat="1" ht="12.75">
      <c r="D71" s="15"/>
      <c r="E71" s="15"/>
    </row>
    <row r="72" spans="4:5" s="7" customFormat="1" ht="12.75">
      <c r="D72" s="15"/>
      <c r="E72" s="15"/>
    </row>
    <row r="73" spans="4:5" s="7" customFormat="1" ht="12.75">
      <c r="D73" s="15"/>
      <c r="E73" s="15"/>
    </row>
    <row r="74" spans="4:5" s="7" customFormat="1" ht="12.75">
      <c r="D74" s="15"/>
      <c r="E74" s="15"/>
    </row>
    <row r="75" s="7" customFormat="1" ht="12.75">
      <c r="D75" s="15"/>
    </row>
    <row r="76" s="7" customFormat="1" ht="12.75">
      <c r="D76" s="15"/>
    </row>
    <row r="77" s="7" customFormat="1" ht="12.75">
      <c r="D77" s="15"/>
    </row>
    <row r="78" s="7" customFormat="1" ht="12.75">
      <c r="D78" s="15"/>
    </row>
    <row r="79" s="7" customFormat="1" ht="12.75">
      <c r="D79" s="15"/>
    </row>
    <row r="80" s="7" customFormat="1" ht="12.75">
      <c r="D80" s="15"/>
    </row>
    <row r="81" s="7" customFormat="1" ht="12.75">
      <c r="D81" s="15"/>
    </row>
    <row r="82" s="7" customFormat="1" ht="12.75">
      <c r="D82" s="15"/>
    </row>
    <row r="94" ht="15.75">
      <c r="D94" s="32"/>
    </row>
  </sheetData>
  <sheetProtection/>
  <mergeCells count="10">
    <mergeCell ref="D59:E59"/>
    <mergeCell ref="D60:E60"/>
    <mergeCell ref="D61:E61"/>
    <mergeCell ref="D62:E62"/>
    <mergeCell ref="D6:J6"/>
    <mergeCell ref="D7:J7"/>
    <mergeCell ref="D9:E9"/>
    <mergeCell ref="D14:D16"/>
    <mergeCell ref="D57:E57"/>
    <mergeCell ref="D58:E58"/>
  </mergeCells>
  <printOptions horizontalCentered="1"/>
  <pageMargins left="0" right="0" top="0.15748031496062992" bottom="0.15748031496062992" header="0" footer="0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zoomScale="70" zoomScaleNormal="70" zoomScalePageLayoutView="0" workbookViewId="0" topLeftCell="A1">
      <selection activeCell="A7" sqref="A7:L7"/>
    </sheetView>
  </sheetViews>
  <sheetFormatPr defaultColWidth="9.140625" defaultRowHeight="12.75"/>
  <cols>
    <col min="1" max="1" width="9.140625" style="1" customWidth="1"/>
    <col min="2" max="9" width="9.140625" style="7" customWidth="1"/>
    <col min="10" max="10" width="12.140625" style="7" customWidth="1"/>
    <col min="11" max="11" width="33.28125" style="49" customWidth="1"/>
    <col min="12" max="12" width="9.140625" style="7" customWidth="1"/>
    <col min="13" max="13" width="25.8515625" style="51" bestFit="1" customWidth="1"/>
    <col min="14" max="14" width="20.7109375" style="58" bestFit="1" customWidth="1"/>
    <col min="15" max="16384" width="9.140625" style="1" customWidth="1"/>
  </cols>
  <sheetData>
    <row r="1" spans="2:14" s="4" customFormat="1" ht="12.75">
      <c r="B1" s="7"/>
      <c r="C1" s="7"/>
      <c r="D1" s="7"/>
      <c r="E1" s="7"/>
      <c r="F1" s="7"/>
      <c r="G1" s="7"/>
      <c r="H1" s="7"/>
      <c r="I1" s="7"/>
      <c r="J1" s="7"/>
      <c r="K1" s="39"/>
      <c r="L1" s="7"/>
      <c r="M1" s="51"/>
      <c r="N1" s="57"/>
    </row>
    <row r="2" spans="2:14" s="4" customFormat="1" ht="12.75">
      <c r="B2" s="7"/>
      <c r="C2" s="7"/>
      <c r="D2" s="7"/>
      <c r="E2" s="7"/>
      <c r="F2" s="7"/>
      <c r="G2" s="7"/>
      <c r="H2" s="7"/>
      <c r="I2" s="7"/>
      <c r="J2" s="7"/>
      <c r="K2" s="39"/>
      <c r="L2" s="7"/>
      <c r="M2" s="51"/>
      <c r="N2" s="57"/>
    </row>
    <row r="3" spans="2:14" s="4" customFormat="1" ht="12.75">
      <c r="B3" s="7"/>
      <c r="C3" s="7"/>
      <c r="D3" s="7"/>
      <c r="E3" s="7"/>
      <c r="F3" s="7"/>
      <c r="G3" s="7"/>
      <c r="H3" s="7"/>
      <c r="I3" s="7"/>
      <c r="J3" s="7"/>
      <c r="K3" s="39"/>
      <c r="L3" s="7"/>
      <c r="M3" s="51"/>
      <c r="N3" s="57"/>
    </row>
    <row r="4" spans="2:14" s="4" customFormat="1" ht="12.75">
      <c r="B4" s="7"/>
      <c r="C4" s="7"/>
      <c r="D4" s="7"/>
      <c r="E4" s="7"/>
      <c r="F4" s="7"/>
      <c r="G4" s="7"/>
      <c r="H4" s="7"/>
      <c r="I4" s="7"/>
      <c r="J4" s="7"/>
      <c r="K4" s="39"/>
      <c r="L4" s="7"/>
      <c r="M4" s="51"/>
      <c r="N4" s="57"/>
    </row>
    <row r="5" spans="2:14" s="4" customFormat="1" ht="22.5" customHeight="1">
      <c r="B5" s="7"/>
      <c r="C5" s="7"/>
      <c r="D5" s="7"/>
      <c r="E5" s="7"/>
      <c r="F5" s="7"/>
      <c r="G5" s="7"/>
      <c r="H5" s="7"/>
      <c r="I5" s="7"/>
      <c r="J5" s="7"/>
      <c r="K5" s="39"/>
      <c r="L5" s="7"/>
      <c r="M5" s="51"/>
      <c r="N5" s="57"/>
    </row>
    <row r="6" spans="1:14" s="4" customFormat="1" ht="20.25" customHeight="1">
      <c r="A6" s="73" t="s">
        <v>27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52"/>
      <c r="N6" s="57"/>
    </row>
    <row r="7" spans="1:14" s="4" customFormat="1" ht="20.25" customHeight="1">
      <c r="A7" s="73" t="s">
        <v>37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52"/>
      <c r="N7" s="57"/>
    </row>
    <row r="8" spans="2:14" s="4" customFormat="1" ht="12.75">
      <c r="B8" s="7"/>
      <c r="C8" s="7"/>
      <c r="D8" s="7"/>
      <c r="E8" s="7"/>
      <c r="F8" s="7"/>
      <c r="G8" s="7"/>
      <c r="H8" s="7"/>
      <c r="I8" s="7"/>
      <c r="J8" s="7"/>
      <c r="K8" s="40"/>
      <c r="L8" s="7"/>
      <c r="M8" s="51"/>
      <c r="N8" s="57"/>
    </row>
    <row r="9" spans="1:14" s="4" customFormat="1" ht="18">
      <c r="A9" s="74" t="s">
        <v>32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53"/>
      <c r="N9" s="57"/>
    </row>
    <row r="10" spans="1:14" s="4" customFormat="1" ht="18">
      <c r="A10" s="74" t="s">
        <v>34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53"/>
      <c r="N10" s="57"/>
    </row>
    <row r="11" spans="1:14" s="4" customFormat="1" ht="19.5" customHeight="1">
      <c r="A11" s="78" t="s">
        <v>33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54"/>
      <c r="N11" s="57"/>
    </row>
    <row r="12" spans="2:14" s="4" customFormat="1" ht="19.5" customHeight="1">
      <c r="B12" s="7"/>
      <c r="C12" s="7"/>
      <c r="D12" s="7"/>
      <c r="E12" s="7"/>
      <c r="F12" s="7"/>
      <c r="G12" s="7"/>
      <c r="H12" s="7"/>
      <c r="I12" s="7"/>
      <c r="J12" s="7"/>
      <c r="K12" s="41"/>
      <c r="L12" s="7"/>
      <c r="M12" s="51"/>
      <c r="N12" s="57"/>
    </row>
    <row r="13" spans="2:14" s="4" customFormat="1" ht="19.5" customHeight="1">
      <c r="B13" s="7"/>
      <c r="C13" s="7"/>
      <c r="D13" s="7"/>
      <c r="E13" s="7"/>
      <c r="F13" s="7"/>
      <c r="G13" s="7"/>
      <c r="H13" s="7"/>
      <c r="I13" s="7"/>
      <c r="J13" s="7"/>
      <c r="K13" s="41"/>
      <c r="L13" s="7"/>
      <c r="M13" s="51"/>
      <c r="N13" s="57"/>
    </row>
    <row r="14" spans="2:14" s="3" customFormat="1" ht="16.5">
      <c r="B14" s="75" t="s">
        <v>1</v>
      </c>
      <c r="C14" s="38"/>
      <c r="D14" s="38"/>
      <c r="E14" s="38"/>
      <c r="F14" s="38"/>
      <c r="G14" s="38"/>
      <c r="H14" s="38"/>
      <c r="I14" s="38"/>
      <c r="K14" s="42"/>
      <c r="M14" s="50"/>
      <c r="N14" s="50"/>
    </row>
    <row r="15" spans="2:14" s="3" customFormat="1" ht="16.5">
      <c r="B15" s="75"/>
      <c r="C15" s="38"/>
      <c r="D15" s="38"/>
      <c r="E15" s="38"/>
      <c r="F15" s="38"/>
      <c r="G15" s="38"/>
      <c r="H15" s="38"/>
      <c r="I15" s="38"/>
      <c r="K15" s="43"/>
      <c r="M15" s="50"/>
      <c r="N15" s="50"/>
    </row>
    <row r="16" spans="2:14" s="3" customFormat="1" ht="16.5">
      <c r="B16" s="75"/>
      <c r="C16" s="38"/>
      <c r="D16" s="38"/>
      <c r="E16" s="38"/>
      <c r="F16" s="38"/>
      <c r="G16" s="38"/>
      <c r="H16" s="38"/>
      <c r="I16" s="38"/>
      <c r="K16" s="43"/>
      <c r="M16" s="50"/>
      <c r="N16" s="50"/>
    </row>
    <row r="17" spans="2:14" s="11" customFormat="1" ht="16.5">
      <c r="B17" s="38" t="s">
        <v>2</v>
      </c>
      <c r="C17" s="38"/>
      <c r="D17" s="38"/>
      <c r="E17" s="38"/>
      <c r="F17" s="38"/>
      <c r="G17" s="38"/>
      <c r="H17" s="38"/>
      <c r="I17" s="38"/>
      <c r="K17" s="44"/>
      <c r="M17" s="55"/>
      <c r="N17" s="55"/>
    </row>
    <row r="18" spans="2:14" s="10" customFormat="1" ht="18">
      <c r="B18" s="16" t="s">
        <v>3</v>
      </c>
      <c r="C18" s="16"/>
      <c r="D18" s="16"/>
      <c r="E18" s="16"/>
      <c r="F18" s="16"/>
      <c r="G18" s="16"/>
      <c r="H18" s="16"/>
      <c r="I18" s="16"/>
      <c r="K18" s="37">
        <v>10967791921.940012</v>
      </c>
      <c r="M18" s="56"/>
      <c r="N18" s="56"/>
    </row>
    <row r="19" spans="2:14" s="3" customFormat="1" ht="16.5">
      <c r="B19" s="16" t="s">
        <v>4</v>
      </c>
      <c r="C19" s="16"/>
      <c r="D19" s="16"/>
      <c r="E19" s="16"/>
      <c r="F19" s="16"/>
      <c r="G19" s="16"/>
      <c r="H19" s="16"/>
      <c r="I19" s="16"/>
      <c r="K19" s="45"/>
      <c r="M19" s="50"/>
      <c r="N19" s="50"/>
    </row>
    <row r="20" spans="2:14" s="3" customFormat="1" ht="16.5">
      <c r="B20" s="16" t="s">
        <v>5</v>
      </c>
      <c r="C20" s="16"/>
      <c r="D20" s="16"/>
      <c r="E20" s="16"/>
      <c r="F20" s="16"/>
      <c r="G20" s="16"/>
      <c r="H20" s="16"/>
      <c r="I20" s="16"/>
      <c r="K20" s="45">
        <v>17049586.315600008</v>
      </c>
      <c r="M20" s="50"/>
      <c r="N20" s="50"/>
    </row>
    <row r="21" spans="2:14" s="3" customFormat="1" ht="16.5">
      <c r="B21" s="38" t="s">
        <v>6</v>
      </c>
      <c r="C21" s="38"/>
      <c r="D21" s="38"/>
      <c r="E21" s="38"/>
      <c r="F21" s="38"/>
      <c r="G21" s="38"/>
      <c r="H21" s="38"/>
      <c r="I21" s="38"/>
      <c r="K21" s="46">
        <f>SUM(K18+K19+K20)</f>
        <v>10984841508.255611</v>
      </c>
      <c r="M21" s="50"/>
      <c r="N21" s="50"/>
    </row>
    <row r="22" spans="2:14" s="3" customFormat="1" ht="16.5">
      <c r="B22" s="38" t="s">
        <v>7</v>
      </c>
      <c r="C22" s="38"/>
      <c r="D22" s="38"/>
      <c r="E22" s="38"/>
      <c r="F22" s="38"/>
      <c r="G22" s="38"/>
      <c r="H22" s="38"/>
      <c r="I22" s="38"/>
      <c r="K22" s="42"/>
      <c r="M22" s="50"/>
      <c r="N22" s="50"/>
    </row>
    <row r="23" spans="2:14" s="3" customFormat="1" ht="16.5">
      <c r="B23" s="16" t="s">
        <v>8</v>
      </c>
      <c r="C23" s="16"/>
      <c r="D23" s="16"/>
      <c r="E23" s="16"/>
      <c r="F23" s="16"/>
      <c r="G23" s="16"/>
      <c r="H23" s="16"/>
      <c r="I23" s="16"/>
      <c r="K23" s="45">
        <v>0</v>
      </c>
      <c r="M23" s="50"/>
      <c r="N23" s="50"/>
    </row>
    <row r="24" spans="2:14" s="3" customFormat="1" ht="16.5">
      <c r="B24" s="16" t="s">
        <v>29</v>
      </c>
      <c r="C24" s="16"/>
      <c r="D24" s="16"/>
      <c r="E24" s="16"/>
      <c r="F24" s="16"/>
      <c r="G24" s="16"/>
      <c r="H24" s="16"/>
      <c r="I24" s="16"/>
      <c r="K24" s="45">
        <f>221407679586.3+1198398714.68</f>
        <v>222606078300.97998</v>
      </c>
      <c r="M24" s="50"/>
      <c r="N24" s="50"/>
    </row>
    <row r="25" spans="2:14" s="3" customFormat="1" ht="16.5">
      <c r="B25" s="16" t="s">
        <v>9</v>
      </c>
      <c r="C25" s="16"/>
      <c r="D25" s="16"/>
      <c r="E25" s="16"/>
      <c r="F25" s="16"/>
      <c r="G25" s="16"/>
      <c r="H25" s="16"/>
      <c r="I25" s="16"/>
      <c r="K25" s="45">
        <v>2613188958.4199996</v>
      </c>
      <c r="M25" s="50"/>
      <c r="N25" s="50"/>
    </row>
    <row r="26" spans="2:14" s="3" customFormat="1" ht="16.5">
      <c r="B26" s="16" t="s">
        <v>10</v>
      </c>
      <c r="C26" s="16"/>
      <c r="D26" s="16"/>
      <c r="E26" s="16"/>
      <c r="F26" s="16"/>
      <c r="G26" s="16"/>
      <c r="H26" s="16"/>
      <c r="I26" s="16"/>
      <c r="K26" s="45">
        <v>0</v>
      </c>
      <c r="M26" s="50"/>
      <c r="N26" s="50"/>
    </row>
    <row r="27" spans="2:14" s="3" customFormat="1" ht="16.5">
      <c r="B27" s="38" t="s">
        <v>11</v>
      </c>
      <c r="C27" s="38"/>
      <c r="D27" s="38"/>
      <c r="E27" s="38"/>
      <c r="F27" s="38"/>
      <c r="G27" s="38"/>
      <c r="H27" s="38"/>
      <c r="I27" s="38"/>
      <c r="K27" s="46">
        <f>SUM(K23+K24+K25+K26)</f>
        <v>225219267259.4</v>
      </c>
      <c r="M27" s="50"/>
      <c r="N27" s="50"/>
    </row>
    <row r="28" spans="2:14" s="3" customFormat="1" ht="16.5">
      <c r="B28" s="38" t="s">
        <v>12</v>
      </c>
      <c r="C28" s="38"/>
      <c r="D28" s="38"/>
      <c r="E28" s="38"/>
      <c r="F28" s="38"/>
      <c r="G28" s="38"/>
      <c r="H28" s="38"/>
      <c r="I28" s="38"/>
      <c r="K28" s="46">
        <f>SUM(K21+K27)</f>
        <v>236204108767.6556</v>
      </c>
      <c r="M28" s="50"/>
      <c r="N28" s="50"/>
    </row>
    <row r="29" spans="2:14" s="3" customFormat="1" ht="16.5">
      <c r="B29" s="38" t="s">
        <v>13</v>
      </c>
      <c r="C29" s="38"/>
      <c r="D29" s="38"/>
      <c r="E29" s="38"/>
      <c r="F29" s="38"/>
      <c r="G29" s="38"/>
      <c r="H29" s="38"/>
      <c r="I29" s="38"/>
      <c r="K29" s="45"/>
      <c r="M29" s="50"/>
      <c r="N29" s="50"/>
    </row>
    <row r="30" spans="2:14" s="3" customFormat="1" ht="16.5">
      <c r="B30" s="38" t="s">
        <v>14</v>
      </c>
      <c r="C30" s="38"/>
      <c r="D30" s="38"/>
      <c r="E30" s="38"/>
      <c r="F30" s="38"/>
      <c r="G30" s="38"/>
      <c r="H30" s="38"/>
      <c r="I30" s="38"/>
      <c r="K30" s="46"/>
      <c r="M30" s="50"/>
      <c r="N30" s="50"/>
    </row>
    <row r="31" spans="2:14" s="3" customFormat="1" ht="16.5">
      <c r="B31" s="16" t="s">
        <v>15</v>
      </c>
      <c r="C31" s="16"/>
      <c r="D31" s="16"/>
      <c r="E31" s="16"/>
      <c r="F31" s="16"/>
      <c r="G31" s="16"/>
      <c r="H31" s="16"/>
      <c r="I31" s="16"/>
      <c r="K31" s="46">
        <v>0</v>
      </c>
      <c r="M31" s="50"/>
      <c r="N31" s="50"/>
    </row>
    <row r="32" spans="2:14" s="3" customFormat="1" ht="16.5">
      <c r="B32" s="16" t="s">
        <v>16</v>
      </c>
      <c r="C32" s="16"/>
      <c r="D32" s="16"/>
      <c r="E32" s="16"/>
      <c r="F32" s="16"/>
      <c r="G32" s="16"/>
      <c r="H32" s="16"/>
      <c r="I32" s="16"/>
      <c r="K32" s="45">
        <v>4990003657.115738</v>
      </c>
      <c r="M32" s="50"/>
      <c r="N32" s="50"/>
    </row>
    <row r="33" spans="2:14" s="3" customFormat="1" ht="16.5">
      <c r="B33" s="16" t="s">
        <v>17</v>
      </c>
      <c r="C33" s="16"/>
      <c r="D33" s="16"/>
      <c r="E33" s="16"/>
      <c r="F33" s="16"/>
      <c r="G33" s="16"/>
      <c r="H33" s="16"/>
      <c r="I33" s="16"/>
      <c r="K33" s="45">
        <v>1654529822.722767</v>
      </c>
      <c r="M33" s="50"/>
      <c r="N33" s="50"/>
    </row>
    <row r="34" spans="2:14" s="3" customFormat="1" ht="16.5">
      <c r="B34" s="38" t="s">
        <v>18</v>
      </c>
      <c r="C34" s="38"/>
      <c r="D34" s="38"/>
      <c r="E34" s="38"/>
      <c r="F34" s="38"/>
      <c r="G34" s="38"/>
      <c r="H34" s="38"/>
      <c r="I34" s="38"/>
      <c r="K34" s="46">
        <f>SUM(K32:K33)</f>
        <v>6644533479.838505</v>
      </c>
      <c r="M34" s="50"/>
      <c r="N34" s="50"/>
    </row>
    <row r="35" spans="2:14" s="3" customFormat="1" ht="16.5">
      <c r="B35" s="38" t="s">
        <v>19</v>
      </c>
      <c r="C35" s="38"/>
      <c r="D35" s="38"/>
      <c r="E35" s="38"/>
      <c r="F35" s="38"/>
      <c r="G35" s="38"/>
      <c r="H35" s="38"/>
      <c r="I35" s="38"/>
      <c r="K35" s="46"/>
      <c r="M35" s="50"/>
      <c r="N35" s="50"/>
    </row>
    <row r="36" spans="2:14" s="3" customFormat="1" ht="16.5">
      <c r="B36" s="38" t="s">
        <v>20</v>
      </c>
      <c r="C36" s="38"/>
      <c r="D36" s="38"/>
      <c r="E36" s="38"/>
      <c r="F36" s="38"/>
      <c r="G36" s="38"/>
      <c r="H36" s="38"/>
      <c r="I36" s="38"/>
      <c r="K36" s="46">
        <f>SUM(K34+K35)</f>
        <v>6644533479.838505</v>
      </c>
      <c r="M36" s="50"/>
      <c r="N36" s="50"/>
    </row>
    <row r="37" spans="2:14" s="3" customFormat="1" ht="16.5">
      <c r="B37" s="38" t="s">
        <v>21</v>
      </c>
      <c r="C37" s="38"/>
      <c r="D37" s="38"/>
      <c r="E37" s="38"/>
      <c r="F37" s="38"/>
      <c r="G37" s="38"/>
      <c r="H37" s="38"/>
      <c r="I37" s="38"/>
      <c r="K37" s="46"/>
      <c r="M37" s="50"/>
      <c r="N37" s="50"/>
    </row>
    <row r="38" spans="2:14" s="3" customFormat="1" ht="16.5">
      <c r="B38" s="16" t="s">
        <v>22</v>
      </c>
      <c r="C38" s="16"/>
      <c r="D38" s="16"/>
      <c r="E38" s="16"/>
      <c r="F38" s="16"/>
      <c r="G38" s="16"/>
      <c r="H38" s="16"/>
      <c r="I38" s="16"/>
      <c r="K38" s="45">
        <f>SUM(K28-K36)</f>
        <v>229559575287.8171</v>
      </c>
      <c r="M38" s="50"/>
      <c r="N38" s="50"/>
    </row>
    <row r="39" spans="2:14" s="3" customFormat="1" ht="16.5">
      <c r="B39" s="16" t="s">
        <v>23</v>
      </c>
      <c r="C39" s="16"/>
      <c r="D39" s="16"/>
      <c r="E39" s="16"/>
      <c r="F39" s="16"/>
      <c r="G39" s="16"/>
      <c r="H39" s="16"/>
      <c r="I39" s="16"/>
      <c r="K39" s="45"/>
      <c r="M39" s="50"/>
      <c r="N39" s="50"/>
    </row>
    <row r="40" spans="2:14" s="3" customFormat="1" ht="16.5">
      <c r="B40" s="16" t="s">
        <v>24</v>
      </c>
      <c r="C40" s="16"/>
      <c r="D40" s="16"/>
      <c r="E40" s="16"/>
      <c r="F40" s="16"/>
      <c r="G40" s="16"/>
      <c r="H40" s="16"/>
      <c r="I40" s="16"/>
      <c r="K40" s="46"/>
      <c r="M40" s="50"/>
      <c r="N40" s="50"/>
    </row>
    <row r="41" spans="2:14" s="3" customFormat="1" ht="16.5">
      <c r="B41" s="38" t="s">
        <v>25</v>
      </c>
      <c r="C41" s="38"/>
      <c r="D41" s="38"/>
      <c r="E41" s="38"/>
      <c r="F41" s="38"/>
      <c r="G41" s="38"/>
      <c r="H41" s="38"/>
      <c r="I41" s="38"/>
      <c r="K41" s="45"/>
      <c r="M41" s="50"/>
      <c r="N41" s="50"/>
    </row>
    <row r="42" spans="2:14" s="3" customFormat="1" ht="16.5">
      <c r="B42" s="38" t="s">
        <v>26</v>
      </c>
      <c r="C42" s="38"/>
      <c r="D42" s="38"/>
      <c r="E42" s="38"/>
      <c r="F42" s="38"/>
      <c r="G42" s="38"/>
      <c r="H42" s="38"/>
      <c r="I42" s="38"/>
      <c r="K42" s="47">
        <f>SUM(K36+K38)</f>
        <v>236204108767.6556</v>
      </c>
      <c r="M42" s="50"/>
      <c r="N42" s="50"/>
    </row>
    <row r="43" spans="11:14" s="3" customFormat="1" ht="16.5" customHeight="1">
      <c r="K43" s="46"/>
      <c r="M43" s="50"/>
      <c r="N43" s="50"/>
    </row>
    <row r="44" spans="11:14" s="3" customFormat="1" ht="16.5" customHeight="1">
      <c r="K44" s="48"/>
      <c r="M44" s="50"/>
      <c r="N44" s="50"/>
    </row>
  </sheetData>
  <sheetProtection/>
  <mergeCells count="6">
    <mergeCell ref="A6:L6"/>
    <mergeCell ref="B14:B16"/>
    <mergeCell ref="A7:L7"/>
    <mergeCell ref="A9:L9"/>
    <mergeCell ref="A10:L10"/>
    <mergeCell ref="A11:L11"/>
  </mergeCells>
  <printOptions horizontalCentered="1"/>
  <pageMargins left="0" right="0" top="0.15748031496062992" bottom="0.15748031496062992" header="0" footer="0"/>
  <pageSetup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70" zoomScaleNormal="70" zoomScalePageLayoutView="0" workbookViewId="0" topLeftCell="A1">
      <selection activeCell="A7" sqref="A7:L7"/>
    </sheetView>
  </sheetViews>
  <sheetFormatPr defaultColWidth="9.140625" defaultRowHeight="12.75"/>
  <cols>
    <col min="1" max="1" width="9.140625" style="1" customWidth="1"/>
    <col min="2" max="9" width="9.140625" style="7" customWidth="1"/>
    <col min="10" max="10" width="12.140625" style="7" customWidth="1"/>
    <col min="11" max="11" width="33.28125" style="49" customWidth="1"/>
    <col min="12" max="12" width="15.7109375" style="7" customWidth="1"/>
    <col min="13" max="13" width="25.8515625" style="51" bestFit="1" customWidth="1"/>
    <col min="14" max="14" width="19.28125" style="58" bestFit="1" customWidth="1"/>
    <col min="15" max="16384" width="9.140625" style="1" customWidth="1"/>
  </cols>
  <sheetData>
    <row r="1" spans="2:14" s="4" customFormat="1" ht="12.75">
      <c r="B1" s="7"/>
      <c r="C1" s="7"/>
      <c r="D1" s="7"/>
      <c r="E1" s="7"/>
      <c r="F1" s="7"/>
      <c r="G1" s="7"/>
      <c r="H1" s="7"/>
      <c r="I1" s="7"/>
      <c r="J1" s="7"/>
      <c r="K1" s="39"/>
      <c r="L1" s="7"/>
      <c r="M1" s="51"/>
      <c r="N1" s="57"/>
    </row>
    <row r="2" spans="2:14" s="4" customFormat="1" ht="12.75">
      <c r="B2" s="7"/>
      <c r="C2" s="7"/>
      <c r="D2" s="7"/>
      <c r="E2" s="7"/>
      <c r="F2" s="7"/>
      <c r="G2" s="7"/>
      <c r="H2" s="7"/>
      <c r="I2" s="7"/>
      <c r="J2" s="7"/>
      <c r="K2" s="39"/>
      <c r="L2" s="7"/>
      <c r="M2" s="51"/>
      <c r="N2" s="57"/>
    </row>
    <row r="3" spans="2:14" s="4" customFormat="1" ht="12.75">
      <c r="B3" s="7"/>
      <c r="C3" s="7"/>
      <c r="D3" s="7"/>
      <c r="E3" s="7"/>
      <c r="F3" s="7"/>
      <c r="G3" s="7"/>
      <c r="H3" s="7"/>
      <c r="I3" s="7"/>
      <c r="J3" s="7"/>
      <c r="K3" s="39"/>
      <c r="L3" s="7"/>
      <c r="M3" s="51"/>
      <c r="N3" s="57"/>
    </row>
    <row r="4" spans="2:14" s="4" customFormat="1" ht="12.75">
      <c r="B4" s="7"/>
      <c r="C4" s="7"/>
      <c r="D4" s="7"/>
      <c r="E4" s="7"/>
      <c r="F4" s="7"/>
      <c r="G4" s="7"/>
      <c r="H4" s="7"/>
      <c r="I4" s="7"/>
      <c r="J4" s="7"/>
      <c r="K4" s="39"/>
      <c r="L4" s="7"/>
      <c r="M4" s="51"/>
      <c r="N4" s="57"/>
    </row>
    <row r="5" spans="2:14" s="4" customFormat="1" ht="22.5" customHeight="1">
      <c r="B5" s="7"/>
      <c r="C5" s="7"/>
      <c r="D5" s="7"/>
      <c r="E5" s="7"/>
      <c r="F5" s="7"/>
      <c r="G5" s="7"/>
      <c r="H5" s="7"/>
      <c r="I5" s="7"/>
      <c r="J5" s="7"/>
      <c r="K5" s="39"/>
      <c r="L5" s="7"/>
      <c r="M5" s="51"/>
      <c r="N5" s="57"/>
    </row>
    <row r="6" spans="1:14" s="4" customFormat="1" ht="20.25" customHeight="1">
      <c r="A6" s="73" t="s">
        <v>27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52"/>
      <c r="N6" s="57"/>
    </row>
    <row r="7" spans="1:14" s="4" customFormat="1" ht="20.25" customHeight="1">
      <c r="A7" s="73" t="s">
        <v>37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52"/>
      <c r="N7" s="57"/>
    </row>
    <row r="8" spans="2:14" s="4" customFormat="1" ht="12.75">
      <c r="B8" s="7"/>
      <c r="C8" s="7"/>
      <c r="D8" s="7"/>
      <c r="E8" s="7"/>
      <c r="F8" s="7"/>
      <c r="G8" s="7"/>
      <c r="H8" s="7"/>
      <c r="I8" s="7"/>
      <c r="J8" s="7"/>
      <c r="K8" s="40"/>
      <c r="L8" s="7"/>
      <c r="M8" s="51"/>
      <c r="N8" s="57"/>
    </row>
    <row r="9" spans="1:14" s="4" customFormat="1" ht="18">
      <c r="A9" s="74" t="s">
        <v>32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53"/>
      <c r="N9" s="57"/>
    </row>
    <row r="10" spans="1:14" s="4" customFormat="1" ht="18">
      <c r="A10" s="74" t="s">
        <v>35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53"/>
      <c r="N10" s="57"/>
    </row>
    <row r="11" spans="1:14" s="4" customFormat="1" ht="19.5" customHeight="1">
      <c r="A11" s="78" t="s">
        <v>33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54"/>
      <c r="N11" s="57"/>
    </row>
    <row r="12" spans="2:14" s="4" customFormat="1" ht="19.5" customHeight="1">
      <c r="B12" s="7"/>
      <c r="C12" s="7"/>
      <c r="D12" s="7"/>
      <c r="E12" s="7"/>
      <c r="F12" s="7"/>
      <c r="G12" s="7"/>
      <c r="H12" s="7"/>
      <c r="I12" s="7"/>
      <c r="J12" s="7"/>
      <c r="K12" s="41"/>
      <c r="L12" s="7"/>
      <c r="M12" s="51"/>
      <c r="N12" s="57"/>
    </row>
    <row r="13" spans="2:14" s="4" customFormat="1" ht="19.5" customHeight="1">
      <c r="B13" s="7"/>
      <c r="C13" s="7"/>
      <c r="D13" s="7"/>
      <c r="E13" s="7"/>
      <c r="F13" s="7"/>
      <c r="G13" s="7"/>
      <c r="H13" s="7"/>
      <c r="I13" s="7"/>
      <c r="J13" s="7"/>
      <c r="K13" s="41"/>
      <c r="L13" s="7"/>
      <c r="M13" s="51"/>
      <c r="N13" s="57"/>
    </row>
    <row r="14" spans="2:14" s="3" customFormat="1" ht="16.5">
      <c r="B14" s="75" t="s">
        <v>1</v>
      </c>
      <c r="C14" s="59"/>
      <c r="D14" s="59"/>
      <c r="E14" s="59"/>
      <c r="F14" s="59"/>
      <c r="G14" s="59"/>
      <c r="H14" s="59"/>
      <c r="I14" s="59"/>
      <c r="K14" s="42"/>
      <c r="M14" s="50"/>
      <c r="N14" s="50"/>
    </row>
    <row r="15" spans="2:14" s="3" customFormat="1" ht="16.5">
      <c r="B15" s="75"/>
      <c r="C15" s="59"/>
      <c r="D15" s="59"/>
      <c r="E15" s="59"/>
      <c r="F15" s="59"/>
      <c r="G15" s="59"/>
      <c r="H15" s="59"/>
      <c r="I15" s="59"/>
      <c r="K15" s="43"/>
      <c r="M15" s="50"/>
      <c r="N15" s="50"/>
    </row>
    <row r="16" spans="2:14" s="3" customFormat="1" ht="16.5">
      <c r="B16" s="75"/>
      <c r="C16" s="59"/>
      <c r="D16" s="59"/>
      <c r="E16" s="59"/>
      <c r="F16" s="59"/>
      <c r="G16" s="59"/>
      <c r="H16" s="59"/>
      <c r="I16" s="59"/>
      <c r="K16" s="43"/>
      <c r="M16" s="50"/>
      <c r="N16" s="50"/>
    </row>
    <row r="17" spans="2:14" s="11" customFormat="1" ht="16.5">
      <c r="B17" s="59" t="s">
        <v>2</v>
      </c>
      <c r="C17" s="59"/>
      <c r="D17" s="59"/>
      <c r="E17" s="59"/>
      <c r="F17" s="59"/>
      <c r="G17" s="59"/>
      <c r="H17" s="59"/>
      <c r="I17" s="59"/>
      <c r="K17" s="44"/>
      <c r="M17" s="55"/>
      <c r="N17" s="55"/>
    </row>
    <row r="18" spans="2:14" s="10" customFormat="1" ht="18">
      <c r="B18" s="16" t="s">
        <v>3</v>
      </c>
      <c r="C18" s="16"/>
      <c r="D18" s="16"/>
      <c r="E18" s="16"/>
      <c r="F18" s="16"/>
      <c r="G18" s="16"/>
      <c r="H18" s="16"/>
      <c r="I18" s="16"/>
      <c r="K18" s="37">
        <v>3390513020.730011</v>
      </c>
      <c r="M18" s="56"/>
      <c r="N18" s="56"/>
    </row>
    <row r="19" spans="2:14" s="3" customFormat="1" ht="16.5">
      <c r="B19" s="16" t="s">
        <v>4</v>
      </c>
      <c r="C19" s="16"/>
      <c r="D19" s="16"/>
      <c r="E19" s="16"/>
      <c r="F19" s="16"/>
      <c r="G19" s="16"/>
      <c r="H19" s="16"/>
      <c r="I19" s="16"/>
      <c r="K19" s="45"/>
      <c r="M19" s="50"/>
      <c r="N19" s="50"/>
    </row>
    <row r="20" spans="2:14" s="3" customFormat="1" ht="16.5">
      <c r="B20" s="16" t="s">
        <v>5</v>
      </c>
      <c r="C20" s="16"/>
      <c r="D20" s="16"/>
      <c r="E20" s="16"/>
      <c r="F20" s="16"/>
      <c r="G20" s="16"/>
      <c r="H20" s="16"/>
      <c r="I20" s="16"/>
      <c r="K20" s="45">
        <v>53545439.440799996</v>
      </c>
      <c r="M20" s="50"/>
      <c r="N20" s="50"/>
    </row>
    <row r="21" spans="2:14" s="3" customFormat="1" ht="16.5">
      <c r="B21" s="59" t="s">
        <v>6</v>
      </c>
      <c r="C21" s="59"/>
      <c r="D21" s="59"/>
      <c r="E21" s="59"/>
      <c r="F21" s="59"/>
      <c r="G21" s="59"/>
      <c r="H21" s="59"/>
      <c r="I21" s="59"/>
      <c r="K21" s="46">
        <f>SUM(K18+K19+K20)</f>
        <v>3444058460.170811</v>
      </c>
      <c r="M21" s="50"/>
      <c r="N21" s="50"/>
    </row>
    <row r="22" spans="2:14" s="3" customFormat="1" ht="16.5">
      <c r="B22" s="59" t="s">
        <v>7</v>
      </c>
      <c r="C22" s="59"/>
      <c r="D22" s="59"/>
      <c r="E22" s="59"/>
      <c r="F22" s="59"/>
      <c r="G22" s="59"/>
      <c r="H22" s="59"/>
      <c r="I22" s="59"/>
      <c r="K22" s="42"/>
      <c r="M22" s="50"/>
      <c r="N22" s="50"/>
    </row>
    <row r="23" spans="2:14" s="3" customFormat="1" ht="16.5">
      <c r="B23" s="16" t="s">
        <v>8</v>
      </c>
      <c r="C23" s="16"/>
      <c r="D23" s="16"/>
      <c r="E23" s="16"/>
      <c r="F23" s="16"/>
      <c r="G23" s="16"/>
      <c r="H23" s="16"/>
      <c r="I23" s="16"/>
      <c r="K23" s="45">
        <v>0</v>
      </c>
      <c r="M23" s="50"/>
      <c r="N23" s="50"/>
    </row>
    <row r="24" spans="2:14" s="3" customFormat="1" ht="16.5">
      <c r="B24" s="16" t="s">
        <v>29</v>
      </c>
      <c r="C24" s="16"/>
      <c r="D24" s="16"/>
      <c r="E24" s="16"/>
      <c r="F24" s="16"/>
      <c r="G24" s="16"/>
      <c r="H24" s="16"/>
      <c r="I24" s="16"/>
      <c r="K24" s="45">
        <f>222606078300.98+703027296.95</f>
        <v>223309105597.93002</v>
      </c>
      <c r="M24" s="50"/>
      <c r="N24" s="50"/>
    </row>
    <row r="25" spans="2:14" s="3" customFormat="1" ht="16.5">
      <c r="B25" s="16" t="s">
        <v>9</v>
      </c>
      <c r="C25" s="16"/>
      <c r="D25" s="16"/>
      <c r="E25" s="16"/>
      <c r="F25" s="16"/>
      <c r="G25" s="16"/>
      <c r="H25" s="16"/>
      <c r="I25" s="16"/>
      <c r="K25" s="45">
        <v>1793886934.01</v>
      </c>
      <c r="M25" s="50"/>
      <c r="N25" s="50"/>
    </row>
    <row r="26" spans="2:14" s="3" customFormat="1" ht="16.5">
      <c r="B26" s="16" t="s">
        <v>10</v>
      </c>
      <c r="C26" s="16"/>
      <c r="D26" s="16"/>
      <c r="E26" s="16"/>
      <c r="F26" s="16"/>
      <c r="G26" s="16"/>
      <c r="H26" s="16"/>
      <c r="I26" s="16"/>
      <c r="K26" s="45">
        <v>0</v>
      </c>
      <c r="M26" s="50"/>
      <c r="N26" s="50"/>
    </row>
    <row r="27" spans="2:14" s="3" customFormat="1" ht="16.5">
      <c r="B27" s="59" t="s">
        <v>11</v>
      </c>
      <c r="C27" s="59"/>
      <c r="D27" s="59"/>
      <c r="E27" s="59"/>
      <c r="F27" s="59"/>
      <c r="G27" s="59"/>
      <c r="H27" s="59"/>
      <c r="I27" s="59"/>
      <c r="K27" s="46">
        <f>SUM(K23+K24+K25+K26)</f>
        <v>225102992531.94003</v>
      </c>
      <c r="M27" s="50"/>
      <c r="N27" s="50"/>
    </row>
    <row r="28" spans="2:14" s="3" customFormat="1" ht="16.5">
      <c r="B28" s="59" t="s">
        <v>12</v>
      </c>
      <c r="C28" s="59"/>
      <c r="D28" s="59"/>
      <c r="E28" s="59"/>
      <c r="F28" s="59"/>
      <c r="G28" s="59"/>
      <c r="H28" s="59"/>
      <c r="I28" s="59"/>
      <c r="K28" s="46">
        <f>SUM(K21+K27)</f>
        <v>228547050992.11084</v>
      </c>
      <c r="M28" s="50"/>
      <c r="N28" s="50"/>
    </row>
    <row r="29" spans="2:14" s="3" customFormat="1" ht="16.5">
      <c r="B29" s="59" t="s">
        <v>13</v>
      </c>
      <c r="C29" s="59"/>
      <c r="D29" s="59"/>
      <c r="E29" s="59"/>
      <c r="F29" s="59"/>
      <c r="G29" s="59"/>
      <c r="H29" s="59"/>
      <c r="I29" s="59"/>
      <c r="K29" s="45"/>
      <c r="M29" s="50"/>
      <c r="N29" s="50"/>
    </row>
    <row r="30" spans="2:14" s="3" customFormat="1" ht="16.5">
      <c r="B30" s="59" t="s">
        <v>14</v>
      </c>
      <c r="C30" s="59"/>
      <c r="D30" s="59"/>
      <c r="E30" s="59"/>
      <c r="F30" s="59"/>
      <c r="G30" s="59"/>
      <c r="H30" s="59"/>
      <c r="I30" s="59"/>
      <c r="K30" s="46"/>
      <c r="M30" s="50"/>
      <c r="N30" s="50"/>
    </row>
    <row r="31" spans="2:14" s="3" customFormat="1" ht="16.5">
      <c r="B31" s="16" t="s">
        <v>15</v>
      </c>
      <c r="C31" s="16"/>
      <c r="D31" s="16"/>
      <c r="E31" s="16"/>
      <c r="F31" s="16"/>
      <c r="G31" s="16"/>
      <c r="H31" s="16"/>
      <c r="I31" s="16"/>
      <c r="K31" s="46">
        <v>0</v>
      </c>
      <c r="M31" s="50"/>
      <c r="N31" s="50"/>
    </row>
    <row r="32" spans="2:14" s="3" customFormat="1" ht="16.5">
      <c r="B32" s="16" t="s">
        <v>16</v>
      </c>
      <c r="C32" s="16"/>
      <c r="D32" s="16"/>
      <c r="E32" s="16"/>
      <c r="F32" s="16"/>
      <c r="G32" s="16"/>
      <c r="H32" s="16"/>
      <c r="I32" s="16"/>
      <c r="K32" s="45">
        <v>5425827736.74</v>
      </c>
      <c r="M32" s="50"/>
      <c r="N32" s="50"/>
    </row>
    <row r="33" spans="2:14" s="3" customFormat="1" ht="16.5">
      <c r="B33" s="16" t="s">
        <v>17</v>
      </c>
      <c r="C33" s="16"/>
      <c r="D33" s="16"/>
      <c r="E33" s="16"/>
      <c r="F33" s="16"/>
      <c r="G33" s="16"/>
      <c r="H33" s="16"/>
      <c r="I33" s="16"/>
      <c r="K33" s="45">
        <v>1665917147.97</v>
      </c>
      <c r="M33" s="50"/>
      <c r="N33" s="50"/>
    </row>
    <row r="34" spans="2:14" s="3" customFormat="1" ht="16.5">
      <c r="B34" s="59" t="s">
        <v>18</v>
      </c>
      <c r="C34" s="59"/>
      <c r="D34" s="59"/>
      <c r="E34" s="59"/>
      <c r="F34" s="59"/>
      <c r="G34" s="59"/>
      <c r="H34" s="59"/>
      <c r="I34" s="59"/>
      <c r="K34" s="46">
        <f>SUM(K32:K33)</f>
        <v>7091744884.71</v>
      </c>
      <c r="M34" s="50"/>
      <c r="N34" s="50"/>
    </row>
    <row r="35" spans="2:14" s="3" customFormat="1" ht="16.5">
      <c r="B35" s="59" t="s">
        <v>19</v>
      </c>
      <c r="C35" s="59"/>
      <c r="D35" s="59"/>
      <c r="E35" s="59"/>
      <c r="F35" s="59"/>
      <c r="G35" s="59"/>
      <c r="H35" s="59"/>
      <c r="I35" s="59"/>
      <c r="K35" s="46"/>
      <c r="M35" s="50"/>
      <c r="N35" s="50"/>
    </row>
    <row r="36" spans="2:14" s="3" customFormat="1" ht="16.5">
      <c r="B36" s="59" t="s">
        <v>20</v>
      </c>
      <c r="C36" s="59"/>
      <c r="D36" s="59"/>
      <c r="E36" s="59"/>
      <c r="F36" s="59"/>
      <c r="G36" s="59"/>
      <c r="H36" s="59"/>
      <c r="I36" s="59"/>
      <c r="K36" s="46">
        <f>SUM(K34+K35)</f>
        <v>7091744884.71</v>
      </c>
      <c r="M36" s="50"/>
      <c r="N36" s="50"/>
    </row>
    <row r="37" spans="2:14" s="3" customFormat="1" ht="16.5">
      <c r="B37" s="59" t="s">
        <v>21</v>
      </c>
      <c r="C37" s="59"/>
      <c r="D37" s="59"/>
      <c r="E37" s="59"/>
      <c r="F37" s="59"/>
      <c r="G37" s="59"/>
      <c r="H37" s="59"/>
      <c r="I37" s="59"/>
      <c r="K37" s="46"/>
      <c r="M37" s="50"/>
      <c r="N37" s="50"/>
    </row>
    <row r="38" spans="2:14" s="3" customFormat="1" ht="16.5">
      <c r="B38" s="16" t="s">
        <v>22</v>
      </c>
      <c r="C38" s="16"/>
      <c r="D38" s="16"/>
      <c r="E38" s="16"/>
      <c r="F38" s="16"/>
      <c r="G38" s="16"/>
      <c r="H38" s="16"/>
      <c r="I38" s="16"/>
      <c r="K38" s="45">
        <f>SUM(K28-K36)</f>
        <v>221455306107.40085</v>
      </c>
      <c r="M38" s="50"/>
      <c r="N38" s="50"/>
    </row>
    <row r="39" spans="2:14" s="3" customFormat="1" ht="16.5">
      <c r="B39" s="16" t="s">
        <v>23</v>
      </c>
      <c r="C39" s="16"/>
      <c r="D39" s="16"/>
      <c r="E39" s="16"/>
      <c r="F39" s="16"/>
      <c r="G39" s="16"/>
      <c r="H39" s="16"/>
      <c r="I39" s="16"/>
      <c r="K39" s="45"/>
      <c r="M39" s="50"/>
      <c r="N39" s="50"/>
    </row>
    <row r="40" spans="2:14" s="3" customFormat="1" ht="16.5">
      <c r="B40" s="16" t="s">
        <v>24</v>
      </c>
      <c r="C40" s="16"/>
      <c r="D40" s="16"/>
      <c r="E40" s="16"/>
      <c r="F40" s="16"/>
      <c r="G40" s="16"/>
      <c r="H40" s="16"/>
      <c r="I40" s="16"/>
      <c r="K40" s="46"/>
      <c r="M40" s="50"/>
      <c r="N40" s="50"/>
    </row>
    <row r="41" spans="2:14" s="3" customFormat="1" ht="16.5">
      <c r="B41" s="59" t="s">
        <v>25</v>
      </c>
      <c r="C41" s="59"/>
      <c r="D41" s="59"/>
      <c r="E41" s="59"/>
      <c r="F41" s="59"/>
      <c r="G41" s="59"/>
      <c r="H41" s="59"/>
      <c r="I41" s="59"/>
      <c r="K41" s="45"/>
      <c r="M41" s="50"/>
      <c r="N41" s="50"/>
    </row>
    <row r="42" spans="2:14" s="3" customFormat="1" ht="16.5">
      <c r="B42" s="59" t="s">
        <v>26</v>
      </c>
      <c r="C42" s="59"/>
      <c r="D42" s="59"/>
      <c r="E42" s="59"/>
      <c r="F42" s="59"/>
      <c r="G42" s="59"/>
      <c r="H42" s="59"/>
      <c r="I42" s="59"/>
      <c r="K42" s="47">
        <f>SUM(K36+K38)</f>
        <v>228547050992.11084</v>
      </c>
      <c r="M42" s="50"/>
      <c r="N42" s="50"/>
    </row>
    <row r="43" spans="11:14" s="3" customFormat="1" ht="16.5" customHeight="1">
      <c r="K43" s="46"/>
      <c r="M43" s="50"/>
      <c r="N43" s="50"/>
    </row>
    <row r="44" spans="11:14" s="3" customFormat="1" ht="16.5" customHeight="1">
      <c r="K44" s="48"/>
      <c r="M44" s="50"/>
      <c r="N44" s="50"/>
    </row>
    <row r="45" ht="12.75">
      <c r="K45" s="60"/>
    </row>
  </sheetData>
  <sheetProtection/>
  <mergeCells count="6">
    <mergeCell ref="A6:L6"/>
    <mergeCell ref="A7:L7"/>
    <mergeCell ref="A9:L9"/>
    <mergeCell ref="A10:L10"/>
    <mergeCell ref="A11:L11"/>
    <mergeCell ref="B14:B16"/>
  </mergeCells>
  <printOptions horizontalCentered="1"/>
  <pageMargins left="0" right="0" top="0.15748031496062992" bottom="0.15748031496062992" header="0" footer="0"/>
  <pageSetup horizontalDpi="600" verticalDpi="600" orientation="portrait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="70" zoomScaleNormal="70" zoomScalePageLayoutView="0" workbookViewId="0" topLeftCell="A1">
      <selection activeCell="A7" sqref="A7:L7"/>
    </sheetView>
  </sheetViews>
  <sheetFormatPr defaultColWidth="9.140625" defaultRowHeight="12.75"/>
  <cols>
    <col min="1" max="1" width="9.140625" style="4" customWidth="1"/>
    <col min="2" max="9" width="9.140625" style="7" customWidth="1"/>
    <col min="10" max="10" width="12.140625" style="7" customWidth="1"/>
    <col min="11" max="11" width="33.28125" style="39" customWidth="1"/>
    <col min="12" max="12" width="23.00390625" style="7" bestFit="1" customWidth="1"/>
    <col min="13" max="13" width="25.8515625" style="51" bestFit="1" customWidth="1"/>
    <col min="14" max="14" width="19.28125" style="71" bestFit="1" customWidth="1"/>
    <col min="15" max="19" width="9.140625" style="4" customWidth="1"/>
    <col min="20" max="16384" width="9.140625" style="1" customWidth="1"/>
  </cols>
  <sheetData>
    <row r="1" spans="2:14" s="4" customFormat="1" ht="12.75">
      <c r="B1" s="7"/>
      <c r="C1" s="7"/>
      <c r="D1" s="7"/>
      <c r="E1" s="7"/>
      <c r="F1" s="7"/>
      <c r="G1" s="7"/>
      <c r="H1" s="7"/>
      <c r="I1" s="7"/>
      <c r="J1" s="7"/>
      <c r="K1" s="39"/>
      <c r="L1" s="7"/>
      <c r="M1" s="51"/>
      <c r="N1" s="57"/>
    </row>
    <row r="2" spans="2:14" s="4" customFormat="1" ht="12.75">
      <c r="B2" s="7"/>
      <c r="C2" s="7"/>
      <c r="D2" s="7"/>
      <c r="E2" s="7"/>
      <c r="F2" s="7"/>
      <c r="G2" s="7"/>
      <c r="H2" s="7"/>
      <c r="I2" s="7"/>
      <c r="J2" s="7"/>
      <c r="K2" s="39"/>
      <c r="L2" s="7"/>
      <c r="M2" s="51"/>
      <c r="N2" s="57"/>
    </row>
    <row r="3" spans="2:14" s="4" customFormat="1" ht="12.75">
      <c r="B3" s="7"/>
      <c r="C3" s="7"/>
      <c r="D3" s="7"/>
      <c r="E3" s="7"/>
      <c r="F3" s="7"/>
      <c r="G3" s="7"/>
      <c r="H3" s="7"/>
      <c r="I3" s="7"/>
      <c r="J3" s="7"/>
      <c r="K3" s="39"/>
      <c r="L3" s="7"/>
      <c r="M3" s="51"/>
      <c r="N3" s="57"/>
    </row>
    <row r="4" spans="2:14" s="4" customFormat="1" ht="12.75">
      <c r="B4" s="7"/>
      <c r="C4" s="7"/>
      <c r="D4" s="7"/>
      <c r="E4" s="7"/>
      <c r="F4" s="7"/>
      <c r="G4" s="7"/>
      <c r="H4" s="7"/>
      <c r="I4" s="7"/>
      <c r="J4" s="7"/>
      <c r="K4" s="39"/>
      <c r="L4" s="7"/>
      <c r="M4" s="51"/>
      <c r="N4" s="57"/>
    </row>
    <row r="5" spans="2:14" s="4" customFormat="1" ht="22.5" customHeight="1">
      <c r="B5" s="7"/>
      <c r="C5" s="7"/>
      <c r="D5" s="7"/>
      <c r="E5" s="7"/>
      <c r="F5" s="7"/>
      <c r="G5" s="7"/>
      <c r="H5" s="7"/>
      <c r="I5" s="7"/>
      <c r="J5" s="7"/>
      <c r="K5" s="39"/>
      <c r="L5" s="7"/>
      <c r="M5" s="51"/>
      <c r="N5" s="57"/>
    </row>
    <row r="6" spans="1:14" s="4" customFormat="1" ht="20.25" customHeight="1">
      <c r="A6" s="73" t="s">
        <v>27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52"/>
      <c r="N6" s="57"/>
    </row>
    <row r="7" spans="1:14" s="4" customFormat="1" ht="20.25" customHeight="1">
      <c r="A7" s="73" t="s">
        <v>37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52"/>
      <c r="N7" s="57"/>
    </row>
    <row r="8" spans="2:14" s="4" customFormat="1" ht="12.75">
      <c r="B8" s="7"/>
      <c r="C8" s="7"/>
      <c r="D8" s="7"/>
      <c r="E8" s="7"/>
      <c r="F8" s="7"/>
      <c r="G8" s="7"/>
      <c r="H8" s="7"/>
      <c r="I8" s="7"/>
      <c r="J8" s="7"/>
      <c r="K8" s="40"/>
      <c r="L8" s="7"/>
      <c r="M8" s="51"/>
      <c r="N8" s="57"/>
    </row>
    <row r="9" spans="1:14" s="4" customFormat="1" ht="18">
      <c r="A9" s="74" t="s">
        <v>32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53"/>
      <c r="N9" s="57"/>
    </row>
    <row r="10" spans="1:14" s="4" customFormat="1" ht="18">
      <c r="A10" s="74" t="s">
        <v>36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53"/>
      <c r="N10" s="57"/>
    </row>
    <row r="11" spans="1:14" s="4" customFormat="1" ht="19.5" customHeight="1">
      <c r="A11" s="78" t="s">
        <v>33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54"/>
      <c r="N11" s="57"/>
    </row>
    <row r="12" spans="2:14" s="4" customFormat="1" ht="19.5" customHeight="1">
      <c r="B12" s="7"/>
      <c r="C12" s="7"/>
      <c r="D12" s="7"/>
      <c r="E12" s="7"/>
      <c r="F12" s="7"/>
      <c r="G12" s="7"/>
      <c r="H12" s="7"/>
      <c r="I12" s="7"/>
      <c r="J12" s="7"/>
      <c r="K12" s="41"/>
      <c r="L12" s="7"/>
      <c r="M12" s="51"/>
      <c r="N12" s="57"/>
    </row>
    <row r="13" spans="2:14" s="4" customFormat="1" ht="19.5" customHeight="1">
      <c r="B13" s="7"/>
      <c r="C13" s="7"/>
      <c r="D13" s="7"/>
      <c r="E13" s="7"/>
      <c r="F13" s="7"/>
      <c r="G13" s="7"/>
      <c r="H13" s="7"/>
      <c r="I13" s="7"/>
      <c r="J13" s="7"/>
      <c r="K13" s="41"/>
      <c r="L13" s="7"/>
      <c r="M13" s="51"/>
      <c r="N13" s="57"/>
    </row>
    <row r="14" spans="2:14" s="3" customFormat="1" ht="16.5">
      <c r="B14" s="75" t="s">
        <v>1</v>
      </c>
      <c r="C14" s="65"/>
      <c r="D14" s="65"/>
      <c r="E14" s="65"/>
      <c r="F14" s="65"/>
      <c r="G14" s="65"/>
      <c r="H14" s="65"/>
      <c r="I14" s="65"/>
      <c r="K14" s="42"/>
      <c r="M14" s="50"/>
      <c r="N14" s="50"/>
    </row>
    <row r="15" spans="2:14" s="3" customFormat="1" ht="16.5">
      <c r="B15" s="75"/>
      <c r="C15" s="65"/>
      <c r="D15" s="65"/>
      <c r="E15" s="65"/>
      <c r="F15" s="65"/>
      <c r="G15" s="65"/>
      <c r="H15" s="65"/>
      <c r="I15" s="65"/>
      <c r="K15" s="43"/>
      <c r="M15" s="50"/>
      <c r="N15" s="50"/>
    </row>
    <row r="16" spans="2:14" s="3" customFormat="1" ht="16.5">
      <c r="B16" s="75"/>
      <c r="C16" s="65"/>
      <c r="D16" s="65"/>
      <c r="E16" s="65"/>
      <c r="F16" s="65"/>
      <c r="G16" s="65"/>
      <c r="H16" s="65"/>
      <c r="I16" s="65"/>
      <c r="K16" s="43"/>
      <c r="M16" s="50"/>
      <c r="N16" s="50"/>
    </row>
    <row r="17" spans="2:14" s="11" customFormat="1" ht="16.5">
      <c r="B17" s="65" t="s">
        <v>2</v>
      </c>
      <c r="C17" s="65"/>
      <c r="D17" s="65"/>
      <c r="E17" s="65"/>
      <c r="F17" s="65"/>
      <c r="G17" s="65"/>
      <c r="H17" s="65"/>
      <c r="I17" s="65"/>
      <c r="K17" s="66"/>
      <c r="M17" s="55"/>
      <c r="N17" s="55"/>
    </row>
    <row r="18" spans="2:14" s="10" customFormat="1" ht="18">
      <c r="B18" s="16" t="s">
        <v>3</v>
      </c>
      <c r="C18" s="16"/>
      <c r="D18" s="16"/>
      <c r="E18" s="16"/>
      <c r="F18" s="16"/>
      <c r="G18" s="16"/>
      <c r="H18" s="16"/>
      <c r="I18" s="16"/>
      <c r="K18" s="67">
        <v>3519939059.1300163</v>
      </c>
      <c r="M18" s="56"/>
      <c r="N18" s="56"/>
    </row>
    <row r="19" spans="2:14" s="3" customFormat="1" ht="16.5">
      <c r="B19" s="16" t="s">
        <v>4</v>
      </c>
      <c r="C19" s="16"/>
      <c r="D19" s="16"/>
      <c r="E19" s="16"/>
      <c r="F19" s="16"/>
      <c r="G19" s="16"/>
      <c r="H19" s="16"/>
      <c r="I19" s="16"/>
      <c r="K19" s="68"/>
      <c r="M19" s="50"/>
      <c r="N19" s="50"/>
    </row>
    <row r="20" spans="2:14" s="3" customFormat="1" ht="18">
      <c r="B20" s="16" t="s">
        <v>5</v>
      </c>
      <c r="C20" s="16"/>
      <c r="D20" s="16"/>
      <c r="E20" s="16"/>
      <c r="F20" s="16"/>
      <c r="G20" s="16"/>
      <c r="H20" s="16"/>
      <c r="I20" s="16"/>
      <c r="K20" s="69">
        <v>62620685.46439999</v>
      </c>
      <c r="M20" s="50"/>
      <c r="N20" s="50"/>
    </row>
    <row r="21" spans="2:14" s="3" customFormat="1" ht="18">
      <c r="B21" s="65" t="s">
        <v>6</v>
      </c>
      <c r="C21" s="65"/>
      <c r="D21" s="65"/>
      <c r="E21" s="65"/>
      <c r="F21" s="65"/>
      <c r="G21" s="65"/>
      <c r="H21" s="65"/>
      <c r="I21" s="65"/>
      <c r="K21" s="61">
        <f>SUM(K18+K19+K20)</f>
        <v>3582559744.594416</v>
      </c>
      <c r="M21" s="50"/>
      <c r="N21" s="50"/>
    </row>
    <row r="22" spans="2:14" s="3" customFormat="1" ht="18">
      <c r="B22" s="65" t="s">
        <v>7</v>
      </c>
      <c r="C22" s="65"/>
      <c r="D22" s="65"/>
      <c r="E22" s="65"/>
      <c r="F22" s="65"/>
      <c r="G22" s="65"/>
      <c r="H22" s="65"/>
      <c r="I22" s="65"/>
      <c r="K22" s="62"/>
      <c r="M22" s="50"/>
      <c r="N22" s="50"/>
    </row>
    <row r="23" spans="2:14" s="3" customFormat="1" ht="18">
      <c r="B23" s="16" t="s">
        <v>8</v>
      </c>
      <c r="C23" s="16"/>
      <c r="D23" s="16"/>
      <c r="E23" s="16"/>
      <c r="F23" s="16"/>
      <c r="G23" s="16"/>
      <c r="H23" s="16"/>
      <c r="I23" s="16"/>
      <c r="K23" s="63">
        <v>0</v>
      </c>
      <c r="M23" s="50"/>
      <c r="N23" s="50"/>
    </row>
    <row r="24" spans="2:14" s="3" customFormat="1" ht="18">
      <c r="B24" s="16" t="s">
        <v>29</v>
      </c>
      <c r="C24" s="16"/>
      <c r="D24" s="16"/>
      <c r="E24" s="16"/>
      <c r="F24" s="16"/>
      <c r="G24" s="16"/>
      <c r="H24" s="16"/>
      <c r="I24" s="16"/>
      <c r="K24" s="69">
        <f>223309105597.93+1909502118.92</f>
        <v>225218607716.85</v>
      </c>
      <c r="M24" s="50"/>
      <c r="N24" s="50"/>
    </row>
    <row r="25" spans="2:14" s="3" customFormat="1" ht="18">
      <c r="B25" s="16" t="s">
        <v>9</v>
      </c>
      <c r="C25" s="16"/>
      <c r="D25" s="16"/>
      <c r="E25" s="16"/>
      <c r="F25" s="16"/>
      <c r="G25" s="16"/>
      <c r="H25" s="16"/>
      <c r="I25" s="16"/>
      <c r="K25" s="69">
        <v>1762733845.1599998</v>
      </c>
      <c r="L25" s="50"/>
      <c r="M25" s="50"/>
      <c r="N25" s="50"/>
    </row>
    <row r="26" spans="2:14" s="3" customFormat="1" ht="18">
      <c r="B26" s="16" t="s">
        <v>10</v>
      </c>
      <c r="C26" s="16"/>
      <c r="D26" s="16"/>
      <c r="E26" s="16"/>
      <c r="F26" s="16"/>
      <c r="G26" s="16"/>
      <c r="H26" s="16"/>
      <c r="I26" s="16"/>
      <c r="K26" s="63">
        <v>0</v>
      </c>
      <c r="M26" s="50"/>
      <c r="N26" s="50"/>
    </row>
    <row r="27" spans="2:14" s="3" customFormat="1" ht="18">
      <c r="B27" s="65" t="s">
        <v>11</v>
      </c>
      <c r="C27" s="65"/>
      <c r="D27" s="65"/>
      <c r="E27" s="65"/>
      <c r="F27" s="65"/>
      <c r="G27" s="65"/>
      <c r="H27" s="65"/>
      <c r="I27" s="65"/>
      <c r="K27" s="61">
        <f>SUM(K23+K24+K25+K26)</f>
        <v>226981341562.01</v>
      </c>
      <c r="M27" s="50"/>
      <c r="N27" s="50"/>
    </row>
    <row r="28" spans="2:14" s="3" customFormat="1" ht="18">
      <c r="B28" s="65" t="s">
        <v>12</v>
      </c>
      <c r="C28" s="65"/>
      <c r="D28" s="65"/>
      <c r="E28" s="65"/>
      <c r="F28" s="65"/>
      <c r="G28" s="65"/>
      <c r="H28" s="65"/>
      <c r="I28" s="65"/>
      <c r="K28" s="61">
        <f>SUM(K21+K27)</f>
        <v>230563901306.60443</v>
      </c>
      <c r="M28" s="50"/>
      <c r="N28" s="50"/>
    </row>
    <row r="29" spans="2:14" s="3" customFormat="1" ht="18">
      <c r="B29" s="65" t="s">
        <v>13</v>
      </c>
      <c r="C29" s="65"/>
      <c r="D29" s="65"/>
      <c r="E29" s="65"/>
      <c r="F29" s="65"/>
      <c r="G29" s="65"/>
      <c r="H29" s="65"/>
      <c r="I29" s="65"/>
      <c r="K29" s="63"/>
      <c r="M29" s="50"/>
      <c r="N29" s="50"/>
    </row>
    <row r="30" spans="2:14" s="3" customFormat="1" ht="18">
      <c r="B30" s="65" t="s">
        <v>14</v>
      </c>
      <c r="C30" s="65"/>
      <c r="D30" s="65"/>
      <c r="E30" s="65"/>
      <c r="F30" s="65"/>
      <c r="G30" s="65"/>
      <c r="H30" s="65"/>
      <c r="I30" s="65"/>
      <c r="K30" s="61"/>
      <c r="M30" s="50"/>
      <c r="N30" s="50"/>
    </row>
    <row r="31" spans="2:14" s="3" customFormat="1" ht="18">
      <c r="B31" s="16" t="s">
        <v>15</v>
      </c>
      <c r="C31" s="16"/>
      <c r="D31" s="16"/>
      <c r="E31" s="16"/>
      <c r="F31" s="16"/>
      <c r="G31" s="16"/>
      <c r="H31" s="16"/>
      <c r="I31" s="16"/>
      <c r="K31" s="61">
        <v>0</v>
      </c>
      <c r="M31" s="50"/>
      <c r="N31" s="50"/>
    </row>
    <row r="32" spans="2:14" s="3" customFormat="1" ht="18">
      <c r="B32" s="16" t="s">
        <v>16</v>
      </c>
      <c r="C32" s="16"/>
      <c r="D32" s="16"/>
      <c r="E32" s="16"/>
      <c r="F32" s="16"/>
      <c r="G32" s="16"/>
      <c r="H32" s="16"/>
      <c r="I32" s="16"/>
      <c r="K32" s="69">
        <v>5700962741.219177</v>
      </c>
      <c r="M32" s="50"/>
      <c r="N32" s="50"/>
    </row>
    <row r="33" spans="2:14" s="3" customFormat="1" ht="18">
      <c r="B33" s="16" t="s">
        <v>17</v>
      </c>
      <c r="C33" s="16"/>
      <c r="D33" s="16"/>
      <c r="E33" s="16"/>
      <c r="F33" s="16"/>
      <c r="G33" s="16"/>
      <c r="H33" s="16"/>
      <c r="I33" s="16"/>
      <c r="K33" s="69">
        <v>1693774221.8224478</v>
      </c>
      <c r="M33" s="50"/>
      <c r="N33" s="50"/>
    </row>
    <row r="34" spans="2:14" s="3" customFormat="1" ht="18">
      <c r="B34" s="65" t="s">
        <v>18</v>
      </c>
      <c r="C34" s="65"/>
      <c r="D34" s="65"/>
      <c r="E34" s="65"/>
      <c r="F34" s="65"/>
      <c r="G34" s="65"/>
      <c r="H34" s="65"/>
      <c r="I34" s="65"/>
      <c r="K34" s="61">
        <f>SUM(K32:K33)</f>
        <v>7394736963.041625</v>
      </c>
      <c r="M34" s="50"/>
      <c r="N34" s="50"/>
    </row>
    <row r="35" spans="2:14" s="3" customFormat="1" ht="18">
      <c r="B35" s="65" t="s">
        <v>19</v>
      </c>
      <c r="C35" s="65"/>
      <c r="D35" s="65"/>
      <c r="E35" s="65"/>
      <c r="F35" s="65"/>
      <c r="G35" s="65"/>
      <c r="H35" s="65"/>
      <c r="I35" s="65"/>
      <c r="K35" s="61"/>
      <c r="M35" s="50"/>
      <c r="N35" s="50"/>
    </row>
    <row r="36" spans="2:14" s="3" customFormat="1" ht="18">
      <c r="B36" s="65" t="s">
        <v>20</v>
      </c>
      <c r="C36" s="65"/>
      <c r="D36" s="65"/>
      <c r="E36" s="65"/>
      <c r="F36" s="65"/>
      <c r="G36" s="65"/>
      <c r="H36" s="65"/>
      <c r="I36" s="65"/>
      <c r="K36" s="61">
        <f>SUM(K34+K35)</f>
        <v>7394736963.041625</v>
      </c>
      <c r="M36" s="50"/>
      <c r="N36" s="50"/>
    </row>
    <row r="37" spans="2:14" s="3" customFormat="1" ht="18">
      <c r="B37" s="65" t="s">
        <v>21</v>
      </c>
      <c r="C37" s="65"/>
      <c r="D37" s="65"/>
      <c r="E37" s="65"/>
      <c r="F37" s="65"/>
      <c r="G37" s="65"/>
      <c r="H37" s="65"/>
      <c r="I37" s="65"/>
      <c r="K37" s="61"/>
      <c r="M37" s="50"/>
      <c r="N37" s="50"/>
    </row>
    <row r="38" spans="2:14" s="3" customFormat="1" ht="18">
      <c r="B38" s="16" t="s">
        <v>22</v>
      </c>
      <c r="C38" s="16"/>
      <c r="D38" s="16"/>
      <c r="E38" s="16"/>
      <c r="F38" s="16"/>
      <c r="G38" s="16"/>
      <c r="H38" s="16"/>
      <c r="I38" s="16"/>
      <c r="K38" s="63">
        <f>SUM(K28-K36)</f>
        <v>223169164343.5628</v>
      </c>
      <c r="M38" s="50"/>
      <c r="N38" s="50"/>
    </row>
    <row r="39" spans="2:14" s="3" customFormat="1" ht="18">
      <c r="B39" s="16" t="s">
        <v>23</v>
      </c>
      <c r="C39" s="16"/>
      <c r="D39" s="16"/>
      <c r="E39" s="16"/>
      <c r="F39" s="16"/>
      <c r="G39" s="16"/>
      <c r="H39" s="16"/>
      <c r="I39" s="16"/>
      <c r="K39" s="63"/>
      <c r="M39" s="50"/>
      <c r="N39" s="50"/>
    </row>
    <row r="40" spans="2:14" s="3" customFormat="1" ht="18">
      <c r="B40" s="16" t="s">
        <v>24</v>
      </c>
      <c r="C40" s="16"/>
      <c r="D40" s="16"/>
      <c r="E40" s="16"/>
      <c r="F40" s="16"/>
      <c r="G40" s="16"/>
      <c r="H40" s="16"/>
      <c r="I40" s="16"/>
      <c r="K40" s="61"/>
      <c r="M40" s="50"/>
      <c r="N40" s="50"/>
    </row>
    <row r="41" spans="2:14" s="3" customFormat="1" ht="18">
      <c r="B41" s="65" t="s">
        <v>25</v>
      </c>
      <c r="C41" s="65"/>
      <c r="D41" s="65"/>
      <c r="E41" s="65"/>
      <c r="F41" s="65"/>
      <c r="G41" s="65"/>
      <c r="H41" s="65"/>
      <c r="I41" s="65"/>
      <c r="K41" s="63"/>
      <c r="M41" s="50"/>
      <c r="N41" s="50"/>
    </row>
    <row r="42" spans="2:14" s="3" customFormat="1" ht="18">
      <c r="B42" s="65" t="s">
        <v>26</v>
      </c>
      <c r="C42" s="65"/>
      <c r="D42" s="65"/>
      <c r="E42" s="65"/>
      <c r="F42" s="65"/>
      <c r="G42" s="65"/>
      <c r="H42" s="65"/>
      <c r="I42" s="65"/>
      <c r="K42" s="64">
        <f>SUM(K36+K38)</f>
        <v>230563901306.60443</v>
      </c>
      <c r="M42" s="50"/>
      <c r="N42" s="50"/>
    </row>
    <row r="43" spans="11:14" s="3" customFormat="1" ht="16.5" customHeight="1">
      <c r="K43" s="46"/>
      <c r="M43" s="50"/>
      <c r="N43" s="50"/>
    </row>
    <row r="44" spans="11:14" s="3" customFormat="1" ht="16.5" customHeight="1">
      <c r="K44" s="45"/>
      <c r="M44" s="50"/>
      <c r="N44" s="50"/>
    </row>
    <row r="45" ht="12.75">
      <c r="K45" s="70"/>
    </row>
  </sheetData>
  <sheetProtection/>
  <mergeCells count="6">
    <mergeCell ref="A6:L6"/>
    <mergeCell ref="A7:L7"/>
    <mergeCell ref="A9:L9"/>
    <mergeCell ref="A10:L10"/>
    <mergeCell ref="A11:L11"/>
    <mergeCell ref="B14:B16"/>
  </mergeCells>
  <printOptions horizontalCentered="1"/>
  <pageMargins left="0" right="0" top="0.15748031496062992" bottom="0.1574803149606299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Persio Grullon Peña</cp:lastModifiedBy>
  <cp:lastPrinted>2019-04-08T16:31:53Z</cp:lastPrinted>
  <dcterms:created xsi:type="dcterms:W3CDTF">2006-07-11T17:39:34Z</dcterms:created>
  <dcterms:modified xsi:type="dcterms:W3CDTF">2019-06-07T15:56:46Z</dcterms:modified>
  <cp:category/>
  <cp:version/>
  <cp:contentType/>
  <cp:contentStatus/>
</cp:coreProperties>
</file>