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orres\Dropbox\MOPC\Procesos de Licitacion\2015\CP-003-2015 Puente Higuey\"/>
    </mc:Choice>
  </mc:AlternateContent>
  <bookViews>
    <workbookView xWindow="390" yWindow="135" windowWidth="14625" windowHeight="8730"/>
  </bookViews>
  <sheets>
    <sheet name="Pres. Rel. Cant.Pte(Agost.15)" sheetId="1" r:id="rId1"/>
  </sheets>
  <externalReferences>
    <externalReference r:id="rId2"/>
    <externalReference r:id="rId3"/>
  </externalReferences>
  <definedNames>
    <definedName name="a">'[1]Mov. Tierra'!$A$4</definedName>
    <definedName name="AGUAGL">'[2]MATERIALES LISTADO'!$D$8</definedName>
    <definedName name="_xlnm.Print_Area" localSheetId="0">'Pres. Rel. Cant.Pte(Agost.15)'!$A$1:$G$86</definedName>
    <definedName name="ARENA_LAV_CLASIF">'[2]MATERIALES LISTADO'!$D$9</definedName>
    <definedName name="b">'[1]Mov. Tierra'!$A$5</definedName>
    <definedName name="CEMENTO_GRIS_FDA">'[2]MATERIALES LISTADO'!$D$17</definedName>
    <definedName name="d">'[1]Mov. Tierra'!$A$6</definedName>
    <definedName name="GRAA_LAV_CLASIF">'[2]MATERIALES LISTADO'!$D$10</definedName>
    <definedName name="PIEDRA_GAVIONE_M3">'[2]MATERIALES LISTADO'!$D$12</definedName>
    <definedName name="_xlnm.Print_Titles" localSheetId="0">'Pres. Rel. Cant.Pte(Agost.15)'!$15:$15</definedName>
  </definedNames>
  <calcPr calcId="152511"/>
</workbook>
</file>

<file path=xl/calcChain.xml><?xml version="1.0" encoding="utf-8"?>
<calcChain xmlns="http://schemas.openxmlformats.org/spreadsheetml/2006/main">
  <c r="G83" i="1" l="1"/>
  <c r="G82" i="1"/>
  <c r="G76" i="1"/>
  <c r="G75" i="1"/>
  <c r="G74" i="1"/>
  <c r="G72" i="1"/>
  <c r="G73" i="1" s="1"/>
  <c r="F69" i="1"/>
  <c r="G69" i="1" s="1"/>
  <c r="F67" i="1"/>
  <c r="F66" i="1"/>
  <c r="G67" i="1" s="1"/>
  <c r="F63" i="1"/>
  <c r="F62" i="1"/>
  <c r="G63" i="1" s="1"/>
  <c r="F59" i="1"/>
  <c r="F58" i="1"/>
  <c r="F57" i="1"/>
  <c r="F56" i="1"/>
  <c r="F55" i="1"/>
  <c r="G59" i="1" s="1"/>
  <c r="F52" i="1"/>
  <c r="F51" i="1"/>
  <c r="F50" i="1"/>
  <c r="F49" i="1"/>
  <c r="G52" i="1" s="1"/>
  <c r="F46" i="1"/>
  <c r="G46" i="1" s="1"/>
  <c r="F43" i="1"/>
  <c r="F42" i="1"/>
  <c r="F41" i="1"/>
  <c r="G43" i="1" s="1"/>
  <c r="F38" i="1"/>
  <c r="F37" i="1"/>
  <c r="F36" i="1"/>
  <c r="F35" i="1"/>
  <c r="G38" i="1" s="1"/>
  <c r="F32" i="1"/>
  <c r="F31" i="1"/>
  <c r="G32" i="1" s="1"/>
  <c r="F28" i="1"/>
  <c r="F27" i="1"/>
  <c r="F26" i="1"/>
  <c r="F25" i="1"/>
  <c r="F24" i="1"/>
  <c r="G28" i="1" s="1"/>
  <c r="F21" i="1"/>
  <c r="F20" i="1"/>
  <c r="F19" i="1"/>
  <c r="F18" i="1"/>
  <c r="F17" i="1"/>
  <c r="G21" i="1" l="1"/>
</calcChain>
</file>

<file path=xl/sharedStrings.xml><?xml version="1.0" encoding="utf-8"?>
<sst xmlns="http://schemas.openxmlformats.org/spreadsheetml/2006/main" count="121" uniqueCount="90">
  <si>
    <t>MINISTERIO DE OBRAS PUBLICAS Y COMUNICACIONES</t>
  </si>
  <si>
    <t xml:space="preserve">DIRECCION DE ESTUDIO, DISEÑO Y PRESUPUESTO DE INFRAESTRUCTURAS </t>
  </si>
  <si>
    <t>DEPARTAMENTO DE PRESUPUESTO Y ANALISIS DE COSTOS</t>
  </si>
  <si>
    <t xml:space="preserve">PRESUPUESTO No:           </t>
  </si>
  <si>
    <t xml:space="preserve">FECHA :                    </t>
  </si>
  <si>
    <t>REPARACION ESTRIBO  SUR  DE  PUENTE    EN  LA  GASTON  FERNANDEZ  DELIGNE  SOBRE  EL RIO  DUEY, HIGUEY,  PROV.   LA  ALTAGRACIA</t>
  </si>
  <si>
    <t>LONGITUD = 60 Mts.</t>
  </si>
  <si>
    <t>ANCHO = 11.60 Mts.</t>
  </si>
  <si>
    <t>Nº</t>
  </si>
  <si>
    <t>PARTIDA</t>
  </si>
  <si>
    <t>UD</t>
  </si>
  <si>
    <t>CANTIDAD</t>
  </si>
  <si>
    <t>P.U</t>
  </si>
  <si>
    <t>VALOR</t>
  </si>
  <si>
    <t>SUB-TOTAL</t>
  </si>
  <si>
    <t>I</t>
  </si>
  <si>
    <t>Trabajos  Generales</t>
  </si>
  <si>
    <t>Limpieza Inicial</t>
  </si>
  <si>
    <t>PA</t>
  </si>
  <si>
    <t>Campamento</t>
  </si>
  <si>
    <t>Ingenieria y Replanteo</t>
  </si>
  <si>
    <t>Manejo de Transito</t>
  </si>
  <si>
    <t>Manejo de Agua</t>
  </si>
  <si>
    <t>II</t>
  </si>
  <si>
    <t>MOVIMIENTO DE TIERRA EN:</t>
  </si>
  <si>
    <t>Estribo Existente</t>
  </si>
  <si>
    <t>M³N</t>
  </si>
  <si>
    <t>Zapata de portico</t>
  </si>
  <si>
    <t>Gavion</t>
  </si>
  <si>
    <t>M³</t>
  </si>
  <si>
    <t>Canalizacion y Encauzamiento del Rio( Aguas Arriba y aguas abajo)</t>
  </si>
  <si>
    <t>Bote de Material Inservible</t>
  </si>
  <si>
    <t>M³E</t>
  </si>
  <si>
    <t>III</t>
  </si>
  <si>
    <t>HORMIGON SIMPLE FC= 180 Kg/cm²(Industrial)</t>
  </si>
  <si>
    <t>Bajo fundacion Estribo existente</t>
  </si>
  <si>
    <t>Torta de Nivelacion Zapata Cimbra</t>
  </si>
  <si>
    <t>IV</t>
  </si>
  <si>
    <t>HORMIGON ARMADO FC=240Kg/cm²(Industrial) EN:</t>
  </si>
  <si>
    <t>Zapata de Portico</t>
  </si>
  <si>
    <t>Columnas Portico</t>
  </si>
  <si>
    <t>Pilotes de H.A. Vaciado en Sitiu</t>
  </si>
  <si>
    <t>Apuntalamiento</t>
  </si>
  <si>
    <t>V</t>
  </si>
  <si>
    <t>ESTRUCTURA METALICA</t>
  </si>
  <si>
    <t>Viga de Portico W36 X 160 Lib-pies</t>
  </si>
  <si>
    <t>PL</t>
  </si>
  <si>
    <t>Placas 0.80 X 0.40 x 1"</t>
  </si>
  <si>
    <t>Reparacion Pilotes de HP 12" X 53 Lbpies</t>
  </si>
  <si>
    <t>Pies</t>
  </si>
  <si>
    <t>VI</t>
  </si>
  <si>
    <t>PLACAS DE:</t>
  </si>
  <si>
    <t>Neopreno 0.10 x 0.20 x 1"</t>
  </si>
  <si>
    <t>VII</t>
  </si>
  <si>
    <t>DRENAJE</t>
  </si>
  <si>
    <t>Registro desague alcantarilla(Incl. Tubos HA Ø36"</t>
  </si>
  <si>
    <t>Colocación  alcantarillas  para  manejos  de  las  aguas</t>
  </si>
  <si>
    <t>ML</t>
  </si>
  <si>
    <t>Relleno  Alcantarilla</t>
  </si>
  <si>
    <t>Remoción  Alcantarilla</t>
  </si>
  <si>
    <t>VIII</t>
  </si>
  <si>
    <t>LIMPIEZA CON SAND-BLASTING Y/O MEDIO MECANICO</t>
  </si>
  <si>
    <t>Pantalla estribos</t>
  </si>
  <si>
    <t>M²</t>
  </si>
  <si>
    <t>Vigetas de la Losa</t>
  </si>
  <si>
    <t>Pilas</t>
  </si>
  <si>
    <t>Resina Epoxica</t>
  </si>
  <si>
    <t>Mortero de recubrimiento</t>
  </si>
  <si>
    <t>IX</t>
  </si>
  <si>
    <t>PINTURA DE TRAFICO EN:</t>
  </si>
  <si>
    <t>Barandas</t>
  </si>
  <si>
    <t>Guarda Ruedas</t>
  </si>
  <si>
    <t>X</t>
  </si>
  <si>
    <t xml:space="preserve">CONSTRUCCION GAVION </t>
  </si>
  <si>
    <t>Base de Hormigon Simple</t>
  </si>
  <si>
    <t>XI</t>
  </si>
  <si>
    <t>LIMPIEZA FINAL</t>
  </si>
  <si>
    <t>Beneficios</t>
  </si>
  <si>
    <t>18% del Beneficio 10%</t>
  </si>
  <si>
    <t>Seguros y Fianzas</t>
  </si>
  <si>
    <t>Gastos Administrativos</t>
  </si>
  <si>
    <t>Supervisión y Fiscalización</t>
  </si>
  <si>
    <t>Transporte de Equipos</t>
  </si>
  <si>
    <t xml:space="preserve">Diseño </t>
  </si>
  <si>
    <t>Codia</t>
  </si>
  <si>
    <t>Imprevisto</t>
  </si>
  <si>
    <t>Letrero</t>
  </si>
  <si>
    <t>Seguridad y Prevencion de Riesgos</t>
  </si>
  <si>
    <t>Ley 6/86</t>
  </si>
  <si>
    <t>TOTAL GENERAL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</si>
</sst>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$$-409]#,##0.00"/>
    <numFmt numFmtId="167" formatCode="0.00_)"/>
    <numFmt numFmtId="168" formatCode="0.000%"/>
    <numFmt numFmtId="169" formatCode="#,##0.00;[Red]#,##0.00"/>
    <numFmt numFmtId="170" formatCode="_(&quot;$&quot;* #,##0.00_);_(&quot;$&quot;* \(#,##0.00\);_(&quot;$&quot;* &quot;-&quot;??_);_(@_)"/>
    <numFmt numFmtId="171" formatCode="_(* #,##0_);_(* \(#,##0\);_(* &quot;-&quot;??_);_(@_)"/>
    <numFmt numFmtId="172" formatCode="_([$€]* #,##0.00_);_([$€]* \(#,##0.00\);_([$€]* &quot;-&quot;??_);_(@_)"/>
    <numFmt numFmtId="173" formatCode="_(* #,##0\ &quot;pta&quot;_);_(* \(#,##0\ &quot;pta&quot;\);_(* &quot;-&quot;??\ &quot;pta&quot;_);_(@_)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name val="Futura Md B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0" fontId="2" fillId="0" borderId="0" applyFont="0" applyFill="0" applyBorder="0" applyAlignment="0" applyProtection="0"/>
    <xf numFmtId="166" fontId="6" fillId="0" borderId="0"/>
    <xf numFmtId="166" fontId="6" fillId="0" borderId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3" fontId="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3" applyFont="1" applyAlignment="1">
      <alignment horizontal="center"/>
    </xf>
    <xf numFmtId="0" fontId="3" fillId="1" borderId="0" xfId="3" applyFont="1" applyFill="1" applyBorder="1"/>
    <xf numFmtId="0" fontId="3" fillId="1" borderId="0" xfId="3" applyFont="1" applyFill="1" applyBorder="1" applyAlignment="1">
      <alignment horizontal="center"/>
    </xf>
    <xf numFmtId="40" fontId="3" fillId="1" borderId="0" xfId="4" applyFont="1" applyFill="1" applyBorder="1"/>
    <xf numFmtId="0" fontId="3" fillId="0" borderId="0" xfId="3" applyFont="1"/>
    <xf numFmtId="40" fontId="4" fillId="0" borderId="0" xfId="4" applyFont="1" applyAlignment="1">
      <alignment horizontal="center"/>
    </xf>
    <xf numFmtId="40" fontId="3" fillId="0" borderId="0" xfId="4" applyFont="1"/>
    <xf numFmtId="0" fontId="5" fillId="0" borderId="1" xfId="3" applyFont="1" applyBorder="1" applyAlignment="1">
      <alignment horizontal="center"/>
    </xf>
    <xf numFmtId="0" fontId="5" fillId="0" borderId="1" xfId="3" applyFont="1" applyBorder="1"/>
    <xf numFmtId="40" fontId="5" fillId="0" borderId="1" xfId="4" applyFont="1" applyBorder="1"/>
    <xf numFmtId="0" fontId="5" fillId="0" borderId="0" xfId="3" applyFont="1" applyBorder="1"/>
    <xf numFmtId="0" fontId="5" fillId="0" borderId="0" xfId="3" applyFont="1"/>
    <xf numFmtId="40" fontId="4" fillId="0" borderId="0" xfId="4" applyFont="1" applyAlignment="1">
      <alignment horizontal="left"/>
    </xf>
    <xf numFmtId="165" fontId="4" fillId="0" borderId="0" xfId="3" applyNumberFormat="1" applyFont="1" applyAlignment="1">
      <alignment horizontal="left"/>
    </xf>
    <xf numFmtId="40" fontId="4" fillId="0" borderId="0" xfId="4" applyFont="1" applyAlignment="1"/>
    <xf numFmtId="14" fontId="4" fillId="0" borderId="0" xfId="3" applyNumberFormat="1" applyFont="1" applyAlignment="1">
      <alignment horizontal="right"/>
    </xf>
    <xf numFmtId="40" fontId="4" fillId="0" borderId="0" xfId="4" applyFont="1"/>
    <xf numFmtId="0" fontId="7" fillId="0" borderId="0" xfId="0" applyFont="1" applyAlignment="1">
      <alignment vertical="center"/>
    </xf>
    <xf numFmtId="0" fontId="4" fillId="0" borderId="0" xfId="3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1" borderId="2" xfId="3" applyFont="1" applyFill="1" applyBorder="1" applyAlignment="1">
      <alignment horizontal="center"/>
    </xf>
    <xf numFmtId="0" fontId="4" fillId="1" borderId="3" xfId="3" applyFont="1" applyFill="1" applyBorder="1" applyAlignment="1">
      <alignment horizontal="centerContinuous"/>
    </xf>
    <xf numFmtId="0" fontId="4" fillId="1" borderId="3" xfId="3" applyFont="1" applyFill="1" applyBorder="1" applyAlignment="1">
      <alignment horizontal="center"/>
    </xf>
    <xf numFmtId="40" fontId="4" fillId="1" borderId="3" xfId="4" applyFont="1" applyFill="1" applyBorder="1" applyAlignment="1">
      <alignment horizontal="center"/>
    </xf>
    <xf numFmtId="40" fontId="4" fillId="1" borderId="3" xfId="4" applyFont="1" applyFill="1" applyBorder="1" applyAlignment="1">
      <alignment horizontal="centerContinuous"/>
    </xf>
    <xf numFmtId="40" fontId="4" fillId="1" borderId="4" xfId="4" applyFont="1" applyFill="1" applyBorder="1" applyAlignment="1">
      <alignment horizontal="center"/>
    </xf>
    <xf numFmtId="167" fontId="9" fillId="0" borderId="0" xfId="5" applyNumberFormat="1" applyFont="1" applyFill="1" applyBorder="1" applyAlignment="1" applyProtection="1">
      <alignment horizontal="center" vertical="center"/>
    </xf>
    <xf numFmtId="167" fontId="9" fillId="0" borderId="0" xfId="5" applyNumberFormat="1" applyFont="1" applyFill="1" applyBorder="1" applyAlignment="1" applyProtection="1">
      <alignment horizontal="center" vertical="center" wrapText="1"/>
    </xf>
    <xf numFmtId="168" fontId="10" fillId="0" borderId="0" xfId="5" applyNumberFormat="1" applyFont="1" applyBorder="1" applyAlignment="1">
      <alignment horizontal="right" vertical="center"/>
    </xf>
    <xf numFmtId="165" fontId="11" fillId="0" borderId="0" xfId="6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12" fillId="0" borderId="0" xfId="0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4" fontId="12" fillId="0" borderId="0" xfId="1" applyFont="1" applyBorder="1"/>
    <xf numFmtId="164" fontId="0" fillId="0" borderId="0" xfId="0" applyNumberFormat="1" applyBorder="1"/>
    <xf numFmtId="164" fontId="0" fillId="0" borderId="0" xfId="1" applyFont="1" applyBorder="1"/>
    <xf numFmtId="0" fontId="0" fillId="0" borderId="0" xfId="0" applyBorder="1"/>
    <xf numFmtId="167" fontId="12" fillId="0" borderId="0" xfId="0" applyNumberFormat="1" applyFont="1" applyBorder="1"/>
    <xf numFmtId="10" fontId="12" fillId="0" borderId="0" xfId="2" applyNumberFormat="1" applyFont="1" applyBorder="1"/>
    <xf numFmtId="0" fontId="13" fillId="0" borderId="0" xfId="0" applyFont="1" applyBorder="1"/>
    <xf numFmtId="49" fontId="12" fillId="0" borderId="0" xfId="0" applyNumberFormat="1" applyFont="1" applyBorder="1"/>
    <xf numFmtId="0" fontId="3" fillId="0" borderId="0" xfId="3" applyFont="1" applyAlignment="1">
      <alignment wrapText="1"/>
    </xf>
    <xf numFmtId="0" fontId="13" fillId="0" borderId="0" xfId="0" applyFont="1" applyFill="1" applyBorder="1" applyAlignment="1">
      <alignment horizontal="right"/>
    </xf>
    <xf numFmtId="0" fontId="4" fillId="0" borderId="0" xfId="3" applyFont="1" applyAlignment="1">
      <alignment wrapText="1"/>
    </xf>
    <xf numFmtId="0" fontId="12" fillId="0" borderId="0" xfId="0" applyFont="1" applyFill="1" applyBorder="1" applyAlignment="1">
      <alignment horizontal="right"/>
    </xf>
    <xf numFmtId="165" fontId="11" fillId="0" borderId="0" xfId="5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/>
    <xf numFmtId="49" fontId="0" fillId="0" borderId="6" xfId="0" applyNumberFormat="1" applyBorder="1"/>
    <xf numFmtId="4" fontId="11" fillId="0" borderId="6" xfId="5" applyNumberFormat="1" applyFont="1" applyFill="1" applyBorder="1" applyAlignment="1" applyProtection="1">
      <alignment horizontal="right" vertical="center"/>
    </xf>
    <xf numFmtId="4" fontId="11" fillId="0" borderId="4" xfId="5" applyNumberFormat="1" applyFont="1" applyFill="1" applyBorder="1" applyAlignment="1" applyProtection="1">
      <alignment horizontal="right" vertical="center"/>
    </xf>
    <xf numFmtId="164" fontId="0" fillId="0" borderId="0" xfId="1" applyFont="1" applyFill="1" applyBorder="1"/>
    <xf numFmtId="167" fontId="12" fillId="0" borderId="7" xfId="0" applyNumberFormat="1" applyFont="1" applyBorder="1"/>
    <xf numFmtId="164" fontId="12" fillId="0" borderId="8" xfId="1" applyFont="1" applyBorder="1"/>
    <xf numFmtId="164" fontId="12" fillId="0" borderId="8" xfId="0" applyNumberFormat="1" applyFont="1" applyBorder="1"/>
    <xf numFmtId="167" fontId="14" fillId="0" borderId="7" xfId="0" applyNumberFormat="1" applyFont="1" applyBorder="1"/>
    <xf numFmtId="0" fontId="0" fillId="0" borderId="0" xfId="0" applyFont="1" applyBorder="1"/>
    <xf numFmtId="10" fontId="14" fillId="0" borderId="0" xfId="2" applyNumberFormat="1" applyFont="1" applyBorder="1" applyAlignment="1">
      <alignment horizontal="right"/>
    </xf>
    <xf numFmtId="10" fontId="14" fillId="0" borderId="0" xfId="1" applyNumberFormat="1" applyFont="1" applyBorder="1" applyAlignment="1">
      <alignment horizontal="right"/>
    </xf>
    <xf numFmtId="164" fontId="14" fillId="0" borderId="8" xfId="1" applyFont="1" applyBorder="1"/>
    <xf numFmtId="49" fontId="12" fillId="0" borderId="7" xfId="0" applyNumberFormat="1" applyFont="1" applyBorder="1"/>
    <xf numFmtId="49" fontId="9" fillId="0" borderId="0" xfId="5" applyNumberFormat="1" applyFont="1" applyFill="1" applyBorder="1" applyAlignment="1" applyProtection="1">
      <alignment horizontal="center" vertical="center"/>
    </xf>
    <xf numFmtId="167" fontId="11" fillId="0" borderId="0" xfId="5" applyNumberFormat="1" applyFont="1" applyFill="1" applyBorder="1" applyAlignment="1" applyProtection="1">
      <alignment vertical="center"/>
    </xf>
    <xf numFmtId="167" fontId="9" fillId="0" borderId="0" xfId="5" applyNumberFormat="1" applyFont="1" applyFill="1" applyBorder="1" applyAlignment="1" applyProtection="1">
      <alignment vertical="center"/>
    </xf>
    <xf numFmtId="167" fontId="9" fillId="0" borderId="7" xfId="5" applyNumberFormat="1" applyFont="1" applyFill="1" applyBorder="1" applyAlignment="1" applyProtection="1">
      <alignment vertical="center"/>
    </xf>
    <xf numFmtId="167" fontId="9" fillId="0" borderId="0" xfId="7" applyNumberFormat="1" applyFont="1" applyFill="1" applyBorder="1" applyAlignment="1" applyProtection="1">
      <alignment vertical="center"/>
    </xf>
    <xf numFmtId="164" fontId="11" fillId="0" borderId="0" xfId="7" applyFont="1" applyFill="1" applyBorder="1" applyAlignment="1" applyProtection="1">
      <alignment horizontal="right" vertical="center"/>
    </xf>
    <xf numFmtId="164" fontId="11" fillId="0" borderId="8" xfId="7" applyFont="1" applyFill="1" applyBorder="1" applyAlignment="1" applyProtection="1">
      <alignment horizontal="right" vertical="center"/>
    </xf>
    <xf numFmtId="167" fontId="12" fillId="0" borderId="6" xfId="0" applyNumberFormat="1" applyFont="1" applyFill="1" applyBorder="1"/>
    <xf numFmtId="0" fontId="12" fillId="0" borderId="6" xfId="0" applyFont="1" applyFill="1" applyBorder="1"/>
    <xf numFmtId="4" fontId="13" fillId="0" borderId="4" xfId="0" applyNumberFormat="1" applyFont="1" applyFill="1" applyBorder="1"/>
    <xf numFmtId="0" fontId="12" fillId="0" borderId="0" xfId="0" applyFont="1"/>
    <xf numFmtId="164" fontId="12" fillId="0" borderId="0" xfId="7" applyFont="1"/>
    <xf numFmtId="167" fontId="12" fillId="0" borderId="0" xfId="0" applyNumberFormat="1" applyFont="1"/>
    <xf numFmtId="0" fontId="4" fillId="0" borderId="0" xfId="3" applyFont="1" applyAlignment="1">
      <alignment horizontal="center" vertical="center" wrapText="1"/>
    </xf>
    <xf numFmtId="167" fontId="11" fillId="0" borderId="0" xfId="6" applyNumberFormat="1" applyFont="1" applyFill="1" applyBorder="1" applyAlignment="1" applyProtection="1">
      <alignment horizontal="left" vertical="center" wrapText="1"/>
    </xf>
    <xf numFmtId="0" fontId="4" fillId="0" borderId="0" xfId="3" applyFont="1" applyAlignment="1">
      <alignment vertical="center" wrapText="1"/>
    </xf>
  </cellXfs>
  <cellStyles count="82">
    <cellStyle name="Comma 10" xfId="8"/>
    <cellStyle name="Comma 11" xfId="9"/>
    <cellStyle name="Comma 12" xfId="10"/>
    <cellStyle name="Comma 13" xfId="11"/>
    <cellStyle name="Comma 14" xfId="12"/>
    <cellStyle name="Comma 15" xfId="13"/>
    <cellStyle name="Comma 16" xfId="14"/>
    <cellStyle name="Comma 17" xfId="15"/>
    <cellStyle name="Comma 18" xfId="16"/>
    <cellStyle name="Comma 19" xfId="17"/>
    <cellStyle name="Comma 19 2" xfId="18"/>
    <cellStyle name="Comma 2" xfId="19"/>
    <cellStyle name="Comma 2 2" xfId="20"/>
    <cellStyle name="Comma 2 3" xfId="21"/>
    <cellStyle name="Comma 2 4" xfId="22"/>
    <cellStyle name="Comma 2 5" xfId="23"/>
    <cellStyle name="Comma 20" xfId="24"/>
    <cellStyle name="Comma 21" xfId="25"/>
    <cellStyle name="Comma 22" xfId="26"/>
    <cellStyle name="Comma 23" xfId="27"/>
    <cellStyle name="Comma 24" xfId="28"/>
    <cellStyle name="Comma 25" xfId="29"/>
    <cellStyle name="Comma 26" xfId="30"/>
    <cellStyle name="Comma 27" xfId="31"/>
    <cellStyle name="Comma 3" xfId="32"/>
    <cellStyle name="Comma 3 2" xfId="33"/>
    <cellStyle name="Comma 3 2 2" xfId="34"/>
    <cellStyle name="Comma 3 2 2 2" xfId="35"/>
    <cellStyle name="Comma 3 2 2 3" xfId="36"/>
    <cellStyle name="Comma 3 2 3" xfId="37"/>
    <cellStyle name="Comma 4" xfId="38"/>
    <cellStyle name="Comma 5" xfId="39"/>
    <cellStyle name="Comma 6" xfId="40"/>
    <cellStyle name="Comma 7" xfId="41"/>
    <cellStyle name="Comma 7 2" xfId="42"/>
    <cellStyle name="Comma 7 2 2" xfId="43"/>
    <cellStyle name="Comma 8" xfId="44"/>
    <cellStyle name="Comma 9" xfId="45"/>
    <cellStyle name="Comma_analisis bella vista 2" xfId="46"/>
    <cellStyle name="Currency 2" xfId="47"/>
    <cellStyle name="Currency 3" xfId="48"/>
    <cellStyle name="Currency_azua-sj2" xfId="49"/>
    <cellStyle name="Euro" xfId="50"/>
    <cellStyle name="Millares" xfId="1" builtinId="3"/>
    <cellStyle name="Millares 10" xfId="7"/>
    <cellStyle name="Millares 10 3" xfId="51"/>
    <cellStyle name="Millares 2" xfId="52"/>
    <cellStyle name="Millares_PUENTE SOBRE CAÑADA LOS CACAITOS" xfId="4"/>
    <cellStyle name="Normal" xfId="0" builtinId="0"/>
    <cellStyle name="Normal 10" xfId="53"/>
    <cellStyle name="Normal 11" xfId="54"/>
    <cellStyle name="Normal 2" xfId="55"/>
    <cellStyle name="Normal 2 2" xfId="56"/>
    <cellStyle name="Normal 2 2 2" xfId="57"/>
    <cellStyle name="Normal 2 2 2 2" xfId="58"/>
    <cellStyle name="Normal 2 2 2 3" xfId="59"/>
    <cellStyle name="Normal 2 2 3" xfId="60"/>
    <cellStyle name="Normal 2 2_LOTE  PROVINCIA DE PERAVIA" xfId="61"/>
    <cellStyle name="Normal 2 3" xfId="62"/>
    <cellStyle name="Normal 2 5" xfId="63"/>
    <cellStyle name="Normal 23 2" xfId="6"/>
    <cellStyle name="Normal 3" xfId="64"/>
    <cellStyle name="Normal 33" xfId="5"/>
    <cellStyle name="Normal 4" xfId="65"/>
    <cellStyle name="Normal 5" xfId="66"/>
    <cellStyle name="Normal 6" xfId="67"/>
    <cellStyle name="Normal 6 2" xfId="68"/>
    <cellStyle name="Normal 6 3" xfId="69"/>
    <cellStyle name="Normal 6_LOTE  PROVINCIA DE PERAVIA" xfId="70"/>
    <cellStyle name="Normal 7" xfId="71"/>
    <cellStyle name="Normal 8" xfId="72"/>
    <cellStyle name="Normal 9" xfId="73"/>
    <cellStyle name="Normal_PUENTE SOBRE CAÑADA LOS CACAITOS" xfId="3"/>
    <cellStyle name="Percent 2" xfId="74"/>
    <cellStyle name="Percent 2 2" xfId="75"/>
    <cellStyle name="Percent 2 2 2" xfId="76"/>
    <cellStyle name="Percent 3" xfId="77"/>
    <cellStyle name="Percent 4" xfId="78"/>
    <cellStyle name="Percent 5" xfId="79"/>
    <cellStyle name="Porcentaje" xfId="2" builtinId="5"/>
    <cellStyle name="Porcentual 2" xfId="80"/>
    <cellStyle name="Währung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4244340</xdr:colOff>
      <xdr:row>14</xdr:row>
      <xdr:rowOff>0</xdr:rowOff>
    </xdr:from>
    <xdr:to>
      <xdr:col>5</xdr:col>
      <xdr:colOff>952500</xdr:colOff>
      <xdr:row>14</xdr:row>
      <xdr:rowOff>0</xdr:rowOff>
    </xdr:to>
    <xdr:pic>
      <xdr:nvPicPr>
        <xdr:cNvPr id="2" name="Picture 2" descr="Logo pe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2880360"/>
          <a:ext cx="37947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tacion%20de%20Peaje%20San%20Pedro%20-%20La%20Romana%20(1era%20Etapa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ibao%20-%20Haina\PADRE_LAS_CASAS\ANALISIS_TO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 Costos"/>
      <sheetName val="Plataforma Peaje"/>
      <sheetName val="Plataforma Serv. Aux."/>
      <sheetName val="Inst. Electricas e Ilum."/>
      <sheetName val="Aire Acond."/>
      <sheetName val="Inst. Sanitarias"/>
      <sheetName val="Complementarias"/>
      <sheetName val="Mov. Tierra"/>
      <sheetName val="Firmes"/>
      <sheetName val="Drenaje"/>
      <sheetName val="Marquesina"/>
      <sheetName val="Estructuras Edificios"/>
      <sheetName val="Arquitectura Edificios"/>
      <sheetName val="Inst. Eléctricas"/>
      <sheetName val="Canalizaciones"/>
      <sheetName val="Arquetas Eléctricas"/>
      <sheetName val="Instalaciones Sanitarias"/>
      <sheetName val="Aparatos Sanitarios y Obras Ext"/>
      <sheetName val="Costos Materiales"/>
      <sheetName val="Servicios Sub-contratados"/>
      <sheetName val="Costos Mano de Obra"/>
      <sheetName val="Costos Horarios Equipos"/>
      <sheetName val="Cálculo Prestaciones Labor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Constructora: CODACSA</v>
          </cell>
        </row>
        <row r="5">
          <cell r="A5" t="str">
            <v>Obra: Construcción Estación de Peaje Carretera San Pedro de Macorís - La Romana</v>
          </cell>
        </row>
        <row r="6">
          <cell r="A6" t="str">
            <v>Mandante: Secretaría de Estado de Obras Públicas y Comunicaciones, SEOPC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V134"/>
  <sheetViews>
    <sheetView tabSelected="1" view="pageBreakPreview" zoomScaleNormal="115" zoomScaleSheetLayoutView="100" workbookViewId="0">
      <selection activeCell="G21" sqref="G21"/>
    </sheetView>
  </sheetViews>
  <sheetFormatPr baseColWidth="10" defaultRowHeight="15.75"/>
  <cols>
    <col min="1" max="1" width="5.7109375" style="74" customWidth="1"/>
    <col min="2" max="2" width="43.140625" style="74" customWidth="1"/>
    <col min="3" max="3" width="8.28515625" style="74" customWidth="1"/>
    <col min="4" max="4" width="12.140625" style="74" customWidth="1"/>
    <col min="5" max="5" width="21.140625" style="76" customWidth="1"/>
    <col min="6" max="6" width="15.28515625" style="74" customWidth="1"/>
    <col min="7" max="7" width="18.7109375" style="74" customWidth="1"/>
    <col min="8" max="8" width="14" bestFit="1" customWidth="1"/>
    <col min="9" max="9" width="13" bestFit="1" customWidth="1"/>
    <col min="10" max="10" width="13.85546875" bestFit="1" customWidth="1"/>
    <col min="12" max="12" width="12.85546875" bestFit="1" customWidth="1"/>
  </cols>
  <sheetData>
    <row r="1" spans="1:256" s="5" customFormat="1" ht="15" customHeight="1">
      <c r="A1" s="1"/>
      <c r="B1" s="2"/>
      <c r="C1" s="3"/>
      <c r="D1" s="4"/>
      <c r="E1" s="4"/>
      <c r="F1" s="4"/>
      <c r="G1" s="4"/>
    </row>
    <row r="2" spans="1:256" s="5" customFormat="1" ht="15" customHeight="1">
      <c r="A2" s="1"/>
      <c r="C2" s="1"/>
      <c r="D2" s="6" t="s">
        <v>0</v>
      </c>
      <c r="E2" s="7"/>
      <c r="F2" s="7"/>
      <c r="G2" s="7"/>
    </row>
    <row r="3" spans="1:256" s="5" customFormat="1" ht="15" customHeight="1">
      <c r="A3" s="1"/>
      <c r="C3" s="1"/>
      <c r="D3" s="6" t="s">
        <v>1</v>
      </c>
      <c r="E3" s="7"/>
      <c r="F3" s="7"/>
      <c r="G3" s="7"/>
    </row>
    <row r="4" spans="1:256" s="5" customFormat="1" ht="15" customHeight="1">
      <c r="A4" s="1"/>
      <c r="C4" s="1"/>
      <c r="D4" s="6" t="s">
        <v>2</v>
      </c>
      <c r="E4" s="7"/>
      <c r="F4" s="7"/>
      <c r="G4" s="7"/>
    </row>
    <row r="5" spans="1:256" s="5" customFormat="1" ht="15" customHeight="1">
      <c r="A5" s="1"/>
      <c r="B5" s="2"/>
      <c r="C5" s="3"/>
      <c r="D5" s="4"/>
      <c r="E5" s="4"/>
      <c r="F5" s="4"/>
      <c r="G5" s="4"/>
    </row>
    <row r="6" spans="1:256" s="12" customFormat="1" ht="15" customHeight="1" thickBot="1">
      <c r="A6" s="8"/>
      <c r="B6" s="9"/>
      <c r="C6" s="8"/>
      <c r="D6" s="10"/>
      <c r="E6" s="10"/>
      <c r="F6" s="10"/>
      <c r="G6" s="10"/>
      <c r="H6" s="11"/>
    </row>
    <row r="7" spans="1:256" s="5" customFormat="1" ht="15" customHeight="1" thickTop="1">
      <c r="A7" s="1"/>
      <c r="C7" s="1"/>
      <c r="D7" s="7"/>
      <c r="E7" s="7"/>
      <c r="F7" s="13" t="s">
        <v>3</v>
      </c>
      <c r="G7" s="14"/>
    </row>
    <row r="8" spans="1:256" s="5" customFormat="1" ht="15" customHeight="1">
      <c r="A8" s="1"/>
      <c r="C8" s="1"/>
      <c r="D8" s="7"/>
      <c r="E8" s="7"/>
      <c r="F8" s="15" t="s">
        <v>4</v>
      </c>
      <c r="G8" s="16"/>
    </row>
    <row r="9" spans="1:256" s="5" customFormat="1" ht="15" customHeight="1">
      <c r="A9" s="1"/>
      <c r="C9" s="1"/>
      <c r="D9" s="7"/>
      <c r="E9" s="7"/>
      <c r="F9" s="7"/>
      <c r="G9" s="17"/>
    </row>
    <row r="10" spans="1:256" ht="36" customHeight="1">
      <c r="A10" s="77" t="s">
        <v>5</v>
      </c>
      <c r="B10" s="77"/>
      <c r="C10" s="77"/>
      <c r="D10" s="77"/>
      <c r="E10" s="77"/>
      <c r="F10" s="77"/>
      <c r="G10" s="79"/>
      <c r="H10" s="79"/>
      <c r="I10" s="79"/>
      <c r="J10" s="79"/>
      <c r="K10" s="79"/>
      <c r="L10" s="79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</row>
    <row r="11" spans="1:256" s="5" customFormat="1" ht="12.75" customHeight="1">
      <c r="A11" s="1"/>
      <c r="B11" s="18"/>
      <c r="C11" s="18"/>
      <c r="D11" s="18"/>
      <c r="E11" s="18"/>
      <c r="F11" s="18"/>
      <c r="G11" s="18"/>
    </row>
    <row r="12" spans="1:256" s="5" customFormat="1" ht="15" customHeight="1">
      <c r="A12" s="19"/>
      <c r="B12" s="20" t="s">
        <v>6</v>
      </c>
      <c r="C12" s="18"/>
      <c r="D12" s="18"/>
      <c r="E12" s="18"/>
      <c r="F12" s="18"/>
      <c r="G12" s="18"/>
    </row>
    <row r="13" spans="1:256" s="12" customFormat="1" ht="13.5" customHeight="1" thickBot="1">
      <c r="A13" s="19"/>
      <c r="B13" s="21" t="s">
        <v>7</v>
      </c>
      <c r="C13" s="22"/>
      <c r="D13" s="22"/>
      <c r="E13" s="22"/>
      <c r="F13" s="22"/>
      <c r="G13" s="22"/>
    </row>
    <row r="14" spans="1:256" s="5" customFormat="1" ht="15" customHeight="1" thickBot="1">
      <c r="A14" s="23" t="s">
        <v>8</v>
      </c>
      <c r="B14" s="24" t="s">
        <v>9</v>
      </c>
      <c r="C14" s="25" t="s">
        <v>10</v>
      </c>
      <c r="D14" s="26" t="s">
        <v>11</v>
      </c>
      <c r="E14" s="27" t="s">
        <v>12</v>
      </c>
      <c r="F14" s="26" t="s">
        <v>13</v>
      </c>
      <c r="G14" s="28" t="s">
        <v>14</v>
      </c>
    </row>
    <row r="15" spans="1:256" ht="15" customHeight="1">
      <c r="A15" s="29"/>
      <c r="B15" s="29"/>
      <c r="C15" s="29"/>
      <c r="D15" s="29"/>
      <c r="E15" s="30"/>
      <c r="F15" s="31"/>
      <c r="G15" s="31"/>
    </row>
    <row r="16" spans="1:256" s="33" customFormat="1" ht="15" customHeight="1">
      <c r="A16" s="32" t="s">
        <v>15</v>
      </c>
      <c r="B16" s="78" t="s">
        <v>16</v>
      </c>
      <c r="C16" s="78"/>
      <c r="D16" s="78"/>
      <c r="E16" s="78"/>
      <c r="F16" s="78"/>
      <c r="G16" s="78"/>
    </row>
    <row r="17" spans="1:16" s="40" customFormat="1" ht="15.6" customHeight="1">
      <c r="A17" s="34">
        <v>1.1000000000000001</v>
      </c>
      <c r="B17" s="35" t="s">
        <v>17</v>
      </c>
      <c r="C17" s="36" t="s">
        <v>18</v>
      </c>
      <c r="D17" s="37">
        <v>1</v>
      </c>
      <c r="E17" s="37"/>
      <c r="F17" s="37">
        <f>D17*E17</f>
        <v>0</v>
      </c>
      <c r="G17" s="37"/>
      <c r="H17" s="38"/>
      <c r="I17" s="39"/>
      <c r="M17" s="39"/>
      <c r="N17" s="39"/>
      <c r="O17" s="39"/>
      <c r="P17" s="39"/>
    </row>
    <row r="18" spans="1:16" s="40" customFormat="1" ht="15.6" customHeight="1">
      <c r="A18" s="34">
        <v>1.2</v>
      </c>
      <c r="B18" s="35" t="s">
        <v>19</v>
      </c>
      <c r="C18" s="36" t="s">
        <v>18</v>
      </c>
      <c r="D18" s="37">
        <v>1</v>
      </c>
      <c r="E18" s="37"/>
      <c r="F18" s="37">
        <f t="shared" ref="F18:F21" si="0">D18*E18</f>
        <v>0</v>
      </c>
      <c r="G18" s="37"/>
      <c r="H18" s="38"/>
      <c r="M18" s="39"/>
      <c r="N18" s="39"/>
      <c r="O18" s="39"/>
      <c r="P18" s="39"/>
    </row>
    <row r="19" spans="1:16" s="40" customFormat="1" ht="15.6" customHeight="1">
      <c r="A19" s="34">
        <v>1.3</v>
      </c>
      <c r="B19" s="35" t="s">
        <v>20</v>
      </c>
      <c r="C19" s="36" t="s">
        <v>18</v>
      </c>
      <c r="D19" s="37">
        <v>1</v>
      </c>
      <c r="E19" s="37"/>
      <c r="F19" s="37">
        <f t="shared" si="0"/>
        <v>0</v>
      </c>
      <c r="G19" s="37"/>
      <c r="H19" s="38"/>
      <c r="M19" s="39"/>
      <c r="N19" s="39"/>
      <c r="O19" s="39"/>
      <c r="P19" s="39"/>
    </row>
    <row r="20" spans="1:16" s="40" customFormat="1" ht="15.6" customHeight="1">
      <c r="A20" s="34">
        <v>1.4</v>
      </c>
      <c r="B20" s="35" t="s">
        <v>21</v>
      </c>
      <c r="C20" s="36" t="s">
        <v>18</v>
      </c>
      <c r="D20" s="37">
        <v>1</v>
      </c>
      <c r="E20" s="37"/>
      <c r="F20" s="37">
        <f t="shared" si="0"/>
        <v>0</v>
      </c>
      <c r="G20" s="37"/>
      <c r="H20" s="38"/>
      <c r="M20" s="39"/>
      <c r="N20" s="39"/>
      <c r="O20" s="39"/>
      <c r="P20" s="39"/>
    </row>
    <row r="21" spans="1:16" s="40" customFormat="1" ht="15.6" customHeight="1">
      <c r="A21" s="34">
        <v>1.5</v>
      </c>
      <c r="B21" s="35" t="s">
        <v>22</v>
      </c>
      <c r="C21" s="36" t="s">
        <v>18</v>
      </c>
      <c r="D21" s="37">
        <v>1</v>
      </c>
      <c r="E21" s="37"/>
      <c r="F21" s="37">
        <f t="shared" si="0"/>
        <v>0</v>
      </c>
      <c r="G21" s="37">
        <f>SUM(F17:F21)</f>
        <v>0</v>
      </c>
      <c r="H21" s="38"/>
      <c r="M21" s="39"/>
      <c r="N21" s="39"/>
      <c r="O21" s="39"/>
      <c r="P21" s="39"/>
    </row>
    <row r="22" spans="1:16" s="40" customFormat="1" ht="15.6" customHeight="1">
      <c r="A22" s="34"/>
      <c r="B22" s="35"/>
      <c r="C22" s="35"/>
      <c r="D22" s="35"/>
      <c r="E22" s="41"/>
      <c r="F22" s="42"/>
      <c r="G22" s="37"/>
      <c r="H22" s="38"/>
      <c r="M22" s="39"/>
      <c r="N22" s="39"/>
      <c r="O22" s="39"/>
      <c r="P22" s="39"/>
    </row>
    <row r="23" spans="1:16" s="40" customFormat="1" ht="15.6" customHeight="1">
      <c r="A23" s="32" t="s">
        <v>23</v>
      </c>
      <c r="B23" s="43" t="s">
        <v>24</v>
      </c>
      <c r="C23" s="35"/>
      <c r="D23" s="35"/>
      <c r="E23" s="44"/>
      <c r="F23" s="42"/>
      <c r="G23" s="37"/>
      <c r="H23" s="38"/>
      <c r="M23" s="39"/>
      <c r="N23" s="39"/>
      <c r="O23" s="39"/>
      <c r="P23" s="39"/>
    </row>
    <row r="24" spans="1:16" s="40" customFormat="1" ht="15.6" customHeight="1">
      <c r="A24" s="34">
        <v>2.1</v>
      </c>
      <c r="B24" s="35" t="s">
        <v>25</v>
      </c>
      <c r="C24" s="36" t="s">
        <v>26</v>
      </c>
      <c r="D24" s="37">
        <v>50</v>
      </c>
      <c r="E24" s="41"/>
      <c r="F24" s="37">
        <f>D24*E24</f>
        <v>0</v>
      </c>
      <c r="G24" s="37"/>
      <c r="H24" s="38"/>
      <c r="M24" s="39"/>
      <c r="N24" s="39"/>
      <c r="O24" s="39"/>
      <c r="P24" s="39"/>
    </row>
    <row r="25" spans="1:16" s="40" customFormat="1" ht="15.6" customHeight="1">
      <c r="A25" s="34">
        <v>2.2000000000000002</v>
      </c>
      <c r="B25" s="35" t="s">
        <v>27</v>
      </c>
      <c r="C25" s="36" t="s">
        <v>26</v>
      </c>
      <c r="D25" s="35">
        <v>34.340000000000003</v>
      </c>
      <c r="E25" s="41"/>
      <c r="F25" s="37">
        <f t="shared" ref="F25:F28" si="1">D25*E25</f>
        <v>0</v>
      </c>
      <c r="G25" s="37"/>
      <c r="H25" s="38"/>
      <c r="M25" s="39"/>
      <c r="N25" s="39"/>
      <c r="O25" s="39"/>
      <c r="P25" s="39"/>
    </row>
    <row r="26" spans="1:16" s="40" customFormat="1" ht="15.6" customHeight="1">
      <c r="A26" s="34">
        <v>2.2999999999999998</v>
      </c>
      <c r="B26" s="35" t="s">
        <v>28</v>
      </c>
      <c r="C26" s="36" t="s">
        <v>29</v>
      </c>
      <c r="D26" s="37">
        <v>800</v>
      </c>
      <c r="E26" s="41"/>
      <c r="F26" s="37">
        <f t="shared" si="1"/>
        <v>0</v>
      </c>
      <c r="G26" s="37"/>
      <c r="H26" s="38"/>
      <c r="M26" s="39"/>
      <c r="N26" s="39"/>
      <c r="O26" s="39"/>
      <c r="P26" s="39"/>
    </row>
    <row r="27" spans="1:16" s="40" customFormat="1" ht="31.9" customHeight="1">
      <c r="A27" s="34">
        <v>2.4</v>
      </c>
      <c r="B27" s="45" t="s">
        <v>30</v>
      </c>
      <c r="C27" s="36" t="s">
        <v>26</v>
      </c>
      <c r="D27" s="37">
        <v>24000</v>
      </c>
      <c r="E27" s="41"/>
      <c r="F27" s="37">
        <f t="shared" si="1"/>
        <v>0</v>
      </c>
      <c r="G27" s="37"/>
      <c r="H27" s="38"/>
      <c r="M27" s="39"/>
      <c r="N27" s="39"/>
      <c r="O27" s="39"/>
      <c r="P27" s="39"/>
    </row>
    <row r="28" spans="1:16" s="40" customFormat="1" ht="15.6" customHeight="1">
      <c r="A28" s="34">
        <v>2.5</v>
      </c>
      <c r="B28" s="35" t="s">
        <v>31</v>
      </c>
      <c r="C28" s="36" t="s">
        <v>32</v>
      </c>
      <c r="D28" s="37">
        <v>32349.64</v>
      </c>
      <c r="E28" s="41"/>
      <c r="F28" s="37">
        <f t="shared" si="1"/>
        <v>0</v>
      </c>
      <c r="G28" s="37">
        <f>SUM(F24:F28)</f>
        <v>0</v>
      </c>
      <c r="H28" s="38"/>
      <c r="M28" s="39"/>
      <c r="N28" s="39"/>
      <c r="O28" s="39"/>
      <c r="P28" s="39"/>
    </row>
    <row r="29" spans="1:16" s="40" customFormat="1" ht="15.6" customHeight="1">
      <c r="A29" s="34"/>
      <c r="B29" s="35"/>
      <c r="C29" s="36"/>
      <c r="D29" s="35"/>
      <c r="E29" s="41"/>
      <c r="F29" s="42"/>
      <c r="G29" s="37"/>
      <c r="H29" s="38"/>
      <c r="M29" s="39"/>
      <c r="N29" s="39"/>
      <c r="O29" s="39"/>
      <c r="P29" s="39"/>
    </row>
    <row r="30" spans="1:16" s="40" customFormat="1" ht="15.6" customHeight="1">
      <c r="A30" s="46" t="s">
        <v>33</v>
      </c>
      <c r="B30" s="43" t="s">
        <v>34</v>
      </c>
      <c r="C30" s="36"/>
      <c r="D30" s="35"/>
      <c r="E30" s="41"/>
      <c r="F30" s="42"/>
      <c r="G30" s="37"/>
      <c r="H30" s="38"/>
      <c r="M30" s="39"/>
      <c r="N30" s="39"/>
      <c r="O30" s="39"/>
      <c r="P30" s="39"/>
    </row>
    <row r="31" spans="1:16" s="40" customFormat="1" ht="15.6" customHeight="1">
      <c r="A31" s="34">
        <v>3.1</v>
      </c>
      <c r="B31" s="35" t="s">
        <v>35</v>
      </c>
      <c r="C31" s="36" t="s">
        <v>29</v>
      </c>
      <c r="D31" s="37">
        <v>168</v>
      </c>
      <c r="E31" s="37"/>
      <c r="F31" s="37">
        <f>D31*E31</f>
        <v>0</v>
      </c>
      <c r="G31" s="37"/>
      <c r="H31" s="38"/>
      <c r="M31" s="39"/>
      <c r="N31" s="39"/>
      <c r="O31" s="39"/>
      <c r="P31" s="39"/>
    </row>
    <row r="32" spans="1:16" s="40" customFormat="1" ht="15.6" customHeight="1">
      <c r="A32" s="34">
        <v>3.2</v>
      </c>
      <c r="B32" s="35" t="s">
        <v>36</v>
      </c>
      <c r="C32" s="36" t="s">
        <v>29</v>
      </c>
      <c r="D32" s="37">
        <v>2.02</v>
      </c>
      <c r="E32" s="37"/>
      <c r="F32" s="37">
        <f>D32*E32</f>
        <v>0</v>
      </c>
      <c r="G32" s="37">
        <f>SUM(F31:F32)</f>
        <v>0</v>
      </c>
      <c r="H32" s="38"/>
      <c r="M32" s="39"/>
      <c r="N32" s="39"/>
      <c r="O32" s="39"/>
      <c r="P32" s="39"/>
    </row>
    <row r="33" spans="1:16" s="40" customFormat="1" ht="15.6" customHeight="1">
      <c r="A33" s="34"/>
      <c r="B33" s="35"/>
      <c r="C33" s="36"/>
      <c r="D33" s="37"/>
      <c r="E33" s="41"/>
      <c r="F33" s="42"/>
      <c r="G33" s="37"/>
      <c r="H33" s="38"/>
      <c r="M33" s="39"/>
      <c r="N33" s="39"/>
      <c r="O33" s="39"/>
      <c r="P33" s="39"/>
    </row>
    <row r="34" spans="1:16" s="40" customFormat="1" ht="31.9" customHeight="1">
      <c r="A34" s="46" t="s">
        <v>37</v>
      </c>
      <c r="B34" s="47" t="s">
        <v>38</v>
      </c>
      <c r="C34" s="36"/>
      <c r="D34" s="37"/>
      <c r="E34" s="41"/>
      <c r="F34" s="42"/>
      <c r="G34" s="37"/>
      <c r="H34" s="38"/>
      <c r="M34" s="39"/>
      <c r="N34" s="39"/>
      <c r="O34" s="39"/>
      <c r="P34" s="39"/>
    </row>
    <row r="35" spans="1:16" s="40" customFormat="1" ht="15.6" customHeight="1">
      <c r="A35" s="34">
        <v>4.0999999999999996</v>
      </c>
      <c r="B35" s="35" t="s">
        <v>39</v>
      </c>
      <c r="C35" s="36" t="s">
        <v>29</v>
      </c>
      <c r="D35" s="37">
        <v>8.06</v>
      </c>
      <c r="E35" s="37"/>
      <c r="F35" s="37">
        <f>D35*E35</f>
        <v>0</v>
      </c>
      <c r="G35" s="37"/>
      <c r="H35" s="38"/>
      <c r="M35" s="39"/>
      <c r="N35" s="39"/>
      <c r="O35" s="39"/>
      <c r="P35" s="39"/>
    </row>
    <row r="36" spans="1:16" s="40" customFormat="1" ht="15.6" customHeight="1">
      <c r="A36" s="34">
        <v>4.2</v>
      </c>
      <c r="B36" s="35" t="s">
        <v>40</v>
      </c>
      <c r="C36" s="36" t="s">
        <v>29</v>
      </c>
      <c r="D36" s="37">
        <v>2.74</v>
      </c>
      <c r="E36" s="37"/>
      <c r="F36" s="37">
        <f t="shared" ref="F36:F38" si="2">D36*E36</f>
        <v>0</v>
      </c>
      <c r="G36" s="37"/>
      <c r="H36" s="38"/>
      <c r="M36" s="39"/>
      <c r="N36" s="39"/>
      <c r="O36" s="39"/>
      <c r="P36" s="39"/>
    </row>
    <row r="37" spans="1:16" s="40" customFormat="1" ht="15.6" customHeight="1">
      <c r="A37" s="34">
        <v>4.3</v>
      </c>
      <c r="B37" s="35" t="s">
        <v>41</v>
      </c>
      <c r="C37" s="36" t="s">
        <v>29</v>
      </c>
      <c r="D37" s="37">
        <v>31.05</v>
      </c>
      <c r="E37" s="37"/>
      <c r="F37" s="37">
        <f t="shared" si="2"/>
        <v>0</v>
      </c>
      <c r="G37" s="37"/>
      <c r="H37" s="38"/>
      <c r="M37" s="39"/>
      <c r="N37" s="39"/>
      <c r="O37" s="39"/>
      <c r="P37" s="39"/>
    </row>
    <row r="38" spans="1:16" s="40" customFormat="1" ht="15.6" customHeight="1">
      <c r="A38" s="34">
        <v>4.4000000000000004</v>
      </c>
      <c r="B38" s="35" t="s">
        <v>42</v>
      </c>
      <c r="C38" s="36" t="s">
        <v>18</v>
      </c>
      <c r="D38" s="37">
        <v>1</v>
      </c>
      <c r="E38" s="37"/>
      <c r="F38" s="37">
        <f t="shared" si="2"/>
        <v>0</v>
      </c>
      <c r="G38" s="37">
        <f>SUM(F35:F38)</f>
        <v>0</v>
      </c>
      <c r="H38" s="38"/>
      <c r="I38" s="39"/>
      <c r="M38" s="39"/>
      <c r="N38" s="39"/>
      <c r="O38" s="39"/>
      <c r="P38" s="39"/>
    </row>
    <row r="39" spans="1:16" s="40" customFormat="1" ht="15.6" customHeight="1">
      <c r="A39" s="34"/>
      <c r="B39" s="35"/>
      <c r="C39" s="36"/>
      <c r="D39" s="37"/>
      <c r="E39" s="41"/>
      <c r="F39" s="37"/>
      <c r="G39" s="37"/>
      <c r="H39" s="38"/>
      <c r="M39" s="39"/>
      <c r="N39" s="39"/>
      <c r="O39" s="39"/>
      <c r="P39" s="39"/>
    </row>
    <row r="40" spans="1:16" s="40" customFormat="1" ht="15.6" customHeight="1">
      <c r="A40" s="46" t="s">
        <v>43</v>
      </c>
      <c r="B40" s="43" t="s">
        <v>44</v>
      </c>
      <c r="C40" s="36"/>
      <c r="D40" s="37"/>
      <c r="E40" s="41"/>
      <c r="F40" s="37"/>
      <c r="G40" s="37"/>
      <c r="H40" s="38"/>
      <c r="M40" s="39"/>
      <c r="N40" s="39"/>
      <c r="O40" s="39"/>
      <c r="P40" s="39"/>
    </row>
    <row r="41" spans="1:16" s="40" customFormat="1" ht="15.6" customHeight="1">
      <c r="A41" s="34">
        <v>5.0999999999999996</v>
      </c>
      <c r="B41" s="35" t="s">
        <v>45</v>
      </c>
      <c r="C41" s="36" t="s">
        <v>46</v>
      </c>
      <c r="D41" s="37">
        <v>42.64</v>
      </c>
      <c r="E41" s="37"/>
      <c r="F41" s="37">
        <f>D41*E41</f>
        <v>0</v>
      </c>
      <c r="G41" s="37"/>
      <c r="H41" s="38"/>
      <c r="M41" s="39"/>
      <c r="N41" s="39"/>
      <c r="O41" s="39"/>
      <c r="P41" s="39"/>
    </row>
    <row r="42" spans="1:16" s="40" customFormat="1" ht="15.6" customHeight="1">
      <c r="A42" s="34">
        <v>5.2</v>
      </c>
      <c r="B42" s="35" t="s">
        <v>47</v>
      </c>
      <c r="C42" s="36" t="s">
        <v>10</v>
      </c>
      <c r="D42" s="37">
        <v>2</v>
      </c>
      <c r="E42" s="37"/>
      <c r="F42" s="37">
        <f>D42*E42</f>
        <v>0</v>
      </c>
      <c r="G42" s="37"/>
      <c r="H42" s="38"/>
      <c r="M42" s="39"/>
      <c r="N42" s="39"/>
      <c r="O42" s="39"/>
      <c r="P42" s="39"/>
    </row>
    <row r="43" spans="1:16" s="40" customFormat="1" ht="15.6" customHeight="1">
      <c r="A43" s="34">
        <v>5.3</v>
      </c>
      <c r="B43" s="35" t="s">
        <v>48</v>
      </c>
      <c r="C43" s="36" t="s">
        <v>49</v>
      </c>
      <c r="D43" s="37">
        <v>150</v>
      </c>
      <c r="E43" s="37"/>
      <c r="F43" s="37">
        <f>D43*E43</f>
        <v>0</v>
      </c>
      <c r="G43" s="37">
        <f>SUM(F41:F43)</f>
        <v>0</v>
      </c>
      <c r="H43" s="38"/>
      <c r="M43" s="39"/>
      <c r="N43" s="39"/>
      <c r="O43" s="39"/>
      <c r="P43" s="39"/>
    </row>
    <row r="44" spans="1:16" s="40" customFormat="1" ht="15.6" customHeight="1">
      <c r="A44" s="34"/>
      <c r="B44" s="35"/>
      <c r="C44" s="36"/>
      <c r="D44" s="37"/>
      <c r="E44" s="41"/>
      <c r="F44" s="42"/>
      <c r="G44" s="37"/>
      <c r="H44" s="38"/>
      <c r="M44" s="39"/>
      <c r="N44" s="39"/>
      <c r="O44" s="39"/>
      <c r="P44" s="39"/>
    </row>
    <row r="45" spans="1:16" s="40" customFormat="1" ht="15.6" customHeight="1">
      <c r="A45" s="46" t="s">
        <v>50</v>
      </c>
      <c r="B45" s="43" t="s">
        <v>51</v>
      </c>
      <c r="C45" s="36"/>
      <c r="D45" s="37"/>
      <c r="E45" s="41"/>
      <c r="F45" s="42"/>
      <c r="G45" s="37"/>
      <c r="H45" s="38"/>
      <c r="M45" s="39"/>
      <c r="N45" s="39"/>
      <c r="O45" s="39"/>
      <c r="P45" s="39"/>
    </row>
    <row r="46" spans="1:16" s="40" customFormat="1" ht="15.6" customHeight="1">
      <c r="A46" s="34">
        <v>6.1</v>
      </c>
      <c r="B46" s="35" t="s">
        <v>52</v>
      </c>
      <c r="C46" s="36" t="s">
        <v>10</v>
      </c>
      <c r="D46" s="37">
        <v>6</v>
      </c>
      <c r="E46" s="37"/>
      <c r="F46" s="37">
        <f>D46*E46</f>
        <v>0</v>
      </c>
      <c r="G46" s="37">
        <f>F46</f>
        <v>0</v>
      </c>
      <c r="H46" s="38"/>
      <c r="M46" s="39"/>
      <c r="N46" s="39"/>
      <c r="O46" s="39"/>
      <c r="P46" s="39"/>
    </row>
    <row r="47" spans="1:16" s="40" customFormat="1" ht="15.6" customHeight="1">
      <c r="A47" s="34"/>
      <c r="B47" s="35"/>
      <c r="C47" s="36"/>
      <c r="D47" s="37"/>
      <c r="E47" s="41"/>
      <c r="F47" s="42"/>
      <c r="G47" s="37"/>
      <c r="H47" s="38"/>
      <c r="M47" s="39"/>
      <c r="N47" s="39"/>
      <c r="O47" s="39"/>
      <c r="P47" s="39"/>
    </row>
    <row r="48" spans="1:16" s="40" customFormat="1" ht="15.6" customHeight="1">
      <c r="A48" s="48" t="s">
        <v>53</v>
      </c>
      <c r="B48" s="43" t="s">
        <v>54</v>
      </c>
      <c r="C48" s="36"/>
      <c r="D48" s="37"/>
      <c r="E48" s="41"/>
      <c r="F48" s="42"/>
      <c r="G48" s="37"/>
      <c r="H48" s="38"/>
      <c r="M48" s="39"/>
      <c r="N48" s="39"/>
      <c r="O48" s="39"/>
      <c r="P48" s="39"/>
    </row>
    <row r="49" spans="1:16" s="40" customFormat="1" ht="31.15" customHeight="1">
      <c r="A49" s="34">
        <v>7.1</v>
      </c>
      <c r="B49" s="45" t="s">
        <v>55</v>
      </c>
      <c r="C49" s="36" t="s">
        <v>18</v>
      </c>
      <c r="D49" s="37">
        <v>1</v>
      </c>
      <c r="E49" s="37"/>
      <c r="F49" s="37">
        <f>D49*E49</f>
        <v>0</v>
      </c>
      <c r="G49" s="37"/>
      <c r="H49" s="38"/>
      <c r="M49" s="39"/>
      <c r="N49" s="39"/>
      <c r="O49" s="39"/>
      <c r="P49" s="39"/>
    </row>
    <row r="50" spans="1:16" s="40" customFormat="1" ht="27.6" customHeight="1">
      <c r="A50" s="34">
        <v>3.2</v>
      </c>
      <c r="B50" s="45" t="s">
        <v>56</v>
      </c>
      <c r="C50" s="36" t="s">
        <v>57</v>
      </c>
      <c r="D50" s="37">
        <v>64</v>
      </c>
      <c r="E50" s="37"/>
      <c r="F50" s="37">
        <f t="shared" ref="F50:F51" si="3">+ROUND(D50*E50,2)</f>
        <v>0</v>
      </c>
      <c r="G50" s="37"/>
      <c r="H50" s="39"/>
      <c r="M50" s="39"/>
      <c r="N50" s="39"/>
      <c r="O50" s="39"/>
      <c r="P50" s="39"/>
    </row>
    <row r="51" spans="1:16" s="40" customFormat="1">
      <c r="A51" s="34">
        <v>3.3</v>
      </c>
      <c r="B51" s="45" t="s">
        <v>58</v>
      </c>
      <c r="C51" s="36" t="s">
        <v>29</v>
      </c>
      <c r="D51" s="37">
        <v>150</v>
      </c>
      <c r="E51" s="37"/>
      <c r="F51" s="37">
        <f t="shared" si="3"/>
        <v>0</v>
      </c>
      <c r="G51" s="37"/>
      <c r="H51" s="39"/>
      <c r="J51" s="39"/>
      <c r="M51" s="39"/>
      <c r="N51" s="39"/>
      <c r="O51" s="39"/>
      <c r="P51" s="39"/>
    </row>
    <row r="52" spans="1:16" s="40" customFormat="1">
      <c r="A52" s="34">
        <v>3.4</v>
      </c>
      <c r="B52" s="45" t="s">
        <v>59</v>
      </c>
      <c r="C52" s="36" t="s">
        <v>29</v>
      </c>
      <c r="D52" s="37">
        <v>64</v>
      </c>
      <c r="E52" s="37"/>
      <c r="F52" s="37">
        <f>+ROUND(D52*E52,2)</f>
        <v>0</v>
      </c>
      <c r="G52" s="37">
        <f>SUM(F49:F52)</f>
        <v>0</v>
      </c>
      <c r="H52" s="39"/>
      <c r="M52" s="39"/>
      <c r="N52" s="39"/>
      <c r="O52" s="39"/>
      <c r="P52" s="39"/>
    </row>
    <row r="53" spans="1:16" s="40" customFormat="1" ht="15.6" customHeight="1">
      <c r="A53" s="34"/>
      <c r="B53" s="35"/>
      <c r="C53" s="36"/>
      <c r="D53" s="37"/>
      <c r="E53" s="37"/>
      <c r="F53" s="37"/>
      <c r="G53" s="37"/>
      <c r="H53" s="38"/>
      <c r="M53" s="39"/>
      <c r="N53" s="39"/>
      <c r="O53" s="39"/>
      <c r="P53" s="39"/>
    </row>
    <row r="54" spans="1:16" s="40" customFormat="1" ht="31.9" customHeight="1">
      <c r="A54" s="46" t="s">
        <v>60</v>
      </c>
      <c r="B54" s="47" t="s">
        <v>61</v>
      </c>
      <c r="C54" s="36"/>
      <c r="D54" s="37"/>
      <c r="E54" s="41"/>
      <c r="F54" s="42"/>
      <c r="G54" s="37"/>
      <c r="H54" s="38"/>
      <c r="M54" s="39"/>
      <c r="N54" s="39"/>
      <c r="O54" s="39"/>
      <c r="P54" s="39"/>
    </row>
    <row r="55" spans="1:16" s="40" customFormat="1" ht="15.6" customHeight="1">
      <c r="A55" s="34">
        <v>8.1</v>
      </c>
      <c r="B55" s="35" t="s">
        <v>62</v>
      </c>
      <c r="C55" s="36" t="s">
        <v>63</v>
      </c>
      <c r="D55" s="37">
        <v>43.2</v>
      </c>
      <c r="E55" s="41"/>
      <c r="F55" s="37">
        <f>D55*E55</f>
        <v>0</v>
      </c>
      <c r="G55" s="37"/>
      <c r="H55" s="38"/>
      <c r="M55" s="39"/>
      <c r="N55" s="39"/>
      <c r="O55" s="39"/>
      <c r="P55" s="39"/>
    </row>
    <row r="56" spans="1:16" s="40" customFormat="1" ht="15.6" customHeight="1">
      <c r="A56" s="34">
        <v>8.1999999999999993</v>
      </c>
      <c r="B56" s="35" t="s">
        <v>64</v>
      </c>
      <c r="C56" s="36" t="s">
        <v>63</v>
      </c>
      <c r="D56" s="37">
        <v>684</v>
      </c>
      <c r="E56" s="41"/>
      <c r="F56" s="37">
        <f t="shared" ref="F56:F58" si="4">D56*E56</f>
        <v>0</v>
      </c>
      <c r="G56" s="37"/>
      <c r="H56" s="38"/>
      <c r="M56" s="39"/>
      <c r="N56" s="39"/>
      <c r="O56" s="39"/>
      <c r="P56" s="39"/>
    </row>
    <row r="57" spans="1:16" s="40" customFormat="1" ht="15.6" customHeight="1">
      <c r="A57" s="34">
        <v>8.3000000000000007</v>
      </c>
      <c r="B57" s="35" t="s">
        <v>65</v>
      </c>
      <c r="C57" s="36" t="s">
        <v>63</v>
      </c>
      <c r="D57" s="37">
        <v>94.08</v>
      </c>
      <c r="E57" s="41"/>
      <c r="F57" s="37">
        <f t="shared" si="4"/>
        <v>0</v>
      </c>
      <c r="G57" s="37"/>
      <c r="H57" s="38"/>
      <c r="M57" s="39"/>
      <c r="N57" s="39"/>
      <c r="O57" s="39"/>
      <c r="P57" s="39"/>
    </row>
    <row r="58" spans="1:16" s="40" customFormat="1" ht="15.6" customHeight="1">
      <c r="A58" s="34">
        <v>8.4</v>
      </c>
      <c r="B58" s="35" t="s">
        <v>66</v>
      </c>
      <c r="C58" s="36" t="s">
        <v>63</v>
      </c>
      <c r="D58" s="37">
        <v>821.28</v>
      </c>
      <c r="E58" s="41"/>
      <c r="F58" s="37">
        <f t="shared" si="4"/>
        <v>0</v>
      </c>
      <c r="G58" s="37"/>
      <c r="H58" s="38"/>
      <c r="M58" s="39"/>
      <c r="N58" s="39"/>
      <c r="O58" s="39"/>
      <c r="P58" s="39"/>
    </row>
    <row r="59" spans="1:16" s="40" customFormat="1" ht="15.6" customHeight="1">
      <c r="A59" s="34">
        <v>8.5</v>
      </c>
      <c r="B59" s="35" t="s">
        <v>67</v>
      </c>
      <c r="C59" s="36" t="s">
        <v>63</v>
      </c>
      <c r="D59" s="37">
        <v>821.28</v>
      </c>
      <c r="E59" s="37"/>
      <c r="F59" s="37">
        <f>D59*E59</f>
        <v>0</v>
      </c>
      <c r="G59" s="37">
        <f>SUM(F55:F59)</f>
        <v>0</v>
      </c>
      <c r="H59" s="38"/>
      <c r="M59" s="39"/>
      <c r="N59" s="39"/>
      <c r="O59" s="39"/>
      <c r="P59" s="39"/>
    </row>
    <row r="60" spans="1:16" s="40" customFormat="1" ht="15.6" customHeight="1">
      <c r="A60" s="34"/>
      <c r="B60" s="35"/>
      <c r="C60" s="36"/>
      <c r="D60" s="37"/>
      <c r="E60" s="41"/>
      <c r="F60" s="37"/>
      <c r="G60" s="37"/>
      <c r="H60" s="38"/>
      <c r="M60" s="39"/>
      <c r="N60" s="39"/>
      <c r="O60" s="39"/>
      <c r="P60" s="39"/>
    </row>
    <row r="61" spans="1:16" s="40" customFormat="1" ht="15.6" customHeight="1">
      <c r="A61" s="46" t="s">
        <v>68</v>
      </c>
      <c r="B61" s="43" t="s">
        <v>69</v>
      </c>
      <c r="C61" s="36"/>
      <c r="D61" s="37"/>
      <c r="E61" s="41"/>
      <c r="F61" s="42"/>
      <c r="G61" s="37"/>
      <c r="H61" s="38"/>
      <c r="M61" s="39"/>
      <c r="N61" s="39"/>
      <c r="O61" s="39"/>
      <c r="P61" s="39"/>
    </row>
    <row r="62" spans="1:16" s="40" customFormat="1" ht="15.6" customHeight="1">
      <c r="A62" s="34">
        <v>9.1</v>
      </c>
      <c r="B62" s="35" t="s">
        <v>70</v>
      </c>
      <c r="C62" s="36" t="s">
        <v>57</v>
      </c>
      <c r="D62" s="37">
        <v>120</v>
      </c>
      <c r="E62" s="41"/>
      <c r="F62" s="37">
        <f>D62*E62</f>
        <v>0</v>
      </c>
      <c r="G62" s="37"/>
      <c r="H62" s="38"/>
      <c r="M62" s="39"/>
      <c r="N62" s="39"/>
      <c r="O62" s="39"/>
      <c r="P62" s="39"/>
    </row>
    <row r="63" spans="1:16" s="40" customFormat="1" ht="15.6" customHeight="1">
      <c r="A63" s="34">
        <v>9.1999999999999993</v>
      </c>
      <c r="B63" s="35" t="s">
        <v>71</v>
      </c>
      <c r="C63" s="36" t="s">
        <v>63</v>
      </c>
      <c r="D63" s="37">
        <v>72</v>
      </c>
      <c r="E63" s="41"/>
      <c r="F63" s="37">
        <f>D63*E63</f>
        <v>0</v>
      </c>
      <c r="G63" s="37">
        <f>SUM(F62:F63)</f>
        <v>0</v>
      </c>
      <c r="H63" s="38"/>
      <c r="M63" s="39"/>
      <c r="N63" s="39"/>
      <c r="O63" s="39"/>
      <c r="P63" s="39"/>
    </row>
    <row r="64" spans="1:16" s="40" customFormat="1" ht="15.6" customHeight="1">
      <c r="A64" s="34"/>
      <c r="B64" s="35"/>
      <c r="C64" s="36"/>
      <c r="D64" s="37"/>
      <c r="E64" s="41"/>
      <c r="F64" s="42"/>
      <c r="G64" s="37"/>
      <c r="H64" s="38"/>
      <c r="M64" s="39"/>
      <c r="N64" s="39"/>
      <c r="O64" s="39"/>
      <c r="P64" s="39"/>
    </row>
    <row r="65" spans="1:16" s="40" customFormat="1" ht="15.6" customHeight="1">
      <c r="A65" s="46" t="s">
        <v>72</v>
      </c>
      <c r="B65" s="43" t="s">
        <v>73</v>
      </c>
      <c r="C65" s="36"/>
      <c r="D65" s="37"/>
      <c r="E65" s="41"/>
      <c r="F65" s="42"/>
      <c r="G65" s="37"/>
      <c r="H65" s="38"/>
      <c r="M65" s="39"/>
      <c r="N65" s="39"/>
      <c r="O65" s="39"/>
      <c r="P65" s="39"/>
    </row>
    <row r="66" spans="1:16" s="40" customFormat="1" ht="15.6" customHeight="1">
      <c r="A66" s="34">
        <v>10.1</v>
      </c>
      <c r="B66" s="35" t="s">
        <v>28</v>
      </c>
      <c r="C66" s="36" t="s">
        <v>29</v>
      </c>
      <c r="D66" s="37">
        <v>2150</v>
      </c>
      <c r="E66" s="37"/>
      <c r="F66" s="37">
        <f>D66*E66</f>
        <v>0</v>
      </c>
      <c r="G66" s="37"/>
      <c r="H66" s="38"/>
      <c r="M66" s="39"/>
      <c r="N66" s="39"/>
      <c r="O66" s="39"/>
      <c r="P66" s="39"/>
    </row>
    <row r="67" spans="1:16" s="40" customFormat="1" ht="15.6" customHeight="1">
      <c r="A67" s="34">
        <v>10.199999999999999</v>
      </c>
      <c r="B67" s="35" t="s">
        <v>74</v>
      </c>
      <c r="C67" s="36" t="s">
        <v>29</v>
      </c>
      <c r="D67" s="37">
        <v>80</v>
      </c>
      <c r="E67" s="37"/>
      <c r="F67" s="37">
        <f>D67*E67</f>
        <v>0</v>
      </c>
      <c r="G67" s="37">
        <f>SUM(F66:F67)</f>
        <v>0</v>
      </c>
      <c r="H67" s="38"/>
      <c r="M67" s="39"/>
      <c r="N67" s="39"/>
      <c r="O67" s="39"/>
      <c r="P67" s="39"/>
    </row>
    <row r="68" spans="1:16" s="40" customFormat="1" ht="15.6" customHeight="1">
      <c r="A68" s="34"/>
      <c r="B68" s="35"/>
      <c r="C68" s="36"/>
      <c r="D68" s="37"/>
      <c r="E68" s="41"/>
      <c r="F68" s="42"/>
      <c r="G68" s="37"/>
      <c r="H68" s="38"/>
      <c r="M68" s="39"/>
      <c r="N68" s="39"/>
      <c r="O68" s="39"/>
      <c r="P68" s="39"/>
    </row>
    <row r="69" spans="1:16" s="40" customFormat="1" ht="15.6" customHeight="1">
      <c r="A69" s="46" t="s">
        <v>75</v>
      </c>
      <c r="B69" s="43" t="s">
        <v>76</v>
      </c>
      <c r="C69" s="36" t="s">
        <v>18</v>
      </c>
      <c r="D69" s="37">
        <v>1</v>
      </c>
      <c r="E69" s="41"/>
      <c r="F69" s="37">
        <f>D69*E69</f>
        <v>0</v>
      </c>
      <c r="G69" s="37">
        <f>F69</f>
        <v>0</v>
      </c>
      <c r="H69" s="38"/>
      <c r="M69" s="39"/>
      <c r="N69" s="39"/>
      <c r="O69" s="39"/>
      <c r="P69" s="39"/>
    </row>
    <row r="70" spans="1:16" s="40" customFormat="1" ht="15.6" customHeight="1" thickBot="1">
      <c r="A70" s="34"/>
      <c r="B70" s="35"/>
      <c r="C70" s="36"/>
      <c r="D70" s="37"/>
      <c r="E70" s="41"/>
      <c r="F70" s="42"/>
      <c r="G70" s="37"/>
      <c r="H70" s="38"/>
      <c r="M70" s="39"/>
      <c r="N70" s="39"/>
      <c r="O70" s="39"/>
      <c r="P70" s="39"/>
    </row>
    <row r="71" spans="1:16" s="40" customFormat="1" ht="16.5" thickBot="1">
      <c r="A71" s="49"/>
      <c r="D71" s="50" t="s">
        <v>14</v>
      </c>
      <c r="E71" s="51"/>
      <c r="F71" s="52"/>
      <c r="G71" s="53"/>
      <c r="H71" s="54"/>
      <c r="M71" s="39"/>
      <c r="N71" s="39"/>
      <c r="O71" s="39"/>
      <c r="P71" s="39"/>
    </row>
    <row r="72" spans="1:16" s="40" customFormat="1" ht="15.6" customHeight="1">
      <c r="A72" s="34"/>
      <c r="B72" s="35"/>
      <c r="C72" s="35"/>
      <c r="D72" s="55" t="s">
        <v>77</v>
      </c>
      <c r="F72" s="42"/>
      <c r="G72" s="56">
        <f>G71*F72</f>
        <v>0</v>
      </c>
      <c r="M72" s="39"/>
      <c r="N72" s="39"/>
      <c r="O72" s="39"/>
      <c r="P72" s="39"/>
    </row>
    <row r="73" spans="1:16" s="40" customFormat="1" ht="15.6" customHeight="1">
      <c r="A73" s="34"/>
      <c r="B73" s="35"/>
      <c r="C73" s="35"/>
      <c r="D73" s="55" t="s">
        <v>78</v>
      </c>
      <c r="F73" s="42">
        <v>0.18</v>
      </c>
      <c r="G73" s="57">
        <f>G72*F73</f>
        <v>0</v>
      </c>
      <c r="M73" s="39"/>
      <c r="N73" s="39"/>
      <c r="O73" s="39"/>
      <c r="P73" s="39"/>
    </row>
    <row r="74" spans="1:16" s="40" customFormat="1" ht="19.899999999999999" customHeight="1">
      <c r="A74" s="34"/>
      <c r="B74" s="35"/>
      <c r="C74" s="35"/>
      <c r="D74" s="55" t="s">
        <v>79</v>
      </c>
      <c r="F74" s="42">
        <v>3.5000000000000003E-2</v>
      </c>
      <c r="G74" s="56">
        <f>G71*F74</f>
        <v>0</v>
      </c>
      <c r="M74" s="39"/>
      <c r="N74" s="39"/>
      <c r="O74" s="39"/>
      <c r="P74" s="39"/>
    </row>
    <row r="75" spans="1:16" s="40" customFormat="1" ht="17.45" customHeight="1">
      <c r="A75" s="34"/>
      <c r="B75" s="35"/>
      <c r="C75" s="35"/>
      <c r="D75" s="55" t="s">
        <v>80</v>
      </c>
      <c r="F75" s="42">
        <v>0.03</v>
      </c>
      <c r="G75" s="56">
        <f>G71*F75</f>
        <v>0</v>
      </c>
      <c r="M75" s="39"/>
      <c r="N75" s="39"/>
      <c r="O75" s="39"/>
      <c r="P75" s="39"/>
    </row>
    <row r="76" spans="1:16" s="40" customFormat="1" ht="16.899999999999999" customHeight="1">
      <c r="A76" s="34"/>
      <c r="B76" s="35"/>
      <c r="C76" s="35"/>
      <c r="D76" s="55" t="s">
        <v>81</v>
      </c>
      <c r="F76" s="42">
        <v>0.1</v>
      </c>
      <c r="G76" s="56">
        <f>G71*F76</f>
        <v>0</v>
      </c>
      <c r="M76" s="39"/>
      <c r="N76" s="39"/>
      <c r="O76" s="39"/>
      <c r="P76" s="39"/>
    </row>
    <row r="77" spans="1:16" s="40" customFormat="1" ht="15" customHeight="1">
      <c r="A77" s="34"/>
      <c r="B77" s="35"/>
      <c r="C77" s="35"/>
      <c r="D77" s="58" t="s">
        <v>82</v>
      </c>
      <c r="E77" s="59"/>
      <c r="F77" s="60" t="s">
        <v>18</v>
      </c>
      <c r="G77" s="56"/>
      <c r="M77" s="39"/>
      <c r="N77" s="39"/>
      <c r="O77" s="39"/>
      <c r="P77" s="39"/>
    </row>
    <row r="78" spans="1:16" s="40" customFormat="1" ht="18" customHeight="1">
      <c r="A78" s="34"/>
      <c r="B78" s="35"/>
      <c r="C78" s="35"/>
      <c r="D78" s="58" t="s">
        <v>83</v>
      </c>
      <c r="E78" s="59"/>
      <c r="F78" s="61" t="s">
        <v>18</v>
      </c>
      <c r="G78" s="62"/>
      <c r="M78" s="39"/>
      <c r="N78" s="39"/>
      <c r="O78" s="39"/>
      <c r="P78" s="39"/>
    </row>
    <row r="79" spans="1:16" s="40" customFormat="1" ht="14.45" customHeight="1">
      <c r="A79" s="34"/>
      <c r="B79" s="35"/>
      <c r="C79" s="35"/>
      <c r="D79" s="55" t="s">
        <v>84</v>
      </c>
      <c r="F79" s="42">
        <v>1E-3</v>
      </c>
      <c r="G79" s="56"/>
      <c r="M79" s="39"/>
      <c r="N79" s="39"/>
      <c r="O79" s="39"/>
      <c r="P79" s="39"/>
    </row>
    <row r="80" spans="1:16" s="40" customFormat="1" ht="17.45" customHeight="1">
      <c r="A80" s="34"/>
      <c r="B80" s="35"/>
      <c r="C80" s="35"/>
      <c r="D80" s="55" t="s">
        <v>85</v>
      </c>
      <c r="F80" s="42">
        <v>7.4999999999999997E-2</v>
      </c>
      <c r="G80" s="56"/>
      <c r="M80" s="39"/>
      <c r="N80" s="39"/>
      <c r="O80" s="39"/>
      <c r="P80" s="39"/>
    </row>
    <row r="81" spans="1:16" s="40" customFormat="1" ht="16.899999999999999" customHeight="1">
      <c r="A81" s="34"/>
      <c r="B81" s="35"/>
      <c r="C81" s="35"/>
      <c r="D81" s="58" t="s">
        <v>86</v>
      </c>
      <c r="E81" s="59"/>
      <c r="F81" s="60" t="s">
        <v>18</v>
      </c>
      <c r="G81" s="62"/>
      <c r="M81" s="39"/>
      <c r="N81" s="39"/>
      <c r="O81" s="39"/>
      <c r="P81" s="39"/>
    </row>
    <row r="82" spans="1:16" s="40" customFormat="1" ht="14.45" customHeight="1">
      <c r="A82" s="34"/>
      <c r="B82" s="35"/>
      <c r="C82" s="35"/>
      <c r="D82" s="63" t="s">
        <v>87</v>
      </c>
      <c r="F82" s="42">
        <v>0.01</v>
      </c>
      <c r="G82" s="56">
        <f>G71*F82</f>
        <v>0</v>
      </c>
      <c r="M82" s="39"/>
      <c r="N82" s="39"/>
      <c r="O82" s="39"/>
      <c r="P82" s="39"/>
    </row>
    <row r="83" spans="1:16" s="40" customFormat="1" ht="22.9" customHeight="1">
      <c r="A83" s="34"/>
      <c r="B83" s="35"/>
      <c r="C83" s="35"/>
      <c r="D83" s="55" t="s">
        <v>88</v>
      </c>
      <c r="F83" s="42">
        <v>0.01</v>
      </c>
      <c r="G83" s="56">
        <f>G71*F83</f>
        <v>0</v>
      </c>
      <c r="M83" s="39"/>
      <c r="N83" s="39"/>
      <c r="O83" s="39"/>
      <c r="P83" s="39"/>
    </row>
    <row r="84" spans="1:16" s="40" customFormat="1" ht="12.75" customHeight="1" thickBot="1">
      <c r="A84" s="64"/>
      <c r="B84" s="65"/>
      <c r="C84" s="66"/>
      <c r="D84" s="67"/>
      <c r="E84" s="68"/>
      <c r="F84" s="69"/>
      <c r="G84" s="70"/>
    </row>
    <row r="85" spans="1:16" s="40" customFormat="1" ht="20.45" customHeight="1" thickBot="1">
      <c r="A85" s="34"/>
      <c r="B85" s="34"/>
      <c r="C85" s="34"/>
      <c r="D85" s="50" t="s">
        <v>89</v>
      </c>
      <c r="E85" s="71"/>
      <c r="F85" s="72"/>
      <c r="G85" s="73"/>
    </row>
    <row r="86" spans="1:16" s="40" customFormat="1">
      <c r="A86" s="34"/>
      <c r="B86" s="43"/>
      <c r="C86" s="35"/>
      <c r="D86" s="35"/>
      <c r="E86" s="41"/>
      <c r="F86" s="35"/>
      <c r="G86" s="35"/>
    </row>
    <row r="87" spans="1:16">
      <c r="E87" s="75"/>
    </row>
    <row r="88" spans="1:16">
      <c r="E88" s="75"/>
    </row>
    <row r="90" spans="1:16" ht="21" customHeight="1"/>
    <row r="106" spans="5:16" s="74" customFormat="1" ht="8.25" customHeight="1">
      <c r="E106" s="76"/>
      <c r="H106"/>
      <c r="I106"/>
      <c r="J106"/>
      <c r="K106"/>
      <c r="L106"/>
      <c r="M106"/>
      <c r="N106"/>
      <c r="O106"/>
      <c r="P106"/>
    </row>
    <row r="107" spans="5:16" s="74" customFormat="1" ht="18.75" customHeight="1">
      <c r="E107" s="76"/>
      <c r="H107"/>
      <c r="I107"/>
      <c r="J107"/>
      <c r="K107"/>
      <c r="L107"/>
      <c r="M107"/>
      <c r="N107"/>
      <c r="O107"/>
      <c r="P107"/>
    </row>
    <row r="108" spans="5:16" s="74" customFormat="1" ht="21" customHeight="1">
      <c r="E108" s="76"/>
      <c r="H108"/>
      <c r="I108"/>
      <c r="J108"/>
      <c r="K108"/>
      <c r="L108"/>
      <c r="M108"/>
      <c r="N108"/>
      <c r="O108"/>
      <c r="P108"/>
    </row>
    <row r="110" spans="5:16" s="74" customFormat="1" ht="17.25" customHeight="1">
      <c r="E110" s="76"/>
      <c r="H110"/>
      <c r="I110"/>
      <c r="J110"/>
      <c r="K110"/>
      <c r="L110"/>
      <c r="M110"/>
      <c r="N110"/>
      <c r="O110"/>
      <c r="P110"/>
    </row>
    <row r="119" spans="5:16" s="74" customFormat="1" ht="17.25" customHeight="1">
      <c r="E119" s="76"/>
      <c r="H119"/>
      <c r="I119"/>
      <c r="J119"/>
      <c r="K119"/>
      <c r="L119"/>
      <c r="M119"/>
      <c r="N119"/>
      <c r="O119"/>
      <c r="P119"/>
    </row>
    <row r="134" spans="5:16" s="74" customFormat="1" ht="29.25" customHeight="1">
      <c r="E134" s="76"/>
      <c r="H134"/>
      <c r="I134"/>
      <c r="J134"/>
      <c r="K134"/>
      <c r="L134"/>
      <c r="M134"/>
      <c r="N134"/>
      <c r="O134"/>
      <c r="P134"/>
    </row>
  </sheetData>
  <mergeCells count="43">
    <mergeCell ref="IS10:IV10"/>
    <mergeCell ref="B16:G16"/>
    <mergeCell ref="HI10:HN10"/>
    <mergeCell ref="HO10:HT10"/>
    <mergeCell ref="HU10:HZ10"/>
    <mergeCell ref="IA10:IF10"/>
    <mergeCell ref="IG10:IL10"/>
    <mergeCell ref="IM10:IR10"/>
    <mergeCell ref="FY10:GD10"/>
    <mergeCell ref="GE10:GJ10"/>
    <mergeCell ref="GK10:GP10"/>
    <mergeCell ref="GQ10:GV10"/>
    <mergeCell ref="GW10:HB10"/>
    <mergeCell ref="HC10:HH10"/>
    <mergeCell ref="EO10:ET10"/>
    <mergeCell ref="EU10:EZ10"/>
    <mergeCell ref="FA10:FF10"/>
    <mergeCell ref="FG10:FL10"/>
    <mergeCell ref="FM10:FR10"/>
    <mergeCell ref="FS10:FX10"/>
    <mergeCell ref="DE10:DJ10"/>
    <mergeCell ref="DK10:DP10"/>
    <mergeCell ref="DQ10:DV10"/>
    <mergeCell ref="DW10:EB10"/>
    <mergeCell ref="EC10:EH10"/>
    <mergeCell ref="EI10:EN10"/>
    <mergeCell ref="CY10:DD10"/>
    <mergeCell ref="AK10:AP10"/>
    <mergeCell ref="AQ10:AV10"/>
    <mergeCell ref="AW10:BB10"/>
    <mergeCell ref="BC10:BH10"/>
    <mergeCell ref="BI10:BN10"/>
    <mergeCell ref="BO10:BT10"/>
    <mergeCell ref="BU10:BZ10"/>
    <mergeCell ref="CA10:CF10"/>
    <mergeCell ref="CG10:CL10"/>
    <mergeCell ref="CM10:CR10"/>
    <mergeCell ref="CS10:CX10"/>
    <mergeCell ref="AE10:AJ10"/>
    <mergeCell ref="A10:F10"/>
    <mergeCell ref="M10:R10"/>
    <mergeCell ref="S10:X10"/>
    <mergeCell ref="Y10:AD10"/>
  </mergeCells>
  <printOptions horizontalCentered="1"/>
  <pageMargins left="0.43307086614173201" right="0.27559055118110198" top="0.25" bottom="0.23" header="0.1" footer="0.17"/>
  <pageSetup scale="55" orientation="landscape" r:id="rId1"/>
  <rowBreaks count="1" manualBreakCount="1">
    <brk id="6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Rel. Cant.Pte(Agost.15)</vt:lpstr>
      <vt:lpstr>'Pres. Rel. Cant.Pte(Agost.15)'!Área_de_impresión</vt:lpstr>
      <vt:lpstr>'Pres. Rel. Cant.Pte(Agost.15)'!Títulos_a_imprimir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Santo Arias Tamarez</dc:creator>
  <cp:lastModifiedBy>Analix Torres Jerez</cp:lastModifiedBy>
  <dcterms:created xsi:type="dcterms:W3CDTF">2015-08-26T21:46:12Z</dcterms:created>
  <dcterms:modified xsi:type="dcterms:W3CDTF">2015-09-14T16:02:19Z</dcterms:modified>
</cp:coreProperties>
</file>