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ichardo\Desktop\Archivos MOPC\CORONAVIRUS\HOSPITAL RODOLFO DE LA CRUZ LORA\"/>
    </mc:Choice>
  </mc:AlternateContent>
  <bookViews>
    <workbookView xWindow="0" yWindow="0" windowWidth="28800" windowHeight="12330"/>
  </bookViews>
  <sheets>
    <sheet name="LISTADO HOSPITAL D L CRUZ LORA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</externalReferences>
  <definedNames>
    <definedName name="\A" localSheetId="0">[1]Presup.!#REF!</definedName>
    <definedName name="\A">[1]Presup.!#REF!</definedName>
    <definedName name="\M" localSheetId="0">[1]Presup.!#REF!</definedName>
    <definedName name="\M">[1]Presup.!#REF!</definedName>
    <definedName name="\R" localSheetId="0">[1]Presup.!#REF!</definedName>
    <definedName name="\R">[1]Presup.!#REF!</definedName>
    <definedName name="\T" localSheetId="0">[1]Presup.!#REF!</definedName>
    <definedName name="\T">[1]Presup.!#REF!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OP1">'[2]Mano Obra'!$D$12</definedName>
    <definedName name="_____________OP2">'[2]Mano Obra'!$D$14</definedName>
    <definedName name="_____________OP3">'[2]Mano Obra'!$D$15</definedName>
    <definedName name="___________OP1">'[2]Mano Obra'!$D$12</definedName>
    <definedName name="___________OP2">'[2]Mano Obra'!$D$14</definedName>
    <definedName name="___________OP3">'[2]Mano Obra'!$D$15</definedName>
    <definedName name="_________CAL50">[3]insumo!$D$11</definedName>
    <definedName name="_________mz125" localSheetId="0">[3]Mezcla!#REF!</definedName>
    <definedName name="_________mz125">[3]Mezcla!#REF!</definedName>
    <definedName name="_________MZ13" localSheetId="0">[3]Mezcla!#REF!</definedName>
    <definedName name="_________MZ13">[3]Mezcla!#REF!</definedName>
    <definedName name="_________MZ14" localSheetId="0">[3]Mezcla!#REF!</definedName>
    <definedName name="_________MZ14">[3]Mezcla!#REF!</definedName>
    <definedName name="_________MZ17" localSheetId="0">[3]Mezcla!#REF!</definedName>
    <definedName name="_________MZ17">[3]Mezcla!#REF!</definedName>
    <definedName name="_________OP1">'[2]Mano Obra'!$D$12</definedName>
    <definedName name="_________OP2">'[2]Mano Obra'!$D$14</definedName>
    <definedName name="_________OP3">'[2]Mano Obra'!$D$15</definedName>
    <definedName name="________CAL50" localSheetId="0">#REF!</definedName>
    <definedName name="________CAL50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OP1">'[2]Mano Obra'!$D$12</definedName>
    <definedName name="_______OP2">'[2]Mano Obra'!$D$14</definedName>
    <definedName name="_______OP3">'[2]Mano Obra'!$D$15</definedName>
    <definedName name="______OP1">'[2]Mano Obra'!$D$12</definedName>
    <definedName name="______OP2">'[2]Mano Obra'!$D$14</definedName>
    <definedName name="______OP3">'[2]Mano Obra'!$D$15</definedName>
    <definedName name="_____hor210">'[4]anal term'!$G$1512</definedName>
    <definedName name="_____OP1">'[2]Mano Obra'!$D$12</definedName>
    <definedName name="_____OP2">'[2]Mano Obra'!$D$14</definedName>
    <definedName name="_____OP3">'[2]Mano Obra'!$D$15</definedName>
    <definedName name="____hor210">'[4]anal term'!$G$1512</definedName>
    <definedName name="____MZ1155">[3]Mezcla!$F$37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CAL50">[5]insumo!$D$11</definedName>
    <definedName name="___hor140" localSheetId="0">#REF!</definedName>
    <definedName name="___hor140">#REF!</definedName>
    <definedName name="___hor210">'[4]anal term'!$G$1512</definedName>
    <definedName name="___hor280">[6]Analisis!$D$63</definedName>
    <definedName name="___MZ1155" localSheetId="0">#REF!</definedName>
    <definedName name="___MZ1155">#REF!</definedName>
    <definedName name="___mz125" localSheetId="0">[5]Mezcla!#REF!</definedName>
    <definedName name="___mz125">[5]Mezcla!#REF!</definedName>
    <definedName name="___MZ13" localSheetId="0">[5]Mezcla!#REF!</definedName>
    <definedName name="___MZ13">[5]Mezcla!#REF!</definedName>
    <definedName name="___MZ14" localSheetId="0">[5]Mezcla!#REF!</definedName>
    <definedName name="___MZ14">[5]Mezcla!#REF!</definedName>
    <definedName name="___MZ16" localSheetId="0">#REF!</definedName>
    <definedName name="___MZ16">#REF!</definedName>
    <definedName name="___MZ17" localSheetId="0">[5]Mezcla!#REF!</definedName>
    <definedName name="___MZ17">[5]Mezcla!#REF!</definedName>
    <definedName name="___OP1">'[2]Mano Obra'!$D$12</definedName>
    <definedName name="___OP2">'[2]Mano Obra'!$D$14</definedName>
    <definedName name="___OP3">'[2]Mano Obra'!$D$15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[7]Sheet4!$E:$E</definedName>
    <definedName name="___pu5">[7]Sheet5!$E:$E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_xlnm._FilterDatabase" localSheetId="0">#REF!</definedName>
    <definedName name="___xlnm._FilterDatabase">#REF!</definedName>
    <definedName name="___xlnm._FilterDatabase_1" localSheetId="0">#REF!</definedName>
    <definedName name="___xlnm._FilterDatabase_1">#REF!</definedName>
    <definedName name="___xlnm.Print_Area" localSheetId="0">#REF!</definedName>
    <definedName name="___xlnm.Print_Area">#REF!</definedName>
    <definedName name="___xlnm.Print_Titles" localSheetId="0">#REF!</definedName>
    <definedName name="___xlnm.Print_Titles">#REF!</definedName>
    <definedName name="__123Graph_A" localSheetId="0" hidden="1">[8]A!#REF!</definedName>
    <definedName name="__123Graph_A" hidden="1">[8]A!#REF!</definedName>
    <definedName name="__123Graph_B" localSheetId="0" hidden="1">[8]A!#REF!</definedName>
    <definedName name="__123Graph_B" hidden="1">[8]A!#REF!</definedName>
    <definedName name="__123Graph_C" localSheetId="0" hidden="1">[8]A!#REF!</definedName>
    <definedName name="__123Graph_C" hidden="1">[8]A!#REF!</definedName>
    <definedName name="__123Graph_D" localSheetId="0" hidden="1">[8]A!#REF!</definedName>
    <definedName name="__123Graph_D" hidden="1">[8]A!#REF!</definedName>
    <definedName name="__123Graph_E" localSheetId="0" hidden="1">[8]A!#REF!</definedName>
    <definedName name="__123Graph_E" hidden="1">[8]A!#REF!</definedName>
    <definedName name="__123Graph_F" localSheetId="0" hidden="1">[8]A!#REF!</definedName>
    <definedName name="__123Graph_F" hidden="1">[8]A!#REF!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>'[4]anal term'!$G$1512</definedName>
    <definedName name="__hor280">[9]Analisis!$D$63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[10]Sheet4!$E:$E</definedName>
    <definedName name="__pu5">[10]Sheet5!$E:$E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[11]Análisis!#REF!</definedName>
    <definedName name="__SUB1">[11]Análisis!#REF!</definedName>
    <definedName name="__xlnm._FilterDatabase" localSheetId="0">#REF!</definedName>
    <definedName name="__xlnm._FilterDatabase">#REF!</definedName>
    <definedName name="__xlnm._FilterDatabase_1" localSheetId="0">#REF!</definedName>
    <definedName name="__xlnm._FilterDatabase_1">#REF!</definedName>
    <definedName name="__xlnm.Print_Area" localSheetId="0">#REF!</definedName>
    <definedName name="__xlnm.Print_Area">#REF!</definedName>
    <definedName name="__xlnm.Print_Titles" localSheetId="0">#REF!</definedName>
    <definedName name="__xlnm.Print_Titles">#REF!</definedName>
    <definedName name="_1" localSheetId="0">[12]A!#REF!</definedName>
    <definedName name="_1">[12]A!#REF!</definedName>
    <definedName name="_CAL50" localSheetId="0">#REF!</definedName>
    <definedName name="_CAL50">#REF!</definedName>
    <definedName name="_CTC220" localSheetId="0">#REF!</definedName>
    <definedName name="_CTC220">[13]M.O.!$C$517</definedName>
    <definedName name="_F" localSheetId="0">[8]A!#REF!</definedName>
    <definedName name="_F">[8]A!#REF!</definedName>
    <definedName name="_hor140" localSheetId="0">#REF!</definedName>
    <definedName name="_hor140">#REF!</definedName>
    <definedName name="_hor210">'[4]anal term'!$G$1512</definedName>
    <definedName name="_hor280">[9]Analisis!$D$63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ur6" localSheetId="0">#REF!</definedName>
    <definedName name="_mur6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H140" localSheetId="0">#REF!</definedName>
    <definedName name="_PH140">[14]Ins!$E$730</definedName>
    <definedName name="_PH160" localSheetId="0">#REF!</definedName>
    <definedName name="_PH160">[14]Ins!$E$731</definedName>
    <definedName name="_PH180" localSheetId="0">#REF!</definedName>
    <definedName name="_PH180">[14]Ins!$E$732</definedName>
    <definedName name="_PH210" localSheetId="0">#REF!</definedName>
    <definedName name="_PH210">[14]Ins!$E$733</definedName>
    <definedName name="_PH240" localSheetId="0">#REF!</definedName>
    <definedName name="_PH240">[14]Ins!$E$734</definedName>
    <definedName name="_PH250" localSheetId="0">#REF!</definedName>
    <definedName name="_PH250">[14]Ins!$E$735</definedName>
    <definedName name="_PH260" localSheetId="0">#REF!</definedName>
    <definedName name="_PH260">[14]Ins!$E$736</definedName>
    <definedName name="_PH280" localSheetId="0">#REF!</definedName>
    <definedName name="_PH280">[14]Ins!$E$737</definedName>
    <definedName name="_PH300" localSheetId="0">#REF!</definedName>
    <definedName name="_PH300">[14]Ins!$E$738</definedName>
    <definedName name="_PH315" localSheetId="0">#REF!</definedName>
    <definedName name="_PH315">[14]Ins!$E$739</definedName>
    <definedName name="_PH350" localSheetId="0">#REF!</definedName>
    <definedName name="_PH350">[14]Ins!$E$740</definedName>
    <definedName name="_PH400" localSheetId="0">#REF!</definedName>
    <definedName name="_PH400">[14]Ins!$E$741</definedName>
    <definedName name="_pl1">[15]analisis!$G$2432</definedName>
    <definedName name="_pl12">[15]analisis!$G$2477</definedName>
    <definedName name="_pl316">[15]analisis!$G$2513</definedName>
    <definedName name="_pl38">[15]analisis!$G$2486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[16]Sheet4!$E:$E</definedName>
    <definedName name="_pu5">[16]Sheet5!$E:$E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>[17]Ana!$F$3421</definedName>
    <definedName name="_TC220">[17]Ana!$F$3433</definedName>
    <definedName name="_TUB24" localSheetId="0">#REF!</definedName>
    <definedName name="_TUB24">#REF!</definedName>
    <definedName name="_VAR12">[18]Precio!$F$12</definedName>
    <definedName name="_VAR38">[18]Precio!$F$11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[8]A!#REF!</definedName>
    <definedName name="A">[8]A!#REF!</definedName>
    <definedName name="aa" localSheetId="0">#REF!</definedName>
    <definedName name="aa">#REF!</definedName>
    <definedName name="aa_2">"$#REF!.$B$109"</definedName>
    <definedName name="aa_3">"$#REF!.$B$109"</definedName>
    <definedName name="AAG">[18]Precio!$F$20</definedName>
    <definedName name="ABANICOCONLUZ">[13]Materiales!$E$58</definedName>
    <definedName name="ABANICOSINLUZ">[13]Materiales!$E$59</definedName>
    <definedName name="AC" localSheetId="0">#REF!</definedName>
    <definedName name="AC">#REF!</definedName>
    <definedName name="aca.19.km">'[19]Analisis Unitarios'!$F$154</definedName>
    <definedName name="aca.1er.km">'[19]Analisis Unitarios'!$F$136</definedName>
    <definedName name="aca.20.km">'[19]Analisis Unitarios'!$F$155</definedName>
    <definedName name="aca.30.km">'[19]Analisis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'[20]Listado Equipos a utilizar'!#REF!</definedName>
    <definedName name="acarreo">'[20]Listado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>[17]Ana!$F$4488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[21]Insumos!$B$6:$D$6</definedName>
    <definedName name="Acero_1_4______Grado_40">[21]Insumos!$B$7:$D$7</definedName>
    <definedName name="Acero_2">#N/A</definedName>
    <definedName name="Acero_3">#N/A</definedName>
    <definedName name="Acero_3_4__1_____Grado_40">[21]Insumos!$B$8:$D$8</definedName>
    <definedName name="Acero_3_8______Grado_40">[21]Insumos!$B$9:$D$9</definedName>
    <definedName name="ACERO1">[17]Ana!$F$35</definedName>
    <definedName name="ACERO12">[17]Ana!$F$23</definedName>
    <definedName name="ACERO1225">[17]Ana!$F$27</definedName>
    <definedName name="ACERO14">[17]Ana!$F$11</definedName>
    <definedName name="ACERO34">[17]Ana!$F$31</definedName>
    <definedName name="ACERO38">[17]Ana!$F$15</definedName>
    <definedName name="ACERO3825">[17]Ana!$F$19</definedName>
    <definedName name="ACERO601">[17]Ana!$F$59</definedName>
    <definedName name="ACERO6012">[17]Ana!$F$47</definedName>
    <definedName name="ACERO601225">[17]Ana!$F$51</definedName>
    <definedName name="ACERO6034">[17]Ana!$F$55</definedName>
    <definedName name="ACERO6038">[17]Ana!$F$39</definedName>
    <definedName name="ACERO603825">[17]Ana!$F$43</definedName>
    <definedName name="acerog40">[22]MATERIALES!$G$7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R">[13]Materiales!$E$36</definedName>
    <definedName name="actividades">[23]Analisis!$B$1:$B$451</definedName>
    <definedName name="ACUM" localSheetId="0">[12]A!#REF!</definedName>
    <definedName name="ACUM">[12]A!#REF!</definedName>
    <definedName name="ADAMIOSIN" localSheetId="0">#REF!</definedName>
    <definedName name="ADAMIOSIN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'[24]Resumen Precio Equipos'!$C$28</definedName>
    <definedName name="adm.a" localSheetId="0" hidden="1">'[25]ANALISIS STO DGO'!#REF!</definedName>
    <definedName name="adm.a" hidden="1">'[25]ANALISIS STO DGO'!#REF!</definedName>
    <definedName name="ADMBL" localSheetId="0" hidden="1">'[25]ANALISIS STO DGO'!#REF!</definedName>
    <definedName name="ADMBL" hidden="1">'[25]ANALISIS STO DGO'!#REF!</definedName>
    <definedName name="ADMINISTRATIVOS" localSheetId="0">#REF!</definedName>
    <definedName name="ADMINISTRATIVOS">#REF!</definedName>
    <definedName name="Adoquín_Mediterráneo_Gris">[21]Insumos!$B$156:$D$156</definedName>
    <definedName name="AG">[18]Precio!$F$21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'[20]Listado Equipos a utilizar'!#REF!</definedName>
    <definedName name="agricola">'[20]Listado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'[26]MATERIALES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[18]Precio!$F$16</definedName>
    <definedName name="ALAM18">[18]Precio!$F$15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[21]Insumos!$B$20:$D$20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[22]MATERIALES!$G$10</definedName>
    <definedName name="ALAMBRED" localSheetId="0">#REF!</definedName>
    <definedName name="ALAMBRED">#REF!</definedName>
    <definedName name="ALAMBRENo12">[13]Materiales!$E$755</definedName>
    <definedName name="ALAMBREVARILLA">[13]Materiales!$E$661</definedName>
    <definedName name="ALAMBREVINIL12">[13]Materiales!$E$758</definedName>
    <definedName name="ALAMBREVINYL4_2">[27]MATERIALES!$G$685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'[28]Mano de Obra'!$D$11</definedName>
    <definedName name="ALBANIL2">'[28]Mano de Obra'!$D$12</definedName>
    <definedName name="ALBANIL3">'[28]Mano de Obra'!$D$13</definedName>
    <definedName name="Alq._Madera_Dintel____Incl._M_O">[21]Insumos!$B$122:$D$122</definedName>
    <definedName name="Alq._Madera_P_Antepecho____Incl._M_O" localSheetId="0">[7]Insumos!#REF!</definedName>
    <definedName name="Alq._Madera_P_Antepecho____Incl._M_O">[7]Insumos!#REF!</definedName>
    <definedName name="Alq._Madera_P_Col._____Incl._M_O" localSheetId="0">[7]Insumos!#REF!</definedName>
    <definedName name="Alq._Madera_P_Col._____Incl._M_O">[7]Insumos!#REF!</definedName>
    <definedName name="Alq._Madera_P_Losa_____Incl._M_O">[21]Insumos!$B$124:$D$124</definedName>
    <definedName name="Alq._Madera_P_Rampa_____Incl._M_O">[21]Insumos!$B$127:$D$127</definedName>
    <definedName name="Alq._Madera_P_Viga_____Incl._M_O">[21]Insumos!$B$128:$D$128</definedName>
    <definedName name="Alq._Madera_P_Vigas_y_Columnas_Amarre____Incl._M_O">[21]Insumos!$B$129:$D$129</definedName>
    <definedName name="ALTATEN" localSheetId="0">#REF!</definedName>
    <definedName name="ALTATEN">#REF!</definedName>
    <definedName name="AMARREVARILLA20" localSheetId="0">#REF!</definedName>
    <definedName name="AMARREVARILLA20">[13]M.O.!$C$110</definedName>
    <definedName name="AMARREVARILLA40" localSheetId="0">#REF!</definedName>
    <definedName name="AMARREVARILLA40">[13]M.O.!$C$111</definedName>
    <definedName name="AMARREVARILLA60" localSheetId="0">#REF!</definedName>
    <definedName name="AMARREVARILLA60">#REF!</definedName>
    <definedName name="AMARREVARILLA80" localSheetId="0">#REF!</definedName>
    <definedName name="AMARREVARILLA80">[13]M.O.!$C$113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lisiCostos">[23]Analisis!$A$1:$H$451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[21]Insumos!$B$24:$D$24</definedName>
    <definedName name="Andamios____0.25_planchas_plywood___10_usos">[21]Insumos!$B$25:$D$25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INODORO">[13]Materiales!$E$496</definedName>
    <definedName name="ARANDELAPLAS" localSheetId="0">#REF!</definedName>
    <definedName name="ARANDELAPLAS">#REF!</definedName>
    <definedName name="are" localSheetId="0" hidden="1">'[25]ANALISIS STO DGO'!#REF!</definedName>
    <definedName name="are" hidden="1">'[25]ANALISIS STO DGO'!#REF!</definedName>
    <definedName name="_xlnm.Print_Area" localSheetId="0">'LISTADO HOSPITAL D L CRUZ LORA '!$A$1:$G$78</definedName>
    <definedName name="_xlnm.Print_Area">[8]A!#REF!</definedName>
    <definedName name="ARENA" localSheetId="0">#REF!</definedName>
    <definedName name="ARENA">#REF!</definedName>
    <definedName name="Arena_Fina">[21]Insumos!$B$17:$D$17</definedName>
    <definedName name="Arena_Gruesa_Lavada">[21]Insumos!$B$16:$D$16</definedName>
    <definedName name="ARENA_LAV_CLASIF">'[26]MATERIALES LISTADO'!$D$9</definedName>
    <definedName name="Arena_Triturada_y_Lavada___especial_para_hormigones">[21]Insumos!$B$14:$D$14</definedName>
    <definedName name="ARENAA">[13]Materiales!$E$6</definedName>
    <definedName name="ARENAAZUL" localSheetId="0">#REF!</definedName>
    <definedName name="ARENAAZUL">[14]Ins!$E$25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[22]MATERIALES!$G$11</definedName>
    <definedName name="ARENAG" localSheetId="0">#REF!</definedName>
    <definedName name="ARENAG">[14]Ins!$E$26</definedName>
    <definedName name="ARENAGRUESA" localSheetId="0">#REF!</definedName>
    <definedName name="ARENAGRUESA">#REF!</definedName>
    <definedName name="arenaitabo">[22]MATERIALES!$G$12</definedName>
    <definedName name="ARENAL">[13]Materiales!$E$9</definedName>
    <definedName name="arenalavada">[22]MATERIALES!$G$13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'[20]Listado Equipos a utilizar'!#REF!</definedName>
    <definedName name="arranque">'[20]Listado Equipos a utilizar'!#REF!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 localSheetId="0">'[28]Mano de Obra'!$D$8</definedName>
    <definedName name="AYUDANTE">[13]M.O.!$C$8</definedName>
    <definedName name="ayudcadenero">[22]OBRAMANO!$F$67</definedName>
    <definedName name="B" localSheetId="0">#REF!</definedName>
    <definedName name="B">#REF!</definedName>
    <definedName name="bajada.tubo.24">'[19]Analisis Unitarios'!$E$983</definedName>
    <definedName name="Baldosas_Granito_40x40____Linea_de_Lujo_Color">[21]Insumos!$B$26:$D$26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[17]Ana!$F$3582</definedName>
    <definedName name="BAÑERAHFCOL">[17]Ana!$F$3609</definedName>
    <definedName name="BAÑERALIV">[17]Ana!$F$3555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[15]analisis!$G$2860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eg_Bal" localSheetId="0">#REF!</definedName>
    <definedName name="Beg_Bal">#REF!</definedName>
    <definedName name="BENEFICIOS" localSheetId="0">#REF!</definedName>
    <definedName name="BENEFICIOS">#REF!</definedName>
    <definedName name="Bidet_Royal____Aparato" localSheetId="0">[7]Insumos!#REF!</definedName>
    <definedName name="Bidet_Royal____Aparato">[7]Insumos!#REF!</definedName>
    <definedName name="BIDETBCO">[17]Ana!$F$3635</definedName>
    <definedName name="BIDETBCOPVC" localSheetId="0">#REF!</definedName>
    <definedName name="BIDETBCOPVC">#REF!</definedName>
    <definedName name="BIDETCOL">[17]Ana!$F$3661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k.8.bnp.20">'[29]Ana.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[17]Ana!$F$216</definedName>
    <definedName name="BLOCK12">[17]Ana!$F$227</definedName>
    <definedName name="BLOCK4" localSheetId="0">[17]Ana!$F$106</definedName>
    <definedName name="BLOCK4">[30]analisis!$F$106</definedName>
    <definedName name="BLOCK4RUST">[17]Ana!$F$238</definedName>
    <definedName name="BLOCK5" localSheetId="0">#REF!</definedName>
    <definedName name="BLOCK5">#REF!</definedName>
    <definedName name="BLOCK6" localSheetId="0">[17]Ana!$F$139</definedName>
    <definedName name="BLOCK6">[30]analisis!$F$139</definedName>
    <definedName name="BLOCK640" localSheetId="0">[17]Ana!$F$128</definedName>
    <definedName name="BLOCK640">[30]analisis!$F$128</definedName>
    <definedName name="BLOCK6VIO2">[17]Ana!$F$150</definedName>
    <definedName name="BLOCK8">[17]Ana!$F$183</definedName>
    <definedName name="BLOCK820">[17]Ana!$F$161</definedName>
    <definedName name="BLOCK820CLLENAS">[17]Ana!$F$205</definedName>
    <definedName name="BLOCK840">[17]Ana!$F$172</definedName>
    <definedName name="BLOCK840CLLENAS">[17]Ana!$F$194</definedName>
    <definedName name="BLOCK8RUST">[17]Ana!$F$248</definedName>
    <definedName name="BLOCKCA" localSheetId="0">#REF!</definedName>
    <definedName name="BLOCKCA">#REF!</definedName>
    <definedName name="BLOCKCALAD666">[17]Ana!$F$253</definedName>
    <definedName name="BLOCKCALAD886">[17]Ana!$F$258</definedName>
    <definedName name="BLOCKCALADORN152040">[17]Ana!$F$263</definedName>
    <definedName name="BLOCKORNAMENTAL" localSheetId="0">#REF!</definedName>
    <definedName name="BLOCKORNAMENTAL">#REF!</definedName>
    <definedName name="BLOQUE4">[13]Materiales!$E$651</definedName>
    <definedName name="BLOQUE6">[13]Materiales!$E$652</definedName>
    <definedName name="Bloques_de_4">[21]Insumos!$B$21:$D$21</definedName>
    <definedName name="Bloques_de_6">[21]Insumos!$B$22:$D$22</definedName>
    <definedName name="Bloques_de_8">[21]Insumos!$B$23:$D$23</definedName>
    <definedName name="bloques4" localSheetId="0">[22]MATERIALES!#REF!</definedName>
    <definedName name="bloques4">[22]MATERIALES!#REF!</definedName>
    <definedName name="bloques6" localSheetId="0">[22]MATERIALES!#REF!</definedName>
    <definedName name="bloques6">[22]MATERIALES!#REF!</definedName>
    <definedName name="bloques8" localSheetId="0">[22]MATERIALES!#REF!</definedName>
    <definedName name="bloques8">[22]MATERIALES!#REF!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[17]Ana!$F$72</definedName>
    <definedName name="BORDILLO6">[17]Ana!$F$82</definedName>
    <definedName name="BORDILLO8">[17]Ana!$F$92</definedName>
    <definedName name="Borrar_C.A1">'[31]Col.Amarre'!$J$9:$M$9,'[31]Col.Amarre'!$J$10:$R$10,'[31]Col.Amarre'!$AG$13:$AH$13,'[31]Col.Amarre'!$AJ$11:$AK$11,'[31]Col.Amarre'!$AP$13:$AQ$13,'[31]Col.Amarre'!$AR$11:$AS$11,'[31]Col.Amarre'!$D$16:$M$35,'[31]Col.Amarre'!$V$16:$AC$35</definedName>
    <definedName name="Borrar_Esc.">[31]Escalera!$J$9:$M$9,[31]Escalera!$J$10:$R$10,[31]Escalera!$AL$14:$AM$14,[31]Escalera!$AL$16:$AM$16,[31]Escalera!$I$16:$M$16,[31]Escalera!$B$19:$AE$32,[31]Escalera!$AN$19:$AQ$32</definedName>
    <definedName name="Borrar_Muros">[31]Muros!$W$15:$Z$15,[31]Muros!$AA$15:$AD$15,[31]Muros!$AF$13,[31]Muros!$K$20:$L$20,[31]Muros!$O$26:$P$26</definedName>
    <definedName name="Borrar_Precio">'[32]Cotz.'!$F$23:$F$800,'[32]Cotz.'!$K$280:$K$800</definedName>
    <definedName name="Borrar_V.C1">[33]qqVgas!$J$9:$M$9,[33]qqVgas!$J$10:$R$10,[33]qqVgas!$AJ$11:$AK$11,[33]qqVgas!$AR$11:$AS$11,[33]qqVgas!$AG$13:$AH$13,[33]qqVgas!$AP$13:$AQ$13,[33]qqVgas!$D$16:$AC$195</definedName>
    <definedName name="BOTE" localSheetId="0">#REF!</definedName>
    <definedName name="BOTE">#REF!</definedName>
    <definedName name="Bote_de_Material">[21]Insumos!$B$27:$D$27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>[17]Ana!$F$3476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[21]Insumos!$B$148:$D$148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TEJAASFINST" localSheetId="0">#REF!</definedName>
    <definedName name="CABTEJAASFINST">#REF!</definedName>
    <definedName name="CACERO">'[28]Mano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[13]M.O.!$C$959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[13]M.O.!$C$961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[13]M.O.!$C$967</definedName>
    <definedName name="CACEROZAP" localSheetId="0">#REF!</definedName>
    <definedName name="CACEROZAP">[13]M.O.!$C$969</definedName>
    <definedName name="cadeneros" localSheetId="0">'[24]O.M. y Salarios'!#REF!</definedName>
    <definedName name="cadeneros">'[24]O.M.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METAL2X4DE1_2">[13]Materiales!$E$766</definedName>
    <definedName name="CAJAMETAL2X4DE3_4">[13]Materiales!$E$767</definedName>
    <definedName name="CAJAOCTA12" localSheetId="0">#REF!</definedName>
    <definedName name="CAJAOCTA12">#REF!</definedName>
    <definedName name="cal" localSheetId="0">#REF!</definedName>
    <definedName name="CAL">[14]Ins!$E$317</definedName>
    <definedName name="Cal_Pomier____50_Lbs.">[21]Insumos!$B$29:$D$29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[13]Materiales!$E$10</definedName>
    <definedName name="CALICHEB" localSheetId="0">#REF!</definedName>
    <definedName name="CALICHEB">#REF!</definedName>
    <definedName name="CAMARACAL" localSheetId="0">[17]Ana!$F$3672</definedName>
    <definedName name="CAMARACAL">[34]Ana!$L$4700</definedName>
    <definedName name="CAMARAROC">[17]Ana!$F$3683</definedName>
    <definedName name="CAMARATIE">[17]Ana!$F$3694</definedName>
    <definedName name="camioncama" localSheetId="0">'[20]Listado Equipos a utilizar'!#REF!</definedName>
    <definedName name="camioncama">'[20]Listado Equipos a utilizar'!#REF!</definedName>
    <definedName name="camioneta" localSheetId="0">'[20]Listado Equipos a utilizar'!#REF!</definedName>
    <definedName name="camioneta">'[20]Listado Equipos a utilizar'!#REF!</definedName>
    <definedName name="CAMIONVOLTEO">[22]EQUIPOS!$I$19</definedName>
    <definedName name="CAN" localSheetId="0">[8]A!#REF!</definedName>
    <definedName name="CAN">[8]A!#REF!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[7]Sheet4!$C:$C</definedName>
    <definedName name="cant5">[7]Sheet5!$C:$C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 localSheetId="0">[17]Ana!$F$443</definedName>
    <definedName name="CANTO">[30]analisis!$F$443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[22]OBRAMANO!$F$81</definedName>
    <definedName name="CAR.SOC">'[35]Cargas Sociales'!$G$23</definedName>
    <definedName name="Car.Soc.">'[19]Cargas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[17]Ana!$F$366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'[20]Listado Equipos a utilizar'!#REF!</definedName>
    <definedName name="cargador">'[20]Listado Equipos a utilizar'!#REF!</definedName>
    <definedName name="CARGADORB">[36]EQUIPOS!$D$13</definedName>
    <definedName name="carguio.retro.pala">'[19]Analisis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.Columna.30.30">'[29]Costos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[7]Insumos!#REF!</definedName>
    <definedName name="Carretilla____2_P3_______TIPO_JEEP">[7]Insumos!#REF!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[21]Insumos!$B$13:$D$13</definedName>
    <definedName name="Cascajo_Sucio" localSheetId="0">[7]Insumos!#REF!</definedName>
    <definedName name="Cascajo_Sucio">[7]Insumos!#REF!</definedName>
    <definedName name="CASETA200">[17]Ana!$F$290</definedName>
    <definedName name="CASETA200M2">[17]Ana!$F$291</definedName>
    <definedName name="CASETA500">[17]Ana!$F$327</definedName>
    <definedName name="CASETAM2">[17]Ana!$F$328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[22]EQUIPOS!$I$15</definedName>
    <definedName name="Cat950B">[22]EQUIPOS!$I$14</definedName>
    <definedName name="CAVOSC" localSheetId="0">#REF!</definedName>
    <definedName name="CAVOSC">#REF!</definedName>
    <definedName name="CB" localSheetId="0">#REF!</definedName>
    <definedName name="CB">[14]Ins!$E$318</definedName>
    <definedName name="CBAJVEN2" localSheetId="0">#REF!</definedName>
    <definedName name="CBAJVEN2">#REF!</definedName>
    <definedName name="CBAJVEN3" localSheetId="0">#REF!</definedName>
    <definedName name="CBAJVEN3">[13]M.O.!$C$594</definedName>
    <definedName name="CBAJVEN4">[13]M.O.!$C$595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[13]M.O.!$C$21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[13]M.O.!$C$23</definedName>
    <definedName name="CBLOCK6818" localSheetId="0">#REF!</definedName>
    <definedName name="CBLOCK6818">#REF!</definedName>
    <definedName name="CBLOCK8" localSheetId="0">#REF!</definedName>
    <definedName name="CBLOCK8">[13]M.O.!$C$25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[13]M.O.!$C$489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2">[13]M.O.!$C$646</definedName>
    <definedName name="CDES3">[13]M.O.!$C$647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ESPISPARR2">[13]M.O.!$C$649</definedName>
    <definedName name="CDESPLU3">[13]M.O.!$C$630</definedName>
    <definedName name="CDESPLU4">[13]M.O.!$C$631</definedName>
    <definedName name="CDUCHA" localSheetId="0">#REF!</definedName>
    <definedName name="CDUCHA">[13]M.O.!$C$803</definedName>
    <definedName name="CEDRO" localSheetId="0">#REF!</definedName>
    <definedName name="CEDRO">#REF!</definedName>
    <definedName name="cem">[18]Precio!$F$9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B">[13]Materiales!$E$17</definedName>
    <definedName name="CEMEG">[13]Materiales!$E$15</definedName>
    <definedName name="cemento" localSheetId="0">#REF!</definedName>
    <definedName name="cemento">#REF!</definedName>
    <definedName name="cemento.pañete">'[37]Insumos materiales'!$J$20</definedName>
    <definedName name="Cemento_1">#N/A</definedName>
    <definedName name="Cemento_2">#N/A</definedName>
    <definedName name="Cemento_3">#N/A</definedName>
    <definedName name="Cemento_Blanco">[21]Insumos!$B$32:$D$32</definedName>
    <definedName name="CEMENTO_GRIS_FDA">'[26]MATERIALES LISTADO'!$D$17</definedName>
    <definedName name="cementoblanco" localSheetId="0">[22]MATERIALES!#REF!</definedName>
    <definedName name="cementoblanco">[22]MATERIALES!#REF!</definedName>
    <definedName name="CEMENTOG" localSheetId="0">#REF!</definedName>
    <definedName name="CEMENTOG">#REF!</definedName>
    <definedName name="cementogris">[22]MATERIALES!$G$17</definedName>
    <definedName name="CEMENTOP" localSheetId="0">#REF!</definedName>
    <definedName name="CEMENTOP">#REF!</definedName>
    <definedName name="CEMENTOPVC">[13]Materiales!$E$24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" localSheetId="0">#REF!</definedName>
    <definedName name="Cer">#REF!</definedName>
    <definedName name="ceramcr33" localSheetId="0">[22]MATERIALES!#REF!</definedName>
    <definedName name="ceramcr33">[22]MATERIALES!#REF!</definedName>
    <definedName name="ceramcriolla" localSheetId="0">[22]MATERIALES!#REF!</definedName>
    <definedName name="ceramcriolla">[22]MATERIALES!#REF!</definedName>
    <definedName name="Ceramica.Criolla.40.40">'[29]Insumos materiales'!$J$48</definedName>
    <definedName name="Cerámica_30x30_Pared">[21]Insumos!$B$35:$D$35</definedName>
    <definedName name="Cerámica_Italiana_Pared">[21]Insumos!$B$34:$D$34</definedName>
    <definedName name="ceramicaitalia" localSheetId="0">[22]MATERIALES!#REF!</definedName>
    <definedName name="ceramicaitalia">[22]MATERIALES!#REF!</definedName>
    <definedName name="ceramicaitaliapared" localSheetId="0">[22]MATERIALES!#REF!</definedName>
    <definedName name="ceramicaitaliapared">[22]MATERIALES!#REF!</definedName>
    <definedName name="ceramicaitalipared" localSheetId="0">[22]MATERIALES!#REF!</definedName>
    <definedName name="ceramicaitalipared">[22]MATERIALES!#REF!</definedName>
    <definedName name="ceramicapared">'[35]Analisis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RBB">[13]Materiales!$E$28</definedName>
    <definedName name="Cerp" localSheetId="0">#REF!</definedName>
    <definedName name="Cerp">#REF!</definedName>
    <definedName name="CESCHCH" localSheetId="0">#REF!</definedName>
    <definedName name="CESCHCH">#REF!</definedName>
    <definedName name="CFREGADERO1CAMARA" localSheetId="0">#REF!</definedName>
    <definedName name="CFREGADERO1CAMARA">[13]M.O.!$C$809</definedName>
    <definedName name="CFREGADERO2CAMARAS" localSheetId="0">#REF!</definedName>
    <definedName name="CFREGADERO2CAMARAS">[13]M.O.!$C$810</definedName>
    <definedName name="cfrontal">'[24]Resumen Precio Equipos'!$I$16</definedName>
    <definedName name="CG" localSheetId="0">#REF!</definedName>
    <definedName name="CG">[14]Ins!$E$319</definedName>
    <definedName name="chazo" localSheetId="0">[22]OBRAMANO!#REF!</definedName>
    <definedName name="chazo">[22]OBRAMANO!#REF!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____Corte">[21]Insumos!$B$46:$D$46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[22]OBRAMANO!$F$79</definedName>
    <definedName name="CINO">[13]M.O.!$C$820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[13]M.O.!$C$505</definedName>
    <definedName name="CINT2" localSheetId="0">#REF!</definedName>
    <definedName name="CINT2">[13]M.O.!$C$506</definedName>
    <definedName name="CINT3" localSheetId="0">#REF!</definedName>
    <definedName name="CINT3">[13]M.O.!$C$507</definedName>
    <definedName name="CINT3V" localSheetId="0">#REF!</definedName>
    <definedName name="CINT3V">[13]M.O.!$C$508</definedName>
    <definedName name="CINT4V" localSheetId="0">#REF!</definedName>
    <definedName name="CINT4V">[13]M.O.!$C$509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'[20]Listado Equipos a utilizar'!$I$11</definedName>
    <definedName name="CISTERNA4CAL" localSheetId="0">[17]Ana!$F$3759</definedName>
    <definedName name="CISTERNA4CAL">[34]Ana!$L$4787</definedName>
    <definedName name="CISTERNA4ROC">[17]Ana!$F$3779</definedName>
    <definedName name="CISTERNA8TIE">[17]Ana!$F$3799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1CV">[13]M.O.!$C$866</definedName>
    <definedName name="CLAVADERO2" localSheetId="0">#REF!</definedName>
    <definedName name="CLAVADERO2">#REF!</definedName>
    <definedName name="CLAVADERO2CV">[13]M.O.!$C$868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[21]Insumos!$B$47:$D$47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">[13]M.O.!$C$834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[13]M.O.!$C$804</definedName>
    <definedName name="CLUCES" localSheetId="0">#REF!</definedName>
    <definedName name="CLUCES">[13]M.O.!$C$513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DIGO" localSheetId="0">#REF!</definedName>
    <definedName name="CODIGO">#REF!</definedName>
    <definedName name="CODO1" localSheetId="0">#REF!</definedName>
    <definedName name="CODO1">#REF!</definedName>
    <definedName name="CODO1_2HG">[13]Materiales!$E$392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3X45DRENAJE">[13]Materiales!$F$262</definedName>
    <definedName name="CODO4" localSheetId="0">#REF!</definedName>
    <definedName name="CODO4">#REF!</definedName>
    <definedName name="CODO4X45">[13]Materiales!$F$263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DRENAJE2X45">[13]Materiales!$F$261</definedName>
    <definedName name="CODODRENAJE2X90">[13]Materiales!$F$257</definedName>
    <definedName name="CODODRENAJE3X90">[13]Materiales!$F$258</definedName>
    <definedName name="CODODRENAJE4X90">[13]Materiales!$F$259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1_2X90">[13]Materiales!$F$213</definedName>
    <definedName name="CODOPVC3_4X90">[13]Materiales!$F$214</definedName>
    <definedName name="CODOPVC3X90">[13]Materiales!$F$218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'[38]Desembolso de Caja'!$I$7</definedName>
    <definedName name="coef.adm." localSheetId="0">#REF!</definedName>
    <definedName name="coef.adm.">#REF!</definedName>
    <definedName name="coef.gas.adm">'[19]Datos a Project'!$L$15</definedName>
    <definedName name="COL">'[39]PRES no'!$E$116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'[37]Costos Mano de Obra'!$O$38</definedName>
    <definedName name="Coloc.Block.6">'[29]Costos Mano de Obra'!$O$37</definedName>
    <definedName name="Coloc.Ceramica.Pisos">'[29]Costos Mano de Obra'!$O$46</definedName>
    <definedName name="colocblock6">'[35]Analisis Unit. '!$F$24</definedName>
    <definedName name="colorante" localSheetId="0">#REF!</definedName>
    <definedName name="colorante">#REF!</definedName>
    <definedName name="colum" localSheetId="0">#REF!</definedName>
    <definedName name="colum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ENS" localSheetId="0">#REF!</definedName>
    <definedName name="COMPENS">"#REF!"</definedName>
    <definedName name="Compresores">[22]EQUIPOS!$I$28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TELFORDM">[17]Ana!$F$343</definedName>
    <definedName name="CONTENTELFORDM3">[17]Ana!$F$342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RINAL12FALDA" localSheetId="0">#REF!</definedName>
    <definedName name="CORINAL12FALDA">[13]M.O.!$C$838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[15]analisis!$G$773</definedName>
    <definedName name="Corte_y_Bote_Material____C_E" localSheetId="0">[7]Insumos!#REF!</definedName>
    <definedName name="Corte_y_Bote_Material____C_E">[7]Insumos!#REF!</definedName>
    <definedName name="CORTEEQUIPO" localSheetId="0">#REF!</definedName>
    <definedName name="CORTEEQUIPO">#REF!</definedName>
    <definedName name="costo.alquiler.casa">'[19]Analisis Unitarios'!$F$56</definedName>
    <definedName name="costo.andamio.panete">'[19]Analisis Unitarios'!$F$35</definedName>
    <definedName name="costo.bajada.block">'[19]Analisis Unitarios'!$F$37</definedName>
    <definedName name="costo.bajada.ladrillo">'[19]Analisis Unitarios'!$F$38</definedName>
    <definedName name="costo.bajada.mat.m3">'[19]Analisis Unitarios'!$F$39</definedName>
    <definedName name="costo.block8">'[19]Analisis Unitarios'!$F$74</definedName>
    <definedName name="costo.camion.cisterna">'[19]Analisis Unitarios'!$E$331</definedName>
    <definedName name="costo.carguio.exc">'[40]Analisis Unitarios'!$E$173</definedName>
    <definedName name="costo.carguio.mat">'[19]Analisis Unitarios'!$E$526</definedName>
    <definedName name="costo.codo.pvc.media.presion" localSheetId="0">#REF!</definedName>
    <definedName name="costo.codo.pvc.media.presion">#REF!</definedName>
    <definedName name="costo.coloc.afalto.2.5.pulg">'[19]Analisis Unitarios'!$F$61</definedName>
    <definedName name="costo.coloc.guardera">'[19]Analisis Unitarios'!$F$36</definedName>
    <definedName name="costo.demoli.baden">'[19]Analisis Unitarios'!$E$1687</definedName>
    <definedName name="costo.demoli.registro.1.5">'[19]Analisis Unitarios'!$E$1673</definedName>
    <definedName name="costo.enc.des.losas.35">'[19]Analisis Unitarios'!$F$43</definedName>
    <definedName name="costo.enc.des.muro.20">'[19]Analisis Unitarios'!$F$42</definedName>
    <definedName name="costo.fd.cemento">'[19]Analisis Unitarios'!$F$122</definedName>
    <definedName name="costo.gl.ac30">'[19]Analisis Unitarios'!$F$129</definedName>
    <definedName name="costo.gl.aceite.formaleta">'[19]Analisis Unitarios'!$F$70</definedName>
    <definedName name="costo.gl.agua">'[19]Analisis Unitarios'!$F$120</definedName>
    <definedName name="costo.gl.gasoil">'[19]Analisis Unitarios'!$F$97</definedName>
    <definedName name="costo.gl.gasolina.reg">'[19]Analisis Unitarios'!$F$99</definedName>
    <definedName name="costo.gl.kerone">'[19]Analisis Unitarios'!$F$130</definedName>
    <definedName name="costo.gl.tangi" localSheetId="0">#REF!</definedName>
    <definedName name="costo.gl.tangi">#REF!</definedName>
    <definedName name="costo.grader.cat.140h">'[19]Analisis Unitarios'!$E$305</definedName>
    <definedName name="costo.horm.ind.140">'[19]Analisis Unitarios'!$F$103</definedName>
    <definedName name="costo.horm.ind.180">'[19]Analisis Unitarios'!$F$105</definedName>
    <definedName name="costo.horm.ind.210">'[19]Analisis Unitarios'!$F$106</definedName>
    <definedName name="costo.horm.ind.240">'[19]Analisis Unitarios'!$F$107</definedName>
    <definedName name="costo.ladrillo">'[19]Analisis Unitarios'!$F$77</definedName>
    <definedName name="costo.lb.ala.12">'[19]Analisis Unitarios'!$F$80</definedName>
    <definedName name="costo.lb.ala.18">'[19]Analisis Unitarios'!$F$79</definedName>
    <definedName name="costo.lb.clavo.corriente">'[19]Analisis Unitarios'!$F$73</definedName>
    <definedName name="costo.letrero.preventivo">'[19]Analisis Unitarios'!$F$113</definedName>
    <definedName name="costo.m2.distrib">'[19]Analisis Unitarios'!$E$1701</definedName>
    <definedName name="costo.m2.distrib.agreg">'[19]Analisis Unitarios'!$E$1712</definedName>
    <definedName name="costo.m3.arena">'[19]Analisis Unitarios'!$F$124</definedName>
    <definedName name="costo.m3.arena.panete">'[19]Analisis Unitarios'!$F$119</definedName>
    <definedName name="costo.m3.arena.rell">'[19]Analisis Unitarios'!$F$125</definedName>
    <definedName name="costo.m3.base">'[19]Analisis Unitarios'!$F$126</definedName>
    <definedName name="costo.m3.bomba.arrastre">'[19]Analisis Unitarios'!$F$109</definedName>
    <definedName name="costo.m3.grava">'[19]Analisis Unitarios'!$F$128</definedName>
    <definedName name="costo.m3.gravoarena">'[19]Analisis Unitarios'!$F$123</definedName>
    <definedName name="costo.m3.horm.trompo">'[19]Analisis Unitarios'!$E$700</definedName>
    <definedName name="costo.m3.sub.base">'[19]Analisis Unitarios'!$F$127</definedName>
    <definedName name="costo.mat.relleno">'[19]Analisis Unitarios'!$F$121</definedName>
    <definedName name="costo.mezcla.1.3">'[19]Analisis Unitarios'!$E$673</definedName>
    <definedName name="costo.mezcla.1.3.5">'[19]Analisis Unitarios'!$E$683</definedName>
    <definedName name="costo.ml.hilo.nylon">'[19]Analisis Unitarios'!$F$72</definedName>
    <definedName name="costo.mo.acera">'[19]Analisis Unitarios'!$F$41</definedName>
    <definedName name="costo.mo.block.8">'[19]Analisis Unitarios'!$F$30</definedName>
    <definedName name="costo.mo.conten">'[19]Analisis Unitarios'!$F$40</definedName>
    <definedName name="costo.mo.ladrillo">'[19]Analisis Unitarios'!$F$33</definedName>
    <definedName name="costo.mo.m2.panete">'[19]Analisis Unitarios'!$F$34</definedName>
    <definedName name="costo.mo.qq.acero">'[19]Analisis Unitarios'!$F$44</definedName>
    <definedName name="costo.mortero.panete">'[19]Analisis Unitarios'!$E$691</definedName>
    <definedName name="costo.p2.pinobruto">'[19]Analisis Unitarios'!$F$71</definedName>
    <definedName name="costo.pala.966">'[40]Analisis Unitarios'!$E$151</definedName>
    <definedName name="costo.pala.cat.966d">'[19]Analisis Unitarios'!$E$313</definedName>
    <definedName name="costo.panete">'[19]Analisis Unitarios'!$E$711</definedName>
    <definedName name="costo.pl.madera.4.2">'[19]Analisis Unitarios'!$F$69</definedName>
    <definedName name="costo.plancha.madera.4.8">'[19]Analisis Unitarios'!$F$68</definedName>
    <definedName name="costo.qq.acero">'[19]Analisis Unitarios'!$F$78</definedName>
    <definedName name="costo.retro.cat.225">'[19]Analisis Unitarios'!$E$289</definedName>
    <definedName name="costo.retro.cat.416">'[19]Analisis Unitarios'!$E$297</definedName>
    <definedName name="costo.rodillo.dinapac.ca25">'[19]Analisis Unitarios'!$E$321</definedName>
    <definedName name="costo.sumin.asfalto">'[19]Analisis Unitarios'!$F$60</definedName>
    <definedName name="costo.tapa.registro">'[19]Analisis Unitarios'!$F$67</definedName>
    <definedName name="costo.transp.gl.ac30">'[19]Analisis Unitarios'!$F$131</definedName>
    <definedName name="costo.traslado.corto.patana">'[19]Analisis Unitarios'!$F$96</definedName>
    <definedName name="costo.traslado.largo.patana">'[19]Analisis Unitarios'!$F$95</definedName>
    <definedName name="costo.tub.18">'[19]Analisis Unitarios'!$F$93</definedName>
    <definedName name="costo.tub.21">'[19]Analisis Unitarios'!$F$92</definedName>
    <definedName name="costo.tub.24">'[19]Analisis Unitarios'!$F$91</definedName>
    <definedName name="costo.tub.36">'[19]Analisis Unitarios'!$F$89</definedName>
    <definedName name="costo.tub.42">'[19]Analisis Unitarios'!$F$88</definedName>
    <definedName name="costo.tub.48">'[19]Analisis Unitarios'!$F$87</definedName>
    <definedName name="costo.tub.60">'[19]Analisis Unitarios'!$F$86</definedName>
    <definedName name="costo.tub.72">'[19]Analisis Unitarios'!$F$85</definedName>
    <definedName name="costo.tub.8">'[19]Analisis Unitarios'!$F$94</definedName>
    <definedName name="costo.tubo.pvc.media.presion" localSheetId="0">#REF!</definedName>
    <definedName name="costo.tubo.pvc.media.presion">#REF!</definedName>
    <definedName name="costocapataz">'[35]Analisis Unit. '!$G$3</definedName>
    <definedName name="costoobrero">'[35]Analisis Unit. '!$G$5</definedName>
    <definedName name="costotecesp">'[35]Analisis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DO_EN" localSheetId="0">#REF!</definedName>
    <definedName name="COTIZADO_EN">#REF!</definedName>
    <definedName name="CPANEL" localSheetId="0">#REF!</definedName>
    <definedName name="CPANEL">[13]M.O.!$C$514</definedName>
    <definedName name="cprestamo">[36]EQUIPOS!$D$27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">[13]M.O.!$C$852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SALIDAINOD">[13]M.O.!$C$856</definedName>
    <definedName name="CTC" localSheetId="0">#REF!</definedName>
    <definedName name="CTC">[13]M.O.!$C$516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_8">[13]Materiales!$E$535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[13]M.O.!$C$175</definedName>
    <definedName name="D" localSheetId="0">[41]peso!#REF!</definedName>
    <definedName name="D">[41]peso!#REF!</definedName>
    <definedName name="D_2">#N/A</definedName>
    <definedName name="D_3">#N/A</definedName>
    <definedName name="D7H">[22]EQUIPOS!$I$9</definedName>
    <definedName name="D8K">[22]EQUIPOS!$I$8</definedName>
    <definedName name="d8r" localSheetId="0">'[20]Listado Equipos a utilizar'!#REF!</definedName>
    <definedName name="d8r">'[20]Listado Equipos a utilizar'!#REF!</definedName>
    <definedName name="D8T">'[24]Resumen Precio Equipos'!$I$13</definedName>
    <definedName name="Data" localSheetId="0">#REF!</definedName>
    <definedName name="Data">#REF!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">[13]Materiales!$E$21</definedName>
    <definedName name="Derretido_Blanco">[21]Insumos!$B$50:$D$50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[7]Insumos!#REF!</definedName>
    <definedName name="Desagüe_de_piso_de_2______INST.">[7]Insumos!#REF!</definedName>
    <definedName name="Desagüe_de_techo_de_3" localSheetId="0">[7]Insumos!#REF!</definedName>
    <definedName name="Desagüe_de_techo_de_3">[7]Insumos!#REF!</definedName>
    <definedName name="Desagüe_de_techo_de_4" localSheetId="0">[7]Insumos!#REF!</definedName>
    <definedName name="Desagüe_de_techo_de_4">[7]Insumos!#REF!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AGUEFREGADERO">[13]Materiales!$E$540</definedName>
    <definedName name="DESCRIPCION" localSheetId="0">#REF!</definedName>
    <definedName name="DESCRIPCION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 localSheetId="0">[17]Ana!$F$3809</definedName>
    <definedName name="DESP24">[34]Ana!$L$4167</definedName>
    <definedName name="DESP34">[17]Ana!$F$3819</definedName>
    <definedName name="DESP44">[17]Ana!$F$3829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 localSheetId="0">[17]Ana!$F$352</definedName>
    <definedName name="DESPLU3">[34]Ana!$L$334</definedName>
    <definedName name="DESPLU4">[17]Ana!$F$359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'[42]V.Tierras A'!$H$17</definedName>
    <definedName name="dia.ayud.equip">'[19]Analisis Unitarios'!$F$16</definedName>
    <definedName name="dia.bomba">'[19]Analisis Unitarios'!$F$51</definedName>
    <definedName name="dia.cadenero">'[19]Analisis Unitarios'!$F$19</definedName>
    <definedName name="dia.camion.distrib">'[19]Analisis Unitarios'!$F$59</definedName>
    <definedName name="dia.capataz">'[19]Analisis Unitarios'!$F$10</definedName>
    <definedName name="dia.chofer.liv">'[19]Analisis Unitarios'!$F$21</definedName>
    <definedName name="dia.distribuidor.agreg">'[19]Analisis Unitarios'!$F$62</definedName>
    <definedName name="dia.nivelador">'[19]Analisis Unitarios'!$F$18</definedName>
    <definedName name="dia.obrero">'[19]Analisis Unitarios'!$F$14</definedName>
    <definedName name="dia.obrero.1ra" localSheetId="0">#REF!</definedName>
    <definedName name="dia.obrero.1ra">#REF!</definedName>
    <definedName name="dia.operador">'[19]Analisis Unitarios'!$F$15</definedName>
    <definedName name="dia.tec.1ra">'[19]Analisis Unitarios'!$F$12</definedName>
    <definedName name="dia.tec.esp" localSheetId="0">#REF!</definedName>
    <definedName name="dia.tec.esp">#REF!</definedName>
    <definedName name="dia.topografo">'[19]Analisis Unitarios'!$F$17</definedName>
    <definedName name="dia.trompo.lig">'[19]Analisis Unitarios'!$F$54</definedName>
    <definedName name="diames" localSheetId="0">#REF!</definedName>
    <definedName name="diames">#REF!</definedName>
    <definedName name="Diesel" localSheetId="0">[7]Insumos!#REF!</definedName>
    <definedName name="Diesel">[7]Insumos!#REF!</definedName>
    <definedName name="DINT">'[39]PRES no'!$E$119</definedName>
    <definedName name="DISTAGUAYMOCONTRA" localSheetId="0">#REF!</definedName>
    <definedName name="DISTAGUAYMOCONTRA">#REF!</definedName>
    <definedName name="distribuidor">'[20]Listado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'[24]Resumen Precio Equipos'!$C$27</definedName>
    <definedName name="Duc" localSheetId="0">#REF!</definedName>
    <definedName name="Duc">#REF!</definedName>
    <definedName name="DUCHA">[13]Materiales!$E$541</definedName>
    <definedName name="DUCHAFRIAHG">[17]Ana!$F$3862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ur" localSheetId="0">#REF!</definedName>
    <definedName name="dur">#REF!</definedName>
    <definedName name="DUROCK">[43]Analisis!$F$1187</definedName>
    <definedName name="DYNACA25">[22]EQUIPOS!$I$13</definedName>
    <definedName name="E" localSheetId="0">#REF!</definedName>
    <definedName name="E">#REF!</definedName>
    <definedName name="e214bft" localSheetId="0">'[20]Listado Equipos a utilizar'!#REF!</definedName>
    <definedName name="e214bft">'[20]Listado Equipos a utilizar'!#REF!</definedName>
    <definedName name="e320b" localSheetId="0">'[20]Listado Equipos a utilizar'!#REF!</definedName>
    <definedName name="e320b">'[20]Listado Equipos a utilizar'!#REF!</definedName>
    <definedName name="ECON">[13]Materiales!$E$37</definedName>
    <definedName name="EMERGE" localSheetId="0" hidden="1">'[25]ANALISIS STO DGO'!#REF!</definedName>
    <definedName name="EMERGE" hidden="1">'[25]ANALISIS STO DGO'!#REF!</definedName>
    <definedName name="EMERGENCY" localSheetId="0" hidden="1">'[25]ANALISIS STO DGO'!#REF!</definedName>
    <definedName name="EMERGENCY" hidden="1">'[25]ANALISIS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[17]Ana!$F$387</definedName>
    <definedName name="EMPEXTMA">[17]Ana!$F$407</definedName>
    <definedName name="EMPINTCONACEROYMALLACONTRA" localSheetId="0">#REF!</definedName>
    <definedName name="EMPINTCONACEROYMALLACONTRA">#REF!</definedName>
    <definedName name="EMPINTMA" localSheetId="0">[17]Ana!$F$399</definedName>
    <definedName name="EMPINTMA">[30]analisis!$F$399</definedName>
    <definedName name="EMPPULSCOL">[17]Ana!$F$438</definedName>
    <definedName name="EMPRAS">[17]Ana!$F$415</definedName>
    <definedName name="EMPRUS">[17]Ana!$F$430</definedName>
    <definedName name="EMPTECHO">[17]Ana!$F$423</definedName>
    <definedName name="Encache">[22]OBRAMANO!$F$43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nd_Bal" localSheetId="0">#REF!</definedName>
    <definedName name="End_Bal">#REF!</definedName>
    <definedName name="EPOX">[13]Materiales!$E$39</definedName>
    <definedName name="eqacero" localSheetId="0">'[20]Listado Equipos a utilizar'!#REF!</definedName>
    <definedName name="eqacero">'[20]Listado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scalones_Granito_Fondo_Blanco____Incl._H_y_C_H" localSheetId="0">[7]Insumos!#REF!</definedName>
    <definedName name="Escalones_Granito_Fondo_Blanco____Incl._H_y_C_H">[7]Insumos!#REF!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[17]Ana!$F$467</definedName>
    <definedName name="ESCGRA23C">[17]Ana!$F$473</definedName>
    <definedName name="ESCGRA23G">[17]Ana!$F$479</definedName>
    <definedName name="ESCGRABOTB">[17]Ana!$F$485</definedName>
    <definedName name="ESCGRABOTC">[17]Ana!$F$491</definedName>
    <definedName name="ESCMARAGLPR" localSheetId="0">'[44]analisis unitarios'!#REF!</definedName>
    <definedName name="ESCMARAGLPR">'[44]analisis unitarios'!#REF!</definedName>
    <definedName name="escobillones" localSheetId="0">'[20]Listado Equipos a utilizar'!#REF!</definedName>
    <definedName name="escobillones">'[20]Listado Equipos a utilizar'!#REF!</definedName>
    <definedName name="ESCSUPCHAB" localSheetId="0">#REF!</definedName>
    <definedName name="ESCSUPCHAB">#REF!</definedName>
    <definedName name="ESCSUPCHAC">[17]Ana!$F$509</definedName>
    <definedName name="ESCVIBB">[17]Ana!$F$515</definedName>
    <definedName name="ESCVIBC">[17]Ana!$F$521</definedName>
    <definedName name="ESCVIBG">[17]Ana!$F$527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[21]Insumos!$B$67:$D$67</definedName>
    <definedName name="ESTRIA">[17]Ana!$F$448</definedName>
    <definedName name="ESTRUCTMET" localSheetId="0">#REF!</definedName>
    <definedName name="ESTRUCTMET">#REF!</definedName>
    <definedName name="ex320b" localSheetId="0">'[20]Listado Equipos a utilizar'!#REF!</definedName>
    <definedName name="ex320b">'[20]Listado Equipos a utilizar'!#REF!</definedName>
    <definedName name="Exc" localSheetId="0">#REF!</definedName>
    <definedName name="Exc">#REF!</definedName>
    <definedName name="exc.car.equipo.3m">'[19]Analisis Unitarios'!$E$545</definedName>
    <definedName name="exc.carguio.equipo.45m">'[19]Analisis Unitarios'!$E$546</definedName>
    <definedName name="exc.equipo.4.5m">'[19]Analisis Unitarios'!$E$543</definedName>
    <definedName name="exc.motoniveladora">'[19]Analisis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[21]Insumos!$B$134:$D$134</definedName>
    <definedName name="excavadora" localSheetId="0">'[20]Listado Equipos a utilizar'!#REF!</definedName>
    <definedName name="excavadora">'[20]Listado Equipos a utilizar'!#REF!</definedName>
    <definedName name="excavadora235">[22]EQUIPOS!$I$16</definedName>
    <definedName name="EXCCALMANO3" localSheetId="0">#REF!</definedName>
    <definedName name="EXCCALMANO3">[34]M.O.!$K$521</definedName>
    <definedName name="EXCCALMANO5" localSheetId="0">#REF!</definedName>
    <definedName name="EXCCALMANO5">[13]M.O.!$C$522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'[28]Mano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[45]M.O.!$K$537</definedName>
    <definedName name="EXCTIERRAMANO5" localSheetId="0">#REF!</definedName>
    <definedName name="EXCTIERRAMANO5">[13]M.O.!$C$538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Extra_Pay" localSheetId="0">#REF!</definedName>
    <definedName name="Extra_Pay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'[19]Analisis Unitarios'!$K$19</definedName>
    <definedName name="Fac.optimi.mov.tierr">'[19]Analisis Unitarios'!$K$15</definedName>
    <definedName name="Fac.optimi.obras.arte" localSheetId="0">#REF!</definedName>
    <definedName name="Fac.optimi.obras.arte">#REF!</definedName>
    <definedName name="fact" localSheetId="0">[46]Presup!#REF!</definedName>
    <definedName name="fact">[46]Presup!#REF!</definedName>
    <definedName name="FactOdeMVarias" localSheetId="0">[47]INSUMOS!#REF!</definedName>
    <definedName name="FactOdeMVarias">[47]INSUMOS!#REF!</definedName>
    <definedName name="factor" localSheetId="0">#REF!</definedName>
    <definedName name="factor">#REF!</definedName>
    <definedName name="FactorElectricidad" localSheetId="0">[47]INSUMOS!#REF!</definedName>
    <definedName name="FactorElectricidad">[47]INSUMOS!#REF!</definedName>
    <definedName name="FactorHerreria">[47]INSUMOS!$B$7</definedName>
    <definedName name="FactorOdeMElect" localSheetId="0">[47]INSUMOS!#REF!</definedName>
    <definedName name="FactorOdeMElect">[47]INSUMOS!#REF!</definedName>
    <definedName name="FactorOdeMPeonAlbCarp" localSheetId="0">[47]INSUMOS!#REF!</definedName>
    <definedName name="FactorOdeMPeonAlbCarp">[47]INSUMOS!#REF!</definedName>
    <definedName name="FactorOdeMPlomeria" localSheetId="0">[47]INSUMOS!#REF!</definedName>
    <definedName name="FactorOdeMPlomeria">[47]INSUMOS!#REF!</definedName>
    <definedName name="FactorOdeMVarias" localSheetId="0">[47]INSUMOS!#REF!</definedName>
    <definedName name="FactorOdeMVarias">[47]INSUMOS!#REF!</definedName>
    <definedName name="FactorPeonesAlbCarp" localSheetId="0">[47]INSUMOS!#REF!</definedName>
    <definedName name="FactorPeonesAlbCarp">[47]INSUMOS!#REF!</definedName>
    <definedName name="FactorPlomeria" localSheetId="0">[47]INSUMOS!#REF!</definedName>
    <definedName name="FactorPlomeria">[47]INSUMOS!#REF!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[46]Presup!#REF!</definedName>
    <definedName name="fct">[46]Presup!#REF!</definedName>
    <definedName name="fdcementogris">'[35]Analisis Unit. '!$F$34</definedName>
    <definedName name="FDG" localSheetId="0">ErrorHandler_1</definedName>
    <definedName name="FDG">ErrorHandler_1</definedName>
    <definedName name="FE" localSheetId="0">'[48]mov. tierra'!$D$28</definedName>
    <definedName name="FE">"#REF!"</definedName>
    <definedName name="FEa">'[49]V.Tierras A'!$D$9</definedName>
    <definedName name="FECHA" localSheetId="0">#REF!</definedName>
    <definedName name="FECHA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" localSheetId="0">#REF!</definedName>
    <definedName name="fino">#REF!</definedName>
    <definedName name="FINOTECHOBER">[17]Ana!$F$5355</definedName>
    <definedName name="FINOTECHOINCL" localSheetId="0">[17]Ana!$F$5361</definedName>
    <definedName name="FINOTECHOINCL">[30]analisis!$F$5386</definedName>
    <definedName name="FINOTECHOPLA" localSheetId="0">[17]Ana!$F$5367</definedName>
    <definedName name="FINOTECHOPLA">[45]Ana!$L$6030</definedName>
    <definedName name="FLUXOMETROINODORO" localSheetId="0">#REF!</definedName>
    <definedName name="FLUXOMETROINODORO">[14]Ins!$E$194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o" localSheetId="0">ErrorHandler_1</definedName>
    <definedName name="foo">ErrorHandler_1</definedName>
    <definedName name="FORMALETA" localSheetId="0">#REF!</definedName>
    <definedName name="FORMALETA">#REF!</definedName>
    <definedName name="FR" localSheetId="0">[8]A!#REF!</definedName>
    <definedName name="FR">[8]A!#REF!</definedName>
    <definedName name="Frag" localSheetId="0">#REF!</definedName>
    <definedName name="Frag">#REF!</definedName>
    <definedName name="FRAGUA">[17]Ana!$F$371</definedName>
    <definedName name="FREG1HG" localSheetId="0">[17]Ana!$F$3918</definedName>
    <definedName name="FREG1HG">[34]Ana!$L$4276</definedName>
    <definedName name="FREG1PVCCPVC" localSheetId="0">#REF!</definedName>
    <definedName name="FREG1PVCCPVC">#REF!</definedName>
    <definedName name="FREG2HG" localSheetId="0">[17]Ana!$F$3890</definedName>
    <definedName name="FREG2HG">[50]Ana!$F$3890</definedName>
    <definedName name="FREG2PVCCPVC" localSheetId="0">#REF!</definedName>
    <definedName name="FREG2PVCCPVC">#REF!</definedName>
    <definedName name="FREGDOBLE" localSheetId="0">#REF!</definedName>
    <definedName name="FREGDOBLE">[13]Materiales!$E$545</definedName>
    <definedName name="FREGRADERODOBLE" localSheetId="0">#REF!</definedName>
    <definedName name="FREGRADERODOBLE">#REF!</definedName>
    <definedName name="FREGSENCILLO">[13]Materiales!$E$544</definedName>
    <definedName name="Full_Print" localSheetId="0">#REF!</definedName>
    <definedName name="Full_Print">#REF!</definedName>
    <definedName name="FZ" localSheetId="0">#REF!</definedName>
    <definedName name="FZ">"#REF!"</definedName>
    <definedName name="gabc" localSheetId="0">#REF!</definedName>
    <definedName name="gabc">#REF!</definedName>
    <definedName name="gabinetesandiroba">[51]INSUMOS!$F$303</definedName>
    <definedName name="gabp" localSheetId="0">#REF!</definedName>
    <definedName name="gabp">#REF!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 localSheetId="0">[17]Ins!$E$582</definedName>
    <definedName name="GASOLINA">[14]Ins!$E$582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[22]MATERIALES!$G$32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'[35]Analisis Unit. '!$F$43</definedName>
    <definedName name="GLOBO6">[13]Materiales!$E$55</definedName>
    <definedName name="GLOBO8">[13]Materiales!$E$56</definedName>
    <definedName name="glpintura">'[35]Analisis Unit. '!$F$49</definedName>
    <definedName name="GOTEROCOL">[17]Ana!$F$453</definedName>
    <definedName name="GOTERORAN">[17]Ana!$F$458</definedName>
    <definedName name="GRAA_LAV_CLASIF">'[26]MATERIALES LISTADO'!$D$10</definedName>
    <definedName name="GRADER12G">[22]EQUIPOS!$I$11</definedName>
    <definedName name="graderm" localSheetId="0">'[20]Listado Equipos a utilizar'!#REF!</definedName>
    <definedName name="graderm">'[20]Listado Equipos a utilizar'!#REF!</definedName>
    <definedName name="GRANITO">[43]Analisis!$E$157</definedName>
    <definedName name="GRAVA" localSheetId="0">#REF!</definedName>
    <definedName name="GRAVA">#REF!</definedName>
    <definedName name="Grava_de_1_2__3_4__Clasificada" localSheetId="0">[7]Insumos!#REF!</definedName>
    <definedName name="Grava_de_1_2__3_4__Clasificada">[7]Insumos!#REF!</definedName>
    <definedName name="GRAVAL" localSheetId="0">#REF!</definedName>
    <definedName name="GRAVAL">[13]Materiales!$E$8</definedName>
    <definedName name="Gravilla_1_2__3_16__Clasificada" localSheetId="0">[7]Insumos!#REF!</definedName>
    <definedName name="Gravilla_1_2__3_16__Clasificada">[7]Insumos!#REF!</definedName>
    <definedName name="Gravilla_de_3_4__3_8__Clasificada" localSheetId="0">[7]Insumos!#REF!</definedName>
    <definedName name="Gravilla_de_3_4__3_8__Clasificada">[7]Insumos!#REF!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[52]Analisis!$J$2</definedName>
    <definedName name="HAANT4015124238">[17]Ana!$F$542</definedName>
    <definedName name="HAANT4015180238">[17]Ana!$F$546</definedName>
    <definedName name="HAANT4015210238">[17]Ana!$F$550</definedName>
    <definedName name="HAANT4015240238" localSheetId="0">#REF!</definedName>
    <definedName name="HAANT4015240238">#REF!</definedName>
    <definedName name="HACOL20201244041238A20LIG">[17]Ana!$F$579</definedName>
    <definedName name="HACOL20201244041238A20MANO">[17]Ana!$F$583</definedName>
    <definedName name="HACOL20201244043814A20LIG">[17]Ana!$F$570</definedName>
    <definedName name="HACOL20201244043814A20MANO">[17]Ana!$F$574</definedName>
    <definedName name="HACOL2020180404122538A20">[17]Ana!$F$705</definedName>
    <definedName name="HACOL20201804041238A20">[17]Ana!$F$700</definedName>
    <definedName name="HACOL2020180604122538A20">[17]Ana!$F$715</definedName>
    <definedName name="HACOL20201806041238A20">[17]Ana!$F$710</definedName>
    <definedName name="HACOL20301244041238A20LIG">[17]Ana!$F$596</definedName>
    <definedName name="HACOL20301244041238A20MANO">[17]Ana!$F$600</definedName>
    <definedName name="HACOL2030180604122538A20">[17]Ana!$F$733</definedName>
    <definedName name="HACOL20301806041238A20">[17]Ana!$F$728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>[17]Ana!$F$613</definedName>
    <definedName name="HACOL30301244081238A20MANO">[17]Ana!$F$617</definedName>
    <definedName name="HACOL3030180408122538A30">[17]Ana!$F$766</definedName>
    <definedName name="HACOL3030180408122538A30PORT">[17]Ana!$F$771</definedName>
    <definedName name="HACOL30301804081238A30">[17]Ana!$F$756</definedName>
    <definedName name="HACOL30301804081238A30PORT">[17]Ana!$F$761</definedName>
    <definedName name="HACOL3030180608122538A30">[17]Ana!$F$788</definedName>
    <definedName name="HACOL3030180608122538A30PORT">[17]Ana!$F$793</definedName>
    <definedName name="HACOL30301806081238A30">[17]Ana!$F$777</definedName>
    <definedName name="HACOL30301806081238A30PORT">[17]Ana!$F$782</definedName>
    <definedName name="HACOL30302104043438A30">[17]Ana!$F$949</definedName>
    <definedName name="HACOL30302104043438A30PORT">[17]Ana!$F$954</definedName>
    <definedName name="HACOL30302106043438A30">[17]Ana!$F$960</definedName>
    <definedName name="HACOL30302106043438A30PORT">[17]Ana!$F$965</definedName>
    <definedName name="HACOL30302404043438A30">[17]Ana!$F$1121</definedName>
    <definedName name="HACOL30302404043438A30PORT">[17]Ana!$F$1126</definedName>
    <definedName name="HACOL30302406043438A30">[17]Ana!$F$1132</definedName>
    <definedName name="HACOL30302406043438A30PORT">[17]Ana!$F$1137</definedName>
    <definedName name="HACOL30401244043438A30LIG">[17]Ana!$F$630</definedName>
    <definedName name="HACOL30401244043438A30MANO">[17]Ana!$F$634</definedName>
    <definedName name="HACOL30401804043438A30">[17]Ana!$F$806</definedName>
    <definedName name="HACOL30401804043438A30PORT">[17]Ana!$F$811</definedName>
    <definedName name="HACOL30401806043438A30">[17]Ana!$F$817</definedName>
    <definedName name="HACOL30401806043438A30PORT">[17]Ana!$F$822</definedName>
    <definedName name="HACOL30402104043438A30">[17]Ana!$F$978</definedName>
    <definedName name="HACOL30402104043438A30PORT">[17]Ana!$F$983</definedName>
    <definedName name="HACOL30402106043438A30">[17]Ana!$F$989</definedName>
    <definedName name="HACOL30402106043438A30PORT">[17]Ana!$F$994</definedName>
    <definedName name="HACOL30402404043438A30">[17]Ana!$F$1150</definedName>
    <definedName name="HACOL30402404043438A30PORT">[17]Ana!$F$1155</definedName>
    <definedName name="HACOL30402406043438A30">[17]Ana!$F$1161</definedName>
    <definedName name="HACOL30402406043438A30PORT">[17]Ana!$F$1166</definedName>
    <definedName name="HACOL3040ENTRADAESTECONTRA" localSheetId="0">#REF!</definedName>
    <definedName name="HACOL3040ENTRADAESTECONTRA">#REF!</definedName>
    <definedName name="HACOL40401244041243438A20LIG">[17]Ana!$F$648</definedName>
    <definedName name="HACOL40401244041243438A20MANO">[17]Ana!$F$652</definedName>
    <definedName name="HACOL4040180404124342538A20">[17]Ana!$F$847</definedName>
    <definedName name="HACOL4040180404124342538A20PORT">[17]Ana!$F$852</definedName>
    <definedName name="HACOL40401804041243438A20">[17]Ana!$F$836</definedName>
    <definedName name="HACOL40401804041243438A20PORT">[17]Ana!$F$841</definedName>
    <definedName name="HACOL4040180604124342538A30">[17]Ana!$F$871</definedName>
    <definedName name="HACOL4040180604124342538A30PORT">[17]Ana!$F$876</definedName>
    <definedName name="HACOL40401806041243438A30">[17]Ana!$F$859</definedName>
    <definedName name="HACOL40401806041243438A30PORT">[17]Ana!$F$864</definedName>
    <definedName name="HACOL4040210404122543438A20">[17]Ana!$F$1019</definedName>
    <definedName name="HACOL4040210404122543438A20PORT">[17]Ana!$F$1024</definedName>
    <definedName name="HACOL40402104041243438A20">[17]Ana!$F$1008</definedName>
    <definedName name="HACOL40402104041243438A20PORT">[17]Ana!$F$1013</definedName>
    <definedName name="HACOL4040210604122543438A30">[17]Ana!$F$1043</definedName>
    <definedName name="HACOL4040210604122543438A30PORT">[17]Ana!$F$1048</definedName>
    <definedName name="HACOL40402106041243438A30">[17]Ana!$F$1031</definedName>
    <definedName name="HACOL40402106041243438A30PORT">[17]Ana!$F$1036</definedName>
    <definedName name="HACOL4040240404122543438A20">[17]Ana!$F$1191</definedName>
    <definedName name="HACOL4040240404122543438A20PORT">[17]Ana!$F$1196</definedName>
    <definedName name="HACOL40402404041243438A20">[17]Ana!$F$1180</definedName>
    <definedName name="HACOL40402404041243438A20PORT">[17]Ana!$F$1185</definedName>
    <definedName name="HACOL4040240604122543438A30">[17]Ana!$F$1215</definedName>
    <definedName name="HACOL4040240604122543438A30PORT">[17]Ana!$F$1220</definedName>
    <definedName name="HACOL40402406041243438A30">[17]Ana!$F$1203</definedName>
    <definedName name="HACOL40402406041243438A30PORT">[17]Ana!$F$1208</definedName>
    <definedName name="HACOL5050124404344138A20LIG">[17]Ana!$F$666</definedName>
    <definedName name="HACOL5050124404344138A20MANO">[17]Ana!$F$670</definedName>
    <definedName name="HACOL5050180404344138A20">[17]Ana!$F$890</definedName>
    <definedName name="HACOL5050180404344138A20PORT">[17]Ana!$F$895</definedName>
    <definedName name="HACOL5050180604344138A20">[17]Ana!$F$902</definedName>
    <definedName name="HACOL5050180604344138A20PORT">[17]Ana!$F$907</definedName>
    <definedName name="HACOL5050210404344138A20">[17]Ana!$F$1062</definedName>
    <definedName name="HACOL5050210404344138A20PORT">[17]Ana!$F$1067</definedName>
    <definedName name="HACOL5050210604344138A20">[17]Ana!$F$1074</definedName>
    <definedName name="HACOL5050210604344138A20PORT">[17]Ana!$F$1079</definedName>
    <definedName name="HACOL5050240404344138A20">[17]Ana!$F$1234</definedName>
    <definedName name="HACOL5050240404344138A20PORT">[17]Ana!$F$1239</definedName>
    <definedName name="HACOL5050240604344138A20">[17]Ana!$F$1246</definedName>
    <definedName name="HACOL5050240604344138A20PORT">[17]Ana!$F$1251</definedName>
    <definedName name="HACOL60601244012138A20LIG" localSheetId="0">[17]Ana!$F$683</definedName>
    <definedName name="HACOL60601244012138A20LIG">[53]Ana!$F$683</definedName>
    <definedName name="HACOL60601244012138A20MANO">[17]Ana!$F$687</definedName>
    <definedName name="HACOL60601804012138A20">[17]Ana!$F$920</definedName>
    <definedName name="HACOL60601804012138A30PORT">[17]Ana!$F$925</definedName>
    <definedName name="HACOL60601806012138A30">[17]Ana!$F$931</definedName>
    <definedName name="HACOL60601806012138A30PORT">[17]Ana!$F$936</definedName>
    <definedName name="HACOL60602104012138A20">[17]Ana!$F$1092</definedName>
    <definedName name="HACOL60602104012138A30PORT">[17]Ana!$F$1097</definedName>
    <definedName name="HACOL60602106012138A30">[17]Ana!$F$1103</definedName>
    <definedName name="HACOL60602106012138A30PORT">[17]Ana!$F$1108</definedName>
    <definedName name="HACOL60602404012138A20">[17]Ana!$F$1264</definedName>
    <definedName name="HACOL60602404012138A20PORT">[17]Ana!$F$1269</definedName>
    <definedName name="HACOL60602406012138A20">[17]Ana!$F$1275</definedName>
    <definedName name="HACOL60602406012138A20PORT">[17]Ana!$F$1280</definedName>
    <definedName name="HACOLA15201244043814A20LIG">[17]Ana!$F$1295</definedName>
    <definedName name="HACOLA15201244043814A20MANO">[17]Ana!$F$1307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[17]Ana!$F$1343</definedName>
    <definedName name="HACOLA20201244043814A20MANO">[17]Ana!$F$1355</definedName>
    <definedName name="HADIN10201244023821214A20LIG">[17]Ana!$F$1371</definedName>
    <definedName name="HADIN10201244023821214A20MANO">[17]Ana!$F$1384</definedName>
    <definedName name="HADIN10201804023821214A20">[17]Ana!$F$1473</definedName>
    <definedName name="HADIN15201244023831214A20LIG">[17]Ana!$F$1397</definedName>
    <definedName name="HADIN15201244023831214A20MANO">[17]Ana!$F$1410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[17]Ana!$F$1486</definedName>
    <definedName name="HADIN20201244023831238A20LIG">[17]Ana!$F$1448</definedName>
    <definedName name="HADIN20201244023831238A20MANO">[17]Ana!$F$1460</definedName>
    <definedName name="HADIN20201804023831238A20">[17]Ana!$F$1498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>[17]Ana!$F$1517</definedName>
    <definedName name="HALOS101244038A25LIGW">[17]Ana!$F$1513</definedName>
    <definedName name="HALOS10124603825A25LIGW">[17]Ana!$F$1527</definedName>
    <definedName name="HALOS101246038A25LIGW">[17]Ana!$F$1522</definedName>
    <definedName name="HALOS10180403825A25">[17]Ana!$F$1569</definedName>
    <definedName name="HALOS101804038A25">[17]Ana!$F$1565</definedName>
    <definedName name="HALOS10180603825A25">[17]Ana!$F$1579</definedName>
    <definedName name="HALOS101806038A25">[17]Ana!$F$1574</definedName>
    <definedName name="HALOS12124403825A25LIGW">[17]Ana!$F$1543</definedName>
    <definedName name="HALOS121244038A25LIGW">[17]Ana!$F$1539</definedName>
    <definedName name="HALOS12124603825A25LIGW">[17]Ana!$F$1553</definedName>
    <definedName name="HALOS121246038A25LIGW">[17]Ana!$F$1548</definedName>
    <definedName name="HALOS12180403825A25">[17]Ana!$F$1595</definedName>
    <definedName name="HALOS121804038A25">[17]Ana!$F$1591</definedName>
    <definedName name="HALOS12180603825A25">[17]Ana!$F$1605</definedName>
    <definedName name="HALOS121806038A25">[17]Ana!$F$1600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>[17]Ana!$F$1625</definedName>
    <definedName name="HAMUR151804038A20X202CAR">[17]Ana!$F$1621</definedName>
    <definedName name="HAMUR15180603825A20X202CAR">[17]Ana!$F$1635</definedName>
    <definedName name="HAMUR151806038A20X202CAR">[17]Ana!$F$1630</definedName>
    <definedName name="HAMUR15210403825A20X202CAR">[17]Ana!$F$1652</definedName>
    <definedName name="HAMUR152104038A20X202CAR">[17]Ana!$F$1648</definedName>
    <definedName name="HAMUR15210603825A20X202CAR">[17]Ana!$F$1662</definedName>
    <definedName name="HAMUR152106038A20X202CAR">[17]Ana!$F$1657</definedName>
    <definedName name="HAMUR15240403825A20X202CAR">[17]Ana!$F$1679</definedName>
    <definedName name="HAMUR152404038A20X202CAR">[17]Ana!$F$1675</definedName>
    <definedName name="HAMUR15240603825A20X202CAR">[17]Ana!$F$1689</definedName>
    <definedName name="HAMUR152406038A20X202CAR">[17]Ana!$F$1684</definedName>
    <definedName name="HAMUR20180403825A20X202CAR">[17]Ana!$F$1706</definedName>
    <definedName name="HAMUR201804038A20X202CAR">[17]Ana!$F$1702</definedName>
    <definedName name="HAMUR20180603825A20X202CAR">[17]Ana!$F$1716</definedName>
    <definedName name="HAMUR201806038A20X202CAR">[17]Ana!$F$1711</definedName>
    <definedName name="HAMUR20210401225A10X102CAR">[17]Ana!$F$1760</definedName>
    <definedName name="HAMUR20210401225A20X202CAR">[17]Ana!$F$1787</definedName>
    <definedName name="HAMUR202104012A10X102CAR">[17]Ana!$F$1756</definedName>
    <definedName name="HAMUR202104012A20X202CAR">[17]Ana!$F$1783</definedName>
    <definedName name="HAMUR20210403825A20X202CAR">[17]Ana!$F$1733</definedName>
    <definedName name="HAMUR202104038A20X202CAR">[17]Ana!$F$1729</definedName>
    <definedName name="HAMUR20210601225A10X102CAR">[17]Ana!$F$1770</definedName>
    <definedName name="HAMUR20210601225A20X202CAR">[17]Ana!$F$1797</definedName>
    <definedName name="HAMUR202106012A10X102CAR">[17]Ana!$F$1765</definedName>
    <definedName name="HAMUR202106012A20X202CAR">[17]Ana!$F$1792</definedName>
    <definedName name="HAMUR20210603825A20X202CAR">[17]Ana!$F$1743</definedName>
    <definedName name="HAMUR202106038A20X202CAR">[17]Ana!$F$1738</definedName>
    <definedName name="HAMUR20240401225A10X102CAR">[17]Ana!$F$1814</definedName>
    <definedName name="HAMUR20240401225A20X202CAR">[17]Ana!$F$1841</definedName>
    <definedName name="HAMUR202404012A10X102CAR">[17]Ana!$F$1810</definedName>
    <definedName name="HAMUR202404012A20X202CAR">[17]Ana!$F$1837</definedName>
    <definedName name="HAMUR20240601225A10X102CAR">[17]Ana!$F$1824</definedName>
    <definedName name="HAMUR20240601225A20X202CAR">[17]Ana!$F$1851</definedName>
    <definedName name="HAMUR202406012A10X102CAR">[17]Ana!$F$1819</definedName>
    <definedName name="HAMUR202406012A20X202CAR">[17]Ana!$F$1846</definedName>
    <definedName name="HAPEDCONTRA" localSheetId="0">#REF!</definedName>
    <definedName name="HAPEDCONTRA">#REF!</definedName>
    <definedName name="HAPISO38A20AD124ESP10">[17]Ana!$F$4643</definedName>
    <definedName name="HAPISO38A20AD124ESP12">[17]Ana!$F$4652</definedName>
    <definedName name="HAPISO38A20AD124ESP15">[17]Ana!$F$4661</definedName>
    <definedName name="HAPISO38A20AD124ESP20">[17]Ana!$F$4670</definedName>
    <definedName name="HAPISO38A20AD140ESP10">[17]Ana!$F$4679</definedName>
    <definedName name="HAPISO38A20AD140ESP12">[17]Ana!$F$4688</definedName>
    <definedName name="HAPISO38A20AD140ESP15">[17]Ana!$F$4697</definedName>
    <definedName name="HAPISO38A20AD140ESP20">[17]Ana!$F$4706</definedName>
    <definedName name="HAPISO38A20AD180ESP10">[17]Ana!$F$4715</definedName>
    <definedName name="HAPISO38A20AD180ESP12">[17]Ana!$F$4724</definedName>
    <definedName name="HAPISO38A20AD180ESP15">[17]Ana!$F$4733</definedName>
    <definedName name="HAPISO38A20AD180ESP20">[17]Ana!$F$4742</definedName>
    <definedName name="HAPISO38A20AD210ESP10">[17]Ana!$F$4751</definedName>
    <definedName name="HAPISO38A20AD210ESP12">[17]Ana!$F$4760</definedName>
    <definedName name="HAPISO38A20AD210ESP15">[17]Ana!$F$4769</definedName>
    <definedName name="HAPISO38A20AD210ESP20">[17]Ana!$F$4778</definedName>
    <definedName name="HARAMPA12124401225A2038A20LIGWIN">[17]Ana!$F$1871</definedName>
    <definedName name="HARAMPA12124401225A2038A20MANO">[17]Ana!$F$1890</definedName>
    <definedName name="HARAMPA121244012A2038A20LIGWIN" localSheetId="0">[17]Ana!$F$1866</definedName>
    <definedName name="HARAMPA121244012A2038A20LIGWIN">[30]analisis!$F$1866</definedName>
    <definedName name="HARAMPA121244012A2038A20MANO">[17]Ana!$F$1885</definedName>
    <definedName name="HARAMPA12124601225A2038A20LIGWIN">[17]Ana!$F$1881</definedName>
    <definedName name="HARAMPA12124601225A2038A20MANO">[17]Ana!$F$1901</definedName>
    <definedName name="HARAMPA121246012A2038A20LIGWIN">[17]Ana!$F$1876</definedName>
    <definedName name="HARAMPA121246012A2038A20MANO">[17]Ana!$F$1896</definedName>
    <definedName name="HARAMPA12180401225A2038A20">[17]Ana!$F$1918</definedName>
    <definedName name="HARAMPA121804012A2038A20">[17]Ana!$F$1913</definedName>
    <definedName name="HARAMPA12180601225A2038A20">[17]Ana!$F$1928</definedName>
    <definedName name="HARAMPA121806012A2038A20">[17]Ana!$F$1923</definedName>
    <definedName name="HARAMPA12210401225A2038A20">[17]Ana!$F$1945</definedName>
    <definedName name="HARAMPA122104012A2038A20">[17]Ana!$F$1940</definedName>
    <definedName name="HARAMPA12210601225A2038A20">[17]Ana!$F$1955</definedName>
    <definedName name="HARAMPA122106012A2038A20">[17]Ana!$F$1950</definedName>
    <definedName name="HARAMPA12240401225A2038A20">[17]Ana!$F$1972</definedName>
    <definedName name="HARAMPA122404012A2038A20">[17]Ana!$F$1967</definedName>
    <definedName name="HARAMPA12240601225A2038A20">[17]Ana!$F$1982</definedName>
    <definedName name="HARAMPA122406012A2038A20">[17]Ana!$F$1977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[17]Ana!$F$2494</definedName>
    <definedName name="HAVA15201244043814A20MANO">[17]Ana!$F$2506</definedName>
    <definedName name="HAVA20201244043838A20LIG">[17]Ana!$F$2517</definedName>
    <definedName name="HAVA20201244043838A20MANO">[17]Ana!$F$2528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>[17]Ana!$F$1998</definedName>
    <definedName name="HAVIGA20401246033423838A20LIGWIN">[17]Ana!$F$2004</definedName>
    <definedName name="HAVIGA20401804033423838A20">[17]Ana!$F$2081</definedName>
    <definedName name="HAVIGA20401804033423838A20POR">[17]Ana!$F$2086</definedName>
    <definedName name="HAVIGA20401806033423838A20">[17]Ana!$F$2092</definedName>
    <definedName name="HAVIGA20401806033423838A20POR">[17]Ana!$F$2098</definedName>
    <definedName name="HAVIGA20402104033423838A20">[17]Ana!$F$2218</definedName>
    <definedName name="HAVIGA20402104033423838A20POR">[17]Ana!$F$2223</definedName>
    <definedName name="HAVIGA20402106033423838A20">[17]Ana!$F$2229</definedName>
    <definedName name="HAVIGA20402106033423838A20POR">[17]Ana!$F$2235</definedName>
    <definedName name="HAVIGA20402404033423838A20">[17]Ana!$F$2355</definedName>
    <definedName name="HAVIGA20402404033423838A20POR">[17]Ana!$F$2360</definedName>
    <definedName name="HAVIGA20402406033423838A20">[17]Ana!$F$2366</definedName>
    <definedName name="HAVIGA20402406033423838A20POR">[17]Ana!$F$2372</definedName>
    <definedName name="HAVIGA25501244043423838A25LIGWIN">[17]Ana!$F$2017</definedName>
    <definedName name="HAVIGA25501246043423838A25LIGWIN">[17]Ana!$F$2023</definedName>
    <definedName name="HAVIGA25501804043423838A25">[17]Ana!$F$2111</definedName>
    <definedName name="HAVIGA25501804043423838A25POR">[17]Ana!$F$2116</definedName>
    <definedName name="HAVIGA25501806043423838A25">[17]Ana!$F$2122</definedName>
    <definedName name="HAVIGA25501806043423838A25POR">[17]Ana!$F$2128</definedName>
    <definedName name="HAVIGA25502104043423838A25">[17]Ana!$F$2248</definedName>
    <definedName name="HAVIGA25502104043423838A25POR">[17]Ana!$F$2253</definedName>
    <definedName name="HAVIGA25502106043423838A25">[17]Ana!$F$2259</definedName>
    <definedName name="HAVIGA25502106043423838A25POR">[17]Ana!$F$2265</definedName>
    <definedName name="HAVIGA25502404043423838A25">[17]Ana!$F$2385</definedName>
    <definedName name="HAVIGA25502404043423838A25POR">[17]Ana!$F$2390</definedName>
    <definedName name="HAVIGA25502406043423838A25">[17]Ana!$F$2396</definedName>
    <definedName name="HAVIGA25502406043423838A25POR">[17]Ana!$F$2402</definedName>
    <definedName name="HAVIGA3060124404123838A25LIGWIN">[17]Ana!$F$2036</definedName>
    <definedName name="HAVIGA3060124604123838A25LIGWIN" localSheetId="0">[17]Ana!$F$2042</definedName>
    <definedName name="HAVIGA3060124604123838A25LIGWIN">[50]Ana!$F$2042</definedName>
    <definedName name="HAVIGA3060180404123838A25">[17]Ana!$F$2141</definedName>
    <definedName name="HAVIGA3060180404123838A25POR">[17]Ana!$F$2146</definedName>
    <definedName name="HAVIGA3060180604123838A25">[17]Ana!$F$2152</definedName>
    <definedName name="HAVIGA3060180604123838A25POR">[17]Ana!$F$2158</definedName>
    <definedName name="HAVIGA3060210404123838A25">[17]Ana!$F$2278</definedName>
    <definedName name="HAVIGA3060210404123838A25POR">[17]Ana!$F$2283</definedName>
    <definedName name="HAVIGA3060210604123838A25">[17]Ana!$F$2289</definedName>
    <definedName name="HAVIGA3060210604123838A25POR">[17]Ana!$F$2295</definedName>
    <definedName name="HAVIGA3060240404123838A25">[17]Ana!$F$2415</definedName>
    <definedName name="HAVIGA3060240404123838A25POR">[17]Ana!$F$2420</definedName>
    <definedName name="HAVIGA3060240604123838A25">[17]Ana!$F$2426</definedName>
    <definedName name="HAVIGA3060240604123838A25POR">[17]Ana!$F$2432</definedName>
    <definedName name="HAVIGA408012440512122538A25LIGWIN">[17]Ana!$F$2061</definedName>
    <definedName name="HAVIGA4080124405121238A25LIGWIN">[17]Ana!$F$2056</definedName>
    <definedName name="HAVIGA4080124605121238A25LIGWIN">[17]Ana!$F$2068</definedName>
    <definedName name="HAVIGA4080180405121238A25">[17]Ana!$F$2172</definedName>
    <definedName name="HAVIGA4080180405121238A25POR">[17]Ana!$F$2177</definedName>
    <definedName name="HAVIGA408018060512122538A25">[17]Ana!$F$2198</definedName>
    <definedName name="HAVIGA408018060512122538A25POR">[17]Ana!$F$2205</definedName>
    <definedName name="HAVIGA4080180605121238A25">[17]Ana!$F$2184</definedName>
    <definedName name="HAVIGA4080180605121238A25POR">[17]Ana!$F$2191</definedName>
    <definedName name="HAVIGA4080210405121238A25">[17]Ana!$F$2309</definedName>
    <definedName name="HAVIGA4080210405121238A25por">[17]Ana!$F$2314</definedName>
    <definedName name="HAVIGA408021060512122538A25">[17]Ana!$F$2335</definedName>
    <definedName name="HAVIGA408021060512122538A25POR">[17]Ana!$F$2342</definedName>
    <definedName name="HAVIGA4080210605121238A25">[17]Ana!$F$2321</definedName>
    <definedName name="HAVIGA4080210605121238A25POR">[17]Ana!$F$2328</definedName>
    <definedName name="HAVIGA4080240405121238A25">[17]Ana!$F$2446</definedName>
    <definedName name="HAVIGA4080240405121238A25POR">[17]Ana!$F$2451</definedName>
    <definedName name="HAVIGA408024060512122538A25">[17]Ana!$F$2472</definedName>
    <definedName name="HAVIGA408024060512122538A25PORT">[17]Ana!$F$2479</definedName>
    <definedName name="HAVIGA4080240605121238A25">[17]Ana!$F$2458</definedName>
    <definedName name="HAVIGA4080240605121238A25POR">[17]Ana!$F$2465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[17]Ana!$F$2547</definedName>
    <definedName name="HAVUE40101244023838A20LIGWIN">[17]Ana!$F$2543</definedName>
    <definedName name="HAVUE4010124602383825A20LIGWIN">[17]Ana!$F$2557</definedName>
    <definedName name="HAVUE40101246023838A20LIGWIN">[17]Ana!$F$2552</definedName>
    <definedName name="HAVUE4010180402383825A20">[17]Ana!$F$2599</definedName>
    <definedName name="HAVUE40101804023838A20">[17]Ana!$F$2595</definedName>
    <definedName name="HAVUE40101806023838A20">[17]Ana!$F$2604</definedName>
    <definedName name="HAVUE4012124402383825A20LIGWIN">[17]Ana!$F$2573</definedName>
    <definedName name="HAVUE40121244023838A20LIGWIN">[17]Ana!$F$2569</definedName>
    <definedName name="HAVUE4012124602383825A20LIGWIN">[17]Ana!$F$2583</definedName>
    <definedName name="HAVUE40121246023838A20LIGWIN">[17]Ana!$F$2578</definedName>
    <definedName name="HAVUE4012180402383825A20">[17]Ana!$F$2625</definedName>
    <definedName name="HAVUE40121804023838A20">[17]Ana!$F$2621</definedName>
    <definedName name="HAVUE4012180602383825A20">[17]Ana!$F$2635</definedName>
    <definedName name="HAVUE40121806023838A20">[17]Ana!$F$2630</definedName>
    <definedName name="HAVUELO10CONTRA" localSheetId="0">#REF!</definedName>
    <definedName name="HAVUELO10CONTRA">#REF!</definedName>
    <definedName name="HAZCH301354081225C634ADLIG">[17]Ana!$F$2652</definedName>
    <definedName name="HAZCH3013540812C634ADLIG">[17]Ana!$F$2645</definedName>
    <definedName name="HAZCH301356081225C634ADLIG">[17]Ana!$F$2666</definedName>
    <definedName name="HAZCH3013560812C634ADLIG">[17]Ana!$F$2659</definedName>
    <definedName name="HAZCH301404081225C634AD">[17]Ana!$F$2708</definedName>
    <definedName name="HAZCH3014040812C634AD">[17]Ana!$F$2701</definedName>
    <definedName name="HAZCH301406081225C634AD">[17]Ana!$F$2722</definedName>
    <definedName name="HAZCH3014060812C634AD">[17]Ana!$F$2715</definedName>
    <definedName name="HAZCH301804081225C634AD">[17]Ana!$F$2764</definedName>
    <definedName name="HAZCH3018040812C634AD">[17]Ana!$F$2757</definedName>
    <definedName name="HAZCH301806081225C634AD">[17]Ana!$F$2778</definedName>
    <definedName name="HAZCH3018060812C634AD">[17]Ana!$F$2771</definedName>
    <definedName name="HAZCH302104081225C634AD">[17]Ana!$F$2820</definedName>
    <definedName name="HAZCH3021040812C634AD">[17]Ana!$F$2813</definedName>
    <definedName name="HAZCH302106081225C634AD">[17]Ana!$F$2834</definedName>
    <definedName name="HAZCH3021060812C634AD">[17]Ana!$F$2827</definedName>
    <definedName name="HAZCH302404081225C634AD">[17]Ana!$F$2876</definedName>
    <definedName name="HAZCH3024040812C634AD">[17]Ana!$F$2869</definedName>
    <definedName name="HAZCH302406081225C634AD">[17]Ana!$F$2890</definedName>
    <definedName name="HAZCH3024060812C634AD">[17]Ana!$F$2883</definedName>
    <definedName name="HAZCH35180401225A15ADC18342CAM">[17]Ana!$F$2935</definedName>
    <definedName name="HAZCH351804012A15ADC18342CAM">[17]Ana!$F$2928</definedName>
    <definedName name="HAZCH35180601225A15ADC18342CAM">[17]Ana!$F$2949</definedName>
    <definedName name="HAZCH351806012A15ADC18342CAM">[17]Ana!$F$2942</definedName>
    <definedName name="HAZCH35210401225A15ADC18342CAM">[17]Ana!$F$2963</definedName>
    <definedName name="HAZCH352104012A15ADC18342CAM">[17]Ana!$F$2956</definedName>
    <definedName name="HAZCH35210601225A15ADC18342CAM">[17]Ana!$F$2977</definedName>
    <definedName name="HAZCH352106012A15ADC18342CAM">[17]Ana!$F$2970</definedName>
    <definedName name="HAZCH35240401225A15ADC18342CAM">[17]Ana!$F$2991</definedName>
    <definedName name="HAZCH352404012A15ADC18342CAM">[17]Ana!$F$2984</definedName>
    <definedName name="HAZCH35240601225A15ADC18342CAM">[17]Ana!$F$3005</definedName>
    <definedName name="HAZCH352406012A15ADC18342CAM">[17]Ana!$F$2998</definedName>
    <definedName name="HAZCH4013540812C634ADLIG" localSheetId="0">[17]Ana!$F$2673</definedName>
    <definedName name="HAZCH4013540812C634ADLIG">[54]Ana!$F$2673</definedName>
    <definedName name="HAZCH4013560812C634ADLIG">[17]Ana!$F$2680</definedName>
    <definedName name="HAZCH401404081225C634AD">[17]Ana!$F$2736</definedName>
    <definedName name="HAZCH4014040812C634AD">[17]Ana!$F$2729</definedName>
    <definedName name="HAZCH401804081225C634AD">[17]Ana!$F$2792</definedName>
    <definedName name="HAZCH4018040812C634AD">[17]Ana!$F$2785</definedName>
    <definedName name="HAZCH402104081225C634AD">[17]Ana!$F$2848</definedName>
    <definedName name="HAZCH4021040812C634AD">[17]Ana!$F$2841</definedName>
    <definedName name="HAZCH402404081225C634AD">[17]Ana!$F$2904</definedName>
    <definedName name="HAZCH4024040812C634AD">[17]Ana!$F$2897</definedName>
    <definedName name="HAZCH402406081225C634AD">[17]Ana!$F$2918</definedName>
    <definedName name="HAZCH4024060812C634AD">[17]Ana!$F$2911</definedName>
    <definedName name="HAZCH601356081225C634ADLIG">[17]Ana!$F$2694</definedName>
    <definedName name="HAZCH6013560812C634ADLIG">[17]Ana!$F$2687</definedName>
    <definedName name="HAZCH601406081225C634AD">[17]Ana!$F$2750</definedName>
    <definedName name="HAZCH6014060812C634AD">[17]Ana!$F$2743</definedName>
    <definedName name="HAZCH601806081225C634AD">[17]Ana!$F$2806</definedName>
    <definedName name="HAZCH6018060812C634AD">[17]Ana!$F$2799</definedName>
    <definedName name="HAZCH602106081225C634AD">[17]Ana!$F$2862</definedName>
    <definedName name="HAZCH6021060812C634AD">[17]Ana!$F$2855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[17]Ana!$F$3035</definedName>
    <definedName name="HAZM301512423838A30LIG">[17]Ana!$F$3041</definedName>
    <definedName name="HAZM302012423838A25LIG">[17]Ana!$F$3053</definedName>
    <definedName name="HAZM302013523838A25LIG">[17]Ana!$F$3014</definedName>
    <definedName name="HAZM302014023838A25">[17]Ana!$F$3074</definedName>
    <definedName name="HAZM30X20180">[17]Ana!$F$3095</definedName>
    <definedName name="HAZM401512423838A30LIG">[17]Ana!$F$3047</definedName>
    <definedName name="HAZM452012433838A25LIG">[17]Ana!$F$3058</definedName>
    <definedName name="HAZM452013533838A25LIG" localSheetId="0">[17]Ana!$F$3019</definedName>
    <definedName name="HAZM452013533838A25LIG">[30]analisis!$F$3019</definedName>
    <definedName name="HAZM452014033838A25">[17]Ana!$F$3079</definedName>
    <definedName name="HAZM452018033838A25">[17]Ana!$F$3100</definedName>
    <definedName name="HAZM452512433838A25LIG">[17]Ana!$F$3063</definedName>
    <definedName name="HAZM452513533838A25LIG">[17]Ana!$F$3024</definedName>
    <definedName name="HAZM452514033838A25">[17]Ana!$F$3084</definedName>
    <definedName name="HAZM452521033838A25">[17]Ana!$F$3115</definedName>
    <definedName name="HAZM452524033838A25">[17]Ana!$F$3125</definedName>
    <definedName name="HAZM45X25180">[17]Ana!$F$3105</definedName>
    <definedName name="HAZM602512433838A25LIG">[17]Ana!$F$3068</definedName>
    <definedName name="HAZM602513533838A25LIG">[17]Ana!$F$3029</definedName>
    <definedName name="HAZM602514033838A25">[17]Ana!$F$3089</definedName>
    <definedName name="HAZM602521033838A25">[17]Ana!$F$3120</definedName>
    <definedName name="HAZM602524033838A25">[17]Ana!$F$3130</definedName>
    <definedName name="HAZM60X25180">[17]Ana!$F$3110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eader_Row" localSheetId="0">ROW(#REF!)</definedName>
    <definedName name="Header_Row">ROW(#REF!)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[21]Insumos!$B$69:$D$69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[17]Ana!$F$3246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">[55]Analisis1!$E$13</definedName>
    <definedName name="horm.1.2">'[29]Ana. Horm mexc mort'!$D$70</definedName>
    <definedName name="horm.1.3">'[35]Analisis Unit. '!$F$74</definedName>
    <definedName name="horm.1.3.5">'[35]Analisis Unit. '!$F$64</definedName>
    <definedName name="HORM124" localSheetId="0">[17]Ana!$F$3302</definedName>
    <definedName name="HORM124">[30]analisis!$F$3302</definedName>
    <definedName name="HORM124LIGADORA" localSheetId="0">[17]Ana!$F$3309</definedName>
    <definedName name="HORM124LIGADORA">[30]analisis!$F$3309</definedName>
    <definedName name="HORM124LIGAWINCHE" localSheetId="0">[17]Ana!$F$3316</definedName>
    <definedName name="HORM124LIGAWINCHE">[30]analisis!$F$3316</definedName>
    <definedName name="HORM124M">[43]Analisis!$F$1048</definedName>
    <definedName name="HORM135" localSheetId="0">[17]Ana!$F$3281</definedName>
    <definedName name="HORM135">[30]analisis!$F$3281</definedName>
    <definedName name="HORM135LIGADORA" localSheetId="0">[17]Ana!$F$3288</definedName>
    <definedName name="HORM135LIGADORA">[30]analisis!$F$3288</definedName>
    <definedName name="HORM135LIGAWINCHE" localSheetId="0">[17]Ana!$F$3295</definedName>
    <definedName name="HORM135LIGAWINCHE">[30]analisis!$F$3295</definedName>
    <definedName name="HORM135M">[43]Analisis!$F$1024</definedName>
    <definedName name="HORM140" localSheetId="0">[17]Ana!$F$3138</definedName>
    <definedName name="HORM140">[30]analisis!$F$3138</definedName>
    <definedName name="HORM160">[17]Ana!$F$3143</definedName>
    <definedName name="HORM180" localSheetId="0">[17]Ana!$F$3148</definedName>
    <definedName name="HORM180">[30]analisis!$F$3148</definedName>
    <definedName name="HORM210" localSheetId="0">[17]Ana!$F$3153</definedName>
    <definedName name="HORM210">[30]analisis!$F$3153</definedName>
    <definedName name="HORM240" localSheetId="0">[17]Ana!$F$3158</definedName>
    <definedName name="HORM240">[30]analisis!$F$3158</definedName>
    <definedName name="HORM250">[17]Ana!$F$3163</definedName>
    <definedName name="HORM260">[17]Ana!$F$3168</definedName>
    <definedName name="HORM280">[17]Ana!$F$3173</definedName>
    <definedName name="HORM300">[17]Ana!$F$3178</definedName>
    <definedName name="HORM315">[17]Ana!$F$3183</definedName>
    <definedName name="HORM350">[17]Ana!$F$3188</definedName>
    <definedName name="HORM400">[17]Ana!$F$3193</definedName>
    <definedName name="HORMFROT">[17]Ana!$F$4786</definedName>
    <definedName name="Hormigón_Industrial_180_Kg_cm2">[21]Insumos!$B$70:$D$70</definedName>
    <definedName name="Hormigón_Industrial_210_Kg_cm2">[56]Insumos!$B$71:$D$71</definedName>
    <definedName name="Hormigón_Industrial_210_Kg_cm2_1">[56]Insumos!$B$71:$D$71</definedName>
    <definedName name="Hormigón_Industrial_210_Kg_cm2_2">[56]Insumos!$B$71:$D$71</definedName>
    <definedName name="Hormigón_Industrial_210_Kg_cm2_3">[56]Insumos!$B$71:$D$71</definedName>
    <definedName name="Hormigón_Industrial_240_Kg_cm2" localSheetId="0">[7]Insumos!#REF!</definedName>
    <definedName name="Hormigón_Industrial_240_Kg_cm2">[7]Insumos!#REF!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[22]MATERIALES!#REF!</definedName>
    <definedName name="Hormigon240i">[22]MATERIALES!#REF!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'[19]Tarifas de Alquiler de Equipo'!$I$29</definedName>
    <definedName name="hr.pala.cat.966c">'[19]Tarifas de Alquiler de Equipo'!$I$54</definedName>
    <definedName name="hr.retro.cat.225">'[19]Tarifas de Alquiler de Equipo'!$I$41</definedName>
    <definedName name="hr.retro.cat.416">'[19]Tarifas de Alquiler de Equipo'!$I$46</definedName>
    <definedName name="hr.RodDin.dinapac.ca25">'[19]Tarifas de Alquiler de Equipo'!$I$80</definedName>
    <definedName name="hwinche">[17]Ana!$F$3253</definedName>
    <definedName name="imocolocjuntas">[51]INSUMOS!$F$261</definedName>
    <definedName name="IMPEST">[17]Ana!$F$3325</definedName>
    <definedName name="IMPREV" localSheetId="0">#REF!</definedName>
    <definedName name="IMPREV">"#REF!"</definedName>
    <definedName name="IMPREV." localSheetId="0">#REF!</definedName>
    <definedName name="IMPREV.">#REF!</definedName>
    <definedName name="IMPREVISTO" localSheetId="0">#REF!</definedName>
    <definedName name="IMPREVISTO">"#REF!"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'[19]Analisis Unitarios'!$K$2</definedName>
    <definedName name="indi" localSheetId="0">[46]Presup!#REF!</definedName>
    <definedName name="indi">[46]Presup!#REF!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">[13]Materiales!$E$63</definedName>
    <definedName name="INOALARBCO">[17]Ana!$F$3996</definedName>
    <definedName name="INOALARBCOPVC" localSheetId="0">#REF!</definedName>
    <definedName name="INOALARBCOPVC">#REF!</definedName>
    <definedName name="INOALARCOL">[17]Ana!$F$4022</definedName>
    <definedName name="INOALARCOLPVC" localSheetId="0">#REF!</definedName>
    <definedName name="INOALARCOLPVC">#REF!</definedName>
    <definedName name="INOBCOSER">[17]Ana!$F$3970</definedName>
    <definedName name="INOBCOSTAPASERPVC" localSheetId="0">#REF!</definedName>
    <definedName name="INOBCOSTAPASERPVC">#REF!</definedName>
    <definedName name="INOBCOTAPASER">[17]Ana!$F$3944</definedName>
    <definedName name="INOBCOTAPASERPVC" localSheetId="0">#REF!</definedName>
    <definedName name="INOBCOTAPASERPVC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TVENT" localSheetId="0">#REF!</definedName>
    <definedName name="INSTVENT">#REF!</definedName>
    <definedName name="Int" localSheetId="0">#REF!</definedName>
    <definedName name="Int">#REF!</definedName>
    <definedName name="Interest_Rate" localSheetId="0">#REF!</definedName>
    <definedName name="Interest_Rate">#REF!</definedName>
    <definedName name="INTERRUPTOR3VIAS" localSheetId="0">[17]Ana!$F$3388</definedName>
    <definedName name="INTERRUPTOR3VIAS">[13]Materiales!$E$787</definedName>
    <definedName name="INTERRUPTOR4VIAS" localSheetId="0">[17]Ana!$F$3399</definedName>
    <definedName name="INTERRUPTOR4VIAS">[13]Materiales!$E$788</definedName>
    <definedName name="INTERRUPTORDOBLE" localSheetId="0">[17]Ana!$F$3366</definedName>
    <definedName name="INTERRUPTORDOBLE">[13]Materiales!$E$785</definedName>
    <definedName name="INTERRUPTORPILOTO">[17]Ana!$F$3410</definedName>
    <definedName name="INTERRUPTORSENCILLO" localSheetId="0">[17]Ana!$F$3355</definedName>
    <definedName name="INTERRUPTORSENCILLO">[13]Materiales!$E$784</definedName>
    <definedName name="INTERRUPTORTRIPLE" localSheetId="0">[17]Ana!$F$3377</definedName>
    <definedName name="INTERRUPTORTRIPLE">[13]Materiales!$E$786</definedName>
    <definedName name="ints" localSheetId="0">#REF!</definedName>
    <definedName name="ints">#REF!</definedName>
    <definedName name="itabo" localSheetId="0">#REF!</definedName>
    <definedName name="itabo">#REF!</definedName>
    <definedName name="itbi" localSheetId="0">#REF!</definedName>
    <definedName name="itbi">#REF!</definedName>
    <definedName name="ITBIS" localSheetId="0">[57]Insumos!$G$2</definedName>
    <definedName name="ITBIS">"#REF!"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minimo" localSheetId="0">#REF!</definedName>
    <definedName name="jminimo">#REF!</definedName>
    <definedName name="Jose" localSheetId="0">[47]INSUMOS!#REF!</definedName>
    <definedName name="Jose">[47]INSUMOS!#REF!</definedName>
    <definedName name="JUNTACERA" localSheetId="0">#REF!</definedName>
    <definedName name="JUNTACERA">[13]Materiales!$E$564</definedName>
    <definedName name="kerosene" localSheetId="0">#REF!</definedName>
    <definedName name="kerosene">#REF!</definedName>
    <definedName name="kglb">0.453592</definedName>
    <definedName name="Kilometro">[22]EQUIPOS!$I$25</definedName>
    <definedName name="komatsu" localSheetId="0">'[20]Listado Equipos a utilizar'!#REF!</definedName>
    <definedName name="komatsu">'[20]Listado Equipos a utilizar'!#REF!</definedName>
    <definedName name="LAMP">[13]Materiales!$E$57</definedName>
    <definedName name="LAMPARASECADOR">[27]MATERIALES!$H$1150</definedName>
    <definedName name="LAMPSECADOR">[13]Materiales!$E$60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st_Row">#N/A</definedName>
    <definedName name="LATEX" localSheetId="0">#REF!</definedName>
    <definedName name="LATEX">[14]Ins!$E$859</definedName>
    <definedName name="Lav" localSheetId="0">#REF!</definedName>
    <definedName name="Lav">#REF!</definedName>
    <definedName name="LAVADERODOBLE">[13]Materiales!$E$566</definedName>
    <definedName name="LAVADEROSENCILLO" localSheetId="0">#REF!</definedName>
    <definedName name="LAVADEROSENCILLO">[13]Materiales!$E$565</definedName>
    <definedName name="LAVAMANOS">[13]Materiales!$E$568</definedName>
    <definedName name="LAVGRA1BCO">[17]Ana!$F$4071</definedName>
    <definedName name="LAVGRA1BCOPVC" localSheetId="0">#REF!</definedName>
    <definedName name="LAVGRA1BCOPVC">#REF!</definedName>
    <definedName name="LAVGRA2BCO">[17]Ana!$F$4046</definedName>
    <definedName name="LAVGRA2BCOPVC" localSheetId="0">#REF!</definedName>
    <definedName name="LAVGRA2BCOPVC">#REF!</definedName>
    <definedName name="Lavm" localSheetId="0">#REF!</definedName>
    <definedName name="Lavm">#REF!</definedName>
    <definedName name="LAVM1917BCO" localSheetId="0">[17]Ana!$F$4097</definedName>
    <definedName name="LAVM1917BCO">[34]Ana!$L$4455</definedName>
    <definedName name="LAVM1917BCOPVC" localSheetId="0">#REF!</definedName>
    <definedName name="LAVM1917BCOPVC">#REF!</definedName>
    <definedName name="LAVM1917COL">[17]Ana!$F$4123</definedName>
    <definedName name="LAVM1917COLPVC" localSheetId="0">#REF!</definedName>
    <definedName name="LAVM1917COLPVC">#REF!</definedName>
    <definedName name="LAVMOVABCO">[17]Ana!$F$4150</definedName>
    <definedName name="LAVMOVABCOPVC" localSheetId="0">#REF!</definedName>
    <definedName name="LAVMOVABCOPVC">#REF!</definedName>
    <definedName name="LAVMOVACOL">[17]Ana!$F$4177</definedName>
    <definedName name="LAVMOVACOLPVC" localSheetId="0">#REF!</definedName>
    <definedName name="LAVMOVACOLPVC">#REF!</definedName>
    <definedName name="LAVMSERBCO" localSheetId="0">[17]Ana!$F$4203</definedName>
    <definedName name="LAVMSERBCO">[54]Ana!$F$4203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>'[35]Analisis Unit. '!$F$39</definedName>
    <definedName name="lbkg" localSheetId="0">#REF!</definedName>
    <definedName name="lbkg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[21]Insumos!$B$136:$D$136</definedName>
    <definedName name="Ligado_y_Vaciado_con_ligadora_y_Winche" localSheetId="0">[7]Insumos!#REF!</definedName>
    <definedName name="Ligado_y_Vaciado_con_ligadora_y_Winche">[7]Insumos!#REF!</definedName>
    <definedName name="Ligado_y_Vaciado_Hormigón_Industrial_____20_M3" localSheetId="0">[7]Insumos!#REF!</definedName>
    <definedName name="Ligado_y_Vaciado_Hormigón_Industrial_____20_M3">[7]Insumos!#REF!</definedName>
    <definedName name="Ligado_y_Vaciado_Hormigón_Industrial_____4_M3" localSheetId="0">[7]Insumos!#REF!</definedName>
    <definedName name="Ligado_y_Vaciado_Hormigón_Industrial_____4_M3">[7]Insumos!#REF!</definedName>
    <definedName name="Ligado_y_Vaciado_Hormigón_Industrial___10__20_M3" localSheetId="0">[7]Insumos!#REF!</definedName>
    <definedName name="Ligado_y_Vaciado_Hormigón_Industrial___10__20_M3">[7]Insumos!#REF!</definedName>
    <definedName name="Ligado_y_Vaciado_Hormigón_Industrial___4__10_M3" localSheetId="0">[7]Insumos!#REF!</definedName>
    <definedName name="Ligado_y_Vaciado_Hormigón_Industrial___4__10_M3">[7]Insumos!#REF!</definedName>
    <definedName name="ligadohormigon" localSheetId="0">[22]OBRAMANO!#REF!</definedName>
    <definedName name="ligadohormigon">[22]OBRAMANO!#REF!</definedName>
    <definedName name="ligadora" localSheetId="0">'[20]Listado Equipos a utilizar'!#REF!</definedName>
    <definedName name="ligadora">'[20]Listado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[17]Ana!$F$3262</definedName>
    <definedName name="ligawinche">[17]Ana!$F$3274</definedName>
    <definedName name="limp.des.destronque">'[19]Analisis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'[25]ANALISIS STO DGO'!#REF!</definedName>
    <definedName name="LINE" hidden="1">'[25]ANALISIS STO DGO'!#REF!</definedName>
    <definedName name="lineout" localSheetId="0" hidden="1">'[25]ANALISIS STO DGO'!#REF!</definedName>
    <definedName name="lineout" hidden="1">'[25]ANALISIS STO DGO'!#REF!</definedName>
    <definedName name="lista" localSheetId="0">#REF!</definedName>
    <definedName name="lista">#REF!</definedName>
    <definedName name="LISTADO" localSheetId="0">#REF!</definedName>
    <definedName name="LISTADO">#REF!</definedName>
    <definedName name="Listelos_de_20_Cms_en_Baños">[21]Insumos!$B$44:$D$44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ANGULAR1_2O3_8">[13]Materiales!$E$572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HORRO1_2">[13]Materiales!$E$573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[13]M.O.!$C$114</definedName>
    <definedName name="LLENADOHUECOS40" localSheetId="0">#REF!</definedName>
    <definedName name="LLENADOHUECOS40">[13]M.O.!$C$115</definedName>
    <definedName name="LLENADOHUECOS60" localSheetId="0">#REF!</definedName>
    <definedName name="LLENADOHUECOS60">#REF!</definedName>
    <definedName name="LLENADOHUECOS80" localSheetId="0">#REF!</definedName>
    <definedName name="LLENADOHUECOS80">[13]M.O.!$C$117</definedName>
    <definedName name="LMEMBAJADOR" localSheetId="0">#REF!</definedName>
    <definedName name="LMEMBAJADOR">#REF!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LOSA">'[39]PRES no'!$E$118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[7]Insumos!#REF!</definedName>
    <definedName name="Losetas_30x30_Italianas___S_350">[7]Insumos!#REF!</definedName>
    <definedName name="Losetas_33x33_Italianas____Granito_Rosa" localSheetId="0">[7]Insumos!#REF!</definedName>
    <definedName name="Losetas_33x33_Italianas____Granito_Rosa">[7]Insumos!#REF!</definedName>
    <definedName name="Losetas_de_Barro_exagonal_Grande_C_Transp." localSheetId="0">[7]Insumos!#REF!</definedName>
    <definedName name="Losetas_de_Barro_exagonal_Grande_C_Transp.">[7]Insumos!#REF!</definedName>
    <definedName name="Losetas_de_Barro_Feria_Grande_C_Transp." localSheetId="0">[7]Insumos!#REF!</definedName>
    <definedName name="Losetas_de_Barro_Feria_Grande_C_Transp.">[7]Insumos!#REF!</definedName>
    <definedName name="LUBRICANTE" localSheetId="0">#REF!</definedName>
    <definedName name="LUBRICANTE">#REF!</definedName>
    <definedName name="lubricantes">[58]Materiales!$K$15</definedName>
    <definedName name="luz" localSheetId="0">#REF!</definedName>
    <definedName name="luz">#REF!</definedName>
    <definedName name="LUZCENITAL">[17]Ana!$F$3344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'[29]Costos Mano de Obra'!$O$52</definedName>
    <definedName name="M.T." localSheetId="0">[8]A!#REF!</definedName>
    <definedName name="M.T.">[8]A!#REF!</definedName>
    <definedName name="M_O_Armadura_Columna">[21]Insumos!$B$78:$D$78</definedName>
    <definedName name="M_O_Armadura_Dintel_y_Viga">[21]Insumos!$B$79:$D$79</definedName>
    <definedName name="M_O_Cantos">[21]Insumos!$B$99:$D$99</definedName>
    <definedName name="M_O_Carpintero_2da._Categoría">[21]Insumos!$B$96:$D$96</definedName>
    <definedName name="M_O_Cerámica_Italiana_en_Pared">[21]Insumos!$B$102:$D$102</definedName>
    <definedName name="M_O_Colocación_Adoquines">[21]Insumos!$B$104:$D$104</definedName>
    <definedName name="M_O_Colocación_de_Bloques_de_4">[21]Insumos!$B$105:$D$105</definedName>
    <definedName name="M_O_Colocación_de_Bloques_de_6">[21]Insumos!$B$106:$D$106</definedName>
    <definedName name="M_O_Colocación_de_Bloques_de_8">[21]Insumos!$B$107:$D$107</definedName>
    <definedName name="M_O_Colocación_Listelos">[21]Insumos!$B$114:$D$114</definedName>
    <definedName name="M_O_Colocación_Piso_Cerámica_Criolla">[21]Insumos!$B$108:$D$108</definedName>
    <definedName name="M_O_Colocación_Piso_de_Granito_40_X_40">[21]Insumos!$B$111:$D$111</definedName>
    <definedName name="M_O_Colocación_Zócalos_de_Cerámica">[21]Insumos!$B$113:$D$113</definedName>
    <definedName name="M_O_Confección_de_Andamios">[21]Insumos!$B$115:$D$115</definedName>
    <definedName name="M_O_Construcción_Acera_Frotada_y_Violinada">[21]Insumos!$B$116:$D$116</definedName>
    <definedName name="M_O_Corte_y_Amarre_de_Varilla">[21]Insumos!$B$119:$D$119</definedName>
    <definedName name="M_O_Elaboración__Vaciado_y_Frotado_Losa_de_Piso" localSheetId="0">[7]Insumos!#REF!</definedName>
    <definedName name="M_O_Elaboración__Vaciado_y_Frotado_Losa_de_Piso">[7]Insumos!#REF!</definedName>
    <definedName name="M_O_Elaboración_Cámara_Inspección">[21]Insumos!$B$120:$D$120</definedName>
    <definedName name="M_O_Elaboración_Trampa_de_Grasa">[21]Insumos!$B$121:$D$121</definedName>
    <definedName name="M_O_Encofrado_y_Desenc._Muros_Cara" localSheetId="0">[7]Insumos!#REF!</definedName>
    <definedName name="M_O_Encofrado_y_Desenc._Muros_Cara">[7]Insumos!#REF!</definedName>
    <definedName name="M_O_Envarillado_de_Escalera">[21]Insumos!$B$81:$D$81</definedName>
    <definedName name="M_O_Fino_de_Techo_Inclinado">[21]Insumos!$B$83:$D$83</definedName>
    <definedName name="M_O_Fino_de_Techo_Plano">[21]Insumos!$B$84:$D$84</definedName>
    <definedName name="M_O_Fraguache" localSheetId="0">[7]Insumos!#REF!</definedName>
    <definedName name="M_O_Fraguache">[7]Insumos!#REF!</definedName>
    <definedName name="M_O_Goteros_Colgantes">[21]Insumos!$B$85:$D$85</definedName>
    <definedName name="M_O_Llenado_de_huecos">[21]Insumos!$B$86:$D$86</definedName>
    <definedName name="M_O_Maestro">[21]Insumos!$B$87:$D$87</definedName>
    <definedName name="M_O_Malla_Eléctro_Soldada" localSheetId="0">[7]Insumos!#REF!</definedName>
    <definedName name="M_O_Malla_Eléctro_Soldada">[7]Insumos!#REF!</definedName>
    <definedName name="M_O_Obrero_Ligado">[21]Insumos!$B$88:$D$88</definedName>
    <definedName name="M_O_Pañete_Maestreado_Exterior">[21]Insumos!$B$91:$D$91</definedName>
    <definedName name="M_O_Pañete_Maestreado_Interior">[21]Insumos!$B$92:$D$92</definedName>
    <definedName name="M_O_Preparación_del_Terreno">[21]Insumos!$B$94:$D$94</definedName>
    <definedName name="M_O_Quintal_Trabajado">[21]Insumos!$B$77:$D$77</definedName>
    <definedName name="M_O_Regado__Compactación__Mojado__Trasl.Mat.__A_M">[21]Insumos!$B$132:$D$132</definedName>
    <definedName name="M_O_Regado_Mojado_y_Apisonado____Material_Granular_y_Arena" localSheetId="0">[7]Insumos!#REF!</definedName>
    <definedName name="M_O_Regado_Mojado_y_Apisonado____Material_Granular_y_Arena">[7]Insumos!#REF!</definedName>
    <definedName name="M_O_Repello" localSheetId="0">[7]Insumos!#REF!</definedName>
    <definedName name="M_O_Repello">[7]Insumos!#REF!</definedName>
    <definedName name="M_O_Subida_de_Acero_para_Losa">[21]Insumos!$B$82:$D$82</definedName>
    <definedName name="M_O_Subida_de_Materiales">[21]Insumos!$B$95:$D$95</definedName>
    <definedName name="M_O_Técnico_Calificado">[21]Insumos!$B$149:$D$149</definedName>
    <definedName name="M_O_Zabaletas">[21]Insumos!$B$98:$D$98</definedName>
    <definedName name="m2ceramica">'[35]Analisis Unit. '!$F$47</definedName>
    <definedName name="m3arena">'[35]Analisis Unit. '!$F$41</definedName>
    <definedName name="m3arepanete">'[35]Analisis Unit. '!$F$44</definedName>
    <definedName name="m3grava">'[35]Analisis Unit. '!$F$42</definedName>
    <definedName name="MA" localSheetId="0">'[28]Mano de Obra'!$D$10</definedName>
    <definedName name="MA">'[13]MANO DE OBRA'!$C$10</definedName>
    <definedName name="MACO">[22]EQUIPOS!$I$21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ESTROCARP" localSheetId="0">#REF!</definedName>
    <definedName name="MAESTROCARP">#REF!</definedName>
    <definedName name="MALLA2.315X15">[13]Materiales!$D$708</definedName>
    <definedName name="MALLACICL6HG">[17]Ana!$F$4383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T">[13]Materiales!$E$38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'[20]Listado Equipos a utilizar'!#REF!</definedName>
    <definedName name="maquito">'[20]Listado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[7]Insumos!#REF!</definedName>
    <definedName name="Marcos_de_Pino_Americano">[7]Insumos!#REF!</definedName>
    <definedName name="MARMOLITE">[43]Analisis!$E$156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[7]Insumos!#REF!</definedName>
    <definedName name="Material_Base">[7]Insumos!#REF!</definedName>
    <definedName name="Material_Granular____Cascajo_T_Yubazo" localSheetId="0">[7]Insumos!#REF!</definedName>
    <definedName name="Material_Granular____Cascajo_T_Yubazo">[7]Insumos!#REF!</definedName>
    <definedName name="MBR" localSheetId="0">#REF!</definedName>
    <definedName name="MBR">#REF!</definedName>
    <definedName name="mes.camion.transp">'[19]Analisis Unitarios'!$F$58</definedName>
    <definedName name="mes.camioneta">'[19]Analisis Unitarios'!$F$57</definedName>
    <definedName name="mes.contable">'[19]Analisis Unitarios'!$F$6</definedName>
    <definedName name="mes.equipo.topo">'[19]Analisis Unitarios'!$F$20</definedName>
    <definedName name="mes.guarda.al">'[19]Analisis Unitarios'!$F$8</definedName>
    <definedName name="mes.ing.fre">'[19]Analisis Unitarios'!$F$5</definedName>
    <definedName name="mes.ing.res">'[19]Analisis Unitarios'!$F$4</definedName>
    <definedName name="mes.secretaria">'[19]Analisis Unitarios'!$F$7</definedName>
    <definedName name="mes.sereno">'[19]Analisis Unitarios'!$F$9</definedName>
    <definedName name="meses.proyecto">'[19]Analisis Unitarios'!$K$3</definedName>
    <definedName name="Mez" localSheetId="0">#REF!</definedName>
    <definedName name="Mez">#REF!</definedName>
    <definedName name="MEZCALAREPMOR" localSheetId="0">[17]Ana!$F$4415</definedName>
    <definedName name="MEZCALAREPMOR">[30]analisis!$F$4415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.3">[43]Analisis!$F$22</definedName>
    <definedName name="MEZCLA1.4">[43]Analisis!$F$36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DORAFREGADERO">[13]Materiales!$E$582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CLLAVSENC">[13]Materiales!$E$585</definedName>
    <definedName name="MEZEMP" localSheetId="0">[17]Ana!$F$4397</definedName>
    <definedName name="MEZEMP">[30]analisis!$F$4397</definedName>
    <definedName name="MKLLL" localSheetId="0">#REF!</definedName>
    <definedName name="MKLLL">#REF!</definedName>
    <definedName name="mlzocalo">'[35]Analisis Unit. '!$F$46</definedName>
    <definedName name="mo.cer.pared">'[35]Analisis Unit. '!$F$26</definedName>
    <definedName name="MOACERA" localSheetId="0">#REF!</definedName>
    <definedName name="MOACERA">[13]M.O.!$C$41</definedName>
    <definedName name="moacero">'[35]Analisis Unit. '!$G$9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[13]M.O.!$C$51</definedName>
    <definedName name="MOCAPATER" localSheetId="0">#REF!</definedName>
    <definedName name="MOCAPATER">#REF!</definedName>
    <definedName name="MOCARETEO" localSheetId="0">#REF!</definedName>
    <definedName name="MOCARETEO">[13]M.O.!$C$53</definedName>
    <definedName name="mocarpinteria" localSheetId="0">#REF!</definedName>
    <definedName name="mocarpinteria">#REF!</definedName>
    <definedName name="MOCERCRI1520PARED" localSheetId="0">#REF!</definedName>
    <definedName name="MOCERCRI1520PARED">[13]M.O.!$C$189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DESAGUE3Y4">[13]M.O.!$C$647</definedName>
    <definedName name="MOEMPANETECOL" localSheetId="0">#REF!</definedName>
    <definedName name="MOEMPANETECOL">[13]M.O.!$C$55</definedName>
    <definedName name="MOEMPANETEEXT" localSheetId="0">#REF!</definedName>
    <definedName name="MOEMPANETEEXT">#REF!</definedName>
    <definedName name="MOEMPANETEINT" localSheetId="0">#REF!</definedName>
    <definedName name="MOEMPANETEINT">[13]M.O.!$C$58</definedName>
    <definedName name="MOEMPANETERASGADO">[13]M.O.!$C$61</definedName>
    <definedName name="MOEMPANETETECHO" localSheetId="0">#REF!</definedName>
    <definedName name="MOEMPANETETECHO">#REF!</definedName>
    <definedName name="MOEMPANETETECHO1">[13]M.O.!$C$63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[13]M.O.!$C$66</definedName>
    <definedName name="MOFINOBER" localSheetId="0">#REF!</definedName>
    <definedName name="MOFINOBER">#REF!</definedName>
    <definedName name="MOFINOHOR" localSheetId="0">#REF!</definedName>
    <definedName name="MOFINOHOR">[13]M.O.!$C$276</definedName>
    <definedName name="MOFINOINCL" localSheetId="0">#REF!</definedName>
    <definedName name="MOFINOINCL">[13]M.O.!$C$277</definedName>
    <definedName name="MOFRAGUACHE" localSheetId="0">#REF!</definedName>
    <definedName name="MOFRAGUACHE">[13]M.O.!$C$67</definedName>
    <definedName name="MOGOTEROCOL" localSheetId="0">#REF!</definedName>
    <definedName name="MOGOTEROCOL">[13]M.O.!$C$68</definedName>
    <definedName name="MOGOTERORAN" localSheetId="0">#REF!</definedName>
    <definedName name="MOGOTERORAN">[13]M.O.!$C$69</definedName>
    <definedName name="MOGRANITO25" localSheetId="0">#REF!</definedName>
    <definedName name="MOGRANITO25">#REF!</definedName>
    <definedName name="MOGRANITO30" localSheetId="0">#REF!</definedName>
    <definedName name="MOGRANITO30">[13]M.O.!$C$144</definedName>
    <definedName name="MOGRANITO40" localSheetId="0">#REF!</definedName>
    <definedName name="MOGRANITO40">#REF!</definedName>
    <definedName name="Mojado_en_Compactación_con_equipo" localSheetId="0">[7]Insumos!#REF!</definedName>
    <definedName name="Mojado_en_Compactación_con_equipo">[7]Insumos!#REF!</definedName>
    <definedName name="MOLIGADORA">[13]M.O.!$C$954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[13]M.O.!$C$73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IEDRA" localSheetId="0">#REF!</definedName>
    <definedName name="MOPIEDRA">[13]M.O.!$C$570</definedName>
    <definedName name="mopintura">'[35]Analisis Unit. '!$F$27</definedName>
    <definedName name="MOPINTURAAGUA" localSheetId="0">#REF!</definedName>
    <definedName name="MOPINTURAAGUA">[13]M.O.!$C$557</definedName>
    <definedName name="MOPINTURABARNIZ">[13]M.O.!$C$551</definedName>
    <definedName name="MOPINTURAMANT" localSheetId="0">#REF!</definedName>
    <definedName name="MOPINTURAMANT">[13]M.O.!$C$566</definedName>
    <definedName name="MOPISOCERAMICA" localSheetId="0">#REF!</definedName>
    <definedName name="MOPISOCERAMICA">#REF!</definedName>
    <definedName name="MOPISOCERCRI11520" localSheetId="0">#REF!</definedName>
    <definedName name="MOPISOCERCRI11520">[13]M.O.!$C$134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[13]M.O.!$C$78</definedName>
    <definedName name="morfraguache">'[35]Analisis Unit. '!$F$96</definedName>
    <definedName name="morpanete">'[35]Analisis Unit. '!$F$85</definedName>
    <definedName name="mortero.1.4.pañete">'[29]Ana. Horm mexc mort'!$D$85</definedName>
    <definedName name="MORTERO1.10">[43]Analisis!$F$58</definedName>
    <definedName name="MORTERO1.2">[43]Analisis!$F$44</definedName>
    <definedName name="MORTERO1.3">[43]Analisis!$F$22</definedName>
    <definedName name="MORTERO1.4">[43]Analisis!$F$36</definedName>
    <definedName name="MORTERO110" localSheetId="0">[17]Ana!$F$4421</definedName>
    <definedName name="MORTERO110">[30]analisis!$F$4421</definedName>
    <definedName name="MORTERO12" localSheetId="0">[17]Ana!$F$4410</definedName>
    <definedName name="MORTERO12">[30]analisis!$F$4410</definedName>
    <definedName name="MORTERO13" localSheetId="0">[17]Ana!$F$4392</definedName>
    <definedName name="MORTERO13">[30]analisis!$F$4392</definedName>
    <definedName name="MORTERO14" localSheetId="0">[17]Ana!$F$4403</definedName>
    <definedName name="MORTERO14">[30]analisis!$F$4403</definedName>
    <definedName name="Mosaico_Fondo_Blanco_30x30____Corriente" localSheetId="0">[7]Insumos!#REF!</definedName>
    <definedName name="Mosaico_Fondo_Blanco_30x30____Corriente">[7]Insumos!#REF!</definedName>
    <definedName name="MOSALIDAELECTRICA">'[27]MO ELECTRICISTA'!$B$17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VACIADO">[13]M.O.!$C$953</definedName>
    <definedName name="MOZABALETAPISO" localSheetId="0">#REF!</definedName>
    <definedName name="MOZABALETAPISO">#REF!</definedName>
    <definedName name="MOZABALETATECHO" localSheetId="0">#REF!</definedName>
    <definedName name="MOZABALETATECHO">[13]M.O.!$C$279</definedName>
    <definedName name="mozaicoFG" localSheetId="0">#REF!</definedName>
    <definedName name="mozaicoFG">#REF!</definedName>
    <definedName name="mpie">0.3048</definedName>
    <definedName name="MULTI" localSheetId="0">[8]A!#REF!</definedName>
    <definedName name="MULTI">[8]A!#REF!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s" localSheetId="0">[8]A!#REF!</definedName>
    <definedName name="muros">[8]A!#REF!</definedName>
    <definedName name="MZNATILLA" localSheetId="0">#REF!</definedName>
    <definedName name="MZNATILLA">#REF!</definedName>
    <definedName name="NADA" localSheetId="0">#REF!</definedName>
    <definedName name="nada">'[59]Pres '!#REF!</definedName>
    <definedName name="NATILLA">[17]Ana!$F$375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1_2X4HG">[13]Materiales!$E$418</definedName>
    <definedName name="NIPLE12X4HG" localSheetId="0">#REF!</definedName>
    <definedName name="NIPLE12X4HG">#REF!</definedName>
    <definedName name="NIPLE3_8">[13]Materiales!$E$586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'[20]Listado Equipos a utilizar'!#REF!</definedName>
    <definedName name="nissan">'[20]Listado Equipos a utilizar'!#REF!</definedName>
    <definedName name="num.meses" localSheetId="0">#REF!</definedName>
    <definedName name="num.meses">#REF!</definedName>
    <definedName name="Num_Pmt_Per_Year" localSheetId="0">#REF!</definedName>
    <definedName name="Num_Pmt_Per_Year">#REF!</definedName>
    <definedName name="Number_of_Payments" localSheetId="0">MATCH(0.01,'LISTADO HOSPITAL D L CRUZ LORA '!End_Bal,-1)+1</definedName>
    <definedName name="Number_of_Payments">MATCH(0.01,End_Bal,-1)+1</definedName>
    <definedName name="o">[15]analisis!$F$5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[47]INSUMOS!#REF!</definedName>
    <definedName name="OdeMElect">[47]INSUMOS!#REF!</definedName>
    <definedName name="OdeMPlomeria" localSheetId="0">[47]INSUMOS!#REF!</definedName>
    <definedName name="OdeMPlomeria">[47]INSUMOS!#REF!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mencofrado" localSheetId="0">'[24]O.M. y Salarios'!#REF!</definedName>
    <definedName name="omencofrado">'[24]O.M. y Salarios'!#REF!</definedName>
    <definedName name="OP.1">'[13]MANO DE OBRA'!$C$9</definedName>
    <definedName name="OP.2">'[13]MANO DE OBRA'!$C$8</definedName>
    <definedName name="opala">[58]Salarios!$D$16</definedName>
    <definedName name="Operadorgrader">[22]OBRAMANO!$F$74</definedName>
    <definedName name="operadorpala">[22]OBRAMANO!$F$72</definedName>
    <definedName name="operadorretro">[22]OBRAMANO!$F$77</definedName>
    <definedName name="operadorrodillo">[22]OBRAMANO!$F$75</definedName>
    <definedName name="operadortractor">[22]OBRAMANO!$F$76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" localSheetId="0">#REF!</definedName>
    <definedName name="Ori">#REF!</definedName>
    <definedName name="ORI12FBCO">[17]Ana!$F$4225</definedName>
    <definedName name="ORI12FBCOFLUX">[17]Ana!$F$4243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[17]Ana!$F$4265</definedName>
    <definedName name="ORI1FBCOFLUX">[17]Ana!$F$4283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[14]Ins!$E$175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[17]Ana!$F$4305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[58]Salarios!$D$14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'[19]Analisis Unitarios'!$E$1580</definedName>
    <definedName name="p.acometida.agua.media">'[19]Analisis Unitarios'!$E$1182</definedName>
    <definedName name="p.bord.conten">'[19]Analisis Unitarios'!$E$1564</definedName>
    <definedName name="p.camp">'[19]Analisis Unitarios'!$E$237</definedName>
    <definedName name="p.cap.horm.2.5pulg">'[19]Analisis Unitarios'!$E$1764</definedName>
    <definedName name="p.cap.horm.2pulg">'[19]Analisis Unitarios'!$E$1765</definedName>
    <definedName name="p.demoli.acera">'[19]Analisis Unitarios'!$E$1632</definedName>
    <definedName name="p.demoli.conten">'[19]Analisis Unitarios'!$E$1645</definedName>
    <definedName name="p.demolicion.registro">'[19]Analisis Unitarios'!$E$1659</definedName>
    <definedName name="p.des.mov">'[19]Analisis Unitarios'!$F$222</definedName>
    <definedName name="p.desvio.provi">'[19]Analisis Unitarios'!$E$255</definedName>
    <definedName name="p.esc.superficie">'[19]Analisis Unitarios'!$E$656</definedName>
    <definedName name="p.exc.equipo.3m">'[19]Analisis Unitarios'!$E$534</definedName>
    <definedName name="p.exc.mano.carguio.bote.1erkm">'[19]Analisis Unitarios'!$E$558</definedName>
    <definedName name="p.imbornal.3parrillas">'[19]Analisis Unitarios'!$E$1248</definedName>
    <definedName name="p.ing">'[19]Analisis Unitarios'!$E$195</definedName>
    <definedName name="p.limpieza.ml.alc">'[19]Analisis Unitarios'!$E$570</definedName>
    <definedName name="p.mant.tran">'[19]Analisis Unitarios'!$E$275</definedName>
    <definedName name="p.obra.entrega">'[19]Analisis Unitarios'!$E$1470</definedName>
    <definedName name="p.registro.3.4X3.4">'[19]Analisis Unitarios'!$E$1329</definedName>
    <definedName name="p.registro.de.3.6a3.4X3.0">'[19]Analisis Unitarios'!$E$1548</definedName>
    <definedName name="p.rem.tub.24">'[19]Analisis Unitarios'!$E$1600</definedName>
    <definedName name="p.rem.tub.8">'[19]Analisis Unitarios'!$E$1618</definedName>
    <definedName name="p.riego.adherencia">'[19]Analisis Unitarios'!$E$1750</definedName>
    <definedName name="p.riego.imp">'[19]Analisis Unitarios'!$E$1739</definedName>
    <definedName name="p.sum.coloc.arena">'[19]Analisis Unitarios'!$E$600</definedName>
    <definedName name="p.sum.reg.niv.base">'[19]Analisis Unitarios'!$E$625</definedName>
    <definedName name="p.sum.reg.niv.subbase">'[19]Analisis Unitarios'!$E$636</definedName>
    <definedName name="p.term.sub.rasante">'[19]Analisis Unitarios'!$E$647</definedName>
    <definedName name="P.U." localSheetId="0">#REF!</definedName>
    <definedName name="P.U.">#REF!</definedName>
    <definedName name="P.U.Amercoat_385ASA">[60]Insumos!$E$15</definedName>
    <definedName name="P.U.Amercoat_385ASA_2">#N/A</definedName>
    <definedName name="P.U.Amercoat_385ASA_3">#N/A</definedName>
    <definedName name="P.U.Dimecote9">[60]Insumos!$E$13</definedName>
    <definedName name="P.U.Dimecote9_2">#N/A</definedName>
    <definedName name="P.U.Dimecote9_3">#N/A</definedName>
    <definedName name="P.U.Thinner1000">[60]Insumos!$E$12</definedName>
    <definedName name="P.U.Thinner1000_2">#N/A</definedName>
    <definedName name="P.U.Thinner1000_3">#N/A</definedName>
    <definedName name="P.U.Urethane_Acrilico">[60]Insumos!$E$17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[14]Ins!$E$11</definedName>
    <definedName name="PACERO1225" localSheetId="0">#REF!</definedName>
    <definedName name="PACERO1225">[14]Ins!$E$12</definedName>
    <definedName name="PACERO14" localSheetId="0">#REF!</definedName>
    <definedName name="PACERO14">[14]Ins!$E$8</definedName>
    <definedName name="PACERO34" localSheetId="0">#REF!</definedName>
    <definedName name="PACERO34">#REF!</definedName>
    <definedName name="PACERO38" localSheetId="0">#REF!</definedName>
    <definedName name="PACERO38">[14]Ins!$E$9</definedName>
    <definedName name="PACERO3825" localSheetId="0">#REF!</definedName>
    <definedName name="PACERO3825">[14]Ins!$E$10</definedName>
    <definedName name="PACERO601" localSheetId="0">#REF!</definedName>
    <definedName name="PACERO601">#REF!</definedName>
    <definedName name="PACERO6012" localSheetId="0">#REF!</definedName>
    <definedName name="PACERO6012">[14]Ins!$E$17</definedName>
    <definedName name="PACERO601225" localSheetId="0">#REF!</definedName>
    <definedName name="PACERO601225">[14]Ins!$E$18</definedName>
    <definedName name="PACERO6034" localSheetId="0">#REF!</definedName>
    <definedName name="PACERO6034">[14]Ins!$E$19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[7]Insumos!#REF!</definedName>
    <definedName name="Pala_Tramotina">[7]Insumos!#REF!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EL12CIR">[17]Ana!$F$3511</definedName>
    <definedName name="PANEL16CIR">[17]Ana!$F$3518</definedName>
    <definedName name="PANEL24CIR">[17]Ana!$F$3525</definedName>
    <definedName name="PANEL2CIR">[17]Ana!$F$3483</definedName>
    <definedName name="PANEL30ESPACIOS">[43]Analisis!$F$408</definedName>
    <definedName name="PANEL4CIR">[17]Ana!$F$3490</definedName>
    <definedName name="PANEL612CONTRA" localSheetId="0">#REF!</definedName>
    <definedName name="PANEL612CONTRA">#REF!</definedName>
    <definedName name="PANEL6CIR">[17]Ana!$F$3497</definedName>
    <definedName name="PANEL8CIR">[17]Ana!$F$3504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ñe" localSheetId="0">#REF!</definedName>
    <definedName name="pañe">#REF!</definedName>
    <definedName name="pañet" localSheetId="0">#REF!</definedName>
    <definedName name="pañet">#REF!</definedName>
    <definedName name="PARAGOMASCONTRA" localSheetId="0">#REF!</definedName>
    <definedName name="PARAGOMASCONTRA">#REF!</definedName>
    <definedName name="PASBLAMACANOR14X40X6" localSheetId="0">#REF!</definedName>
    <definedName name="PASBLAMACANOR14X40X6">#REF!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0">DATE(YEAR('LISTADO HOSPITAL D L CRUZ LORA '!Loan_Start),MONTH('LISTADO HOSPITAL D L CRUZ LORA '!Loan_Start)+Payment_Number,DAY('LISTADO HOSPITAL D L CRUZ LORA '!Loan_Start))</definedName>
    <definedName name="Payment_Date">DATE(YEAR(Loan_Start),MONTH(Loan_Start)+Payment_Number,DAY(Loan_Start))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 localSheetId="0">'[48]mov. tierra'!$D$26</definedName>
    <definedName name="PD">"#REF!"</definedName>
    <definedName name="PDa">'[49]V.Tierras A'!$D$7</definedName>
    <definedName name="PDUCHA" localSheetId="0">#REF!</definedName>
    <definedName name="PDUCHA">#REF!</definedName>
    <definedName name="PEON" localSheetId="0">'[28]Mano de Obra'!$D$15</definedName>
    <definedName name="PEON">[13]M.O.!$C$15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FIL4X4">[13]Materiales!$E$881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[61]Ins!$E$534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co" localSheetId="0">#REF!</definedName>
    <definedName name="pico">#REF!</definedName>
    <definedName name="Piedra_de_Río" localSheetId="0">[7]Insumos!#REF!</definedName>
    <definedName name="Piedra_de_Río">[7]Insumos!#REF!</definedName>
    <definedName name="PIEDRA_GAVIONE_M3">'[26]MATERIALES LISTADO'!$D$12</definedName>
    <definedName name="Piedra_para_Encache" localSheetId="0">[7]Insumos!#REF!</definedName>
    <definedName name="Piedra_para_Encache">[7]Insumos!#REF!</definedName>
    <definedName name="piem" localSheetId="0">#REF!</definedName>
    <definedName name="piem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O" localSheetId="0">#REF!</definedName>
    <definedName name="PINO">[62]insumos!$D$295</definedName>
    <definedName name="Pino_Bruto_Americano">[21]Insumos!$B$75:$D$75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bruto">[22]MATERIALES!$G$33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" localSheetId="0">#REF!</definedName>
    <definedName name="pint">#REF!</definedName>
    <definedName name="PINTACRIEXT">[17]Ana!$F$4430</definedName>
    <definedName name="PINTACRIEXTAND">[17]Ana!$F$4443</definedName>
    <definedName name="PINTACRIINT">[17]Ana!$F$4436</definedName>
    <definedName name="PINTECO">[17]Ana!$F$4462</definedName>
    <definedName name="PINTEPOX">[17]Ana!$F$4450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[17]Ana!$F$4456</definedName>
    <definedName name="PINTMAN">[17]Ana!$F$4469</definedName>
    <definedName name="PINTMANAND">[17]Ana!$F$4477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SO01">[17]Ana!$F$4570</definedName>
    <definedName name="PISO09">[17]Ana!$F$4580</definedName>
    <definedName name="PISOADOCLAGRIS">[17]Ana!$F$4497</definedName>
    <definedName name="PISOADOCLAQUEM">[17]Ana!$F$4515</definedName>
    <definedName name="PISOADOCLAROJO">[17]Ana!$F$4506</definedName>
    <definedName name="PISOADOCOLGRIS">[17]Ana!$F$4524</definedName>
    <definedName name="PISOADOCOLROJO">[17]Ana!$F$4533</definedName>
    <definedName name="PISOADOMEDGRIS">[17]Ana!$F$4542</definedName>
    <definedName name="PISOADOMEDQUEM">[17]Ana!$F$4560</definedName>
    <definedName name="PISOADOMEDROJO">[17]Ana!$F$4551</definedName>
    <definedName name="PISOGRA1233030BCO">[17]Ana!$F$4616</definedName>
    <definedName name="PISOGRA1233030GRIS" localSheetId="0">#REF!</definedName>
    <definedName name="PISOGRA1233030GRIS">#REF!</definedName>
    <definedName name="PISOGRA1234040BCO">[17]Ana!$F$4634</definedName>
    <definedName name="PISOGRABOTI4040BCO">[17]Ana!$F$4589</definedName>
    <definedName name="PISOGRABOTI4040COL">[17]Ana!$F$4598</definedName>
    <definedName name="PISOGRAPROY4040">[17]Ana!$F$4607</definedName>
    <definedName name="PISOHFV10">[17]Ana!$F$4794</definedName>
    <definedName name="PISOLADEXAPEQ">[17]Ana!$F$4811</definedName>
    <definedName name="PISOLADFERIAPEQ">[17]Ana!$F$4819</definedName>
    <definedName name="PISOMOSROJ2525">[17]Ana!$F$4827</definedName>
    <definedName name="PISOPUL10">[17]Ana!$F$4803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>[15]analisis!$G$2432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T">'[39]PRES no'!$E$115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[14]Ins!$E$158</definedName>
    <definedName name="PLAVBCOPEQ" localSheetId="0">#REF!</definedName>
    <definedName name="PLAVBCOPEQ">[14]Ins!$E$159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 localSheetId="0">[17]Ins!$E$584</definedName>
    <definedName name="PLIGADORA2">[14]Ins!$E$584</definedName>
    <definedName name="Plom" localSheetId="0">[47]INSUMOS!#REF!</definedName>
    <definedName name="Plom">[47]INSUMOS!#REF!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l" localSheetId="0">#REF!</definedName>
    <definedName name="pol">#REF!</definedName>
    <definedName name="pold" localSheetId="0">#REF!</definedName>
    <definedName name="pold">#REF!</definedName>
    <definedName name="PORCELANATO">[13]Materiales!$E$33</definedName>
    <definedName name="porcent.herram.equi.asfalto">'[19]Analisis Unitarios'!$K$11</definedName>
    <definedName name="porcent.herram.equi.mov.tier">'[19]Analisis Unitarios'!$K$7</definedName>
    <definedName name="porcent.herram.equi.obra.arte">'[19]Analisis Unitarios'!$K$9</definedName>
    <definedName name="porcent.herram.equi.obra.arte.tub">'[19]Analisis Unitarios'!$K$21</definedName>
    <definedName name="porcent.mat.gastable">'[19]Analisis Unitarios'!$K$13</definedName>
    <definedName name="porcentaje" localSheetId="0">[63]Presupuesto!#REF!</definedName>
    <definedName name="porcentaje">[63]Presupuesto!#REF!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'[64]med.mov.de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[14]Ins!$E$854</definedName>
    <definedName name="PPINTACRIEXT" localSheetId="0">#REF!</definedName>
    <definedName name="PPINTACRIEXT">#REF!</definedName>
    <definedName name="PPINTEPOX" localSheetId="0">#REF!</definedName>
    <definedName name="PPINTEPOX">[14]Ins!$E$858</definedName>
    <definedName name="PPINTMAN" localSheetId="0">#REF!</definedName>
    <definedName name="PPINTMAN">[14]Ins!$E$860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c" localSheetId="0">#REF!</definedName>
    <definedName name="Princ">#REF!</definedName>
    <definedName name="PRINT_AREA_MI" localSheetId="0">#REF!</definedName>
    <definedName name="PRINT_AREA_MI">#REF!</definedName>
    <definedName name="Print_Area_Reset" localSheetId="0">OFFSET('LISTADO HOSPITAL D L CRUZ LORA '!Full_Print,0,0,[0]!Last_Row)</definedName>
    <definedName name="Print_Area_Reset">OFFSET(Full_Print,0,0,Last_Row)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[65]peso!#REF!</definedName>
    <definedName name="prticos">[65]peso!#REF!</definedName>
    <definedName name="prticos_2">#N/A</definedName>
    <definedName name="prticos_3">#N/A</definedName>
    <definedName name="Prueba_en_Compactación_con_equipo" localSheetId="0">[7]Insumos!#REF!</definedName>
    <definedName name="Prueba_en_Compactación_con_equipo">[7]Insumos!#REF!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[17]Ana!$F$4986</definedName>
    <definedName name="PTAFRANCAOBAM2">[17]Ana!$C$4986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[17]Ana!$F$4957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[17]Ana!$C$4957</definedName>
    <definedName name="PTAPANCORPINO">[17]Ana!$F$4948</definedName>
    <definedName name="PTAPANCORPINOM2">[17]Ana!$C$4948</definedName>
    <definedName name="PTAPANESPCAOBA">[17]Ana!$F$4966</definedName>
    <definedName name="PTAPANESPCAOBAM2">[17]Ana!$C$4966</definedName>
    <definedName name="PTAPANVAIVENCAOBA">[17]Ana!$F$4974</definedName>
    <definedName name="PTAPANVAIVENCAOBAM2">[17]Ana!$C$4974</definedName>
    <definedName name="PTAPLY">[17]Ana!$F$4939</definedName>
    <definedName name="PTAPLYM2">[17]Ana!$C$4939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aldo" localSheetId="0">#REF!</definedName>
    <definedName name="Pualdo">#REF!</definedName>
    <definedName name="pualse" localSheetId="0">#REF!</definedName>
    <definedName name="pualse">#REF!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'[7]Análisis de Precios'!#REF!</definedName>
    <definedName name="PUCERAMICA15X15PARED">'[7]Análisis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'[7]Análisis de Precios'!#REF!</definedName>
    <definedName name="PUCISTERNA">'[7]Análisis de Precios'!#REF!</definedName>
    <definedName name="PUCOLUMNAS_C1">'[21]Análisis de Precios'!$F$210</definedName>
    <definedName name="PUCOLUMNAS_C10" localSheetId="0">'[7]Análisis de Precios'!#REF!</definedName>
    <definedName name="PUCOLUMNAS_C10">'[7]Análisis de Precios'!#REF!</definedName>
    <definedName name="PUCOLUMNAS_C11" localSheetId="0">'[7]Análisis de Precios'!#REF!</definedName>
    <definedName name="PUCOLUMNAS_C11">'[7]Análisis de Precios'!#REF!</definedName>
    <definedName name="PUCOLUMNAS_C12" localSheetId="0">'[7]Análisis de Precios'!#REF!</definedName>
    <definedName name="PUCOLUMNAS_C12">'[7]Análisis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'[7]Análisis de Precios'!#REF!</definedName>
    <definedName name="PUCOLUMNAS_C9">'[7]Análisis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'[7]Análisis de Precios'!#REF!</definedName>
    <definedName name="PUCONTEN">'[7]Análisis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[7]Insumos!#REF!</definedName>
    <definedName name="Puerta_Corred._Alum__Anod._Bce._Vid._Mart._Nor.">[7]Insumos!#REF!</definedName>
    <definedName name="Puerta_Corred._Alum__Anod._Bce._Vid._Transp." localSheetId="0">[7]Insumos!#REF!</definedName>
    <definedName name="Puerta_Corred._Alum__Anod._Bce._Vid._Transp.">[7]Insumos!#REF!</definedName>
    <definedName name="Puerta_Corred._Alum__Anod._Nor._Vid._Bce._Liso" localSheetId="0">[7]Insumos!#REF!</definedName>
    <definedName name="Puerta_Corred._Alum__Anod._Nor._Vid._Bce._Liso">[7]Insumos!#REF!</definedName>
    <definedName name="Puerta_Corred._Alum__Anod._Nor._Vid._Bce._Mart." localSheetId="0">[7]Insumos!#REF!</definedName>
    <definedName name="Puerta_Corred._Alum__Anod._Nor._Vid._Bce._Mart.">[7]Insumos!#REF!</definedName>
    <definedName name="Puerta_Corred._Alum__Anod._Nor._Vid._Transp." localSheetId="0">[7]Insumos!#REF!</definedName>
    <definedName name="Puerta_Corred._Alum__Anod._Nor._Vid._Transp.">[7]Insumos!#REF!</definedName>
    <definedName name="Puerta_corrediza___BCE._VID._TRANSP." localSheetId="0">[7]Insumos!#REF!</definedName>
    <definedName name="Puerta_corrediza___BCE._VID._TRANSP.">[7]Insumos!#REF!</definedName>
    <definedName name="Puerta_corrediza___BCE._VID._TRANSP._LISO" localSheetId="0">[7]Insumos!#REF!</definedName>
    <definedName name="Puerta_corrediza___BCE._VID._TRANSP._LISO">[7]Insumos!#REF!</definedName>
    <definedName name="Puerta_de_Pino_Apanelada" localSheetId="0">[7]Insumos!#REF!</definedName>
    <definedName name="Puerta_de_Pino_Apanelada">[7]Insumos!#REF!</definedName>
    <definedName name="Puerta_Pino_Americano_Tratado" localSheetId="0">[7]Insumos!#REF!</definedName>
    <definedName name="Puerta_Pino_Americano_Tratado">[7]Insumos!#REF!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[7]Insumos!#REF!</definedName>
    <definedName name="Puertas_de_Pino_T_Francesa">[7]Insumos!#REF!</definedName>
    <definedName name="Puertas_de_Plywood" localSheetId="0">[7]Insumos!#REF!</definedName>
    <definedName name="Puertas_de_Plywood">[7]Insumos!#REF!</definedName>
    <definedName name="Puertas_de_Plywood_3_16" localSheetId="0">[7]Insumos!#REF!</definedName>
    <definedName name="Puertas_de_Plywood_3_16">[7]Insumos!#REF!</definedName>
    <definedName name="Puertas_Pino_Apanelada" localSheetId="0">[7]Insumos!#REF!</definedName>
    <definedName name="Puertas_Pino_Apanelada">[7]Insumos!#REF!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[21]Insumos!$B$241:$D$241</definedName>
    <definedName name="Pulido_y_Brillado_de_Piso" localSheetId="0">[7]Insumos!#REF!</definedName>
    <definedName name="Pulido_y_Brillado_de_Piso">[7]Insumos!#REF!</definedName>
    <definedName name="PULIDOYBRILLADO">[43]Analisis!$E$1515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'[7]Análisis de Precios'!#REF!</definedName>
    <definedName name="PUMORTERO1_1">'[7]Análisis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'[7]Análisis de Precios'!#REF!</definedName>
    <definedName name="PUPAÑETETECHO">'[7]Análisis de Precios'!#REF!</definedName>
    <definedName name="PUPINTURAACRILICAEXTERIOR" localSheetId="0">'[7]Análisis de Precios'!#REF!</definedName>
    <definedName name="PUPINTURAACRILICAEXTERIOR">'[7]Análisis de Precios'!#REF!</definedName>
    <definedName name="PUPINTURAACRILICAINTERIOR" localSheetId="0">'[7]Análisis de Precios'!#REF!</definedName>
    <definedName name="PUPINTURAACRILICAINTERIOR">'[7]Análisis de Precios'!#REF!</definedName>
    <definedName name="PUPINTURACAL" localSheetId="0">'[7]Análisis de Precios'!#REF!</definedName>
    <definedName name="PUPINTURACAL">'[7]Análisis de Precios'!#REF!</definedName>
    <definedName name="PUPINTURAMANTENIMIENTO" localSheetId="0">'[7]Análisis de Precios'!#REF!</definedName>
    <definedName name="PUPINTURAMANTENIMIENTO">'[7]Análisis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'[7]Análisis de Precios'!#REF!</definedName>
    <definedName name="PUPISOCERAMICACRIOLLA20X20">'[7]Análisis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'[7]Análisis de Precios'!#REF!</definedName>
    <definedName name="PUSEPTICO">'[7]Análisis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'[7]Análisis de Precios'!#REF!</definedName>
    <definedName name="PUVIGA">'[7]Análisis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'[7]Análisis de Precios'!#REF!</definedName>
    <definedName name="PUZAPATACOMBINADA_C1_C12">'[7]Análisis de Precios'!#REF!</definedName>
    <definedName name="PUZAPATACOMBINADA_C1_C4" localSheetId="0">'[7]Análisis de Precios'!#REF!</definedName>
    <definedName name="PUZAPATACOMBINADA_C1_C4">'[7]Análisis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'[21]Análisis de Precios'!$F$201</definedName>
    <definedName name="PUZOCALOCERAMICACRIOLLADE20" localSheetId="0">'[7]Análisis de Precios'!#REF!</definedName>
    <definedName name="PUZOCALOCERAMICACRIOLLADE20">'[7]Análisis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C3_4">[13]Materiales!$E$72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 localSheetId="0">[17]Ins!$E$592</definedName>
    <definedName name="PWINCHE2000K">[14]Ins!$E$592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varilla">'[35]Analisis Unit. '!$F$36</definedName>
    <definedName name="QUICIOGRA30BCO">[17]Ana!$F$4841</definedName>
    <definedName name="QUICIOGRA40BCO">[17]Ana!$F$4848</definedName>
    <definedName name="QUICIOGRABOTI40COL">[17]Ana!$F$4834</definedName>
    <definedName name="QUICIOLAD">[17]Ana!$F$4862</definedName>
    <definedName name="QUICIOMOS25ROJ">[17]Ana!$F$4855</definedName>
    <definedName name="QUIEBRASOLESVERTCONTRA" localSheetId="0">#REF!</definedName>
    <definedName name="QUIEBRASOLESVERTCONTRA">#REF!</definedName>
    <definedName name="R_" localSheetId="0">[1]Presup.!#REF!</definedName>
    <definedName name="R_">[1]Presup.!#REF!</definedName>
    <definedName name="rastra" localSheetId="0">'[20]Listado Equipos a utilizar'!#REF!</definedName>
    <definedName name="rastra">'[20]Listado Equipos a utilizar'!#REF!</definedName>
    <definedName name="rastrapuas" localSheetId="0">'[20]Listado Equipos a utilizar'!#REF!</definedName>
    <definedName name="rastrapuas">'[20]Listado Equipos a utilizar'!#REF!</definedName>
    <definedName name="RE" localSheetId="0">[12]A!#REF!</definedName>
    <definedName name="RE">[12]A!#REF!</definedName>
    <definedName name="Recursos_Metalicos">[66]Recursos!$B$1:$B$76</definedName>
    <definedName name="RED1_2A3_8HG">[13]Materiales!$E$433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" localSheetId="0">#REF!</definedName>
    <definedName name="Reg">#REF!</definedName>
    <definedName name="reg.compac.rell">'[29]Costos Mano de Obra'!$O$13</definedName>
    <definedName name="reg.fro.niv.hormigon">'[19]Analisis Unitarios'!$F$110</definedName>
    <definedName name="reg.niv.hid.mat">'[19]Analisis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'[29]Costos Mano de Obra'!$O$41</definedName>
    <definedName name="Regado_y_Compactación_Tosca___A_M" localSheetId="0">[7]Insumos!#REF!</definedName>
    <definedName name="Regado_y_Compactación_Tosca___A_M">[7]Insumos!#REF!</definedName>
    <definedName name="regi" localSheetId="0">'[67]Pasarela de L=60.00'!#REF!</definedName>
    <definedName name="regi">'[67]Pasarela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[21]Insumos!$B$76:$D$76</definedName>
    <definedName name="REGLAEMPAÑETE">[13]Materiales!$E$640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'[29]Insumos materiales'!$J$32</definedName>
    <definedName name="RELLENOCAL">[17]Ana!$F$5008</definedName>
    <definedName name="RELLENOCALEQ">[17]Ana!$F$5015</definedName>
    <definedName name="RELLENOCALGRAN">[17]Ana!$F$5022</definedName>
    <definedName name="RELLENOCALGRANEQ">[17]Ana!$F$5030</definedName>
    <definedName name="RELLENOGRAN">[17]Ana!$F$4995</definedName>
    <definedName name="RELLENOGRANEQ">[17]Ana!$F$5002</definedName>
    <definedName name="RELLENOGRANZOTECONTRA" localSheetId="0">#REF!</definedName>
    <definedName name="RELLENOGRANZOTECONTRA">#REF!</definedName>
    <definedName name="RELLENOREP">[17]Ana!$F$5035</definedName>
    <definedName name="RELLENOREPEQ" localSheetId="0">[17]Ana!$F$5041</definedName>
    <definedName name="RELLENOREPEQ">[34]Ana!$L$5685</definedName>
    <definedName name="Remoción_de_Capa_Vegetal" localSheetId="0">[7]Insumos!#REF!</definedName>
    <definedName name="Remoción_de_Capa_Vegetal">[7]Insumos!#REF!</definedName>
    <definedName name="REMOCIONCVMANO">[17]Ana!$F$5045</definedName>
    <definedName name="REMREINSTTRANSFCONTRA" localSheetId="0">#REF!</definedName>
    <definedName name="REMREINSTTRANSFCONTRA">#REF!</definedName>
    <definedName name="rend.retro.3m">'[19]Analisis Unitarios'!$E$528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>[17]Ana!$F$392</definedName>
    <definedName name="REPLANTEO">[17]Ana!$F$5059</definedName>
    <definedName name="REPLANTEOM">[17]Ana!$F$5060</definedName>
    <definedName name="REPLANTEOM2" localSheetId="0">#REF!</definedName>
    <definedName name="REPLANTEOM2">[45]Ana!$L$5735</definedName>
    <definedName name="RESANE">[17]Ana!$F$380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R01">[17]Ana!$F$5072</definedName>
    <definedName name="REVCER09">[17]Ana!$F$5080</definedName>
    <definedName name="REVLAD248">[17]Ana!$F$5093</definedName>
    <definedName name="REVLADBIS228">[17]Ana!$F$5086</definedName>
    <definedName name="ROBLEBRA" localSheetId="0">#REF!</definedName>
    <definedName name="ROBLEBRA">#REF!</definedName>
    <definedName name="rodillo" localSheetId="0">'[20]Listado Equipos a utilizar'!#REF!</definedName>
    <definedName name="rodillo">'[20]Listado Equipos a utilizar'!#REF!</definedName>
    <definedName name="rodneu" localSheetId="0">'[20]Listado Equipos a utilizar'!#REF!</definedName>
    <definedName name="rodneu">'[20]Listado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[8]A!#REF!</definedName>
    <definedName name="S">[8]A!#REF!</definedName>
    <definedName name="SALARIO">'[28]Mano de Obra'!$D$4</definedName>
    <definedName name="SALCAL">[17]Ana!$F$3444</definedName>
    <definedName name="SALTEL">[17]Ana!$F$3454</definedName>
    <definedName name="salud" localSheetId="0">[8]A!#REF!</definedName>
    <definedName name="salud">[8]A!#REF!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DFSDD" localSheetId="0">#REF!</definedName>
    <definedName name="SDFSDD">#REF!</definedName>
    <definedName name="Seguetas____Ultra" localSheetId="0">[7]Insumos!#REF!</definedName>
    <definedName name="Seguetas____Ultra">[7]Insumos!#REF!</definedName>
    <definedName name="SEGUROS" localSheetId="0">#REF!</definedName>
    <definedName name="SEGUROS">#REF!</definedName>
    <definedName name="SEMIGL">[13]Materiales!$E$42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 localSheetId="0">[17]Ana!$F$3709</definedName>
    <definedName name="SEPTICOCAL">[34]Ana!$L$4737</definedName>
    <definedName name="SEPTICOROC">[17]Ana!$F$3724</definedName>
    <definedName name="SEPTICOTIE">[17]Ana!$F$3739</definedName>
    <definedName name="Servicio.Vaciado.con.bomba">'[29]Insumos materiales'!$J$45</definedName>
    <definedName name="Sheet" localSheetId="0">#REF!</definedName>
    <definedName name="Sheet">#REF!</definedName>
    <definedName name="SIFON2">[13]Materiales!$F$266</definedName>
    <definedName name="SIFONFREGPVC" localSheetId="0">#REF!</definedName>
    <definedName name="SIFONFREGPVC">#REF!</definedName>
    <definedName name="SIFONLAV1_4PVC">[13]Materiales!$E$598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NTUBO">[13]Materiales!$E$613</definedName>
    <definedName name="SILICOOL">[17]Ana!$F$3331</definedName>
    <definedName name="sni" localSheetId="0">ErrorHandler_1</definedName>
    <definedName name="sni">ErrorHandler_1</definedName>
    <definedName name="solap" localSheetId="0">#REF!</definedName>
    <definedName name="solap">#REF!</definedName>
    <definedName name="solvente" localSheetId="0">#REF!</definedName>
    <definedName name="solvente">#REF!</definedName>
    <definedName name="su">[68]Pres.!$B$56</definedName>
    <definedName name="SUB" localSheetId="0">#REF!</definedName>
    <definedName name="sub">'[59]Pres '!#REF!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'[29]Costos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'[59]Pres '!#REF!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'[19]Analisis Unitarios'!$E$614</definedName>
    <definedName name="sum.coloc.tub.18">'[19]Analisis Unitarios'!$E$1116</definedName>
    <definedName name="sum.coloc.tub.21">'[19]Analisis Unitarios'!$E$1068</definedName>
    <definedName name="sum.coloc.tub.24">'[19]Analisis Unitarios'!$E$1021</definedName>
    <definedName name="sum.coloc.tub.42">'[19]Analisis Unitarios'!$E$925</definedName>
    <definedName name="sum.coloc.tub.60">'[19]Analisis Unitarios'!$E$829</definedName>
    <definedName name="sum.coloc.tub.8">'[19]Analisis Unitarios'!$E$1164</definedName>
    <definedName name="Suministro_y_Regado_de_Tierra_Negra" localSheetId="0">[7]Insumos!#REF!</definedName>
    <definedName name="Suministro_y_Regado_de_Tierra_Negra">[7]Insumos!#REF!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'[69]Ana.precios un'!#REF!</definedName>
    <definedName name="TABLESTACADO">'[69]Ana.precios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E3M">[13]Materiales!$E$817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'[28]Mano de Obra'!$D$14</definedName>
    <definedName name="TECHOASBTIJPIN">[17]Ana!$F$5107</definedName>
    <definedName name="TECHOTEJASFFORROCAO">[17]Ana!$F$5131</definedName>
    <definedName name="TECHOTEJASFFORROCED">[17]Ana!$F$5155</definedName>
    <definedName name="TECHOTEJASFFORROPINTRA">[17]Ana!$F$5179</definedName>
    <definedName name="TECHOTEJASFFORROROBBRA">[17]Ana!$F$5203</definedName>
    <definedName name="TECHOTEJCURVFORROCAO">[17]Ana!$F$5230</definedName>
    <definedName name="TECHOTEJCURVFORROCED">[17]Ana!$F$5257</definedName>
    <definedName name="TECHOTEJCURVFORROPINTRA">[17]Ana!$F$5284</definedName>
    <definedName name="TECHOTEJCURVFORROROBBRA">[17]Ana!$F$5311</definedName>
    <definedName name="TECHOTEJCURVSOBREFINO">[17]Ana!$F$5321</definedName>
    <definedName name="TECHOTEJCURVTIJPIN">[17]Ana!$F$5333</definedName>
    <definedName name="TECHOZIN26TIJPIN">[17]Ana!$F$5344</definedName>
    <definedName name="TECNICONOCALIFICADO">'[27]MO JORNAL'!$B$10</definedName>
    <definedName name="TEE1_2HG">[13]Materiales!$E$464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[13]Materiales!$E$447</definedName>
    <definedName name="TEJAASFINST" localSheetId="0">#REF!</definedName>
    <definedName name="TEJAASFINST">#REF!</definedName>
    <definedName name="tetuii" localSheetId="0">#REF!</definedName>
    <definedName name="tetuii">#REF!</definedName>
    <definedName name="THINN">[13]Materiales!$E$46</definedName>
    <definedName name="THINNER" localSheetId="0">#REF!</definedName>
    <definedName name="THINNER">[14]Ins!$E$862</definedName>
    <definedName name="tie" localSheetId="0">#REF!</definedName>
    <definedName name="tie">#REF!</definedName>
    <definedName name="tiempo.capataz">'[19]Analisis Unitarios'!$K$5</definedName>
    <definedName name="tiempo.giro.180grados.retro.exc.4.5m">'[19]Analisis Unitarios'!$E$406</definedName>
    <definedName name="tiempo.giro.90grados.retro.carguio.3m">'[19]Analisis Unitarios'!$E$442</definedName>
    <definedName name="tiempo.sereno">'[19]Analisis Unitarios'!$K$4</definedName>
    <definedName name="TIMBRE">[17]Ana!$F$3465</definedName>
    <definedName name="TINACOS" localSheetId="0">#REF!</definedName>
    <definedName name="TINACOS">#REF!</definedName>
    <definedName name="_xlnm.Print_Titles" localSheetId="0">'LISTADO HOSPITAL D L CRUZ LORA '!$1:$9</definedName>
    <definedName name="_xlnm.Print_Titles">#REF!</definedName>
    <definedName name="tiza" localSheetId="0">#REF!</definedName>
    <definedName name="tiza">#REF!</definedName>
    <definedName name="TNC" localSheetId="0">'[2]Mano Obra'!$D$17</definedName>
    <definedName name="TNC">'[13]MANO DE OBRA'!$C$4</definedName>
    <definedName name="TO" localSheetId="0">[8]A!#REF!</definedName>
    <definedName name="TO">[8]A!#REF!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MACORRIENTE110">[13]Materiales!$E$822</definedName>
    <definedName name="TOMACORRIENTE220">[13]Materiales!$E$823</definedName>
    <definedName name="tony" localSheetId="0">'[67]Pasarela de L=60.00'!#REF!</definedName>
    <definedName name="tony">'[67]Pasarela de L=60.00'!#REF!</definedName>
    <definedName name="too" localSheetId="0">ErrorHandler_1</definedName>
    <definedName name="too">ErrorHandler_1</definedName>
    <definedName name="Tope_de_Marmolite_C_Normal" localSheetId="0">[7]Insumos!#REF!</definedName>
    <definedName name="Tope_de_Marmolite_C_Normal">[7]Insumos!#REF!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INODORO">[13]Materiales!$E$600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[7]Insumos!#REF!</definedName>
    <definedName name="Tosca">[7]Insumos!#REF!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[36]EQUIPOS!$D$14</definedName>
    <definedName name="tractorm" localSheetId="0">'[20]Listado Equipos a utilizar'!#REF!</definedName>
    <definedName name="tractorm">'[20]Listado Equipos a utilizar'!#REF!</definedName>
    <definedName name="TRAFICO">[13]Materiales!$E$45</definedName>
    <definedName name="TRAGRACAL" localSheetId="0">[17]Ana!$F$4314</definedName>
    <definedName name="TRAGRACAL">[34]Ana!$L$4836</definedName>
    <definedName name="TRAGRAROC">[17]Ana!$F$4323</definedName>
    <definedName name="TRAGRATIE">[17]Ana!$F$4332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'[20]Listado Equipos a utilizar'!#REF!</definedName>
    <definedName name="transpasf">'[20]Listado Equipos a utilizar'!#REF!</definedName>
    <definedName name="transporte">'[24]Resumen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'[17]Ins 2'!$E$51</definedName>
    <definedName name="TRIPLESEAL" localSheetId="0">#REF!</definedName>
    <definedName name="TRIPLESEAL">#REF!</definedName>
    <definedName name="truct" localSheetId="0">[24]Materiales!#REF!</definedName>
    <definedName name="truct">[24]Materiales!#REF!</definedName>
    <definedName name="tub6x14">[15]analisis!$G$2304</definedName>
    <definedName name="tub8x12">[15]analisis!$G$2313</definedName>
    <definedName name="tub8x516">[15]analisis!$G$2322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1_2HG">[13]Materiales!$E$473</definedName>
    <definedName name="TUBO3DRENAJE">[13]Materiales!$F$80</definedName>
    <definedName name="TUBO4DRENAJE">[13]Materiales!$F$81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DRENAJE11_2">[13]Materiales!$F$78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IBLEINODORO">[13]Materiales!$E$606</definedName>
    <definedName name="TUBOFLEXL" localSheetId="0">#REF!</definedName>
    <definedName name="TUBOFLEXL">#REF!</definedName>
    <definedName name="TUBOFLEXLAV">[13]Materiales!$E$605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OSDR26_2">[13]Materiales!$F$127</definedName>
    <definedName name="TUBOSDR261_2">[13]Materiales!$F$123</definedName>
    <definedName name="TUBOSDR41_2">[13]Materiales!$F$96</definedName>
    <definedName name="TUBOSDR41DE4">[13]Materiales!$F$98</definedName>
    <definedName name="TUBOSRD41_3">[13]Materiales!$F$97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TYDE4X2">[13]Materiales!$F$295</definedName>
    <definedName name="TYDE4X3">[13]Materiales!$F$296</definedName>
    <definedName name="ud" localSheetId="0">#REF!</definedName>
    <definedName name="ud">#REF!</definedName>
    <definedName name="UD." localSheetId="0">#REF!</definedName>
    <definedName name="UD.">#REF!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NIONUNIV1_2HG">[13]Materiales!$E$482</definedName>
    <definedName name="us" localSheetId="0">#REF!</definedName>
    <definedName name="us">#REF!</definedName>
    <definedName name="uso.vibrador">'[29]Costos Mano de Obra'!$O$42</definedName>
    <definedName name="usos" localSheetId="0">#REF!</definedName>
    <definedName name="usos">#REF!</definedName>
    <definedName name="VACC">[18]Precio!$F$31</definedName>
    <definedName name="vaciado" localSheetId="0">#REF!</definedName>
    <definedName name="vaciado">#REF!</definedName>
    <definedName name="VACIADOAMANO">[17]Ana!$F$3213</definedName>
    <definedName name="VACZ">[18]Precio!$F$30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[6]Analisis!#REF!</definedName>
    <definedName name="valor2">[6]Analisis!#REF!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lues_Entered" localSheetId="0">IF('LISTADO HOSPITAL D L CRUZ LORA '!Loan_Amount*'LISTADO HOSPITAL D L CRUZ LORA '!Interest_Rate*'LISTADO HOSPITAL D L CRUZ LORA '!Loan_Years*'LISTADO HOSPITAL D L CRUZ LORA '!Loan_Start&gt;0,1,0)</definedName>
    <definedName name="Values_Entered">IF(Loan_Amount*Interest_Rate*Loan_Years*Loan_Start&gt;0,1,0)</definedName>
    <definedName name="Varias" localSheetId="0">[47]INSUMOS!#REF!</definedName>
    <definedName name="Varias">[47]INSUMOS!#REF!</definedName>
    <definedName name="VARILLAQQ">[13]Materiales!$E$660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n" localSheetId="0">#REF!</definedName>
    <definedName name="Ven">#REF!</definedName>
    <definedName name="Vent" localSheetId="0">#REF!</definedName>
    <definedName name="Vent">#REF!</definedName>
    <definedName name="Vent._Corred._Alum._Nat._Pint._Polvo_Vid._Transp." localSheetId="0">[7]Insumos!#REF!</definedName>
    <definedName name="Vent._Corred._Alum._Nat._Pint._Polvo_Vid._Transp.">[7]Insumos!#REF!</definedName>
    <definedName name="VENT2SDR41" localSheetId="0">#REF!</definedName>
    <definedName name="VENT2SDR41">[34]Ana!$L$4018</definedName>
    <definedName name="VENT3SDR41CONTRA" localSheetId="0">#REF!</definedName>
    <definedName name="VENT3SDR41CONTRA">#REF!</definedName>
    <definedName name="Venta" localSheetId="0">#REF!</definedName>
    <definedName name="Venta">#REF!</definedName>
    <definedName name="VERGRAGRI" localSheetId="0">[17]Ana!$F$4355</definedName>
    <definedName name="VERGRAGRI">[34]Ana!$L$4686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[7]Insumos!#REF!</definedName>
    <definedName name="Vibroquín_Color_40_x40">[7]Insumos!#REF!</definedName>
    <definedName name="Vibroquín_Gris_40_x40" localSheetId="0">[7]Insumos!#REF!</definedName>
    <definedName name="Vibroquín_Gris_40_x40">[7]Insumos!#REF!</definedName>
    <definedName name="vig" localSheetId="0">#REF!</definedName>
    <definedName name="vig">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R1CARA" localSheetId="0">#REF!</definedName>
    <definedName name="VIOLINAR1CARA">#REF!</definedName>
    <definedName name="VLP">[18]Precio!$F$41</definedName>
    <definedName name="volteobote" localSheetId="0">'[20]Listado Equipos a utilizar'!#REF!</definedName>
    <definedName name="volteobote">'[20]Listado Equipos a utilizar'!#REF!</definedName>
    <definedName name="volteobotela" localSheetId="0">'[20]Listado Equipos a utilizar'!#REF!</definedName>
    <definedName name="volteobotela">'[20]Listado Equipos a utilizar'!#REF!</definedName>
    <definedName name="volteobotelargo" localSheetId="0">'[20]Listado Equipos a utilizar'!#REF!</definedName>
    <definedName name="volteobotelargo">'[20]Listado Equipos a utilizar'!#REF!</definedName>
    <definedName name="VP" localSheetId="0">[70]analisis1!#REF!</definedName>
    <definedName name="VP">[70]analisis1!#REF!</definedName>
    <definedName name="VSALALUMBCOMAN">[17]Ana!$F$5386</definedName>
    <definedName name="VSALALUMBCOPAL">[17]Ana!$F$5410</definedName>
    <definedName name="VSALALUMBROMAN">[17]Ana!$F$5392</definedName>
    <definedName name="VSALALUMBROVBROMAN">[17]Ana!$F$5398</definedName>
    <definedName name="VSALALUMNATVBROPAL">[17]Ana!$F$5416</definedName>
    <definedName name="VSALALUMNATVCMAN">[17]Ana!$F$5380</definedName>
    <definedName name="VSALALUMNATVCPAL">[17]Ana!$F$5404</definedName>
    <definedName name="VUELO10" localSheetId="0">#REF!</definedName>
    <definedName name="VUELO10">#REF!</definedName>
    <definedName name="VVC">[18]Precio!$F$39</definedName>
    <definedName name="VXCSD" localSheetId="0">#REF!</definedName>
    <definedName name="VXCSD">#REF!</definedName>
    <definedName name="W10X12">[15]analisis!$G$1534</definedName>
    <definedName name="W14X22">[15]analisis!$G$1637</definedName>
    <definedName name="W16X26">[15]analisis!$G$1814</definedName>
    <definedName name="W18X40">[15]analisis!$G$1872</definedName>
    <definedName name="W27X84">[15]analisis!$G$1977</definedName>
    <definedName name="w6x9">[15]analisis!$G$1453</definedName>
    <definedName name="WARE" localSheetId="0" hidden="1">'[25]ANALISIS STO DGO'!#REF!</definedName>
    <definedName name="WARE" hidden="1">'[25]ANALISIS STO DGO'!#REF!</definedName>
    <definedName name="ware." localSheetId="0" hidden="1">'[25]ANALISIS STO DGO'!#REF!</definedName>
    <definedName name="ware." hidden="1">'[25]ANALISIS STO DGO'!#REF!</definedName>
    <definedName name="ware.1" localSheetId="0" hidden="1">'[25]ANALISIS STO DGO'!#REF!</definedName>
    <definedName name="ware.1" hidden="1">'[25]ANALISIS STO DGO'!#REF!</definedName>
    <definedName name="WAREHOUSE" localSheetId="0" hidden="1">'[25]ANALISIS STO DGO'!#REF!</definedName>
    <definedName name="WAREHOUSE" hidden="1">'[25]ANALISIS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'[25]ANALISIS STO DGO'!#REF!</definedName>
    <definedName name="Wimaldy" hidden="1">'[25]ANALISIS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YEEDE4">[13]Materiales!$F$300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[12]A!#REF!</definedName>
    <definedName name="YO">[12]A!#REF!</definedName>
    <definedName name="zab" localSheetId="0">#REF!</definedName>
    <definedName name="zab">#REF!</definedName>
    <definedName name="ZABALETAPISO">[17]Ana!$F$4866</definedName>
    <definedName name="ZABALETATECHO" localSheetId="0">[17]Ana!$F$5372</definedName>
    <definedName name="ZABALETATECHO">[45]Ana!$L$6035</definedName>
    <definedName name="zap.muro6">'[35]Analisis Unit. '!$D$213</definedName>
    <definedName name="zap6" localSheetId="0">#REF!</definedName>
    <definedName name="zap6">#REF!</definedName>
    <definedName name="zapata">'[7]caseta de planta'!$C:$C</definedName>
    <definedName name="zapatasdeescaleras" localSheetId="0">#REF!</definedName>
    <definedName name="zapatasdeescaleras">#REF!</definedName>
    <definedName name="zapc" localSheetId="0">#REF!</definedName>
    <definedName name="zapc">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ócalo_de_Cerámica_Criolla_de_33___1era">[21]Insumos!$B$42:$D$42</definedName>
    <definedName name="zocalobotichinorojo" localSheetId="0">#REF!</definedName>
    <definedName name="zocalobotichinorojo">#REF!</definedName>
    <definedName name="ZOCESCGRAPROYAL">[17]Ana!$F$4892</definedName>
    <definedName name="ZOCGRA30BCO">[17]Ana!$F$4899</definedName>
    <definedName name="ZOCGRA30GRIS">[17]Ana!$F$4906</definedName>
    <definedName name="ZOCGRA40BCO">[17]Ana!$F$4913</definedName>
    <definedName name="ZOCGRABOTI40BCO">[17]Ana!$F$4873</definedName>
    <definedName name="ZOCGRABOTI40COL">[17]Ana!$F$4880</definedName>
    <definedName name="ZOCGRAPROYAL40">[17]Ana!$F$4887</definedName>
    <definedName name="ZOCLAD28">[17]Ana!$F$4920</definedName>
    <definedName name="ZOCMOSROJ25">[17]Ana!$F$4927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G47" i="1" s="1"/>
  <c r="G49" i="1" s="1"/>
  <c r="F35" i="1"/>
  <c r="C34" i="1"/>
  <c r="F34" i="1" s="1"/>
  <c r="F33" i="1"/>
  <c r="C30" i="1"/>
  <c r="F30" i="1" s="1"/>
  <c r="F29" i="1"/>
  <c r="F26" i="1"/>
  <c r="F25" i="1"/>
  <c r="F24" i="1"/>
  <c r="F23" i="1"/>
  <c r="G26" i="1" s="1"/>
  <c r="C20" i="1"/>
  <c r="F20" i="1" s="1"/>
  <c r="F19" i="1"/>
  <c r="F18" i="1"/>
  <c r="C17" i="1"/>
  <c r="F17" i="1" s="1"/>
  <c r="C16" i="1"/>
  <c r="F16" i="1" s="1"/>
  <c r="F15" i="1"/>
  <c r="F14" i="1"/>
  <c r="F13" i="1"/>
  <c r="G30" i="1" l="1"/>
  <c r="G35" i="1"/>
  <c r="G20" i="1"/>
  <c r="G38" i="1" s="1"/>
  <c r="G41" i="1" s="1"/>
  <c r="G44" i="1" s="1"/>
  <c r="G51" i="1" l="1"/>
  <c r="G55" i="1" s="1"/>
  <c r="G56" i="1"/>
  <c r="G61" i="1"/>
  <c r="G57" i="1"/>
  <c r="G60" i="1"/>
  <c r="G54" i="1"/>
  <c r="G58" i="1"/>
  <c r="G59" i="1" l="1"/>
  <c r="G62" i="1"/>
  <c r="G64" i="1" s="1"/>
  <c r="G66" i="1" s="1"/>
</calcChain>
</file>

<file path=xl/sharedStrings.xml><?xml version="1.0" encoding="utf-8"?>
<sst xmlns="http://schemas.openxmlformats.org/spreadsheetml/2006/main" count="113" uniqueCount="80">
  <si>
    <t>MINISTERIO  DE OBRAS PUBLICAS Y COMUNICACIONES</t>
  </si>
  <si>
    <t>MOPC, SANTO DOMINGO, REP. DOM.</t>
  </si>
  <si>
    <t>PRESUPUESTOS DE EDIFICACIONES.</t>
  </si>
  <si>
    <t>No.</t>
  </si>
  <si>
    <t>PARTIDAS</t>
  </si>
  <si>
    <t>CANT.</t>
  </si>
  <si>
    <t>UD</t>
  </si>
  <si>
    <t>P.U.</t>
  </si>
  <si>
    <t>VALOR</t>
  </si>
  <si>
    <t>SUB-TOTAL</t>
  </si>
  <si>
    <t>PARTIDAS VARIAS</t>
  </si>
  <si>
    <t>1.-</t>
  </si>
  <si>
    <t>IMPERMEABILIZACION</t>
  </si>
  <si>
    <t>a)</t>
  </si>
  <si>
    <t>Desmonte  incluye bajada, acarreo   y bote de  impermeabilizante en techo</t>
  </si>
  <si>
    <t>m2</t>
  </si>
  <si>
    <t>b)</t>
  </si>
  <si>
    <t>Demolición de fino incluye bajada , acarreo   y bote  (incluye zabaletas)</t>
  </si>
  <si>
    <t>c)</t>
  </si>
  <si>
    <t>Limpieza del área</t>
  </si>
  <si>
    <t>d)</t>
  </si>
  <si>
    <t>Construcción fino techo plano, ligado y vaciado a mano. (eprom = 0.07 m)</t>
  </si>
  <si>
    <t>e)</t>
  </si>
  <si>
    <t>Construcción de zabaletas</t>
  </si>
  <si>
    <t>ml</t>
  </si>
  <si>
    <t>f)</t>
  </si>
  <si>
    <t>Desagüe de techo Ø4" con bajante SDR41</t>
  </si>
  <si>
    <t>ud</t>
  </si>
  <si>
    <t>g)</t>
  </si>
  <si>
    <t>Suministro y colocación de impermeabilizante lona asfáltica con terminación corrugada libre de mantenimiento espesor de 4kg/cm2</t>
  </si>
  <si>
    <t>m3</t>
  </si>
  <si>
    <t>h)</t>
  </si>
  <si>
    <t xml:space="preserve">Bote de escombros, incluye movilización interna </t>
  </si>
  <si>
    <t>2.-</t>
  </si>
  <si>
    <t>PINTURA</t>
  </si>
  <si>
    <t>Pintura mantenimiento en protectores de hierro y verja perimetral</t>
  </si>
  <si>
    <t>Pintura acrílica en techo</t>
  </si>
  <si>
    <t>Pintura semigloss interior</t>
  </si>
  <si>
    <t>Pintura acrílica exterior en hospital y verja perimetral</t>
  </si>
  <si>
    <t>3.-</t>
  </si>
  <si>
    <t>PLAFONES</t>
  </si>
  <si>
    <t>Desmonte , acarreo  y bote  de Plafond en áreas criticas</t>
  </si>
  <si>
    <t>Suministro e instalación de Plafond Fibra mineral en áreas interiores</t>
  </si>
  <si>
    <t>4.-</t>
  </si>
  <si>
    <t>MISCELANEOS</t>
  </si>
  <si>
    <t>Desinstalación y   reinstalación  de tinacos</t>
  </si>
  <si>
    <t>Movilización y reubicación de unidades de Aires Acondicionados</t>
  </si>
  <si>
    <t>Construcción de bases para tinacos</t>
  </si>
  <si>
    <t>SUB-TOTAL  PARTIDAS VARIAS</t>
  </si>
  <si>
    <t>RD$</t>
  </si>
  <si>
    <t xml:space="preserve">SUB TOTAL  </t>
  </si>
  <si>
    <t>LIMPIEZA FINAL</t>
  </si>
  <si>
    <t>a-</t>
  </si>
  <si>
    <t>Limpieza continua y  final</t>
  </si>
  <si>
    <t>pa</t>
  </si>
  <si>
    <t>SUB TOTAL  LIMPIEZA FINAL</t>
  </si>
  <si>
    <t>SUB-TOTAL GENERAL</t>
  </si>
  <si>
    <t>GASTOS  INDIRECTOS</t>
  </si>
  <si>
    <t>DIRECCIÓN  TÉCNICA</t>
  </si>
  <si>
    <t>INSPECCIÓN  Y SUPERVISIÓN  DE  OBRAS</t>
  </si>
  <si>
    <t>IMPREVISTOS</t>
  </si>
  <si>
    <t xml:space="preserve">SEGUROS Y FIANZAS </t>
  </si>
  <si>
    <t>GASTOS ADMINISTRATIVOS</t>
  </si>
  <si>
    <t xml:space="preserve">TRANSPORTE </t>
  </si>
  <si>
    <t>LEY -686 (Ley de Pensiones y Jubilaciones a los Trabajadores Sindicalizados del Área de la Construcción y todas sus Ramas Afines).</t>
  </si>
  <si>
    <t xml:space="preserve">CODIA </t>
  </si>
  <si>
    <t xml:space="preserve">ITBIS ( 18% de la Dirección Técnica ) </t>
  </si>
  <si>
    <t xml:space="preserve">LETRERO EN OBRA </t>
  </si>
  <si>
    <t>PA</t>
  </si>
  <si>
    <t>SUB-TOTAL GASTOS  INDIRECTOS</t>
  </si>
  <si>
    <t xml:space="preserve">TOTAL GENERAL </t>
  </si>
  <si>
    <t>Los volúmenes de este presupuesto serán pagados de acuerdo a levantamiento en obra y a las cubicaciones aprobadas y realizadas por la supervisión.-</t>
  </si>
  <si>
    <t>Los planos no pueden variar en obra y debe solicitar autorización de esta DGE.-</t>
  </si>
  <si>
    <t>Todos los precios serán pagados en las cubicaciones mediante desglose de partidas previa autorización del MOPC.-</t>
  </si>
  <si>
    <t xml:space="preserve"> La partida de Inspección y  Supervisión de Obras  pertenece al   MOPC.-</t>
  </si>
  <si>
    <t>Santo Domingo, D. N.</t>
  </si>
  <si>
    <t>03 de Abril  del  2020</t>
  </si>
  <si>
    <t>ml/ml</t>
  </si>
  <si>
    <t xml:space="preserve">PRESUP:    No.  027-2020    PARA   REPARACIONES VARIAS DE LAS INSTALACONES DEL HOSPITAL DR. RODOLFO  DE    </t>
  </si>
  <si>
    <t xml:space="preserve">                                                   LA CRUZ LORA, UBICADO EN PEDRO BRAND , REPUBLICA DOMINICANA,.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</si>
</sst>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[$$-409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4" fontId="9" fillId="0" borderId="0" applyNumberFormat="0"/>
    <xf numFmtId="43" fontId="3" fillId="0" borderId="0" applyFont="0" applyFill="0" applyBorder="0" applyAlignment="0" applyProtection="0"/>
    <xf numFmtId="164" fontId="5" fillId="0" borderId="0"/>
    <xf numFmtId="0" fontId="9" fillId="0" borderId="0"/>
    <xf numFmtId="41" fontId="9" fillId="0" borderId="0" applyFont="0" applyFill="0" applyBorder="0" applyAlignment="0" applyProtection="0"/>
  </cellStyleXfs>
  <cellXfs count="104">
    <xf numFmtId="0" fontId="0" fillId="0" borderId="0" xfId="0"/>
    <xf numFmtId="4" fontId="4" fillId="0" borderId="0" xfId="1" applyNumberFormat="1" applyFont="1" applyFill="1" applyAlignment="1">
      <alignment horizontal="right"/>
    </xf>
    <xf numFmtId="4" fontId="4" fillId="0" borderId="0" xfId="2" applyNumberFormat="1" applyFont="1" applyFill="1" applyAlignment="1">
      <alignment horizontal="right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7" fillId="0" borderId="0" xfId="0" applyFont="1" applyFill="1"/>
    <xf numFmtId="4" fontId="4" fillId="0" borderId="0" xfId="1" applyNumberFormat="1" applyFont="1" applyFill="1" applyAlignment="1">
      <alignment horizontal="center"/>
    </xf>
    <xf numFmtId="49" fontId="6" fillId="0" borderId="0" xfId="0" applyNumberFormat="1" applyFont="1" applyFill="1" applyAlignment="1">
      <alignment horizontal="right" vertical="center"/>
    </xf>
    <xf numFmtId="4" fontId="6" fillId="0" borderId="0" xfId="2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 wrapText="1"/>
    </xf>
    <xf numFmtId="4" fontId="6" fillId="0" borderId="0" xfId="0" applyNumberFormat="1" applyFont="1" applyFill="1" applyAlignment="1">
      <alignment horizontal="center"/>
    </xf>
    <xf numFmtId="0" fontId="4" fillId="0" borderId="1" xfId="3" applyFont="1" applyFill="1" applyBorder="1" applyAlignment="1">
      <alignment horizontal="right" vertical="center"/>
    </xf>
    <xf numFmtId="0" fontId="4" fillId="0" borderId="2" xfId="3" applyFont="1" applyFill="1" applyBorder="1" applyAlignment="1">
      <alignment horizontal="center" vertical="center" wrapText="1"/>
    </xf>
    <xf numFmtId="4" fontId="4" fillId="0" borderId="2" xfId="4" applyNumberFormat="1" applyFont="1" applyFill="1" applyBorder="1" applyAlignment="1">
      <alignment horizontal="center"/>
    </xf>
    <xf numFmtId="4" fontId="4" fillId="0" borderId="2" xfId="3" applyNumberFormat="1" applyFont="1" applyFill="1" applyBorder="1" applyAlignment="1">
      <alignment horizontal="center"/>
    </xf>
    <xf numFmtId="4" fontId="4" fillId="0" borderId="2" xfId="5" applyNumberFormat="1" applyFont="1" applyFill="1" applyBorder="1" applyAlignment="1">
      <alignment horizontal="center"/>
    </xf>
    <xf numFmtId="4" fontId="4" fillId="0" borderId="3" xfId="2" applyNumberFormat="1" applyFont="1" applyFill="1" applyBorder="1" applyAlignment="1">
      <alignment horizontal="center"/>
    </xf>
    <xf numFmtId="0" fontId="6" fillId="0" borderId="0" xfId="3" applyFont="1" applyFill="1"/>
    <xf numFmtId="0" fontId="6" fillId="0" borderId="0" xfId="3" applyFont="1" applyFill="1" applyAlignment="1">
      <alignment horizontal="center"/>
    </xf>
    <xf numFmtId="1" fontId="8" fillId="0" borderId="0" xfId="6" applyNumberFormat="1" applyFont="1" applyFill="1" applyAlignment="1">
      <alignment horizontal="center" vertical="center"/>
    </xf>
    <xf numFmtId="0" fontId="9" fillId="0" borderId="0" xfId="6" applyFont="1" applyFill="1"/>
    <xf numFmtId="0" fontId="9" fillId="0" borderId="0" xfId="6" applyFont="1" applyFill="1" applyAlignment="1"/>
    <xf numFmtId="4" fontId="9" fillId="0" borderId="0" xfId="7" applyNumberFormat="1" applyFont="1" applyFill="1" applyAlignment="1"/>
    <xf numFmtId="4" fontId="8" fillId="0" borderId="0" xfId="6" applyNumberFormat="1" applyFont="1" applyFill="1" applyAlignment="1">
      <alignment horizontal="right"/>
    </xf>
    <xf numFmtId="4" fontId="8" fillId="0" borderId="0" xfId="7" applyNumberFormat="1" applyFont="1" applyFill="1" applyAlignment="1">
      <alignment horizontal="right"/>
    </xf>
    <xf numFmtId="4" fontId="9" fillId="0" borderId="0" xfId="6" applyNumberFormat="1" applyFont="1" applyFill="1" applyAlignment="1">
      <alignment horizontal="left"/>
    </xf>
    <xf numFmtId="0" fontId="2" fillId="0" borderId="0" xfId="6" applyFont="1" applyFill="1"/>
    <xf numFmtId="0" fontId="4" fillId="0" borderId="0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wrapText="1"/>
    </xf>
    <xf numFmtId="4" fontId="4" fillId="0" borderId="0" xfId="3" applyNumberFormat="1" applyFont="1" applyFill="1" applyBorder="1" applyAlignment="1">
      <alignment horizontal="center" wrapText="1"/>
    </xf>
    <xf numFmtId="4" fontId="4" fillId="0" borderId="0" xfId="3" applyNumberFormat="1" applyFont="1" applyFill="1" applyBorder="1" applyAlignment="1">
      <alignment horizontal="right" wrapText="1"/>
    </xf>
    <xf numFmtId="0" fontId="4" fillId="0" borderId="0" xfId="3" applyFont="1" applyFill="1" applyBorder="1" applyAlignment="1">
      <alignment wrapText="1"/>
    </xf>
    <xf numFmtId="1" fontId="9" fillId="0" borderId="0" xfId="6" applyNumberFormat="1" applyFont="1" applyFill="1" applyAlignment="1">
      <alignment horizontal="center" vertical="center"/>
    </xf>
    <xf numFmtId="0" fontId="6" fillId="0" borderId="0" xfId="3" applyFont="1" applyFill="1" applyBorder="1" applyAlignment="1">
      <alignment vertical="center" wrapText="1"/>
    </xf>
    <xf numFmtId="4" fontId="6" fillId="0" borderId="0" xfId="3" applyNumberFormat="1" applyFont="1" applyFill="1" applyBorder="1" applyAlignment="1">
      <alignment horizontal="center" wrapText="1"/>
    </xf>
    <xf numFmtId="4" fontId="6" fillId="0" borderId="0" xfId="3" applyNumberFormat="1" applyFont="1" applyFill="1" applyBorder="1" applyAlignment="1">
      <alignment horizontal="right" wrapText="1"/>
    </xf>
    <xf numFmtId="4" fontId="6" fillId="0" borderId="0" xfId="7" applyNumberFormat="1" applyFont="1" applyFill="1" applyAlignment="1">
      <alignment horizontal="right" wrapText="1"/>
    </xf>
    <xf numFmtId="4" fontId="4" fillId="0" borderId="0" xfId="3" applyNumberFormat="1" applyFont="1" applyFill="1" applyBorder="1" applyAlignment="1">
      <alignment wrapText="1"/>
    </xf>
    <xf numFmtId="0" fontId="6" fillId="0" borderId="0" xfId="3" applyFont="1" applyFill="1" applyBorder="1" applyAlignment="1">
      <alignment horizontal="left" vertical="center" wrapText="1"/>
    </xf>
    <xf numFmtId="49" fontId="6" fillId="0" borderId="0" xfId="6" applyNumberFormat="1" applyFont="1" applyFill="1" applyAlignment="1">
      <alignment horizontal="center"/>
    </xf>
    <xf numFmtId="43" fontId="4" fillId="0" borderId="0" xfId="7" applyFont="1" applyFill="1" applyAlignment="1">
      <alignment horizontal="right"/>
    </xf>
    <xf numFmtId="39" fontId="4" fillId="0" borderId="0" xfId="7" applyNumberFormat="1" applyFont="1" applyFill="1" applyAlignment="1">
      <alignment horizontal="right" wrapText="1"/>
    </xf>
    <xf numFmtId="0" fontId="9" fillId="0" borderId="0" xfId="6" applyFont="1" applyFill="1" applyBorder="1"/>
    <xf numFmtId="0" fontId="9" fillId="0" borderId="0" xfId="6" applyFont="1" applyFill="1" applyBorder="1" applyAlignment="1"/>
    <xf numFmtId="4" fontId="9" fillId="0" borderId="0" xfId="7" applyNumberFormat="1" applyFont="1" applyFill="1" applyBorder="1" applyAlignment="1"/>
    <xf numFmtId="4" fontId="8" fillId="0" borderId="0" xfId="6" applyNumberFormat="1" applyFont="1" applyFill="1" applyBorder="1" applyAlignment="1">
      <alignment horizontal="right"/>
    </xf>
    <xf numFmtId="4" fontId="8" fillId="0" borderId="0" xfId="7" applyNumberFormat="1" applyFont="1" applyFill="1" applyBorder="1" applyAlignment="1">
      <alignment horizontal="right"/>
    </xf>
    <xf numFmtId="4" fontId="9" fillId="0" borderId="0" xfId="6" applyNumberFormat="1" applyFont="1" applyFill="1" applyBorder="1" applyAlignment="1">
      <alignment horizontal="left"/>
    </xf>
    <xf numFmtId="0" fontId="6" fillId="0" borderId="0" xfId="8" applyFont="1" applyFill="1" applyAlignment="1">
      <alignment horizontal="right" vertical="center"/>
    </xf>
    <xf numFmtId="4" fontId="4" fillId="0" borderId="0" xfId="8" applyNumberFormat="1" applyFont="1" applyFill="1" applyAlignment="1">
      <alignment horizontal="right"/>
    </xf>
    <xf numFmtId="4" fontId="9" fillId="0" borderId="0" xfId="8" applyNumberFormat="1" applyFont="1" applyFill="1" applyBorder="1"/>
    <xf numFmtId="4" fontId="6" fillId="0" borderId="0" xfId="8" applyNumberFormat="1" applyFont="1" applyFill="1" applyBorder="1"/>
    <xf numFmtId="0" fontId="7" fillId="0" borderId="0" xfId="0" applyFont="1" applyFill="1" applyBorder="1"/>
    <xf numFmtId="4" fontId="6" fillId="0" borderId="0" xfId="8" applyNumberFormat="1" applyFont="1" applyFill="1"/>
    <xf numFmtId="4" fontId="4" fillId="0" borderId="0" xfId="8" applyNumberFormat="1" applyFont="1" applyFill="1" applyAlignment="1">
      <alignment vertical="center" wrapText="1"/>
    </xf>
    <xf numFmtId="4" fontId="6" fillId="0" borderId="0" xfId="8" applyNumberFormat="1" applyFont="1" applyFill="1" applyAlignment="1">
      <alignment horizontal="right"/>
    </xf>
    <xf numFmtId="4" fontId="6" fillId="0" borderId="0" xfId="8" applyNumberFormat="1" applyFont="1" applyFill="1" applyAlignment="1">
      <alignment horizontal="center"/>
    </xf>
    <xf numFmtId="4" fontId="6" fillId="0" borderId="0" xfId="8" applyNumberFormat="1" applyFont="1" applyFill="1" applyAlignment="1">
      <alignment vertical="center" wrapText="1"/>
    </xf>
    <xf numFmtId="39" fontId="6" fillId="0" borderId="0" xfId="7" applyNumberFormat="1" applyFont="1" applyFill="1" applyAlignment="1">
      <alignment horizontal="right" wrapText="1"/>
    </xf>
    <xf numFmtId="4" fontId="10" fillId="0" borderId="0" xfId="8" applyNumberFormat="1" applyFont="1" applyFill="1" applyBorder="1"/>
    <xf numFmtId="4" fontId="4" fillId="0" borderId="0" xfId="8" applyNumberFormat="1" applyFont="1" applyFill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/>
    </xf>
    <xf numFmtId="10" fontId="6" fillId="0" borderId="0" xfId="2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4" fontId="4" fillId="0" borderId="0" xfId="2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 vertical="justify" wrapText="1"/>
    </xf>
    <xf numFmtId="0" fontId="6" fillId="0" borderId="0" xfId="0" applyFont="1" applyFill="1" applyAlignment="1">
      <alignment horizontal="left" wrapText="1"/>
    </xf>
    <xf numFmtId="4" fontId="6" fillId="0" borderId="0" xfId="8" applyNumberFormat="1" applyFont="1" applyFill="1" applyBorder="1" applyAlignment="1">
      <alignment vertical="center"/>
    </xf>
    <xf numFmtId="4" fontId="6" fillId="0" borderId="0" xfId="8" applyNumberFormat="1" applyFont="1" applyFill="1" applyAlignment="1">
      <alignment vertical="center"/>
    </xf>
    <xf numFmtId="4" fontId="4" fillId="0" borderId="0" xfId="8" applyNumberFormat="1" applyFont="1" applyFill="1" applyBorder="1"/>
    <xf numFmtId="4" fontId="12" fillId="0" borderId="0" xfId="0" applyNumberFormat="1" applyFont="1" applyFill="1" applyBorder="1"/>
    <xf numFmtId="0" fontId="6" fillId="0" borderId="0" xfId="0" applyFont="1" applyFill="1" applyBorder="1"/>
    <xf numFmtId="0" fontId="6" fillId="0" borderId="0" xfId="10" applyNumberFormat="1" applyFont="1" applyFill="1" applyAlignment="1">
      <alignment horizontal="right" vertical="center"/>
    </xf>
    <xf numFmtId="4" fontId="7" fillId="0" borderId="0" xfId="0" applyNumberFormat="1" applyFont="1" applyFill="1" applyBorder="1"/>
    <xf numFmtId="0" fontId="6" fillId="0" borderId="0" xfId="10" applyNumberFormat="1" applyFont="1" applyFill="1" applyAlignment="1">
      <alignment horizontal="left" vertical="center" wrapText="1"/>
    </xf>
    <xf numFmtId="0" fontId="6" fillId="0" borderId="0" xfId="10" applyNumberFormat="1" applyFont="1" applyFill="1" applyAlignment="1">
      <alignment horizontal="left" wrapText="1"/>
    </xf>
    <xf numFmtId="164" fontId="6" fillId="0" borderId="0" xfId="12" applyFont="1" applyFill="1"/>
    <xf numFmtId="0" fontId="6" fillId="0" borderId="0" xfId="13" applyFont="1" applyFill="1" applyAlignment="1">
      <alignment horizontal="right" vertical="center"/>
    </xf>
    <xf numFmtId="0" fontId="6" fillId="0" borderId="0" xfId="13" applyFont="1" applyFill="1" applyAlignment="1">
      <alignment horizontal="center"/>
    </xf>
    <xf numFmtId="0" fontId="4" fillId="0" borderId="0" xfId="13" applyFont="1" applyFill="1" applyAlignment="1">
      <alignment horizontal="center"/>
    </xf>
    <xf numFmtId="4" fontId="4" fillId="0" borderId="0" xfId="14" applyNumberFormat="1" applyFont="1" applyFill="1" applyAlignment="1">
      <alignment vertical="center"/>
    </xf>
    <xf numFmtId="4" fontId="6" fillId="0" borderId="0" xfId="14" applyNumberFormat="1" applyFont="1" applyFill="1" applyAlignment="1">
      <alignment horizontal="right"/>
    </xf>
    <xf numFmtId="4" fontId="6" fillId="0" borderId="0" xfId="14" applyNumberFormat="1" applyFont="1" applyFill="1" applyAlignment="1">
      <alignment horizontal="center"/>
    </xf>
    <xf numFmtId="4" fontId="4" fillId="0" borderId="0" xfId="14" applyNumberFormat="1" applyFont="1" applyFill="1" applyAlignment="1">
      <alignment horizontal="right"/>
    </xf>
    <xf numFmtId="0" fontId="4" fillId="0" borderId="0" xfId="0" applyFont="1" applyFill="1" applyAlignment="1">
      <alignment horizontal="left" vertical="center"/>
    </xf>
    <xf numFmtId="4" fontId="6" fillId="0" borderId="0" xfId="0" applyNumberFormat="1" applyFont="1" applyFill="1" applyAlignment="1">
      <alignment horizontal="right"/>
    </xf>
    <xf numFmtId="4" fontId="4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6" fillId="0" borderId="0" xfId="13" applyFont="1" applyFill="1"/>
    <xf numFmtId="0" fontId="6" fillId="0" borderId="0" xfId="0" applyFont="1" applyFill="1" applyAlignment="1">
      <alignment horizontal="left" vertical="justify" wrapText="1"/>
    </xf>
    <xf numFmtId="4" fontId="2" fillId="0" borderId="0" xfId="0" applyNumberFormat="1" applyFont="1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49" fontId="8" fillId="0" borderId="0" xfId="0" applyNumberFormat="1" applyFont="1" applyFill="1" applyAlignment="1">
      <alignment horizontal="left" vertical="center"/>
    </xf>
    <xf numFmtId="0" fontId="4" fillId="0" borderId="0" xfId="6" applyFont="1" applyFill="1" applyAlignment="1">
      <alignment horizontal="right" vertical="justify"/>
    </xf>
    <xf numFmtId="4" fontId="4" fillId="0" borderId="0" xfId="8" applyNumberFormat="1" applyFont="1" applyFill="1" applyAlignment="1">
      <alignment horizontal="right" wrapText="1"/>
    </xf>
    <xf numFmtId="0" fontId="6" fillId="0" borderId="0" xfId="10" applyNumberFormat="1" applyFont="1" applyAlignment="1">
      <alignment horizontal="left" vertical="center"/>
    </xf>
    <xf numFmtId="0" fontId="11" fillId="0" borderId="0" xfId="9" applyFont="1" applyFill="1" applyAlignment="1">
      <alignment horizontal="left" vertical="center" wrapText="1"/>
    </xf>
    <xf numFmtId="0" fontId="11" fillId="0" borderId="0" xfId="9" applyFont="1" applyFill="1" applyAlignment="1">
      <alignment horizontal="left" vertical="center"/>
    </xf>
    <xf numFmtId="4" fontId="6" fillId="0" borderId="0" xfId="8" applyNumberFormat="1" applyFont="1" applyFill="1" applyAlignment="1">
      <alignment horizontal="left" vertical="center" wrapText="1"/>
    </xf>
    <xf numFmtId="4" fontId="6" fillId="0" borderId="0" xfId="8" applyNumberFormat="1" applyFont="1" applyAlignment="1">
      <alignment horizontal="left" vertical="center" wrapText="1"/>
    </xf>
    <xf numFmtId="4" fontId="6" fillId="2" borderId="0" xfId="3" applyNumberFormat="1" applyFont="1" applyFill="1" applyBorder="1" applyAlignment="1">
      <alignment horizontal="center" wrapText="1"/>
    </xf>
  </cellXfs>
  <cellStyles count="15">
    <cellStyle name="Millares [0] 3" xfId="14"/>
    <cellStyle name="Millares [0] 5" xfId="4"/>
    <cellStyle name="Millares 10 2" xfId="7"/>
    <cellStyle name="Millares 2" xfId="1"/>
    <cellStyle name="Millares 2 2 2 2" xfId="11"/>
    <cellStyle name="Millares 3 2 2 2" xfId="2"/>
    <cellStyle name="Millares 9" xfId="5"/>
    <cellStyle name="Normal" xfId="0" builtinId="0"/>
    <cellStyle name="Normal 15" xfId="12"/>
    <cellStyle name="Normal 16" xfId="6"/>
    <cellStyle name="Normal 2 2" xfId="3"/>
    <cellStyle name="Normal 2 2 2 2" xfId="9"/>
    <cellStyle name="Normal 8 2" xfId="8"/>
    <cellStyle name="Normal_EDIFICIO VILLA OLIMPICA" xfId="10"/>
    <cellStyle name="Normal_RESIDENCIAL SAN ANDRES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147207</xdr:colOff>
      <xdr:row>1</xdr:row>
      <xdr:rowOff>8658</xdr:rowOff>
    </xdr:from>
    <xdr:to>
      <xdr:col>6</xdr:col>
      <xdr:colOff>427565</xdr:colOff>
      <xdr:row>2</xdr:row>
      <xdr:rowOff>146202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A715AEF-604B-4E9B-A765-ABD4E9E14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9282" y="208683"/>
          <a:ext cx="1118558" cy="3280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ng-6068a73cbf6/Mis%20documentos/Documents%20and%20Settings/GLEINIER/Escritorio/Documentos%20Compartidos%20(Donald-Geovanny)/Presupuestos%20TRANSPARENTADOS/Omar%20CD%20System/Presupuesto%20Nave%20Omar%20CD%20VER.%20TECH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NALD%20PC%20VOL%202/METRO/INGENIERIA%20METALICA/PASARELA%20ESTACION%20ISABELA/PASARELA%20PEATONAL%20ESTACION%20ISABEL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DATOSCUB/Proyectos%20Especiales/Obras%20Sector%20Salud%20(H-S)%202000/NORTE/Santiago/Cub.%20Reparacion%20Sub-centro%20de%20Salud%20Licey,%20Santiago%20(2)(Increment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msp-ing-018\D\2014\PRESUPUESTO%20URGENCIAS%202014\Declaratoria%20Urgencia%2010-2013\APARTE\Analisis%20De%20Costos\Analisis%20de%20costos%20Departamento%20de%20Ingenieria%20MSP%20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Ingenieria3\Computadora%203\Computadora%203\Precios\2006%20precios%20May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nald/My%20Documents/Documentos%20Compartidos%20(Donald-Geovanny)/Presupuestos%20TRANSPARENTADOS/Omar%20CD%20System/Presupuesto%20Nave%20Omar%20CD%20VER.%20TECH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An&#225;lisis%201,%202,%203/Copia%20de%20Analisi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efs01/kfwpresupuesto/Documents%20and%20Settings/Soraya%20%20Mora/My%20Documents/SEE-KFW/BAHORUCO%20(NEIBA)/Documentos%20Soraya/SEE-2003/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8/Users/Users/supervision/AppData/Local/Microsoft/Windows/Temporary%20Internet%20Files/Low/Content.IE5/ALDN6VTN/CARPETA%20GENERAL/San%20Francisco%20de%20Macoris/Analisis%20de%20Precios%20Unitario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wnloads/Administrador%20de%20Obras%208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01/ingenieria/Documents%20and%20Settings/Raul%20N.%20%20Rizek/My%20Documents/Carretera%20Sto.%20Dgo.%20-%20Samana/Precios%20Rincon%20de%20Molinill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Volumes\Backup%20de%20LIGIA\2019\Costos%202019\MANO%20DE%20OBRA%20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CARPETAS%20DEPTO.%20PRESUPUESTOS/YANEL%20FERNANDEZ/sanchez%20ramirez/iteco/EDIFICIO%20ADMINISTRATIVO%20ITECO/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msp-ing-018\D\d\SPS-SING-001\CRISTIAN\2012\presupuesto%20de%20remodelacion%20y%20construccion%20de%20Hospital%20Juan%20XXIII,%20Santiago%20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PROYECTO%20PIEDRA%20BLANCA/JOEL/APC/InaconsaACT/Volumenes%20del%20Presupuesto/bPrimer%20Nivel/CIAceros%201erN.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JOEL/APC/InaconsaACT/Soportes%20Analisis,Presupuestos,Controles/BPreliminar/Soportes%20Grales.Controles%20de%20Obr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Ray/Escritorio/Presupuesto%20Habitacional%20Piedra%20BlancaX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uario\Downloads\Varios%202\Stgo%20Rod,%20listo\Users\Alexander%20Dirocie\Documents\Ayunt.%20medina\Propuesta%20Ayunt\Presupuesto%20Medina%2006-10-08'%202007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Sps-sing-002\sps-sing-002\Carpeta%20back%20up%20olga\Nuevos'07\Pres.%20Juan%20XXI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CARPETAS%20DEPTO.%20PRESUPUESTOS/FERNANDEZ/ANALISIS/Copia%20de%20UCLAS-COME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Tony%20Hernandez/Mis%20documentos/presupuesto/presupuesto/SANCHEZ%20CURIEL/CADENA%20MAR%20PROYECTO/LOLIN%20NAVE%20PTA%20CA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msp-ing-018\D\2012\Pres.%20Remodelacion%20Vicemisterio%20Asistencia%20Social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uario\Downloads\Varios%202\Stgo%20Rod,%20listo\Users\i\Documents\Ayunt.%20guerra\Trabajos%202009\Presupuesto%20Iglesia%20del%20Pedrero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%20Leslie/Documents/PRESUPUESTO%20GARDEN%20TOWER%20(Autosaved)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Users/yanel/Documents/PERSONALTRABAJOS/YANEL%200IS0E/YANEL%20FERNANDEZ/ITECO/edf.%20administrativo/PRESUPUESTO%20edificio%20administrativo%20ITE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Sps-tecn-020\d\SPS-SING-001\CRISTIAN\2007\SPS-SING-002\Analisis%20Enero%202007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/Documents/Oficina%20Comision%20Desarrollo%20Provincial/Iglesia%20Catalina/Iglesia%20Catalina%20(version%201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Sps-sing-002\sps-sing-002\Analisis%20Enero%20200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Sps-sing-001\sps-sing-001\SPS-SING-002\Analisis%20Enero%20200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C:\SPS-SING-001\CRISTIAN\2007\PROYECTOS\Reparacion%20General%20Hosp.%20Ntra.%20Sra.%20Regla,%20Bani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Gleinier/e/Documents%20and%20Settings/Ing.%20Tony%20Hernandez/Escritorio/Comedor%20Juegos%20Regionales%20Bayaguana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Copynet-17/E/LICITACION%20VILLAS%20TIPO%20PRESIDENCIAL%20BISONO/Villa%20%20Presidencial4,5,6%20BISONO-ultimo%20DEFINITIVO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C:\Users\Ligia\Documents\Backup%20de%20LIGIA\Me%20LLeve\CRISTIAN\2011\Reparacion%20Subcentro%20Dr.%20Rafael%20Gutierrez%20Sanchez,%20Cayetano%20Germose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presupuesto%20donald%202007/DONALD%20PC%20VOL%202/Archivo%20Horacio/Proyectos%20Ingenieria%20Metalica/Concurso%20Mao/Presupuestos/Presupuesto%20genera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Pres.%20Cubierta%20Altar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F:\Analisis%20de%20Costos%202012%20Direccion%20de%20Ingenieria%20Septiembre%202012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ae\Usuarios\Documents%20and%20Settings\Administrator\My%20Documents\PROYECTOS\STAND%20BY\CLUB%20DE%20PLAYA\Documents%20and%20Settings\Milton%20MARTINEZ\Escritorio\PRESUPUESTOS\ANALISIS%20COSTOS%20MOCA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p/AppData/Local/Temp/Rar$DIa0.969/ANALISIS/MURO%20DE%20GAVIONES%20RIO%20PANSO/Presupuesto%20Canalizacion%20rio%20Ocoa,%20%20%20R.D.,jio%202012%20-%20copia%20(1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antony's/SANCHEZ%20CURIEL/DSD%20(tanques%20falconbridge+varios)/nave%20fadoc%202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talicas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-03/Almacen%20(D)/LP/Mis%20doc.%20of/OZORIA%202006/LAS%20AMERICAS/PRESUPUESTO/PRES.%20TUNEL%20CHARLE%20REV%20ABRIL%2007/TUNEL%20CHARLES%20ABRIL%2007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-ing-infr-05\c\msp-ing-018\D\2013\Proyectos%202013\Presupuestos%20Firmados\LOTE%20%232\Pres.%20Hosp.%20Cabral,%20barahona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nald%20geobanny/Barrick/Paquete%20II/PIT%20OFFICE/PRESUPUESTO%20PIT%20OFFI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cuments%20and%20Settings/GLEINIER/Escritorio/Documentos%20Compartidos%20(Donald-Geovanny)/Presupuestos%20TRANSPARENTADOS/Omar%20CD%20System/Presupuesto%20Nave%20Omar%20CD%20VER.%20TECHO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Documents%20and%20Settings/yfernandez/Mis%20documentos/poyectos/PRESUPUESTO%20RESIDENCIA%20ORQUIDEA%20TIPO%20A%20definitivo%20AGOSTO2006(1)(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-especi/Obras%20Sector%20Salud%20(H-S)%202000/NORTE/Santiago/Cub.%20Policlinica%20en%20el%20Sector%20La%20Joya,%20palom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presupuesto%20donald%202007/DONALD%20PC%20VOL%202/Archivo%20Horacio/Proyectos%20Ingenieria%20Metalica/Concurso%20Mao/Presupuestos/Presupuesto%20gen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  <sheetName val="Hoja2"/>
      <sheetName val="Resumen"/>
      <sheetName val="Presup_1"/>
      <sheetName val="analisis_Electrico"/>
      <sheetName val="Presup_2"/>
      <sheetName val="analisis_Electrico1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  <sheetName val="peso"/>
      <sheetName val="Sheet4"/>
      <sheetName val="Sheet5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nal term"/>
      <sheetName val="Pu-Sanit."/>
      <sheetName val="Ma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Materiales"/>
      <sheetName val="MANO DE OBRA"/>
      <sheetName val="PVC"/>
      <sheetName val="Resumen (2)"/>
      <sheetName val="Pres. "/>
      <sheetName val="Resumen"/>
      <sheetName val="Analisis"/>
      <sheetName val="Estructurales SALON"/>
      <sheetName val="EST. ALM"/>
    </sheetNames>
    <sheetDataSet>
      <sheetData sheetId="0" refreshError="1">
        <row r="8">
          <cell r="C8">
            <v>575</v>
          </cell>
        </row>
        <row r="15">
          <cell r="C15">
            <v>450</v>
          </cell>
        </row>
        <row r="21">
          <cell r="C21">
            <v>15</v>
          </cell>
        </row>
        <row r="23">
          <cell r="C23">
            <v>12.5</v>
          </cell>
        </row>
        <row r="25">
          <cell r="C25">
            <v>13.89</v>
          </cell>
        </row>
        <row r="41">
          <cell r="C41">
            <v>1231.71</v>
          </cell>
        </row>
        <row r="51">
          <cell r="C51">
            <v>43.33</v>
          </cell>
        </row>
        <row r="53">
          <cell r="C53">
            <v>23.64</v>
          </cell>
        </row>
        <row r="55">
          <cell r="C55">
            <v>141.06</v>
          </cell>
        </row>
        <row r="58">
          <cell r="C58">
            <v>100</v>
          </cell>
        </row>
        <row r="61">
          <cell r="C61">
            <v>172.92</v>
          </cell>
        </row>
        <row r="63">
          <cell r="C63">
            <v>130</v>
          </cell>
        </row>
        <row r="66">
          <cell r="C66">
            <v>81.25</v>
          </cell>
        </row>
        <row r="67">
          <cell r="C67">
            <v>15.22</v>
          </cell>
        </row>
        <row r="68">
          <cell r="C68">
            <v>100</v>
          </cell>
        </row>
        <row r="69">
          <cell r="C69">
            <v>86.67</v>
          </cell>
        </row>
        <row r="73">
          <cell r="C73">
            <v>57.69</v>
          </cell>
        </row>
        <row r="78">
          <cell r="C78">
            <v>36.06</v>
          </cell>
        </row>
        <row r="110">
          <cell r="C110">
            <v>1.66</v>
          </cell>
        </row>
        <row r="111">
          <cell r="C111">
            <v>1.1100000000000001</v>
          </cell>
        </row>
        <row r="113">
          <cell r="C113">
            <v>0.55000000000000004</v>
          </cell>
        </row>
        <row r="114">
          <cell r="C114">
            <v>4.13</v>
          </cell>
        </row>
        <row r="115">
          <cell r="C115">
            <v>2.2200000000000002</v>
          </cell>
        </row>
        <row r="117">
          <cell r="C117">
            <v>1.1100000000000001</v>
          </cell>
        </row>
        <row r="134">
          <cell r="C134">
            <v>250</v>
          </cell>
        </row>
        <row r="144">
          <cell r="C144">
            <v>159.62</v>
          </cell>
        </row>
        <row r="175">
          <cell r="C175">
            <v>68.180000000000007</v>
          </cell>
        </row>
        <row r="189">
          <cell r="C189">
            <v>285.70999999999998</v>
          </cell>
        </row>
        <row r="276">
          <cell r="C276">
            <v>87.5</v>
          </cell>
        </row>
        <row r="277">
          <cell r="C277">
            <v>53.85</v>
          </cell>
        </row>
        <row r="279">
          <cell r="C279">
            <v>46.67</v>
          </cell>
        </row>
        <row r="489">
          <cell r="C489">
            <v>99.91</v>
          </cell>
        </row>
        <row r="505">
          <cell r="C505">
            <v>441.18</v>
          </cell>
        </row>
        <row r="506">
          <cell r="C506">
            <v>534.48</v>
          </cell>
        </row>
        <row r="507">
          <cell r="C507">
            <v>596.15</v>
          </cell>
        </row>
        <row r="508">
          <cell r="C508">
            <v>534.48</v>
          </cell>
        </row>
        <row r="509">
          <cell r="C509">
            <v>654.92999999999995</v>
          </cell>
        </row>
        <row r="513">
          <cell r="C513">
            <v>441.18</v>
          </cell>
        </row>
        <row r="514">
          <cell r="C514">
            <v>618.35</v>
          </cell>
        </row>
        <row r="516">
          <cell r="C516">
            <v>441.18</v>
          </cell>
        </row>
        <row r="517">
          <cell r="C517">
            <v>502.16</v>
          </cell>
        </row>
        <row r="522">
          <cell r="C522">
            <v>505.62</v>
          </cell>
        </row>
        <row r="538">
          <cell r="C538">
            <v>316.89999999999998</v>
          </cell>
        </row>
        <row r="551">
          <cell r="C551">
            <v>44.44</v>
          </cell>
        </row>
        <row r="557">
          <cell r="C557">
            <v>36.06</v>
          </cell>
        </row>
        <row r="566">
          <cell r="C566">
            <v>44.64</v>
          </cell>
        </row>
        <row r="570">
          <cell r="C570">
            <v>7.19</v>
          </cell>
        </row>
        <row r="594">
          <cell r="C594">
            <v>684.72</v>
          </cell>
        </row>
        <row r="595">
          <cell r="C595">
            <v>770.83</v>
          </cell>
        </row>
        <row r="630">
          <cell r="C630">
            <v>598.61</v>
          </cell>
        </row>
        <row r="631">
          <cell r="C631">
            <v>684.72</v>
          </cell>
        </row>
        <row r="646">
          <cell r="C646">
            <v>598.61</v>
          </cell>
        </row>
        <row r="647">
          <cell r="C647">
            <v>770.83</v>
          </cell>
        </row>
        <row r="649">
          <cell r="C649">
            <v>684.72</v>
          </cell>
        </row>
        <row r="803">
          <cell r="C803">
            <v>341.67</v>
          </cell>
        </row>
        <row r="804">
          <cell r="C804">
            <v>341.67</v>
          </cell>
        </row>
        <row r="809">
          <cell r="C809">
            <v>856.95</v>
          </cell>
        </row>
        <row r="810">
          <cell r="C810">
            <v>1097.22</v>
          </cell>
        </row>
        <row r="820">
          <cell r="C820">
            <v>684.72</v>
          </cell>
        </row>
        <row r="834">
          <cell r="C834">
            <v>937.5</v>
          </cell>
        </row>
        <row r="838">
          <cell r="C838">
            <v>770.83</v>
          </cell>
        </row>
        <row r="852">
          <cell r="C852">
            <v>598.61</v>
          </cell>
        </row>
        <row r="856">
          <cell r="C856">
            <v>770.83</v>
          </cell>
        </row>
        <row r="866">
          <cell r="C866">
            <v>940.27</v>
          </cell>
        </row>
        <row r="868">
          <cell r="C868">
            <v>940.27</v>
          </cell>
        </row>
        <row r="953">
          <cell r="C953">
            <v>597.87</v>
          </cell>
        </row>
        <row r="954">
          <cell r="C954">
            <v>408.85</v>
          </cell>
        </row>
        <row r="959">
          <cell r="C959">
            <v>81.739999999999995</v>
          </cell>
        </row>
        <row r="961">
          <cell r="C961">
            <v>81.739999999999995</v>
          </cell>
        </row>
        <row r="967">
          <cell r="C967">
            <v>82.39</v>
          </cell>
        </row>
        <row r="969">
          <cell r="C969">
            <v>81.739999999999995</v>
          </cell>
        </row>
      </sheetData>
      <sheetData sheetId="1" refreshError="1">
        <row r="6">
          <cell r="E6">
            <v>725</v>
          </cell>
        </row>
        <row r="8">
          <cell r="E8">
            <v>897</v>
          </cell>
        </row>
        <row r="9">
          <cell r="E9">
            <v>1029</v>
          </cell>
        </row>
        <row r="10">
          <cell r="E10">
            <v>600</v>
          </cell>
        </row>
        <row r="15">
          <cell r="E15">
            <v>310</v>
          </cell>
        </row>
        <row r="17">
          <cell r="E17">
            <v>674.96</v>
          </cell>
        </row>
        <row r="21">
          <cell r="E21">
            <v>377.54</v>
          </cell>
        </row>
        <row r="24">
          <cell r="E24">
            <v>323.38</v>
          </cell>
        </row>
        <row r="28">
          <cell r="E28">
            <v>457.75739999999996</v>
          </cell>
        </row>
        <row r="33">
          <cell r="E33">
            <v>370</v>
          </cell>
        </row>
        <row r="36">
          <cell r="E36">
            <v>736.32</v>
          </cell>
        </row>
        <row r="37">
          <cell r="E37">
            <v>483.8</v>
          </cell>
        </row>
        <row r="38">
          <cell r="E38">
            <v>847</v>
          </cell>
        </row>
        <row r="39">
          <cell r="E39">
            <v>1883.66</v>
          </cell>
        </row>
        <row r="42">
          <cell r="E42">
            <v>1014.8</v>
          </cell>
        </row>
        <row r="45">
          <cell r="E45">
            <v>1232</v>
          </cell>
        </row>
        <row r="46">
          <cell r="E46">
            <v>336.3</v>
          </cell>
        </row>
        <row r="55">
          <cell r="E55">
            <v>360.1</v>
          </cell>
        </row>
        <row r="56">
          <cell r="E56">
            <v>474.03</v>
          </cell>
        </row>
        <row r="57">
          <cell r="E57">
            <v>2236.1</v>
          </cell>
        </row>
        <row r="58">
          <cell r="E58">
            <v>4018.1</v>
          </cell>
        </row>
        <row r="59">
          <cell r="E59">
            <v>3555.26</v>
          </cell>
        </row>
        <row r="60">
          <cell r="E60">
            <v>2329.91</v>
          </cell>
        </row>
        <row r="63">
          <cell r="E63">
            <v>3321.7</v>
          </cell>
        </row>
        <row r="72">
          <cell r="E72">
            <v>86.15</v>
          </cell>
        </row>
        <row r="78">
          <cell r="F78">
            <v>171.78</v>
          </cell>
        </row>
        <row r="80">
          <cell r="F80">
            <v>336.60700000000003</v>
          </cell>
        </row>
        <row r="81">
          <cell r="F81">
            <v>433.53999999999996</v>
          </cell>
        </row>
        <row r="96">
          <cell r="F96">
            <v>281.80099999999999</v>
          </cell>
        </row>
        <row r="97">
          <cell r="F97">
            <v>606.95600000000002</v>
          </cell>
        </row>
        <row r="98">
          <cell r="F98">
            <v>987.32600000000002</v>
          </cell>
        </row>
        <row r="123">
          <cell r="F123">
            <v>67.484999999999999</v>
          </cell>
        </row>
        <row r="127">
          <cell r="F127">
            <v>431.08599999999996</v>
          </cell>
        </row>
        <row r="213">
          <cell r="F213">
            <v>6.9530000000000003</v>
          </cell>
        </row>
        <row r="214">
          <cell r="F214">
            <v>12.679</v>
          </cell>
        </row>
        <row r="218">
          <cell r="F218">
            <v>173.82499999999999</v>
          </cell>
        </row>
        <row r="257">
          <cell r="F257">
            <v>14.723999999999998</v>
          </cell>
        </row>
        <row r="258">
          <cell r="F258">
            <v>53.17</v>
          </cell>
        </row>
        <row r="259">
          <cell r="F259">
            <v>80.572999999999993</v>
          </cell>
        </row>
        <row r="261">
          <cell r="F261">
            <v>12.679</v>
          </cell>
        </row>
        <row r="262">
          <cell r="F262">
            <v>39.263999999999996</v>
          </cell>
        </row>
        <row r="263">
          <cell r="F263">
            <v>75.256</v>
          </cell>
        </row>
        <row r="266">
          <cell r="F266">
            <v>74.028999999999996</v>
          </cell>
        </row>
        <row r="295">
          <cell r="F295">
            <v>103.068</v>
          </cell>
        </row>
        <row r="296">
          <cell r="F296">
            <v>103.068</v>
          </cell>
        </row>
        <row r="300">
          <cell r="F300">
            <v>166.87199999999999</v>
          </cell>
        </row>
        <row r="392">
          <cell r="E392">
            <v>10</v>
          </cell>
        </row>
        <row r="418">
          <cell r="E418">
            <v>32.020000000000003</v>
          </cell>
        </row>
        <row r="433">
          <cell r="E433">
            <v>7.51</v>
          </cell>
        </row>
        <row r="447">
          <cell r="E447">
            <v>5.63</v>
          </cell>
        </row>
        <row r="464">
          <cell r="E464">
            <v>12.5</v>
          </cell>
        </row>
        <row r="473">
          <cell r="E473">
            <v>473.28</v>
          </cell>
        </row>
        <row r="482">
          <cell r="E482">
            <v>25.98</v>
          </cell>
        </row>
        <row r="496">
          <cell r="E496">
            <v>48.26</v>
          </cell>
        </row>
        <row r="535">
          <cell r="E535">
            <v>5.5</v>
          </cell>
        </row>
        <row r="540">
          <cell r="E540">
            <v>121.8</v>
          </cell>
        </row>
        <row r="541">
          <cell r="E541">
            <v>1209.5</v>
          </cell>
        </row>
        <row r="544">
          <cell r="E544">
            <v>1736.25</v>
          </cell>
        </row>
        <row r="545">
          <cell r="E545">
            <v>2329.54</v>
          </cell>
        </row>
        <row r="564">
          <cell r="E564">
            <v>51.04</v>
          </cell>
        </row>
        <row r="565">
          <cell r="E565">
            <v>2242</v>
          </cell>
        </row>
        <row r="566">
          <cell r="E566">
            <v>2832</v>
          </cell>
        </row>
        <row r="568">
          <cell r="E568">
            <v>1378</v>
          </cell>
        </row>
        <row r="572">
          <cell r="E572">
            <v>174</v>
          </cell>
        </row>
        <row r="573">
          <cell r="E573">
            <v>336.4</v>
          </cell>
        </row>
        <row r="582">
          <cell r="E582">
            <v>1500</v>
          </cell>
        </row>
        <row r="585">
          <cell r="E585">
            <v>550</v>
          </cell>
        </row>
        <row r="586">
          <cell r="E586">
            <v>29.5</v>
          </cell>
        </row>
        <row r="598">
          <cell r="E598">
            <v>74.239999999999995</v>
          </cell>
        </row>
        <row r="600">
          <cell r="E600">
            <v>11.75</v>
          </cell>
        </row>
        <row r="605">
          <cell r="E605">
            <v>109.01</v>
          </cell>
        </row>
        <row r="606">
          <cell r="E606">
            <v>117</v>
          </cell>
        </row>
        <row r="613">
          <cell r="E613">
            <v>163.44</v>
          </cell>
        </row>
        <row r="640">
          <cell r="E640">
            <v>198.14</v>
          </cell>
        </row>
        <row r="651">
          <cell r="E651">
            <v>25.18</v>
          </cell>
        </row>
        <row r="652">
          <cell r="E652">
            <v>29.24</v>
          </cell>
        </row>
        <row r="660">
          <cell r="E660">
            <v>2300</v>
          </cell>
        </row>
        <row r="661">
          <cell r="E661">
            <v>45</v>
          </cell>
        </row>
        <row r="708">
          <cell r="D708">
            <v>9078.8799999999992</v>
          </cell>
        </row>
        <row r="755">
          <cell r="E755">
            <v>7.85</v>
          </cell>
        </row>
        <row r="758">
          <cell r="E758">
            <v>31.18</v>
          </cell>
        </row>
        <row r="766">
          <cell r="E766">
            <v>35.4</v>
          </cell>
        </row>
        <row r="767">
          <cell r="E767">
            <v>35.4</v>
          </cell>
        </row>
        <row r="784">
          <cell r="E784">
            <v>47.68</v>
          </cell>
        </row>
        <row r="785">
          <cell r="E785">
            <v>100.9</v>
          </cell>
        </row>
        <row r="786">
          <cell r="E786">
            <v>166.72</v>
          </cell>
        </row>
        <row r="787">
          <cell r="E787">
            <v>85.22</v>
          </cell>
        </row>
        <row r="788">
          <cell r="E788">
            <v>254</v>
          </cell>
        </row>
        <row r="817">
          <cell r="E817">
            <v>209.39</v>
          </cell>
        </row>
        <row r="822">
          <cell r="E822">
            <v>36.340000000000003</v>
          </cell>
        </row>
        <row r="823">
          <cell r="E823">
            <v>85.41</v>
          </cell>
        </row>
        <row r="881">
          <cell r="E881">
            <v>3487.52</v>
          </cell>
        </row>
      </sheetData>
      <sheetData sheetId="2" refreshError="1">
        <row r="4">
          <cell r="C4">
            <v>433</v>
          </cell>
        </row>
        <row r="8">
          <cell r="C8">
            <v>825</v>
          </cell>
        </row>
        <row r="9">
          <cell r="C9">
            <v>1032</v>
          </cell>
        </row>
        <row r="10">
          <cell r="C10">
            <v>1300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Ins 2"/>
      <sheetName val="FA"/>
      <sheetName val="Rndmto"/>
      <sheetName val="M.O."/>
      <sheetName val="Ana"/>
      <sheetName val="Resu"/>
      <sheetName val="Indice"/>
      <sheetName val="2006 precios Mayo"/>
    </sheetNames>
    <sheetDataSet>
      <sheetData sheetId="0" refreshError="1">
        <row r="1">
          <cell r="F1" t="str">
            <v>GUIA DE ANALISIS DE COSTOS EDIFICACIONES EN SANTO DOMINGO, REP. DOM.</v>
          </cell>
        </row>
        <row r="8">
          <cell r="E8">
            <v>1100</v>
          </cell>
        </row>
        <row r="9">
          <cell r="E9">
            <v>1700</v>
          </cell>
        </row>
        <row r="10">
          <cell r="E10">
            <v>1700</v>
          </cell>
        </row>
        <row r="11">
          <cell r="E11">
            <v>1700</v>
          </cell>
        </row>
        <row r="12">
          <cell r="E12">
            <v>1700</v>
          </cell>
        </row>
        <row r="17">
          <cell r="E17">
            <v>1700</v>
          </cell>
        </row>
        <row r="18">
          <cell r="E18">
            <v>1700</v>
          </cell>
        </row>
        <row r="19">
          <cell r="E19">
            <v>1700</v>
          </cell>
        </row>
        <row r="25">
          <cell r="E25">
            <v>565</v>
          </cell>
        </row>
        <row r="26">
          <cell r="E26">
            <v>500</v>
          </cell>
        </row>
        <row r="158">
          <cell r="E158">
            <v>1045.03</v>
          </cell>
        </row>
        <row r="159">
          <cell r="E159">
            <v>554</v>
          </cell>
        </row>
        <row r="175">
          <cell r="E175">
            <v>5419.52</v>
          </cell>
        </row>
        <row r="194">
          <cell r="E194">
            <v>4500</v>
          </cell>
        </row>
        <row r="317">
          <cell r="E317">
            <v>200</v>
          </cell>
        </row>
        <row r="318">
          <cell r="E318">
            <v>380</v>
          </cell>
        </row>
        <row r="319">
          <cell r="E319">
            <v>125</v>
          </cell>
        </row>
        <row r="582">
          <cell r="E582">
            <v>116</v>
          </cell>
        </row>
        <row r="584">
          <cell r="E584">
            <v>470000</v>
          </cell>
        </row>
        <row r="592">
          <cell r="E592">
            <v>600000</v>
          </cell>
        </row>
        <row r="730">
          <cell r="E730">
            <v>2720</v>
          </cell>
        </row>
        <row r="731">
          <cell r="E731">
            <v>2880</v>
          </cell>
        </row>
        <row r="732">
          <cell r="E732">
            <v>2990</v>
          </cell>
        </row>
        <row r="733">
          <cell r="E733">
            <v>3030</v>
          </cell>
        </row>
        <row r="734">
          <cell r="E734">
            <v>3090</v>
          </cell>
        </row>
        <row r="735">
          <cell r="E735">
            <v>3160</v>
          </cell>
        </row>
        <row r="736">
          <cell r="E736">
            <v>3240</v>
          </cell>
        </row>
        <row r="737">
          <cell r="E737">
            <v>3315</v>
          </cell>
        </row>
        <row r="738">
          <cell r="E738">
            <v>3420</v>
          </cell>
        </row>
        <row r="739">
          <cell r="E739">
            <v>3550</v>
          </cell>
        </row>
        <row r="740">
          <cell r="E740">
            <v>3800</v>
          </cell>
        </row>
        <row r="741">
          <cell r="E741">
            <v>4080</v>
          </cell>
        </row>
        <row r="854">
          <cell r="E854">
            <v>359</v>
          </cell>
        </row>
        <row r="858">
          <cell r="E858">
            <v>859.03029400000003</v>
          </cell>
        </row>
        <row r="859">
          <cell r="E859">
            <v>186.69528199999999</v>
          </cell>
        </row>
        <row r="860">
          <cell r="E860">
            <v>527.71</v>
          </cell>
        </row>
        <row r="862">
          <cell r="E862">
            <v>260.68</v>
          </cell>
        </row>
      </sheetData>
      <sheetData sheetId="1"/>
      <sheetData sheetId="2"/>
      <sheetData sheetId="3">
        <row r="72">
          <cell r="D72">
            <v>322</v>
          </cell>
        </row>
      </sheetData>
      <sheetData sheetId="4"/>
      <sheetData sheetId="5"/>
      <sheetData sheetId="6"/>
      <sheetData sheetId="7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  <sheetName val="Mat"/>
      <sheetName val="anal term"/>
      <sheetName val="Jornal"/>
      <sheetName val="Anal. horm."/>
      <sheetName val="PU-Elect."/>
      <sheetName val="Ana-Sanit."/>
      <sheetName val="Pu-Sanit."/>
      <sheetName val="ANALISIS STO DGO"/>
      <sheetName val="Precio_de_Vigas"/>
      <sheetName val="Hss_10&quot;_x_3&quot;_x__125&quot;"/>
      <sheetName val="C_5&quot;_x_10&quot;_x_2_mm"/>
      <sheetName val="C_2&quot;_x_10&quot;_x_2mm"/>
      <sheetName val="Precio_de_Vigas1"/>
      <sheetName val="Hss_10&quot;_x_3&quot;_x__125&quot;1"/>
      <sheetName val="C_5&quot;_x_10&quot;_x_2_mm1"/>
      <sheetName val="C_2&quot;_x_10&quot;_x_2mm1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>
            <v>0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2" refreshError="1"/>
      <sheetData sheetId="3" refreshError="1"/>
      <sheetData sheetId="4">
        <row r="7">
          <cell r="C7" t="str">
            <v>Cant.</v>
          </cell>
        </row>
      </sheetData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  <sheetName val="Sheet5"/>
    </sheetNames>
    <sheetDataSet>
      <sheetData sheetId="0"/>
      <sheetData sheetId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>
        <row r="51">
          <cell r="E51">
            <v>4.5</v>
          </cell>
        </row>
      </sheetData>
      <sheetData sheetId="3"/>
      <sheetData sheetId="4"/>
      <sheetData sheetId="5"/>
      <sheetData sheetId="6"/>
      <sheetData sheetId="7"/>
      <sheetData sheetId="8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  <sheetName val="Ana"/>
      <sheetName val="Ins"/>
      <sheetName val="Ins 2"/>
    </sheetNames>
    <sheetDataSet>
      <sheetData sheetId="0" refreshError="1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  <sheetName val="Preci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L15">
            <v>1.327</v>
          </cell>
        </row>
      </sheetData>
      <sheetData sheetId="48" refreshError="1"/>
      <sheetData sheetId="49" refreshError="1"/>
      <sheetData sheetId="50">
        <row r="29">
          <cell r="G29">
            <v>1.4739668659952441</v>
          </cell>
        </row>
      </sheetData>
      <sheetData sheetId="5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o Obra"/>
      <sheetName val="lista de materiales"/>
      <sheetName val="Análisis costo SEE- KfW"/>
      <sheetName val="Lista P.U."/>
      <sheetName val="Sheet1"/>
      <sheetName val="Sheet2"/>
      <sheetName val="Sheet3"/>
    </sheetNames>
    <sheetDataSet>
      <sheetData sheetId="0" refreshError="1">
        <row r="10">
          <cell r="D10">
            <v>15</v>
          </cell>
        </row>
        <row r="12">
          <cell r="D12">
            <v>45</v>
          </cell>
        </row>
        <row r="17">
          <cell r="D17">
            <v>8000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Equipos a utilizar"/>
      <sheetName val="Hoja1"/>
      <sheetName val="Analisis de Precios Unitarios"/>
      <sheetName val="Hoja3"/>
      <sheetName val="Insumos"/>
      <sheetName val="Materiales"/>
    </sheetNames>
    <sheetDataSet>
      <sheetData sheetId="0" refreshError="1">
        <row r="11">
          <cell r="I11">
            <v>1863.7719999999999</v>
          </cell>
        </row>
        <row r="12">
          <cell r="I12">
            <v>1720.396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Detalle Acero"/>
      <sheetName val="O.M. y Salarios"/>
      <sheetName val="Materiales"/>
      <sheetName val="Trabajos Generales"/>
      <sheetName val="COSTO INDIRECTO"/>
      <sheetName val="OPERADORES EQUIPOS"/>
      <sheetName val="HORM. Y MORTEROS."/>
      <sheetName val="SALARIOS"/>
      <sheetName val="INS"/>
      <sheetName val="ANALISIS STO DGO"/>
      <sheetName val="V.Tierras A"/>
      <sheetName val="materiales (2)"/>
      <sheetName val="Dato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CAMPAMENTO2"/>
      <sheetName val="ingenieria"/>
      <sheetName val="MANT.TRANSITO"/>
      <sheetName val="Analisis de Costos Aceras"/>
      <sheetName val="Mat"/>
      <sheetName val="anal term"/>
      <sheetName val="Jornal"/>
      <sheetName val="Insumos"/>
      <sheetName val="Análisis"/>
      <sheetName val="Ana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.O."/>
      <sheetName val="Ins"/>
      <sheetName val="Análisis de Pre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itado Estancia 2 Niveles"/>
      <sheetName val="Listado de Precios (Oficial)"/>
      <sheetName val="Listado de Proyectos"/>
      <sheetName val="Preferencias"/>
      <sheetName val="Materiales"/>
      <sheetName val="M.O. Ministerio Trabajo"/>
      <sheetName val="Servicios"/>
      <sheetName val="Cotizaciones"/>
      <sheetName val="Analisis"/>
      <sheetName val="Presupuesto"/>
      <sheetName val="Cronogramas"/>
      <sheetName val="Finanzas"/>
      <sheetName val="Ingresos - Egresos"/>
      <sheetName val="Muros"/>
      <sheetName val="Puertas-Ventanas"/>
      <sheetName val="H.A."/>
      <sheetName val="Escaleras - Rampas"/>
      <sheetName val="Acero Est."/>
      <sheetName val="Techos-Cielo Raso"/>
      <sheetName val="Pisos"/>
      <sheetName val="M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No.</v>
          </cell>
          <cell r="B1" t="str">
            <v>Actividades En Almacen Central Obras Públicas</v>
          </cell>
          <cell r="C1" t="str">
            <v>Vol</v>
          </cell>
          <cell r="D1" t="str">
            <v>% desp.</v>
          </cell>
          <cell r="E1" t="str">
            <v>Ud</v>
          </cell>
          <cell r="F1" t="str">
            <v>P.U.</v>
          </cell>
          <cell r="G1" t="str">
            <v>Importe</v>
          </cell>
          <cell r="H1" t="str">
            <v>Valor</v>
          </cell>
        </row>
        <row r="2">
          <cell r="A2" t="str">
            <v>I</v>
          </cell>
          <cell r="B2" t="str">
            <v>Estructuras Metalicas</v>
          </cell>
          <cell r="C2">
            <v>0</v>
          </cell>
          <cell r="D2">
            <v>0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</row>
        <row r="3">
          <cell r="A3" t="str">
            <v>0.001</v>
          </cell>
          <cell r="B3" t="str">
            <v>Análisis de Costo Unitario de 390 m2 de Remoción Paneles de Aluzinc h= 2,97 m 1er Nivel :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A4" t="str">
            <v>a)</v>
          </cell>
          <cell r="B4" t="str">
            <v>Mano de Obra: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0</v>
          </cell>
          <cell r="B5" t="str">
            <v>MO-1001-3 [MA] Maestro de área (MA)</v>
          </cell>
          <cell r="C5">
            <v>7.8027999999999995</v>
          </cell>
          <cell r="D5">
            <v>7.9060729495115294E-4</v>
          </cell>
          <cell r="E5" t="str">
            <v>Día</v>
          </cell>
          <cell r="F5">
            <v>1495</v>
          </cell>
          <cell r="G5">
            <v>11674.41</v>
          </cell>
          <cell r="H5">
            <v>0</v>
          </cell>
        </row>
        <row r="6">
          <cell r="A6">
            <v>0</v>
          </cell>
          <cell r="B6" t="str">
            <v>MO-1001-7 [TC] Técnico calificado (TC)</v>
          </cell>
          <cell r="C6">
            <v>15.605599999999999</v>
          </cell>
          <cell r="D6">
            <v>5.2642160376717298E-4</v>
          </cell>
          <cell r="E6" t="str">
            <v>Día</v>
          </cell>
          <cell r="F6">
            <v>545.1</v>
          </cell>
          <cell r="G6">
            <v>8511.09</v>
          </cell>
          <cell r="H6">
            <v>0</v>
          </cell>
        </row>
        <row r="7">
          <cell r="A7">
            <v>0</v>
          </cell>
          <cell r="B7" t="str">
            <v>MO-1001-8 [TNC] Técnico no calificado o PEON (TNC)</v>
          </cell>
          <cell r="C7">
            <v>46.816799999999994</v>
          </cell>
          <cell r="D7">
            <v>9.4377998022198814E-5</v>
          </cell>
          <cell r="E7" t="str">
            <v>Día</v>
          </cell>
          <cell r="F7">
            <v>497.95</v>
          </cell>
          <cell r="G7">
            <v>23314.63</v>
          </cell>
          <cell r="H7">
            <v>0</v>
          </cell>
        </row>
        <row r="8">
          <cell r="A8" t="str">
            <v>b)</v>
          </cell>
          <cell r="B8" t="str">
            <v>Herramientas, Servicios: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0</v>
          </cell>
          <cell r="B9" t="str">
            <v>Herramientas y equipos</v>
          </cell>
          <cell r="C9">
            <v>1</v>
          </cell>
          <cell r="D9">
            <v>0</v>
          </cell>
          <cell r="E9" t="str">
            <v>m2</v>
          </cell>
          <cell r="F9">
            <v>696</v>
          </cell>
          <cell r="G9">
            <v>696</v>
          </cell>
          <cell r="H9">
            <v>0</v>
          </cell>
        </row>
        <row r="10">
          <cell r="A10">
            <v>1</v>
          </cell>
          <cell r="B10" t="str">
            <v>Remoción Paneles de Aluzinc h= 2,97 m 1er Nivel</v>
          </cell>
          <cell r="C10">
            <v>390.14</v>
          </cell>
          <cell r="D10">
            <v>0</v>
          </cell>
          <cell r="E10" t="str">
            <v>m2</v>
          </cell>
          <cell r="F10">
            <v>0</v>
          </cell>
          <cell r="G10">
            <v>0</v>
          </cell>
          <cell r="H10">
            <v>113.28</v>
          </cell>
        </row>
        <row r="11">
          <cell r="F11">
            <v>0</v>
          </cell>
        </row>
        <row r="12">
          <cell r="A12" t="str">
            <v>0.002</v>
          </cell>
          <cell r="B12" t="str">
            <v>Análisis de Costo Unitario de 566 m2 de Remoción Paneles de Aluzinc h= 4,31 m 2do. Nivel :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a)</v>
          </cell>
          <cell r="B13" t="str">
            <v>Mano de Obra: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0</v>
          </cell>
          <cell r="B14" t="str">
            <v>MO-1001-3 [MA] Maestro de área (MA)</v>
          </cell>
          <cell r="C14">
            <v>11.323399999999999</v>
          </cell>
          <cell r="D14">
            <v>7.9060729495115294E-4</v>
          </cell>
          <cell r="E14" t="str">
            <v>Día</v>
          </cell>
          <cell r="F14">
            <v>1495</v>
          </cell>
          <cell r="G14">
            <v>16941.87</v>
          </cell>
          <cell r="H14">
            <v>0</v>
          </cell>
        </row>
        <row r="15">
          <cell r="A15">
            <v>0</v>
          </cell>
          <cell r="B15" t="str">
            <v>MO-1001-7 [TC] Técnico calificado (TC)</v>
          </cell>
          <cell r="C15">
            <v>22.646799999999999</v>
          </cell>
          <cell r="D15">
            <v>5.2642160376717298E-4</v>
          </cell>
          <cell r="E15" t="str">
            <v>Día</v>
          </cell>
          <cell r="F15">
            <v>545.1</v>
          </cell>
          <cell r="G15">
            <v>12351.27</v>
          </cell>
          <cell r="H15">
            <v>0</v>
          </cell>
        </row>
        <row r="16">
          <cell r="A16">
            <v>0</v>
          </cell>
          <cell r="B16" t="str">
            <v>MO-1001-8 [TNC] Técnico no calificado o PEON (TNC)</v>
          </cell>
          <cell r="C16">
            <v>67.940399999999997</v>
          </cell>
          <cell r="D16">
            <v>9.4377998022198814E-5</v>
          </cell>
          <cell r="E16" t="str">
            <v>Día</v>
          </cell>
          <cell r="F16">
            <v>497.95</v>
          </cell>
          <cell r="G16">
            <v>33834.120000000003</v>
          </cell>
          <cell r="H16">
            <v>0</v>
          </cell>
        </row>
        <row r="17">
          <cell r="A17" t="str">
            <v>b)</v>
          </cell>
          <cell r="B17" t="str">
            <v>Herramientas, Servicios: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0</v>
          </cell>
          <cell r="B18" t="str">
            <v>Herramientas y equipos</v>
          </cell>
          <cell r="C18">
            <v>1</v>
          </cell>
          <cell r="D18">
            <v>0</v>
          </cell>
          <cell r="E18" t="str">
            <v>m2</v>
          </cell>
          <cell r="F18">
            <v>1010.04</v>
          </cell>
          <cell r="G18">
            <v>1010.04</v>
          </cell>
          <cell r="H18">
            <v>0</v>
          </cell>
        </row>
        <row r="19">
          <cell r="A19">
            <v>2</v>
          </cell>
          <cell r="B19" t="str">
            <v>Remoción Paneles de Aluzinc h= 4,31 m 2do. Nivel</v>
          </cell>
          <cell r="C19">
            <v>566.16999999999996</v>
          </cell>
          <cell r="D19">
            <v>0</v>
          </cell>
          <cell r="E19" t="str">
            <v>m2</v>
          </cell>
          <cell r="F19">
            <v>0</v>
          </cell>
          <cell r="G19">
            <v>0</v>
          </cell>
          <cell r="H19">
            <v>113.28</v>
          </cell>
        </row>
        <row r="20">
          <cell r="F20">
            <v>0</v>
          </cell>
        </row>
        <row r="21">
          <cell r="A21" t="str">
            <v>0.003</v>
          </cell>
          <cell r="B21" t="str">
            <v>Análisis de Costo Unitario de 880 m2 de Remoción Techo de Aluzinc h= 7.27m :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a)</v>
          </cell>
          <cell r="B22" t="str">
            <v>Mano de Obra: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0</v>
          </cell>
          <cell r="B23" t="str">
            <v>MO-1001-3 [MA] Maestro de área (MA)</v>
          </cell>
          <cell r="C23">
            <v>22</v>
          </cell>
          <cell r="D23">
            <v>7.9060729495115294E-4</v>
          </cell>
          <cell r="E23" t="str">
            <v>Día</v>
          </cell>
          <cell r="F23">
            <v>1495</v>
          </cell>
          <cell r="G23">
            <v>32916</v>
          </cell>
          <cell r="H23">
            <v>0</v>
          </cell>
        </row>
        <row r="24">
          <cell r="A24">
            <v>0</v>
          </cell>
          <cell r="B24" t="str">
            <v>MO-1001-7 [TC] Técnico calificado (TC)</v>
          </cell>
          <cell r="C24">
            <v>44</v>
          </cell>
          <cell r="D24">
            <v>5.2642160376717298E-4</v>
          </cell>
          <cell r="E24" t="str">
            <v>Día</v>
          </cell>
          <cell r="F24">
            <v>545.1</v>
          </cell>
          <cell r="G24">
            <v>23997.03</v>
          </cell>
          <cell r="H24">
            <v>0</v>
          </cell>
        </row>
        <row r="25">
          <cell r="A25">
            <v>0</v>
          </cell>
          <cell r="B25" t="str">
            <v>MO-1001-8 [TNC] Técnico no calificado o PEON (TNC)</v>
          </cell>
          <cell r="C25">
            <v>132</v>
          </cell>
          <cell r="D25">
            <v>9.4377998022198814E-5</v>
          </cell>
          <cell r="E25" t="str">
            <v>Día</v>
          </cell>
          <cell r="F25">
            <v>497.95</v>
          </cell>
          <cell r="G25">
            <v>65735.600000000006</v>
          </cell>
          <cell r="H25">
            <v>0</v>
          </cell>
        </row>
        <row r="26">
          <cell r="A26" t="str">
            <v>b)</v>
          </cell>
          <cell r="B26" t="str">
            <v>Herramientas, Servicios: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0</v>
          </cell>
          <cell r="B27" t="str">
            <v>Herramientas y equipos</v>
          </cell>
          <cell r="C27">
            <v>1</v>
          </cell>
          <cell r="D27">
            <v>0</v>
          </cell>
          <cell r="E27" t="str">
            <v>m2</v>
          </cell>
          <cell r="F27">
            <v>1962.38</v>
          </cell>
          <cell r="G27">
            <v>1962.38</v>
          </cell>
          <cell r="H27">
            <v>0</v>
          </cell>
        </row>
        <row r="28">
          <cell r="A28">
            <v>3</v>
          </cell>
          <cell r="B28" t="str">
            <v>Remoción Techo de Aluzinc h= 7.27m</v>
          </cell>
          <cell r="C28">
            <v>880</v>
          </cell>
          <cell r="D28">
            <v>0</v>
          </cell>
          <cell r="E28" t="str">
            <v>m2</v>
          </cell>
          <cell r="F28">
            <v>0</v>
          </cell>
          <cell r="G28">
            <v>0</v>
          </cell>
          <cell r="H28">
            <v>141.6</v>
          </cell>
        </row>
        <row r="29">
          <cell r="F29">
            <v>0</v>
          </cell>
        </row>
        <row r="30">
          <cell r="A30" t="str">
            <v>0.004</v>
          </cell>
          <cell r="B30" t="str">
            <v>Análisis de Costo Unitario de 020 Ud de Remoción Correas de Techumbre de Aluzinc [0.20 x 0.40 x 40.00] h=7.27 (20 Ud) :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 t="str">
            <v>a)</v>
          </cell>
          <cell r="B31" t="str">
            <v>Mano de Obra: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0</v>
          </cell>
          <cell r="B32" t="str">
            <v>MO-1001-3 [MA] Maestro de área (MA)</v>
          </cell>
          <cell r="C32">
            <v>0.2</v>
          </cell>
          <cell r="D32">
            <v>7.9060729495115294E-4</v>
          </cell>
          <cell r="E32" t="str">
            <v>Día</v>
          </cell>
          <cell r="F32">
            <v>1495</v>
          </cell>
          <cell r="G32">
            <v>299.24</v>
          </cell>
          <cell r="H32">
            <v>0</v>
          </cell>
        </row>
        <row r="33">
          <cell r="A33">
            <v>0</v>
          </cell>
          <cell r="B33" t="str">
            <v>MO-1001-7 [TC] Técnico calificado (TC)</v>
          </cell>
          <cell r="C33">
            <v>4</v>
          </cell>
          <cell r="D33">
            <v>5.2642160376717298E-4</v>
          </cell>
          <cell r="E33" t="str">
            <v>Día</v>
          </cell>
          <cell r="F33">
            <v>545.1</v>
          </cell>
          <cell r="G33">
            <v>2181.5500000000002</v>
          </cell>
          <cell r="H33">
            <v>0</v>
          </cell>
        </row>
        <row r="34">
          <cell r="A34">
            <v>0</v>
          </cell>
          <cell r="B34" t="str">
            <v>MO-1001-8 [TNC] Técnico no calificado o PEON (TNC)</v>
          </cell>
          <cell r="C34">
            <v>12</v>
          </cell>
          <cell r="D34">
            <v>9.4377998022198814E-5</v>
          </cell>
          <cell r="E34" t="str">
            <v>Día</v>
          </cell>
          <cell r="F34">
            <v>497.95</v>
          </cell>
          <cell r="G34">
            <v>5975.96</v>
          </cell>
          <cell r="H34">
            <v>0</v>
          </cell>
        </row>
        <row r="35">
          <cell r="A35" t="str">
            <v>b)</v>
          </cell>
          <cell r="B35" t="str">
            <v>Herramientas, Servicios: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0</v>
          </cell>
          <cell r="B36" t="str">
            <v>Herramientas y equipos</v>
          </cell>
          <cell r="C36">
            <v>1</v>
          </cell>
          <cell r="D36">
            <v>0</v>
          </cell>
          <cell r="E36" t="str">
            <v>Ud</v>
          </cell>
          <cell r="F36">
            <v>135.31</v>
          </cell>
          <cell r="G36">
            <v>135.31</v>
          </cell>
          <cell r="H36">
            <v>0</v>
          </cell>
        </row>
        <row r="37">
          <cell r="A37">
            <v>4</v>
          </cell>
          <cell r="B37" t="str">
            <v>Remoción Correas de Techumbre de Aluzinc [0.20 x 0.40 x 40.00] h=7.27 (20 Ud)</v>
          </cell>
          <cell r="C37">
            <v>20</v>
          </cell>
          <cell r="D37">
            <v>0</v>
          </cell>
          <cell r="E37" t="str">
            <v>Ud</v>
          </cell>
          <cell r="F37">
            <v>0</v>
          </cell>
          <cell r="G37">
            <v>0</v>
          </cell>
          <cell r="H37">
            <v>429.6</v>
          </cell>
        </row>
        <row r="38">
          <cell r="F38">
            <v>0</v>
          </cell>
        </row>
        <row r="39">
          <cell r="A39" t="str">
            <v>0.005</v>
          </cell>
          <cell r="B39" t="str">
            <v>Análisis de Costo Unitario de 337 m2 de Colocación Aluzinc en Paredes h= 3.04m 1er Nivel :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a)</v>
          </cell>
          <cell r="B40" t="str">
            <v>Materiales: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0</v>
          </cell>
          <cell r="B41" t="str">
            <v>Aluzinc Cal. 26 - 42'' x 20' USG</v>
          </cell>
          <cell r="C41">
            <v>51.843605671338324</v>
          </cell>
          <cell r="D41">
            <v>4.3210845118823782E-4</v>
          </cell>
          <cell r="E41" t="str">
            <v>Ud</v>
          </cell>
          <cell r="F41">
            <v>1980</v>
          </cell>
          <cell r="G41">
            <v>102694.7</v>
          </cell>
          <cell r="H41">
            <v>0</v>
          </cell>
        </row>
        <row r="42">
          <cell r="A42">
            <v>0</v>
          </cell>
          <cell r="B42" t="str">
            <v xml:space="preserve">Tornillo Autotaladrante 8mm x 35 </v>
          </cell>
          <cell r="C42">
            <v>3034.35</v>
          </cell>
          <cell r="D42">
            <v>9.4115758964510497E-6</v>
          </cell>
          <cell r="E42" t="str">
            <v>Ud</v>
          </cell>
          <cell r="F42">
            <v>15</v>
          </cell>
          <cell r="G42">
            <v>45515.68</v>
          </cell>
          <cell r="H42">
            <v>0</v>
          </cell>
        </row>
        <row r="43">
          <cell r="A43" t="str">
            <v>b)</v>
          </cell>
          <cell r="B43" t="str">
            <v>Mano de Obra: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0</v>
          </cell>
          <cell r="B44" t="str">
            <v>MO-1001-3 [MA] Maestro de área (MA)</v>
          </cell>
          <cell r="C44">
            <v>22.476666666666667</v>
          </cell>
          <cell r="D44">
            <v>7.9060729495115294E-4</v>
          </cell>
          <cell r="E44" t="str">
            <v>Día</v>
          </cell>
          <cell r="F44">
            <v>1495</v>
          </cell>
          <cell r="G44">
            <v>33629.18</v>
          </cell>
          <cell r="H44">
            <v>0</v>
          </cell>
        </row>
        <row r="45">
          <cell r="A45">
            <v>0</v>
          </cell>
          <cell r="B45" t="str">
            <v>MO-1001-7 [TC] Técnico calificado (TC)</v>
          </cell>
          <cell r="C45">
            <v>44.953333333333333</v>
          </cell>
          <cell r="D45">
            <v>5.2642160376717298E-4</v>
          </cell>
          <cell r="E45" t="str">
            <v>Día</v>
          </cell>
          <cell r="F45">
            <v>545.1</v>
          </cell>
          <cell r="G45">
            <v>24516.959999999999</v>
          </cell>
          <cell r="H45">
            <v>0</v>
          </cell>
        </row>
        <row r="46">
          <cell r="A46">
            <v>0</v>
          </cell>
          <cell r="B46" t="str">
            <v>MO-1001-8 [TNC] Técnico no calificado o PEON (TNC)</v>
          </cell>
          <cell r="C46">
            <v>134.85999999999999</v>
          </cell>
          <cell r="D46">
            <v>9.4377998022198814E-5</v>
          </cell>
          <cell r="E46" t="str">
            <v>Día</v>
          </cell>
          <cell r="F46">
            <v>497.95</v>
          </cell>
          <cell r="G46">
            <v>67159.87</v>
          </cell>
          <cell r="H46">
            <v>371.66249443867713</v>
          </cell>
        </row>
        <row r="47">
          <cell r="A47" t="str">
            <v>c)</v>
          </cell>
          <cell r="B47" t="str">
            <v>Herramientas, Servicios: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0</v>
          </cell>
          <cell r="B48" t="str">
            <v>Herramientas y equipos</v>
          </cell>
          <cell r="C48">
            <v>1</v>
          </cell>
          <cell r="D48">
            <v>0</v>
          </cell>
          <cell r="E48" t="str">
            <v>m2</v>
          </cell>
          <cell r="F48">
            <v>4376.26</v>
          </cell>
          <cell r="G48">
            <v>4376.26</v>
          </cell>
          <cell r="H48">
            <v>0</v>
          </cell>
        </row>
        <row r="49">
          <cell r="A49">
            <v>5</v>
          </cell>
          <cell r="B49" t="str">
            <v>Colocación Aluzinc en Paredes h= 3.04m 1er Nivel</v>
          </cell>
          <cell r="C49">
            <v>337.15</v>
          </cell>
          <cell r="D49">
            <v>0</v>
          </cell>
          <cell r="E49" t="str">
            <v>m2</v>
          </cell>
          <cell r="F49">
            <v>0</v>
          </cell>
          <cell r="G49">
            <v>0</v>
          </cell>
          <cell r="H49">
            <v>824.24</v>
          </cell>
        </row>
        <row r="50">
          <cell r="F50">
            <v>0</v>
          </cell>
        </row>
        <row r="51">
          <cell r="A51" t="str">
            <v>0.006</v>
          </cell>
          <cell r="B51" t="str">
            <v>Análisis de Costo Unitario de 003 m2 de Colocación Aluzinc translucido en Paredes 1er Nivel :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 t="str">
            <v>a)</v>
          </cell>
          <cell r="B52" t="str">
            <v>Materiales: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0</v>
          </cell>
          <cell r="B53" t="str">
            <v>Aluzinc Traslucidos 36'' x 10 .5'</v>
          </cell>
          <cell r="C53">
            <v>0.98412895238488873</v>
          </cell>
          <cell r="D53">
            <v>3.7604469890840614E-3</v>
          </cell>
          <cell r="E53" t="str">
            <v>Ud</v>
          </cell>
          <cell r="F53">
            <v>4720</v>
          </cell>
          <cell r="G53">
            <v>4662.5600000000004</v>
          </cell>
          <cell r="H53">
            <v>0</v>
          </cell>
        </row>
        <row r="54">
          <cell r="A54">
            <v>0</v>
          </cell>
          <cell r="B54" t="str">
            <v xml:space="preserve">Tornillo Autotaladrante 8mm x 35 </v>
          </cell>
          <cell r="C54">
            <v>25.919999999999998</v>
          </cell>
          <cell r="D54">
            <v>9.4115758964510497E-6</v>
          </cell>
          <cell r="E54" t="str">
            <v>Ud</v>
          </cell>
          <cell r="F54">
            <v>15</v>
          </cell>
          <cell r="G54">
            <v>388.8</v>
          </cell>
          <cell r="H54">
            <v>0</v>
          </cell>
        </row>
        <row r="55">
          <cell r="A55" t="str">
            <v>b)</v>
          </cell>
          <cell r="B55" t="str">
            <v>Mano de Obra: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0</v>
          </cell>
          <cell r="B56" t="str">
            <v>MO-1001-3 [MA] Maestro de área (MA)</v>
          </cell>
          <cell r="C56">
            <v>0.192</v>
          </cell>
          <cell r="D56">
            <v>7.9060729495115294E-4</v>
          </cell>
          <cell r="E56" t="str">
            <v>Día</v>
          </cell>
          <cell r="F56">
            <v>1495</v>
          </cell>
          <cell r="G56">
            <v>287.27</v>
          </cell>
          <cell r="H56">
            <v>0</v>
          </cell>
        </row>
        <row r="57">
          <cell r="A57">
            <v>0</v>
          </cell>
          <cell r="B57" t="str">
            <v>MO-1001-7 [TC] Técnico calificado (TC)</v>
          </cell>
          <cell r="C57">
            <v>0.38400000000000001</v>
          </cell>
          <cell r="D57">
            <v>5.2642160376717298E-4</v>
          </cell>
          <cell r="E57" t="str">
            <v>Día</v>
          </cell>
          <cell r="F57">
            <v>545.1</v>
          </cell>
          <cell r="G57">
            <v>209.43</v>
          </cell>
          <cell r="H57">
            <v>0</v>
          </cell>
        </row>
        <row r="58">
          <cell r="A58">
            <v>0</v>
          </cell>
          <cell r="B58" t="str">
            <v>MO-1001-8 [TNC] Técnico no calificado o PEON (TNC)</v>
          </cell>
          <cell r="C58">
            <v>1.1519999999999999</v>
          </cell>
          <cell r="D58">
            <v>9.4377998022198814E-5</v>
          </cell>
          <cell r="E58" t="str">
            <v>Día</v>
          </cell>
          <cell r="F58">
            <v>497.95</v>
          </cell>
          <cell r="G58">
            <v>573.69000000000005</v>
          </cell>
          <cell r="H58">
            <v>371.66319444444451</v>
          </cell>
        </row>
        <row r="59">
          <cell r="A59" t="str">
            <v>c)</v>
          </cell>
          <cell r="B59" t="str">
            <v>Herramientas, Servicios: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0</v>
          </cell>
          <cell r="B60" t="str">
            <v>Herramientas y equipos</v>
          </cell>
          <cell r="C60">
            <v>1</v>
          </cell>
          <cell r="D60">
            <v>0</v>
          </cell>
          <cell r="E60" t="str">
            <v>m2</v>
          </cell>
          <cell r="F60">
            <v>97.95</v>
          </cell>
          <cell r="G60">
            <v>97.95</v>
          </cell>
          <cell r="H60">
            <v>0</v>
          </cell>
        </row>
        <row r="61">
          <cell r="A61">
            <v>6</v>
          </cell>
          <cell r="B61" t="str">
            <v>Colocación Aluzinc translucido en Paredes 1er Nivel</v>
          </cell>
          <cell r="C61">
            <v>2.88</v>
          </cell>
          <cell r="D61">
            <v>0</v>
          </cell>
          <cell r="E61" t="str">
            <v>m2</v>
          </cell>
          <cell r="F61">
            <v>0</v>
          </cell>
          <cell r="G61">
            <v>0</v>
          </cell>
          <cell r="H61">
            <v>2159.62</v>
          </cell>
        </row>
        <row r="62">
          <cell r="F62">
            <v>0</v>
          </cell>
        </row>
        <row r="63">
          <cell r="A63" t="str">
            <v>0.007</v>
          </cell>
          <cell r="B63" t="str">
            <v>Análisis de Costo Unitario de 002 Vje de Movilización y Desmovilización Grua 20 ton :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 t="str">
            <v>c)</v>
          </cell>
          <cell r="B64" t="str">
            <v>Herramientas, Servicios: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0</v>
          </cell>
          <cell r="B65" t="str">
            <v>Movilización y Desmovilización</v>
          </cell>
          <cell r="C65">
            <v>1</v>
          </cell>
          <cell r="D65">
            <v>0</v>
          </cell>
          <cell r="E65" t="str">
            <v>Vje</v>
          </cell>
          <cell r="F65">
            <v>25000</v>
          </cell>
          <cell r="G65">
            <v>25000</v>
          </cell>
          <cell r="H65">
            <v>0</v>
          </cell>
        </row>
        <row r="66">
          <cell r="A66">
            <v>7</v>
          </cell>
          <cell r="B66" t="str">
            <v>Movilización y Desmovilización Grua 20 ton</v>
          </cell>
          <cell r="C66">
            <v>2</v>
          </cell>
          <cell r="D66">
            <v>0</v>
          </cell>
          <cell r="E66" t="str">
            <v>Vje</v>
          </cell>
          <cell r="F66">
            <v>0</v>
          </cell>
          <cell r="G66">
            <v>0</v>
          </cell>
          <cell r="H66">
            <v>12500</v>
          </cell>
        </row>
        <row r="67">
          <cell r="F67">
            <v>0</v>
          </cell>
        </row>
        <row r="68">
          <cell r="A68" t="str">
            <v>0.008</v>
          </cell>
          <cell r="B68" t="str">
            <v>Análisis de Costo Unitario de 023 Ud de Columnas Perfil W14x61 - [30 ft] ASTM A50 :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 t="str">
            <v>a)</v>
          </cell>
          <cell r="B69" t="str">
            <v>Materiales: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 t="str">
            <v>Columnas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 t="str">
            <v>Perfil W14x61 - [30 ft] ASTM A50</v>
          </cell>
          <cell r="C71">
            <v>7.2692475940507437</v>
          </cell>
          <cell r="D71">
            <v>3.1743643749059719E-2</v>
          </cell>
          <cell r="E71" t="str">
            <v>Ud</v>
          </cell>
          <cell r="F71">
            <v>36700</v>
          </cell>
          <cell r="G71">
            <v>275250</v>
          </cell>
          <cell r="H71">
            <v>0</v>
          </cell>
        </row>
        <row r="72">
          <cell r="A72">
            <v>0</v>
          </cell>
          <cell r="B72" t="str">
            <v>Placas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 t="str">
            <v>Plancha 4' x 8 ' x 1 1/2'' ASTM A36</v>
          </cell>
          <cell r="C73">
            <v>2.4888746473524308</v>
          </cell>
          <cell r="D73">
            <v>4.4700333379199793E-3</v>
          </cell>
          <cell r="E73" t="str">
            <v>Ud</v>
          </cell>
          <cell r="F73">
            <v>49008</v>
          </cell>
          <cell r="G73">
            <v>122520</v>
          </cell>
          <cell r="H73">
            <v>0</v>
          </cell>
        </row>
        <row r="74">
          <cell r="A74">
            <v>0</v>
          </cell>
          <cell r="B74" t="str">
            <v>Esparragos y Pernos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 t="str">
            <v>Perno ø 1'' x 19'' F1554 A36</v>
          </cell>
          <cell r="C75">
            <v>92</v>
          </cell>
          <cell r="D75">
            <v>0</v>
          </cell>
          <cell r="E75" t="str">
            <v>Ud</v>
          </cell>
          <cell r="F75">
            <v>244</v>
          </cell>
          <cell r="G75">
            <v>22448</v>
          </cell>
          <cell r="H75">
            <v>0</v>
          </cell>
        </row>
        <row r="76">
          <cell r="A76">
            <v>0</v>
          </cell>
          <cell r="B76" t="str">
            <v>Pintura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 t="str">
            <v>Pintura Multi-Purpose Epoxy Haze Gray</v>
          </cell>
          <cell r="C77">
            <v>0.8</v>
          </cell>
          <cell r="D77">
            <v>3.1126905187964009E-2</v>
          </cell>
          <cell r="E77" t="str">
            <v>Cub.</v>
          </cell>
          <cell r="F77">
            <v>6991.53</v>
          </cell>
          <cell r="G77">
            <v>5767.32</v>
          </cell>
          <cell r="H77">
            <v>0</v>
          </cell>
        </row>
        <row r="78">
          <cell r="A78">
            <v>0</v>
          </cell>
          <cell r="B78" t="str">
            <v>Pintura High Gloss Urethane Gris Perla</v>
          </cell>
          <cell r="C78">
            <v>8</v>
          </cell>
          <cell r="D78">
            <v>1.2758369610331095E-3</v>
          </cell>
          <cell r="E78" t="str">
            <v>Gls</v>
          </cell>
          <cell r="F78">
            <v>2542.37</v>
          </cell>
          <cell r="G78">
            <v>20364.91</v>
          </cell>
          <cell r="H78">
            <v>0</v>
          </cell>
        </row>
        <row r="79">
          <cell r="A79">
            <v>0</v>
          </cell>
          <cell r="B79" t="str">
            <v>Grout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 t="str">
            <v>Morteo Listo Grout 640 kg/cm²</v>
          </cell>
          <cell r="C80">
            <v>39.807692307692307</v>
          </cell>
          <cell r="D80">
            <v>4.5998160073597322E-3</v>
          </cell>
          <cell r="E80" t="str">
            <v>Fdas</v>
          </cell>
          <cell r="F80">
            <v>885</v>
          </cell>
          <cell r="G80">
            <v>35391.86</v>
          </cell>
          <cell r="H80">
            <v>0</v>
          </cell>
        </row>
        <row r="81">
          <cell r="A81">
            <v>0</v>
          </cell>
          <cell r="B81" t="str">
            <v>Miscelaneos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 t="str">
            <v>Electrodo E70XX Universal 1/8''</v>
          </cell>
          <cell r="C82">
            <v>4.6000000000000005</v>
          </cell>
          <cell r="D82">
            <v>1.8132232974332177E-3</v>
          </cell>
          <cell r="E82" t="str">
            <v>Lbs</v>
          </cell>
          <cell r="F82">
            <v>55.34</v>
          </cell>
          <cell r="G82">
            <v>255.03</v>
          </cell>
          <cell r="H82">
            <v>0</v>
          </cell>
        </row>
        <row r="83">
          <cell r="A83">
            <v>0</v>
          </cell>
          <cell r="B83" t="str">
            <v>Acetileno 390</v>
          </cell>
          <cell r="C83">
            <v>115</v>
          </cell>
          <cell r="D83">
            <v>2.9124228170907001E-4</v>
          </cell>
          <cell r="E83" t="str">
            <v>p3</v>
          </cell>
          <cell r="F83">
            <v>11.39</v>
          </cell>
          <cell r="G83">
            <v>1310.23</v>
          </cell>
          <cell r="H83">
            <v>0</v>
          </cell>
        </row>
        <row r="84">
          <cell r="A84">
            <v>0</v>
          </cell>
          <cell r="B84" t="str">
            <v>Oxigeno Industrial 220</v>
          </cell>
          <cell r="C84">
            <v>345</v>
          </cell>
          <cell r="D84">
            <v>2.5130553102724074E-4</v>
          </cell>
          <cell r="E84" t="str">
            <v>p3</v>
          </cell>
          <cell r="F84">
            <v>3.17</v>
          </cell>
          <cell r="G84">
            <v>1093.92</v>
          </cell>
          <cell r="H84">
            <v>0</v>
          </cell>
        </row>
        <row r="85">
          <cell r="A85">
            <v>0</v>
          </cell>
          <cell r="B85" t="str">
            <v>Disco p/ esmerilar</v>
          </cell>
          <cell r="C85">
            <v>15.333333333333334</v>
          </cell>
          <cell r="D85">
            <v>2.6560766884754826E-3</v>
          </cell>
          <cell r="E85" t="str">
            <v>Ud</v>
          </cell>
          <cell r="F85">
            <v>340</v>
          </cell>
          <cell r="G85">
            <v>5227.18</v>
          </cell>
          <cell r="H85">
            <v>0</v>
          </cell>
        </row>
        <row r="86">
          <cell r="A86" t="str">
            <v>b)</v>
          </cell>
          <cell r="B86" t="str">
            <v>Fabricación: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 t="str">
            <v xml:space="preserve">SandBlasting </v>
          </cell>
          <cell r="C87">
            <v>12</v>
          </cell>
          <cell r="D87">
            <v>2.7020278965390171E-4</v>
          </cell>
          <cell r="E87" t="str">
            <v>m2</v>
          </cell>
          <cell r="F87">
            <v>200</v>
          </cell>
          <cell r="G87">
            <v>2400.65</v>
          </cell>
          <cell r="H87">
            <v>0</v>
          </cell>
        </row>
        <row r="88">
          <cell r="A88">
            <v>0</v>
          </cell>
          <cell r="B88" t="str">
            <v>Fabricación Estructura Metalica - Columna</v>
          </cell>
          <cell r="C88">
            <v>6.651361548556431</v>
          </cell>
          <cell r="D88">
            <v>2.6939040234834798E-2</v>
          </cell>
          <cell r="E88" t="str">
            <v>Ton</v>
          </cell>
          <cell r="F88">
            <v>44092.45</v>
          </cell>
          <cell r="G88">
            <v>301175.37</v>
          </cell>
          <cell r="H88">
            <v>0</v>
          </cell>
        </row>
        <row r="89">
          <cell r="A89">
            <v>0</v>
          </cell>
          <cell r="B89" t="str">
            <v>Fabricación Estructura Metalica - Placa</v>
          </cell>
          <cell r="C89">
            <v>2.3893196614583334</v>
          </cell>
          <cell r="D89">
            <v>2.2029350310709381E-4</v>
          </cell>
          <cell r="E89" t="str">
            <v>Ton</v>
          </cell>
          <cell r="F89">
            <v>33069.339999999997</v>
          </cell>
          <cell r="G89">
            <v>79030.63</v>
          </cell>
          <cell r="H89">
            <v>0</v>
          </cell>
        </row>
        <row r="90">
          <cell r="A90" t="str">
            <v>c)</v>
          </cell>
          <cell r="B90" t="str">
            <v>Operación Instalación: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 t="str">
            <v>Izaje: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 t="str">
            <v>MO-1001-9 [MAM] Maestro de Carpinteria Metalica</v>
          </cell>
          <cell r="C92">
            <v>2</v>
          </cell>
          <cell r="D92">
            <v>0</v>
          </cell>
          <cell r="E92" t="str">
            <v>Día</v>
          </cell>
          <cell r="F92">
            <v>2040.1</v>
          </cell>
          <cell r="G92">
            <v>4080.2</v>
          </cell>
          <cell r="H92">
            <v>0</v>
          </cell>
        </row>
        <row r="93">
          <cell r="A93">
            <v>0</v>
          </cell>
          <cell r="B93" t="str">
            <v>MO-1001-10 [OPE] Operador de Equipo Pesado (GRUA)</v>
          </cell>
          <cell r="C93">
            <v>2</v>
          </cell>
          <cell r="D93">
            <v>0</v>
          </cell>
          <cell r="E93" t="str">
            <v>Día</v>
          </cell>
          <cell r="F93">
            <v>1684.75</v>
          </cell>
          <cell r="G93">
            <v>3369.5</v>
          </cell>
          <cell r="H93">
            <v>0</v>
          </cell>
        </row>
        <row r="94">
          <cell r="A94">
            <v>0</v>
          </cell>
          <cell r="B94" t="str">
            <v>Tornilleria: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 t="str">
            <v>MO-1001-13 [AEM] Armadores Estructuras Metalica</v>
          </cell>
          <cell r="C95">
            <v>4</v>
          </cell>
          <cell r="D95">
            <v>0</v>
          </cell>
          <cell r="E95" t="str">
            <v>Día</v>
          </cell>
          <cell r="F95">
            <v>1186.8</v>
          </cell>
          <cell r="G95">
            <v>4747.2</v>
          </cell>
          <cell r="H95">
            <v>0</v>
          </cell>
        </row>
        <row r="96">
          <cell r="A96">
            <v>0</v>
          </cell>
          <cell r="B96" t="str">
            <v>MO-1001-14 [AyEM] Ayudante Estructuras Metalica</v>
          </cell>
          <cell r="C96">
            <v>4</v>
          </cell>
          <cell r="D96">
            <v>0</v>
          </cell>
          <cell r="E96" t="str">
            <v>Día</v>
          </cell>
          <cell r="F96">
            <v>831.45</v>
          </cell>
          <cell r="G96">
            <v>3325.8</v>
          </cell>
          <cell r="H96">
            <v>0</v>
          </cell>
        </row>
        <row r="97">
          <cell r="A97">
            <v>0</v>
          </cell>
          <cell r="B97" t="str">
            <v>Soldadura de Campo: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 t="str">
            <v>MO-1001-11 [SEM] Soldadores - Estructura Metalica</v>
          </cell>
          <cell r="C98">
            <v>2</v>
          </cell>
          <cell r="D98">
            <v>0</v>
          </cell>
          <cell r="E98" t="str">
            <v>Día</v>
          </cell>
          <cell r="F98">
            <v>1186.8</v>
          </cell>
          <cell r="G98">
            <v>2373.6</v>
          </cell>
          <cell r="H98">
            <v>0</v>
          </cell>
        </row>
        <row r="99">
          <cell r="A99">
            <v>0</v>
          </cell>
          <cell r="B99" t="str">
            <v>Pintura: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 t="str">
            <v>MO-1001-12 [PEM] Pintor Estructura Metalica</v>
          </cell>
          <cell r="C100">
            <v>4</v>
          </cell>
          <cell r="D100">
            <v>0</v>
          </cell>
          <cell r="E100" t="str">
            <v>Día</v>
          </cell>
          <cell r="F100">
            <v>948.75</v>
          </cell>
          <cell r="G100">
            <v>3795</v>
          </cell>
          <cell r="H100">
            <v>0</v>
          </cell>
        </row>
        <row r="101">
          <cell r="A101" t="str">
            <v>d)</v>
          </cell>
          <cell r="B101" t="str">
            <v>Herramientas, Servicios: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 t="str">
            <v>Grua Hidraulica 20 Toneladas</v>
          </cell>
          <cell r="C102">
            <v>2</v>
          </cell>
          <cell r="D102">
            <v>0</v>
          </cell>
          <cell r="E102" t="str">
            <v>Día</v>
          </cell>
          <cell r="F102">
            <v>30000</v>
          </cell>
          <cell r="G102">
            <v>60000</v>
          </cell>
          <cell r="H102">
            <v>0</v>
          </cell>
        </row>
        <row r="103">
          <cell r="A103">
            <v>0</v>
          </cell>
          <cell r="B103" t="str">
            <v>Pistola Neumatica p/ Tornilleria</v>
          </cell>
          <cell r="C103">
            <v>2</v>
          </cell>
          <cell r="D103">
            <v>0</v>
          </cell>
          <cell r="E103" t="str">
            <v>Día</v>
          </cell>
          <cell r="F103">
            <v>700</v>
          </cell>
          <cell r="G103">
            <v>1400</v>
          </cell>
          <cell r="H103">
            <v>0</v>
          </cell>
        </row>
        <row r="104">
          <cell r="A104">
            <v>0</v>
          </cell>
          <cell r="B104" t="str">
            <v>Compresor p/ Pintura</v>
          </cell>
          <cell r="C104">
            <v>2</v>
          </cell>
          <cell r="D104">
            <v>0</v>
          </cell>
          <cell r="E104" t="str">
            <v>Día</v>
          </cell>
          <cell r="F104">
            <v>600</v>
          </cell>
          <cell r="G104">
            <v>1200</v>
          </cell>
          <cell r="H104">
            <v>0</v>
          </cell>
        </row>
        <row r="105">
          <cell r="A105">
            <v>8</v>
          </cell>
          <cell r="B105" t="str">
            <v>Columnas Perfil W14x61 - [30 ft] ASTM A50</v>
          </cell>
          <cell r="C105">
            <v>23</v>
          </cell>
          <cell r="D105">
            <v>0</v>
          </cell>
          <cell r="E105" t="str">
            <v>Ud</v>
          </cell>
          <cell r="F105" t="str">
            <v>Lbs</v>
          </cell>
          <cell r="G105">
            <v>52.901234861617134</v>
          </cell>
          <cell r="H105">
            <v>41588.1</v>
          </cell>
        </row>
        <row r="106">
          <cell r="F106">
            <v>0</v>
          </cell>
        </row>
        <row r="107">
          <cell r="A107" t="str">
            <v>0.009</v>
          </cell>
          <cell r="B107" t="str">
            <v>Análisis de Costo Unitario de 1.225 pl de Viga Perfil W16x26 - [30 ft] ASTM A50 :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 t="str">
            <v>a)</v>
          </cell>
          <cell r="B108" t="str">
            <v>Materiales: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 t="str">
            <v>Viga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 t="str">
            <v>Perfil W16x26 - [30 ft] ASTM A50</v>
          </cell>
          <cell r="C110">
            <v>40.849190726159229</v>
          </cell>
          <cell r="D110">
            <v>3.6918546282043007E-3</v>
          </cell>
          <cell r="E110" t="str">
            <v>Ud</v>
          </cell>
          <cell r="F110">
            <v>18800</v>
          </cell>
          <cell r="G110">
            <v>770800</v>
          </cell>
          <cell r="H110">
            <v>0</v>
          </cell>
        </row>
        <row r="111">
          <cell r="A111">
            <v>0</v>
          </cell>
          <cell r="B111" t="str">
            <v>Pintura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 t="str">
            <v>Pintura Multi-Purpose Epoxy Haze Gray</v>
          </cell>
          <cell r="C112">
            <v>0.45387989695732478</v>
          </cell>
          <cell r="D112">
            <v>3.1126905187964009E-2</v>
          </cell>
          <cell r="E112" t="str">
            <v>Cub.</v>
          </cell>
          <cell r="F112">
            <v>6991.53</v>
          </cell>
          <cell r="G112">
            <v>3272.09</v>
          </cell>
          <cell r="H112">
            <v>0</v>
          </cell>
        </row>
        <row r="113">
          <cell r="A113">
            <v>0</v>
          </cell>
          <cell r="B113" t="str">
            <v>Pintura High Gloss Urethane Gris Perla</v>
          </cell>
          <cell r="C113">
            <v>4.5387989695732482</v>
          </cell>
          <cell r="D113">
            <v>1.2758369610331095E-3</v>
          </cell>
          <cell r="E113" t="str">
            <v>Gls</v>
          </cell>
          <cell r="F113">
            <v>2542.37</v>
          </cell>
          <cell r="G113">
            <v>11554.03</v>
          </cell>
          <cell r="H113">
            <v>0</v>
          </cell>
        </row>
        <row r="114">
          <cell r="A114">
            <v>0</v>
          </cell>
          <cell r="B114" t="str">
            <v>Grout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 t="str">
            <v>Morteo Listo Grout 640 kg/cm²</v>
          </cell>
          <cell r="C115">
            <v>0</v>
          </cell>
          <cell r="D115">
            <v>4.5998160073597322E-3</v>
          </cell>
          <cell r="E115" t="str">
            <v>Fdas</v>
          </cell>
          <cell r="F115">
            <v>885</v>
          </cell>
          <cell r="G115">
            <v>0</v>
          </cell>
          <cell r="H115">
            <v>0</v>
          </cell>
        </row>
        <row r="116">
          <cell r="A116">
            <v>0</v>
          </cell>
          <cell r="B116" t="str">
            <v>Miscelaneos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 t="str">
            <v>Electrodo E70XX Universal 1/8''</v>
          </cell>
          <cell r="C117">
            <v>4.7793553149606298</v>
          </cell>
          <cell r="D117">
            <v>1.8132232974332177E-3</v>
          </cell>
          <cell r="E117" t="str">
            <v>Lbs</v>
          </cell>
          <cell r="F117">
            <v>55.34</v>
          </cell>
          <cell r="G117">
            <v>264.97000000000003</v>
          </cell>
          <cell r="H117">
            <v>0</v>
          </cell>
        </row>
        <row r="118">
          <cell r="A118">
            <v>0</v>
          </cell>
          <cell r="B118" t="str">
            <v>Acetileno 390</v>
          </cell>
          <cell r="C118">
            <v>15.931184383202099</v>
          </cell>
          <cell r="D118">
            <v>2.9124228170907001E-4</v>
          </cell>
          <cell r="E118" t="str">
            <v>p3</v>
          </cell>
          <cell r="F118">
            <v>11.39</v>
          </cell>
          <cell r="G118">
            <v>181.51</v>
          </cell>
          <cell r="H118">
            <v>0</v>
          </cell>
        </row>
        <row r="119">
          <cell r="A119">
            <v>0</v>
          </cell>
          <cell r="B119" t="str">
            <v>Oxigeno Industrial 220</v>
          </cell>
          <cell r="C119">
            <v>12.74494750656168</v>
          </cell>
          <cell r="D119">
            <v>2.5130553102724074E-4</v>
          </cell>
          <cell r="E119" t="str">
            <v>p3</v>
          </cell>
          <cell r="F119">
            <v>3.17</v>
          </cell>
          <cell r="G119">
            <v>40.409999999999997</v>
          </cell>
          <cell r="H119">
            <v>0</v>
          </cell>
        </row>
        <row r="120">
          <cell r="A120">
            <v>0</v>
          </cell>
          <cell r="B120" t="str">
            <v>Disco p/ esmerilar</v>
          </cell>
          <cell r="C120">
            <v>5.2572908464566934</v>
          </cell>
          <cell r="D120">
            <v>2.6560766884754826E-3</v>
          </cell>
          <cell r="E120" t="str">
            <v>Ud</v>
          </cell>
          <cell r="F120">
            <v>340</v>
          </cell>
          <cell r="G120">
            <v>1792.23</v>
          </cell>
          <cell r="H120">
            <v>0</v>
          </cell>
        </row>
        <row r="121">
          <cell r="A121" t="str">
            <v>b)</v>
          </cell>
          <cell r="B121" t="str">
            <v>Fabricación: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 t="str">
            <v xml:space="preserve">SandBlasting </v>
          </cell>
          <cell r="C122">
            <v>6.8081984543598715</v>
          </cell>
          <cell r="D122">
            <v>2.7020278965390171E-4</v>
          </cell>
          <cell r="E122" t="str">
            <v>m2</v>
          </cell>
          <cell r="F122">
            <v>200</v>
          </cell>
          <cell r="G122">
            <v>1362.01</v>
          </cell>
          <cell r="H122">
            <v>0</v>
          </cell>
        </row>
        <row r="123">
          <cell r="A123">
            <v>0</v>
          </cell>
          <cell r="B123" t="str">
            <v>Fabricación Estructura Metalica - Viga</v>
          </cell>
          <cell r="C123">
            <v>15.931184383202099</v>
          </cell>
          <cell r="D123">
            <v>6.9186355473309881E-3</v>
          </cell>
          <cell r="E123" t="str">
            <v>Ton</v>
          </cell>
          <cell r="F123">
            <v>39683</v>
          </cell>
          <cell r="G123">
            <v>636571.13</v>
          </cell>
          <cell r="H123">
            <v>0</v>
          </cell>
        </row>
        <row r="124">
          <cell r="A124" t="str">
            <v>c)</v>
          </cell>
          <cell r="B124" t="str">
            <v>Operación Instalación: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 t="str">
            <v>Izaje: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 t="str">
            <v>MO-1001-9 [MAM] Maestro de Carpinteria Metalica</v>
          </cell>
          <cell r="C126">
            <v>5</v>
          </cell>
          <cell r="D126">
            <v>0</v>
          </cell>
          <cell r="E126" t="str">
            <v>Día</v>
          </cell>
          <cell r="F126">
            <v>2040.1</v>
          </cell>
          <cell r="G126">
            <v>10200.5</v>
          </cell>
          <cell r="H126">
            <v>0</v>
          </cell>
        </row>
        <row r="127">
          <cell r="A127">
            <v>0</v>
          </cell>
          <cell r="B127" t="str">
            <v>MO-1001-10 [OPE] Operador de Equipo Pesado (GRUA)</v>
          </cell>
          <cell r="C127">
            <v>2</v>
          </cell>
          <cell r="D127">
            <v>0</v>
          </cell>
          <cell r="E127" t="str">
            <v>Día</v>
          </cell>
          <cell r="F127">
            <v>1684.75</v>
          </cell>
          <cell r="G127">
            <v>3369.5</v>
          </cell>
          <cell r="H127">
            <v>0</v>
          </cell>
        </row>
        <row r="128">
          <cell r="A128">
            <v>0</v>
          </cell>
          <cell r="B128" t="str">
            <v>Tornilleria: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 t="str">
            <v>MO-1001-13 [AEM] Armadores Estructuras Metalica</v>
          </cell>
          <cell r="C129">
            <v>10</v>
          </cell>
          <cell r="D129">
            <v>0</v>
          </cell>
          <cell r="E129" t="str">
            <v>Día</v>
          </cell>
          <cell r="F129">
            <v>1186.8</v>
          </cell>
          <cell r="G129">
            <v>11868</v>
          </cell>
          <cell r="H129">
            <v>0</v>
          </cell>
        </row>
        <row r="130">
          <cell r="A130">
            <v>0</v>
          </cell>
          <cell r="B130" t="str">
            <v>MO-1001-14 [AyEM] Ayudante Estructuras Metalica</v>
          </cell>
          <cell r="C130">
            <v>10</v>
          </cell>
          <cell r="D130">
            <v>0</v>
          </cell>
          <cell r="E130" t="str">
            <v>Día</v>
          </cell>
          <cell r="F130">
            <v>831.45</v>
          </cell>
          <cell r="G130">
            <v>8314.5</v>
          </cell>
          <cell r="H130">
            <v>0</v>
          </cell>
        </row>
        <row r="131">
          <cell r="A131">
            <v>0</v>
          </cell>
          <cell r="B131" t="str">
            <v>Soldadura de Campo: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 t="str">
            <v>MO-1001-11 [SEM] Soldadores - Estructura Metalica</v>
          </cell>
          <cell r="C132">
            <v>5</v>
          </cell>
          <cell r="D132">
            <v>0</v>
          </cell>
          <cell r="E132" t="str">
            <v>Día</v>
          </cell>
          <cell r="F132">
            <v>1186.8</v>
          </cell>
          <cell r="G132">
            <v>5934</v>
          </cell>
          <cell r="H132">
            <v>0</v>
          </cell>
        </row>
        <row r="133">
          <cell r="A133">
            <v>0</v>
          </cell>
          <cell r="B133" t="str">
            <v>Pintura: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 t="str">
            <v>MO-1001-12 [PEM] Pintor Estructura Metalica</v>
          </cell>
          <cell r="C134">
            <v>10</v>
          </cell>
          <cell r="D134">
            <v>0</v>
          </cell>
          <cell r="E134" t="str">
            <v>Día</v>
          </cell>
          <cell r="F134">
            <v>948.75</v>
          </cell>
          <cell r="G134">
            <v>9487.5</v>
          </cell>
          <cell r="H134">
            <v>0</v>
          </cell>
        </row>
        <row r="135">
          <cell r="A135" t="str">
            <v>d)</v>
          </cell>
          <cell r="B135" t="str">
            <v>Herramientas, Servicios: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 t="str">
            <v>Grua Hidraulica 20 Toneladas</v>
          </cell>
          <cell r="C136">
            <v>2</v>
          </cell>
          <cell r="D136">
            <v>0</v>
          </cell>
          <cell r="E136" t="str">
            <v>Día</v>
          </cell>
          <cell r="F136">
            <v>30000</v>
          </cell>
          <cell r="G136">
            <v>60000</v>
          </cell>
          <cell r="H136">
            <v>0</v>
          </cell>
        </row>
        <row r="137">
          <cell r="A137">
            <v>0</v>
          </cell>
          <cell r="B137" t="str">
            <v>Pistola Neumatica p/ Tornilleria</v>
          </cell>
          <cell r="C137">
            <v>5</v>
          </cell>
          <cell r="D137">
            <v>0</v>
          </cell>
          <cell r="E137" t="str">
            <v>Día</v>
          </cell>
          <cell r="F137">
            <v>700</v>
          </cell>
          <cell r="G137">
            <v>3500</v>
          </cell>
          <cell r="H137">
            <v>0</v>
          </cell>
        </row>
        <row r="138">
          <cell r="A138">
            <v>0</v>
          </cell>
          <cell r="B138" t="str">
            <v>Compresor p/ Pintura</v>
          </cell>
          <cell r="C138">
            <v>5</v>
          </cell>
          <cell r="D138">
            <v>0</v>
          </cell>
          <cell r="E138" t="str">
            <v>Día</v>
          </cell>
          <cell r="F138">
            <v>600</v>
          </cell>
          <cell r="G138">
            <v>3000</v>
          </cell>
          <cell r="H138">
            <v>0</v>
          </cell>
        </row>
        <row r="139">
          <cell r="A139">
            <v>9</v>
          </cell>
          <cell r="B139" t="str">
            <v>Viga Perfil W16x26 - [30 ft] ASTM A50</v>
          </cell>
          <cell r="C139">
            <v>1225.4757217847771</v>
          </cell>
          <cell r="D139">
            <v>0</v>
          </cell>
          <cell r="E139" t="str">
            <v>pl</v>
          </cell>
          <cell r="F139" t="str">
            <v>Lbs</v>
          </cell>
          <cell r="G139">
            <v>48.380344578315736</v>
          </cell>
          <cell r="H139">
            <v>1257.8900000000001</v>
          </cell>
        </row>
        <row r="140">
          <cell r="F140">
            <v>0</v>
          </cell>
        </row>
        <row r="141">
          <cell r="A141" t="str">
            <v>0.010</v>
          </cell>
          <cell r="B141" t="str">
            <v>Análisis de Costo Unitario de 200 pl de Viga Perfil W18x46 - [30 ft] ASTM A50 :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 t="str">
            <v>a)</v>
          </cell>
          <cell r="B142" t="str">
            <v>Materiales: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 t="str">
            <v>Viga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 t="str">
            <v>Perfil W18x46 - [30 ft] ASTM A50</v>
          </cell>
          <cell r="C144">
            <v>6.6688538932633428</v>
          </cell>
          <cell r="D144">
            <v>1.2167923909478413E-2</v>
          </cell>
          <cell r="E144" t="str">
            <v>Ud</v>
          </cell>
          <cell r="F144">
            <v>32600</v>
          </cell>
          <cell r="G144">
            <v>220050</v>
          </cell>
          <cell r="H144">
            <v>0</v>
          </cell>
        </row>
        <row r="145">
          <cell r="A145">
            <v>0</v>
          </cell>
          <cell r="B145" t="str">
            <v>Pintura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 t="str">
            <v>Pintura Multi-Purpose Epoxy Haze Gray</v>
          </cell>
          <cell r="C146">
            <v>7.409837659181491E-2</v>
          </cell>
          <cell r="D146">
            <v>3.1126905187964009E-2</v>
          </cell>
          <cell r="E146" t="str">
            <v>Cub.</v>
          </cell>
          <cell r="F146">
            <v>6991.53</v>
          </cell>
          <cell r="G146">
            <v>534.19000000000005</v>
          </cell>
          <cell r="H146">
            <v>0</v>
          </cell>
        </row>
        <row r="147">
          <cell r="A147">
            <v>0</v>
          </cell>
          <cell r="B147" t="str">
            <v>Pintura High Gloss Urethane Gris Perla</v>
          </cell>
          <cell r="C147">
            <v>0.74098376591814907</v>
          </cell>
          <cell r="D147">
            <v>1.2758369610331095E-3</v>
          </cell>
          <cell r="E147" t="str">
            <v>Gls</v>
          </cell>
          <cell r="F147">
            <v>2542.37</v>
          </cell>
          <cell r="G147">
            <v>1886.26</v>
          </cell>
          <cell r="H147">
            <v>0</v>
          </cell>
        </row>
        <row r="148">
          <cell r="A148">
            <v>0</v>
          </cell>
          <cell r="B148" t="str">
            <v>Grout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 t="str">
            <v>Morteo Listo Grout 640 kg/cm²</v>
          </cell>
          <cell r="C149">
            <v>0</v>
          </cell>
          <cell r="D149">
            <v>4.5998160073597322E-3</v>
          </cell>
          <cell r="E149" t="str">
            <v>Fdas</v>
          </cell>
          <cell r="F149">
            <v>885</v>
          </cell>
          <cell r="G149">
            <v>0</v>
          </cell>
          <cell r="H149">
            <v>0</v>
          </cell>
        </row>
        <row r="150">
          <cell r="A150">
            <v>0</v>
          </cell>
          <cell r="B150" t="str">
            <v>Miscelaneos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 t="str">
            <v>Electrodo E70XX Universal 1/8''</v>
          </cell>
          <cell r="C151">
            <v>1.380452755905512</v>
          </cell>
          <cell r="D151">
            <v>1.8132232974332177E-3</v>
          </cell>
          <cell r="E151" t="str">
            <v>Lbs</v>
          </cell>
          <cell r="F151">
            <v>55.34</v>
          </cell>
          <cell r="G151">
            <v>76.53</v>
          </cell>
          <cell r="H151">
            <v>0</v>
          </cell>
        </row>
        <row r="152">
          <cell r="A152">
            <v>0</v>
          </cell>
          <cell r="B152" t="str">
            <v>Acetileno 390</v>
          </cell>
          <cell r="C152">
            <v>4.6015091863517066</v>
          </cell>
          <cell r="D152">
            <v>2.9124228170907001E-4</v>
          </cell>
          <cell r="E152" t="str">
            <v>p3</v>
          </cell>
          <cell r="F152">
            <v>11.39</v>
          </cell>
          <cell r="G152">
            <v>52.43</v>
          </cell>
          <cell r="H152">
            <v>0</v>
          </cell>
        </row>
        <row r="153">
          <cell r="A153">
            <v>0</v>
          </cell>
          <cell r="B153" t="str">
            <v>Oxigeno Industrial 220</v>
          </cell>
          <cell r="C153">
            <v>3.6812073490813653</v>
          </cell>
          <cell r="D153">
            <v>2.5130553102724074E-4</v>
          </cell>
          <cell r="E153" t="str">
            <v>p3</v>
          </cell>
          <cell r="F153">
            <v>3.17</v>
          </cell>
          <cell r="G153">
            <v>11.67</v>
          </cell>
          <cell r="H153">
            <v>0</v>
          </cell>
        </row>
        <row r="154">
          <cell r="A154">
            <v>0</v>
          </cell>
          <cell r="B154" t="str">
            <v>Disco p/ esmerilar</v>
          </cell>
          <cell r="C154">
            <v>1.5184980314960632</v>
          </cell>
          <cell r="D154">
            <v>2.6560766884754826E-3</v>
          </cell>
          <cell r="E154" t="str">
            <v>Ud</v>
          </cell>
          <cell r="F154">
            <v>340</v>
          </cell>
          <cell r="G154">
            <v>517.66</v>
          </cell>
          <cell r="H154">
            <v>0</v>
          </cell>
        </row>
        <row r="155">
          <cell r="A155" t="str">
            <v>b)</v>
          </cell>
          <cell r="B155" t="str">
            <v>Fabricación: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 t="str">
            <v xml:space="preserve">SandBlasting </v>
          </cell>
          <cell r="C156">
            <v>1.1114756488772237</v>
          </cell>
          <cell r="D156">
            <v>2.7020278965390171E-4</v>
          </cell>
          <cell r="E156" t="str">
            <v>m2</v>
          </cell>
          <cell r="F156">
            <v>200</v>
          </cell>
          <cell r="G156">
            <v>222.36</v>
          </cell>
          <cell r="H156">
            <v>0</v>
          </cell>
        </row>
        <row r="157">
          <cell r="A157">
            <v>0</v>
          </cell>
          <cell r="B157" t="str">
            <v>Fabricación Estructura Metalica - Viga</v>
          </cell>
          <cell r="C157">
            <v>4.6015091863517066</v>
          </cell>
          <cell r="D157">
            <v>6.9186355473309881E-3</v>
          </cell>
          <cell r="E157" t="str">
            <v>Ton</v>
          </cell>
          <cell r="F157">
            <v>39683</v>
          </cell>
          <cell r="G157">
            <v>183865.04</v>
          </cell>
          <cell r="H157">
            <v>0</v>
          </cell>
        </row>
        <row r="158">
          <cell r="A158" t="str">
            <v>c)</v>
          </cell>
          <cell r="B158" t="str">
            <v>Operación Instalación: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 t="str">
            <v>Izaje: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 t="str">
            <v>MO-1001-9 [MAM] Maestro de Carpinteria Metalica</v>
          </cell>
          <cell r="C160">
            <v>3</v>
          </cell>
          <cell r="D160">
            <v>0</v>
          </cell>
          <cell r="E160" t="str">
            <v>Día</v>
          </cell>
          <cell r="F160">
            <v>2040.1</v>
          </cell>
          <cell r="G160">
            <v>6120.3</v>
          </cell>
          <cell r="H160">
            <v>0</v>
          </cell>
        </row>
        <row r="161">
          <cell r="A161">
            <v>0</v>
          </cell>
          <cell r="B161" t="str">
            <v>MO-1001-10 [OPE] Operador de Equipo Pesado (GRUA)</v>
          </cell>
          <cell r="C161">
            <v>2</v>
          </cell>
          <cell r="D161">
            <v>0</v>
          </cell>
          <cell r="E161" t="str">
            <v>Día</v>
          </cell>
          <cell r="F161">
            <v>1684.75</v>
          </cell>
          <cell r="G161">
            <v>3369.5</v>
          </cell>
          <cell r="H161">
            <v>0</v>
          </cell>
        </row>
        <row r="162">
          <cell r="A162">
            <v>0</v>
          </cell>
          <cell r="B162" t="str">
            <v>Tornilleria: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 t="str">
            <v>MO-1001-13 [AEM] Armadores Estructuras Metalica</v>
          </cell>
          <cell r="C163">
            <v>6</v>
          </cell>
          <cell r="D163">
            <v>0</v>
          </cell>
          <cell r="E163" t="str">
            <v>Día</v>
          </cell>
          <cell r="F163">
            <v>1186.8</v>
          </cell>
          <cell r="G163">
            <v>7120.8</v>
          </cell>
          <cell r="H163">
            <v>0</v>
          </cell>
        </row>
        <row r="164">
          <cell r="A164">
            <v>0</v>
          </cell>
          <cell r="B164" t="str">
            <v>MO-1001-14 [AyEM] Ayudante Estructuras Metalica</v>
          </cell>
          <cell r="C164">
            <v>6</v>
          </cell>
          <cell r="D164">
            <v>0</v>
          </cell>
          <cell r="E164" t="str">
            <v>Día</v>
          </cell>
          <cell r="F164">
            <v>831.45</v>
          </cell>
          <cell r="G164">
            <v>4988.7</v>
          </cell>
          <cell r="H164">
            <v>0</v>
          </cell>
        </row>
        <row r="165">
          <cell r="A165">
            <v>0</v>
          </cell>
          <cell r="B165" t="str">
            <v>Soldadura de Campo: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 t="str">
            <v>MO-1001-11 [SEM] Soldadores - Estructura Metalica</v>
          </cell>
          <cell r="C166">
            <v>3</v>
          </cell>
          <cell r="D166">
            <v>0</v>
          </cell>
          <cell r="E166" t="str">
            <v>Día</v>
          </cell>
          <cell r="F166">
            <v>1186.8</v>
          </cell>
          <cell r="G166">
            <v>3560.4</v>
          </cell>
          <cell r="H166">
            <v>0</v>
          </cell>
        </row>
        <row r="167">
          <cell r="A167">
            <v>0</v>
          </cell>
          <cell r="B167" t="str">
            <v>Pintura: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 t="str">
            <v>MO-1001-12 [PEM] Pintor Estructura Metalica</v>
          </cell>
          <cell r="C168">
            <v>6</v>
          </cell>
          <cell r="D168">
            <v>0</v>
          </cell>
          <cell r="E168" t="str">
            <v>Día</v>
          </cell>
          <cell r="F168">
            <v>948.75</v>
          </cell>
          <cell r="G168">
            <v>5692.5</v>
          </cell>
          <cell r="H168">
            <v>0</v>
          </cell>
        </row>
        <row r="169">
          <cell r="A169" t="str">
            <v>d)</v>
          </cell>
          <cell r="B169" t="str">
            <v>Herramientas, Servicios: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 t="str">
            <v>Grua Hidraulica 20 Toneladas</v>
          </cell>
          <cell r="C170">
            <v>2</v>
          </cell>
          <cell r="D170">
            <v>0</v>
          </cell>
          <cell r="E170" t="str">
            <v>Día</v>
          </cell>
          <cell r="F170">
            <v>30000</v>
          </cell>
          <cell r="G170">
            <v>60000</v>
          </cell>
          <cell r="H170">
            <v>0</v>
          </cell>
        </row>
        <row r="171">
          <cell r="A171">
            <v>0</v>
          </cell>
          <cell r="B171" t="str">
            <v>Pistola Neumatica p/ Tornilleria</v>
          </cell>
          <cell r="C171">
            <v>3</v>
          </cell>
          <cell r="D171">
            <v>0</v>
          </cell>
          <cell r="E171" t="str">
            <v>Día</v>
          </cell>
          <cell r="F171">
            <v>700</v>
          </cell>
          <cell r="G171">
            <v>2100</v>
          </cell>
          <cell r="H171">
            <v>0</v>
          </cell>
        </row>
        <row r="172">
          <cell r="A172">
            <v>0</v>
          </cell>
          <cell r="B172" t="str">
            <v>Compresor p/ Pintura</v>
          </cell>
          <cell r="C172">
            <v>3</v>
          </cell>
          <cell r="D172">
            <v>0</v>
          </cell>
          <cell r="E172" t="str">
            <v>Día</v>
          </cell>
          <cell r="F172">
            <v>600</v>
          </cell>
          <cell r="G172">
            <v>1800</v>
          </cell>
          <cell r="H172">
            <v>0</v>
          </cell>
        </row>
        <row r="173">
          <cell r="A173">
            <v>10</v>
          </cell>
          <cell r="B173" t="str">
            <v>Viga Perfil W18x46 - [30 ft] ASTM A50</v>
          </cell>
          <cell r="C173">
            <v>200.06561679790028</v>
          </cell>
          <cell r="D173">
            <v>0</v>
          </cell>
          <cell r="E173" t="str">
            <v>pl</v>
          </cell>
          <cell r="F173" t="str">
            <v>Lbs</v>
          </cell>
          <cell r="G173">
            <v>54.543881112838136</v>
          </cell>
          <cell r="H173">
            <v>2509.02</v>
          </cell>
        </row>
        <row r="174">
          <cell r="F174">
            <v>0</v>
          </cell>
        </row>
        <row r="175">
          <cell r="A175" t="str">
            <v>0.011</v>
          </cell>
          <cell r="B175" t="str">
            <v>Análisis de Costo Unitario de 299 pl de Viga Perfil W18x50 - [30 ft] ASTM A50 :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a)</v>
          </cell>
          <cell r="B176" t="str">
            <v>Materiales: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 t="str">
            <v>Viga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 t="str">
            <v>Perfil W18x50 - [30 ft] ASTM A50</v>
          </cell>
          <cell r="C178">
            <v>9.9737532808398939</v>
          </cell>
          <cell r="D178">
            <v>2.6315789473685355E-3</v>
          </cell>
          <cell r="E178" t="str">
            <v>Ud</v>
          </cell>
          <cell r="F178">
            <v>36700</v>
          </cell>
          <cell r="G178">
            <v>367000</v>
          </cell>
          <cell r="H178">
            <v>0</v>
          </cell>
        </row>
        <row r="179">
          <cell r="A179">
            <v>0</v>
          </cell>
          <cell r="B179" t="str">
            <v>Pintura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 t="str">
            <v>Pintura Multi-Purpose Epoxy Haze Gray</v>
          </cell>
          <cell r="C180">
            <v>0.11081948089822104</v>
          </cell>
          <cell r="D180">
            <v>3.1126905187964009E-2</v>
          </cell>
          <cell r="E180" t="str">
            <v>Cub.</v>
          </cell>
          <cell r="F180">
            <v>6991.53</v>
          </cell>
          <cell r="G180">
            <v>798.91</v>
          </cell>
          <cell r="H180">
            <v>0</v>
          </cell>
        </row>
        <row r="181">
          <cell r="A181">
            <v>0</v>
          </cell>
          <cell r="B181" t="str">
            <v>Pintura High Gloss Urethane Gris Perla</v>
          </cell>
          <cell r="C181">
            <v>1.1081948089822105</v>
          </cell>
          <cell r="D181">
            <v>1.2758369610331095E-3</v>
          </cell>
          <cell r="E181" t="str">
            <v>Gls</v>
          </cell>
          <cell r="F181">
            <v>2542.37</v>
          </cell>
          <cell r="G181">
            <v>2821.04</v>
          </cell>
          <cell r="H181">
            <v>0</v>
          </cell>
        </row>
        <row r="182">
          <cell r="A182">
            <v>0</v>
          </cell>
          <cell r="B182" t="str">
            <v>Grout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 t="str">
            <v>Morteo Listo Grout 640 kg/cm²</v>
          </cell>
          <cell r="C183">
            <v>0</v>
          </cell>
          <cell r="D183">
            <v>4.5998160073597322E-3</v>
          </cell>
          <cell r="E183" t="str">
            <v>Fdas</v>
          </cell>
          <cell r="F183">
            <v>885</v>
          </cell>
          <cell r="G183">
            <v>0</v>
          </cell>
          <cell r="H183">
            <v>0</v>
          </cell>
        </row>
        <row r="184">
          <cell r="A184">
            <v>0</v>
          </cell>
          <cell r="B184" t="str">
            <v>Miscelaneos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 t="str">
            <v>Electrodo E70XX Universal 1/8''</v>
          </cell>
          <cell r="C185">
            <v>2.064566929133858</v>
          </cell>
          <cell r="D185">
            <v>1.8132232974332177E-3</v>
          </cell>
          <cell r="E185" t="str">
            <v>Lbs</v>
          </cell>
          <cell r="F185">
            <v>55.34</v>
          </cell>
          <cell r="G185">
            <v>114.46</v>
          </cell>
          <cell r="H185">
            <v>0</v>
          </cell>
        </row>
        <row r="186">
          <cell r="A186">
            <v>0</v>
          </cell>
          <cell r="B186" t="str">
            <v>Acetileno 390</v>
          </cell>
          <cell r="C186">
            <v>6.8818897637795269</v>
          </cell>
          <cell r="D186">
            <v>2.9124228170907001E-4</v>
          </cell>
          <cell r="E186" t="str">
            <v>p3</v>
          </cell>
          <cell r="F186">
            <v>11.39</v>
          </cell>
          <cell r="G186">
            <v>78.41</v>
          </cell>
          <cell r="H186">
            <v>0</v>
          </cell>
        </row>
        <row r="187">
          <cell r="A187">
            <v>0</v>
          </cell>
          <cell r="B187" t="str">
            <v>Oxigeno Industrial 220</v>
          </cell>
          <cell r="C187">
            <v>5.5055118110236219</v>
          </cell>
          <cell r="D187">
            <v>2.5130553102724074E-4</v>
          </cell>
          <cell r="E187" t="str">
            <v>p3</v>
          </cell>
          <cell r="F187">
            <v>3.17</v>
          </cell>
          <cell r="G187">
            <v>17.46</v>
          </cell>
          <cell r="H187">
            <v>0</v>
          </cell>
        </row>
        <row r="188">
          <cell r="A188">
            <v>0</v>
          </cell>
          <cell r="B188" t="str">
            <v>Disco p/ esmerilar</v>
          </cell>
          <cell r="C188">
            <v>2.271023622047244</v>
          </cell>
          <cell r="D188">
            <v>2.6560766884754826E-3</v>
          </cell>
          <cell r="E188" t="str">
            <v>Ud</v>
          </cell>
          <cell r="F188">
            <v>340</v>
          </cell>
          <cell r="G188">
            <v>774.2</v>
          </cell>
          <cell r="H188">
            <v>0</v>
          </cell>
        </row>
        <row r="189">
          <cell r="A189" t="str">
            <v>b)</v>
          </cell>
          <cell r="B189" t="str">
            <v>Fabricación: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 t="str">
            <v xml:space="preserve">SandBlasting </v>
          </cell>
          <cell r="C190">
            <v>1.6622922134733156</v>
          </cell>
          <cell r="D190">
            <v>2.7020278965390171E-4</v>
          </cell>
          <cell r="E190" t="str">
            <v>m2</v>
          </cell>
          <cell r="F190">
            <v>200</v>
          </cell>
          <cell r="G190">
            <v>332.55</v>
          </cell>
          <cell r="H190">
            <v>0</v>
          </cell>
        </row>
        <row r="191">
          <cell r="A191">
            <v>0</v>
          </cell>
          <cell r="B191" t="str">
            <v>Fabricación Estructura Metalica - Viga</v>
          </cell>
          <cell r="C191">
            <v>6.8818897637795269</v>
          </cell>
          <cell r="D191">
            <v>6.9186355473309881E-3</v>
          </cell>
          <cell r="E191" t="str">
            <v>Ton</v>
          </cell>
          <cell r="F191">
            <v>39683</v>
          </cell>
          <cell r="G191">
            <v>274983.46999999997</v>
          </cell>
          <cell r="H191">
            <v>0</v>
          </cell>
        </row>
        <row r="192">
          <cell r="A192" t="str">
            <v>c)</v>
          </cell>
          <cell r="B192" t="str">
            <v>Operación Instalación: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 t="str">
            <v>Izaje: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 t="str">
            <v>MO-1001-9 [MAM] Maestro de Carpinteria Metalica</v>
          </cell>
          <cell r="C194">
            <v>2</v>
          </cell>
          <cell r="D194">
            <v>0</v>
          </cell>
          <cell r="E194" t="str">
            <v>Día</v>
          </cell>
          <cell r="F194">
            <v>2040.1</v>
          </cell>
          <cell r="G194">
            <v>4080.2</v>
          </cell>
          <cell r="H194">
            <v>0</v>
          </cell>
        </row>
        <row r="195">
          <cell r="A195">
            <v>0</v>
          </cell>
          <cell r="B195" t="str">
            <v>MO-1001-10 [OPE] Operador de Equipo Pesado (GRUA)</v>
          </cell>
          <cell r="C195">
            <v>2</v>
          </cell>
          <cell r="D195">
            <v>0</v>
          </cell>
          <cell r="E195" t="str">
            <v>Día</v>
          </cell>
          <cell r="F195">
            <v>1684.75</v>
          </cell>
          <cell r="G195">
            <v>3369.5</v>
          </cell>
          <cell r="H195">
            <v>0</v>
          </cell>
        </row>
        <row r="196">
          <cell r="A196">
            <v>0</v>
          </cell>
          <cell r="B196" t="str">
            <v>Tornilleria: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 t="str">
            <v>MO-1001-13 [AEM] Armadores Estructuras Metalica</v>
          </cell>
          <cell r="C197">
            <v>4</v>
          </cell>
          <cell r="D197">
            <v>0</v>
          </cell>
          <cell r="E197" t="str">
            <v>Día</v>
          </cell>
          <cell r="F197">
            <v>1186.8</v>
          </cell>
          <cell r="G197">
            <v>4747.2</v>
          </cell>
          <cell r="H197">
            <v>0</v>
          </cell>
        </row>
        <row r="198">
          <cell r="A198">
            <v>0</v>
          </cell>
          <cell r="B198" t="str">
            <v>MO-1001-14 [AyEM] Ayudante Estructuras Metalica</v>
          </cell>
          <cell r="C198">
            <v>4</v>
          </cell>
          <cell r="D198">
            <v>0</v>
          </cell>
          <cell r="E198" t="str">
            <v>Día</v>
          </cell>
          <cell r="F198">
            <v>831.45</v>
          </cell>
          <cell r="G198">
            <v>3325.8</v>
          </cell>
          <cell r="H198">
            <v>0</v>
          </cell>
        </row>
        <row r="199">
          <cell r="A199">
            <v>0</v>
          </cell>
          <cell r="B199" t="str">
            <v>Soldadura de Campo: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 t="str">
            <v>MO-1001-11 [SEM] Soldadores - Estructura Metalica</v>
          </cell>
          <cell r="C200">
            <v>2</v>
          </cell>
          <cell r="D200">
            <v>0</v>
          </cell>
          <cell r="E200" t="str">
            <v>Día</v>
          </cell>
          <cell r="F200">
            <v>1186.8</v>
          </cell>
          <cell r="G200">
            <v>2373.6</v>
          </cell>
          <cell r="H200">
            <v>0</v>
          </cell>
        </row>
        <row r="201">
          <cell r="A201">
            <v>0</v>
          </cell>
          <cell r="B201" t="str">
            <v>Pintura: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 t="str">
            <v>MO-1001-12 [PEM] Pintor Estructura Metalica</v>
          </cell>
          <cell r="C202">
            <v>4</v>
          </cell>
          <cell r="D202">
            <v>0</v>
          </cell>
          <cell r="E202" t="str">
            <v>Día</v>
          </cell>
          <cell r="F202">
            <v>948.75</v>
          </cell>
          <cell r="G202">
            <v>3795</v>
          </cell>
          <cell r="H202">
            <v>0</v>
          </cell>
        </row>
        <row r="203">
          <cell r="A203" t="str">
            <v>d)</v>
          </cell>
          <cell r="B203" t="str">
            <v>Herramientas, Servicios: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 t="str">
            <v>Grua Hidraulica 20 Toneladas</v>
          </cell>
          <cell r="C204">
            <v>2</v>
          </cell>
          <cell r="D204">
            <v>0</v>
          </cell>
          <cell r="E204" t="str">
            <v>Día</v>
          </cell>
          <cell r="F204">
            <v>30000</v>
          </cell>
          <cell r="G204">
            <v>60000</v>
          </cell>
          <cell r="H204">
            <v>0</v>
          </cell>
        </row>
        <row r="205">
          <cell r="A205">
            <v>0</v>
          </cell>
          <cell r="B205" t="str">
            <v>Pistola Neumatica p/ Tornilleria</v>
          </cell>
          <cell r="C205">
            <v>2</v>
          </cell>
          <cell r="D205">
            <v>0</v>
          </cell>
          <cell r="E205" t="str">
            <v>Día</v>
          </cell>
          <cell r="F205">
            <v>700</v>
          </cell>
          <cell r="G205">
            <v>1400</v>
          </cell>
          <cell r="H205">
            <v>0</v>
          </cell>
        </row>
        <row r="206">
          <cell r="A206">
            <v>0</v>
          </cell>
          <cell r="B206" t="str">
            <v>Compresor p/ Pintura</v>
          </cell>
          <cell r="C206">
            <v>2</v>
          </cell>
          <cell r="D206">
            <v>0</v>
          </cell>
          <cell r="E206" t="str">
            <v>Día</v>
          </cell>
          <cell r="F206">
            <v>600</v>
          </cell>
          <cell r="G206">
            <v>1200</v>
          </cell>
          <cell r="H206">
            <v>0</v>
          </cell>
        </row>
        <row r="207">
          <cell r="A207">
            <v>11</v>
          </cell>
          <cell r="B207" t="str">
            <v>Viga Perfil W18x50 - [30 ft] ASTM A50</v>
          </cell>
          <cell r="C207">
            <v>299.2125984251968</v>
          </cell>
          <cell r="D207">
            <v>0</v>
          </cell>
          <cell r="E207" t="str">
            <v>pl</v>
          </cell>
          <cell r="F207" t="str">
            <v>Lbs</v>
          </cell>
          <cell r="G207">
            <v>53.125800114416478</v>
          </cell>
          <cell r="H207">
            <v>2443.79</v>
          </cell>
        </row>
        <row r="208">
          <cell r="F208">
            <v>0</v>
          </cell>
        </row>
        <row r="209">
          <cell r="A209" t="str">
            <v>0.012</v>
          </cell>
          <cell r="B209" t="str">
            <v>Análisis de Costo Unitario de 043 pl de Riostra Perfil HSS 6 x 6 x 1/2 - [40 ft] ASTM A50 :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 t="str">
            <v>a)</v>
          </cell>
          <cell r="B210" t="str">
            <v>Materiales: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 t="str">
            <v>Riostra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 t="str">
            <v>Perfil HSS 6 x 6 x 1/2 - [40 ft] ASTM A50</v>
          </cell>
          <cell r="C212">
            <v>1.0761154855643045</v>
          </cell>
          <cell r="D212">
            <v>0.16158536585365851</v>
          </cell>
          <cell r="E212" t="str">
            <v>Ud</v>
          </cell>
          <cell r="F212">
            <v>42100</v>
          </cell>
          <cell r="G212">
            <v>52625</v>
          </cell>
          <cell r="H212">
            <v>0</v>
          </cell>
        </row>
        <row r="213">
          <cell r="A213">
            <v>0</v>
          </cell>
          <cell r="B213" t="str">
            <v>Pintura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 t="str">
            <v>Pintura Multi-Purpose Epoxy Haze Gray</v>
          </cell>
          <cell r="C214">
            <v>1.1956838728492271E-2</v>
          </cell>
          <cell r="D214">
            <v>3.1126905187964009E-2</v>
          </cell>
          <cell r="E214" t="str">
            <v>Cub.</v>
          </cell>
          <cell r="F214">
            <v>6991.53</v>
          </cell>
          <cell r="G214">
            <v>86.2</v>
          </cell>
          <cell r="H214">
            <v>0</v>
          </cell>
        </row>
        <row r="215">
          <cell r="A215">
            <v>0</v>
          </cell>
          <cell r="B215" t="str">
            <v>Pintura High Gloss Urethane Gris Perla</v>
          </cell>
          <cell r="C215">
            <v>0.11956838728492271</v>
          </cell>
          <cell r="D215">
            <v>1.2758369610331095E-3</v>
          </cell>
          <cell r="E215" t="str">
            <v>Gls</v>
          </cell>
          <cell r="F215">
            <v>2542.37</v>
          </cell>
          <cell r="G215">
            <v>304.37</v>
          </cell>
          <cell r="H215">
            <v>0</v>
          </cell>
        </row>
        <row r="216">
          <cell r="A216">
            <v>0</v>
          </cell>
          <cell r="B216" t="str">
            <v>Grout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A217">
            <v>0</v>
          </cell>
          <cell r="B217" t="str">
            <v>Morteo Listo Grout 640 kg/cm²</v>
          </cell>
          <cell r="C217">
            <v>0</v>
          </cell>
          <cell r="D217">
            <v>4.5998160073597322E-3</v>
          </cell>
          <cell r="E217" t="str">
            <v>Fdas</v>
          </cell>
          <cell r="F217">
            <v>885</v>
          </cell>
          <cell r="G217">
            <v>0</v>
          </cell>
          <cell r="H217">
            <v>0</v>
          </cell>
        </row>
        <row r="218">
          <cell r="A218">
            <v>0</v>
          </cell>
          <cell r="B218" t="str">
            <v>Miscelaneos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A219">
            <v>0</v>
          </cell>
          <cell r="B219" t="str">
            <v>Electrodo E70XX Universal 1/8''</v>
          </cell>
          <cell r="C219">
            <v>0.22275590551181104</v>
          </cell>
          <cell r="D219">
            <v>1.8132232974332177E-3</v>
          </cell>
          <cell r="E219" t="str">
            <v>Lbs</v>
          </cell>
          <cell r="F219">
            <v>55.34</v>
          </cell>
          <cell r="G219">
            <v>12.35</v>
          </cell>
          <cell r="H219">
            <v>0</v>
          </cell>
        </row>
        <row r="220">
          <cell r="A220">
            <v>0</v>
          </cell>
          <cell r="B220" t="str">
            <v>Acetileno 390</v>
          </cell>
          <cell r="C220">
            <v>0.74251968503937016</v>
          </cell>
          <cell r="D220">
            <v>2.9124228170907001E-4</v>
          </cell>
          <cell r="E220" t="str">
            <v>p3</v>
          </cell>
          <cell r="F220">
            <v>11.39</v>
          </cell>
          <cell r="G220">
            <v>8.4600000000000009</v>
          </cell>
          <cell r="H220">
            <v>0</v>
          </cell>
        </row>
        <row r="221">
          <cell r="A221">
            <v>0</v>
          </cell>
          <cell r="B221" t="str">
            <v>Oxigeno Industrial 220</v>
          </cell>
          <cell r="C221">
            <v>0.59401574803149615</v>
          </cell>
          <cell r="D221">
            <v>2.5130553102724074E-4</v>
          </cell>
          <cell r="E221" t="str">
            <v>p3</v>
          </cell>
          <cell r="F221">
            <v>3.17</v>
          </cell>
          <cell r="G221">
            <v>1.88</v>
          </cell>
          <cell r="H221">
            <v>0</v>
          </cell>
        </row>
        <row r="222">
          <cell r="A222">
            <v>0</v>
          </cell>
          <cell r="B222" t="str">
            <v>Disco p/ esmerilar</v>
          </cell>
          <cell r="C222">
            <v>0.24503149606299215</v>
          </cell>
          <cell r="D222">
            <v>2.6560766884754826E-3</v>
          </cell>
          <cell r="E222" t="str">
            <v>Ud</v>
          </cell>
          <cell r="F222">
            <v>340</v>
          </cell>
          <cell r="G222">
            <v>83.53</v>
          </cell>
          <cell r="H222">
            <v>0</v>
          </cell>
        </row>
        <row r="223">
          <cell r="A223" t="str">
            <v>b)</v>
          </cell>
          <cell r="B223" t="str">
            <v>Fabricación: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A224">
            <v>0</v>
          </cell>
          <cell r="B224" t="str">
            <v xml:space="preserve">SandBlasting </v>
          </cell>
          <cell r="C224">
            <v>0.17935258092738407</v>
          </cell>
          <cell r="D224">
            <v>2.7020278965390171E-4</v>
          </cell>
          <cell r="E224" t="str">
            <v>m2</v>
          </cell>
          <cell r="F224">
            <v>200</v>
          </cell>
          <cell r="G224">
            <v>35.880000000000003</v>
          </cell>
          <cell r="H224">
            <v>0</v>
          </cell>
        </row>
        <row r="225">
          <cell r="A225">
            <v>0</v>
          </cell>
          <cell r="B225" t="str">
            <v>Fabricación Estructura Metalica - Columna</v>
          </cell>
          <cell r="C225">
            <v>0.74251968503937016</v>
          </cell>
          <cell r="D225">
            <v>2.6939040234834798E-2</v>
          </cell>
          <cell r="E225" t="str">
            <v>Ton</v>
          </cell>
          <cell r="F225">
            <v>44092.45</v>
          </cell>
          <cell r="G225">
            <v>33621.480000000003</v>
          </cell>
          <cell r="H225">
            <v>0</v>
          </cell>
        </row>
        <row r="226">
          <cell r="A226" t="str">
            <v>c)</v>
          </cell>
          <cell r="B226" t="str">
            <v>Operación Instalación: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>
            <v>0</v>
          </cell>
          <cell r="B227" t="str">
            <v>Izaje: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>
            <v>0</v>
          </cell>
          <cell r="B228" t="str">
            <v>MO-1001-9 [MAM] Maestro de Carpinteria Metalica</v>
          </cell>
          <cell r="C228">
            <v>2</v>
          </cell>
          <cell r="D228">
            <v>0</v>
          </cell>
          <cell r="E228" t="str">
            <v>Día</v>
          </cell>
          <cell r="F228">
            <v>2040.1</v>
          </cell>
          <cell r="G228">
            <v>4080.2</v>
          </cell>
          <cell r="H228">
            <v>0</v>
          </cell>
        </row>
        <row r="229">
          <cell r="A229">
            <v>0</v>
          </cell>
          <cell r="B229" t="str">
            <v>Soldadura de Campo: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A230">
            <v>0</v>
          </cell>
          <cell r="B230" t="str">
            <v>MO-1001-11 [SEM] Soldadores - Estructura Metalica</v>
          </cell>
          <cell r="C230">
            <v>2</v>
          </cell>
          <cell r="D230">
            <v>0</v>
          </cell>
          <cell r="E230" t="str">
            <v>Día</v>
          </cell>
          <cell r="F230">
            <v>1186.8</v>
          </cell>
          <cell r="G230">
            <v>2373.6</v>
          </cell>
          <cell r="H230">
            <v>0</v>
          </cell>
        </row>
        <row r="231">
          <cell r="A231">
            <v>0</v>
          </cell>
          <cell r="B231" t="str">
            <v>Pintura: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A232">
            <v>0</v>
          </cell>
          <cell r="B232" t="str">
            <v>MO-1001-12 [PEM] Pintor Estructura Metalica</v>
          </cell>
          <cell r="C232">
            <v>4</v>
          </cell>
          <cell r="D232">
            <v>0</v>
          </cell>
          <cell r="E232" t="str">
            <v>Día</v>
          </cell>
          <cell r="F232">
            <v>948.75</v>
          </cell>
          <cell r="G232">
            <v>3795</v>
          </cell>
          <cell r="H232">
            <v>0</v>
          </cell>
        </row>
        <row r="233">
          <cell r="A233" t="str">
            <v>d)</v>
          </cell>
          <cell r="B233" t="str">
            <v>Herramientas, Servicios: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>
            <v>0</v>
          </cell>
          <cell r="B234" t="str">
            <v>Pistola Neumatica p/ Tornilleria</v>
          </cell>
          <cell r="C234">
            <v>2</v>
          </cell>
          <cell r="D234">
            <v>0</v>
          </cell>
          <cell r="E234" t="str">
            <v>Día</v>
          </cell>
          <cell r="F234">
            <v>700</v>
          </cell>
          <cell r="G234">
            <v>1400</v>
          </cell>
          <cell r="H234">
            <v>0</v>
          </cell>
        </row>
        <row r="235">
          <cell r="A235">
            <v>0</v>
          </cell>
          <cell r="B235" t="str">
            <v>Compresor p/ Pintura</v>
          </cell>
          <cell r="C235">
            <v>2</v>
          </cell>
          <cell r="D235">
            <v>0</v>
          </cell>
          <cell r="E235" t="str">
            <v>Día</v>
          </cell>
          <cell r="F235">
            <v>600</v>
          </cell>
          <cell r="G235">
            <v>1200</v>
          </cell>
          <cell r="H235">
            <v>0</v>
          </cell>
        </row>
        <row r="236">
          <cell r="A236">
            <v>12</v>
          </cell>
          <cell r="B236" t="str">
            <v>Riostra Perfil HSS 6 x 6 x 1/2 - [40 ft] ASTM A50</v>
          </cell>
          <cell r="C236">
            <v>43.044619422572175</v>
          </cell>
          <cell r="D236">
            <v>0</v>
          </cell>
          <cell r="E236" t="str">
            <v>pl</v>
          </cell>
          <cell r="F236" t="str">
            <v>Lbs</v>
          </cell>
          <cell r="G236">
            <v>67.08775</v>
          </cell>
          <cell r="H236">
            <v>2314.5300000000002</v>
          </cell>
        </row>
        <row r="237">
          <cell r="F237">
            <v>0</v>
          </cell>
        </row>
        <row r="238">
          <cell r="A238" t="str">
            <v>0.013</v>
          </cell>
          <cell r="B238" t="str">
            <v>Análisis de Costo Unitario de 001 P. A. de Placas, conectores de cortante y Conexones de Viga :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A239" t="str">
            <v>a)</v>
          </cell>
          <cell r="B239" t="str">
            <v>Materiales: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A240">
            <v>0</v>
          </cell>
          <cell r="B240" t="str">
            <v>Placas &amp; Angulares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A241">
            <v>0</v>
          </cell>
          <cell r="B241" t="str">
            <v>Conexión DET 1</v>
          </cell>
          <cell r="C241">
            <v>24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A242" t="str">
            <v>Plancha</v>
          </cell>
          <cell r="B242" t="str">
            <v>Plancha 4' x 8 ' x 3/4'' ASTM A36</v>
          </cell>
          <cell r="C242">
            <v>1.3135416666666666</v>
          </cell>
          <cell r="D242">
            <v>9.8021274162187089E-2</v>
          </cell>
          <cell r="E242" t="str">
            <v>Ud</v>
          </cell>
          <cell r="F242">
            <v>23550</v>
          </cell>
          <cell r="G242">
            <v>33966.089999999997</v>
          </cell>
          <cell r="H242">
            <v>0</v>
          </cell>
        </row>
        <row r="243">
          <cell r="A243" t="str">
            <v>Plancha</v>
          </cell>
          <cell r="B243" t="str">
            <v>Plancha 4' x 8 ' x 1 1/4'' ASTM A36</v>
          </cell>
          <cell r="C243">
            <v>0.71614583333333337</v>
          </cell>
          <cell r="D243">
            <v>4.7272727272727216E-2</v>
          </cell>
          <cell r="E243" t="str">
            <v>Ud</v>
          </cell>
          <cell r="F243">
            <v>43265.56</v>
          </cell>
          <cell r="G243">
            <v>32449.17</v>
          </cell>
          <cell r="H243">
            <v>0</v>
          </cell>
        </row>
        <row r="244">
          <cell r="A244" t="str">
            <v>Conexió</v>
          </cell>
          <cell r="B244" t="str">
            <v>Conexión DET 2</v>
          </cell>
          <cell r="C244">
            <v>4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A245" t="str">
            <v>Plancha</v>
          </cell>
          <cell r="B245" t="str">
            <v>Plancha 4' x 8 ' x 3/4'' ASTM A36</v>
          </cell>
          <cell r="C245">
            <v>0.21892361111111111</v>
          </cell>
          <cell r="D245">
            <v>9.8021274162187089E-2</v>
          </cell>
          <cell r="E245" t="str">
            <v>Ud</v>
          </cell>
          <cell r="F245">
            <v>23550</v>
          </cell>
          <cell r="G245">
            <v>5661.01</v>
          </cell>
          <cell r="H245">
            <v>0</v>
          </cell>
        </row>
        <row r="246">
          <cell r="A246" t="str">
            <v>Plancha</v>
          </cell>
          <cell r="B246" t="str">
            <v>Plancha 4' x 8 ' x 3/4'' ASTM A36</v>
          </cell>
          <cell r="C246">
            <v>0.1193576388888889</v>
          </cell>
          <cell r="D246">
            <v>9.8021274162187089E-2</v>
          </cell>
          <cell r="E246" t="str">
            <v>Ud</v>
          </cell>
          <cell r="F246">
            <v>23550</v>
          </cell>
          <cell r="G246">
            <v>3086.4</v>
          </cell>
          <cell r="H246">
            <v>0</v>
          </cell>
        </row>
        <row r="247">
          <cell r="A247" t="str">
            <v>Conexió</v>
          </cell>
          <cell r="B247" t="str">
            <v>Conexión DET 3</v>
          </cell>
          <cell r="C247">
            <v>8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A248" t="str">
            <v>Angular</v>
          </cell>
          <cell r="B248" t="str">
            <v>Angular L 4'' x 4'' x 3/8'' - 20'</v>
          </cell>
          <cell r="C248">
            <v>0.96666666666666656</v>
          </cell>
          <cell r="D248">
            <v>3.4482758620689766E-2</v>
          </cell>
          <cell r="E248" t="str">
            <v>Ud</v>
          </cell>
          <cell r="F248">
            <v>4995</v>
          </cell>
          <cell r="G248">
            <v>4995</v>
          </cell>
          <cell r="H248">
            <v>0</v>
          </cell>
        </row>
        <row r="249">
          <cell r="A249" t="str">
            <v>Perno ø</v>
          </cell>
          <cell r="B249" t="str">
            <v>Perno ø 3/4'' x 1 3/4'' A325 N</v>
          </cell>
          <cell r="C249">
            <v>80</v>
          </cell>
          <cell r="D249">
            <v>0</v>
          </cell>
          <cell r="E249" t="str">
            <v>Ud</v>
          </cell>
          <cell r="F249">
            <v>31.07</v>
          </cell>
          <cell r="G249">
            <v>2485.6</v>
          </cell>
          <cell r="H249">
            <v>0</v>
          </cell>
        </row>
        <row r="250">
          <cell r="A250" t="str">
            <v>Conexió</v>
          </cell>
          <cell r="B250" t="str">
            <v>Conexión DET 4</v>
          </cell>
          <cell r="C250">
            <v>4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A251" t="str">
            <v>Plancha</v>
          </cell>
          <cell r="B251" t="str">
            <v>Plancha 4' x 8 ' x 3/8'' ASTM A36</v>
          </cell>
          <cell r="C251">
            <v>5.859375E-2</v>
          </cell>
          <cell r="D251">
            <v>9.7927090779127854E-2</v>
          </cell>
          <cell r="E251" t="str">
            <v>Ud</v>
          </cell>
          <cell r="F251">
            <v>11750</v>
          </cell>
          <cell r="G251">
            <v>755.9</v>
          </cell>
          <cell r="H251">
            <v>0</v>
          </cell>
        </row>
        <row r="252">
          <cell r="A252" t="str">
            <v>Perno ø</v>
          </cell>
          <cell r="B252" t="str">
            <v>Perno ø 3/4'' x 1 3/4'' A325 N</v>
          </cell>
          <cell r="C252">
            <v>20</v>
          </cell>
          <cell r="D252">
            <v>0</v>
          </cell>
          <cell r="E252" t="str">
            <v>Ud</v>
          </cell>
          <cell r="F252">
            <v>31.07</v>
          </cell>
          <cell r="G252">
            <v>621.4</v>
          </cell>
          <cell r="H252">
            <v>0</v>
          </cell>
        </row>
        <row r="253">
          <cell r="A253" t="str">
            <v>Conexió</v>
          </cell>
          <cell r="B253" t="str">
            <v>Conexión DET 5</v>
          </cell>
          <cell r="C253">
            <v>12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A254" t="str">
            <v>Plancha</v>
          </cell>
          <cell r="B254" t="str">
            <v>Plancha 4' x 8 ' x 3/8'' ASTM A36</v>
          </cell>
          <cell r="C254">
            <v>0.17578125</v>
          </cell>
          <cell r="D254">
            <v>9.7927090779127854E-2</v>
          </cell>
          <cell r="E254" t="str">
            <v>Ud</v>
          </cell>
          <cell r="F254">
            <v>11750</v>
          </cell>
          <cell r="G254">
            <v>2267.69</v>
          </cell>
          <cell r="H254">
            <v>0</v>
          </cell>
        </row>
        <row r="255">
          <cell r="A255" t="str">
            <v>Perno ø</v>
          </cell>
          <cell r="B255" t="str">
            <v>Perno ø 3/4'' x 1 3/4'' A325 N</v>
          </cell>
          <cell r="C255">
            <v>60</v>
          </cell>
          <cell r="D255">
            <v>0</v>
          </cell>
          <cell r="E255" t="str">
            <v>Ud</v>
          </cell>
          <cell r="F255">
            <v>31.07</v>
          </cell>
          <cell r="G255">
            <v>1864.2</v>
          </cell>
          <cell r="H255">
            <v>0</v>
          </cell>
        </row>
        <row r="256">
          <cell r="A256" t="str">
            <v>Conexió</v>
          </cell>
          <cell r="B256" t="str">
            <v>Conexión DET 6</v>
          </cell>
          <cell r="C256">
            <v>22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Plancha</v>
          </cell>
          <cell r="B257" t="str">
            <v>Plancha 4' x 8 ' x 3/8'' ASTM A36</v>
          </cell>
          <cell r="C257">
            <v>0.193359375</v>
          </cell>
          <cell r="D257">
            <v>9.7927090779127854E-2</v>
          </cell>
          <cell r="E257" t="str">
            <v>Ud</v>
          </cell>
          <cell r="F257">
            <v>11750</v>
          </cell>
          <cell r="G257">
            <v>2494.46</v>
          </cell>
          <cell r="H257">
            <v>0</v>
          </cell>
        </row>
        <row r="258">
          <cell r="A258" t="str">
            <v>Perno ø</v>
          </cell>
          <cell r="B258" t="str">
            <v>Perno ø 3/4'' x 1 3/4'' A325 N</v>
          </cell>
          <cell r="C258">
            <v>66</v>
          </cell>
          <cell r="D258">
            <v>0</v>
          </cell>
          <cell r="E258" t="str">
            <v>Ud</v>
          </cell>
          <cell r="F258">
            <v>31.07</v>
          </cell>
          <cell r="G258">
            <v>2050.62</v>
          </cell>
          <cell r="H258">
            <v>0</v>
          </cell>
        </row>
        <row r="259">
          <cell r="A259" t="str">
            <v>Conexió</v>
          </cell>
          <cell r="B259" t="str">
            <v>Conexión DET 7</v>
          </cell>
          <cell r="C259">
            <v>106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 t="str">
            <v>Plancha</v>
          </cell>
          <cell r="B260" t="str">
            <v>Plancha 4' x 8 ' x 1/4'' ASTM A36</v>
          </cell>
          <cell r="C260">
            <v>0.931640625</v>
          </cell>
          <cell r="D260">
            <v>7.337526205450734E-2</v>
          </cell>
          <cell r="E260" t="str">
            <v>Ud</v>
          </cell>
          <cell r="F260">
            <v>7841.28</v>
          </cell>
          <cell r="G260">
            <v>7841.28</v>
          </cell>
          <cell r="H260">
            <v>0</v>
          </cell>
        </row>
        <row r="261">
          <cell r="A261" t="str">
            <v>Perno ø</v>
          </cell>
          <cell r="B261" t="str">
            <v>Perno ø 3/4'' x 1 3/4'' A325 N</v>
          </cell>
          <cell r="C261">
            <v>318</v>
          </cell>
          <cell r="D261">
            <v>0</v>
          </cell>
          <cell r="E261" t="str">
            <v>Ud</v>
          </cell>
          <cell r="F261">
            <v>31.07</v>
          </cell>
          <cell r="G261">
            <v>9880.26</v>
          </cell>
          <cell r="H261">
            <v>0</v>
          </cell>
        </row>
        <row r="262">
          <cell r="A262" t="str">
            <v>Conexió</v>
          </cell>
          <cell r="B262" t="str">
            <v>Conexión DET B1</v>
          </cell>
          <cell r="C262">
            <v>4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Plancha</v>
          </cell>
          <cell r="B263" t="str">
            <v>Plancha 4' x 8 ' x 1/2'' ASTM A36</v>
          </cell>
          <cell r="C263">
            <v>0.14322916666666666</v>
          </cell>
          <cell r="D263">
            <v>0.76202020511016433</v>
          </cell>
          <cell r="E263" t="str">
            <v>Ud</v>
          </cell>
          <cell r="F263">
            <v>18900</v>
          </cell>
          <cell r="G263">
            <v>4769.84</v>
          </cell>
          <cell r="H263">
            <v>0</v>
          </cell>
        </row>
        <row r="264">
          <cell r="A264" t="str">
            <v>Conexió</v>
          </cell>
          <cell r="B264" t="str">
            <v>Conexión DET B2</v>
          </cell>
          <cell r="C264">
            <v>2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A265" t="str">
            <v>Plancha</v>
          </cell>
          <cell r="B265" t="str">
            <v>Plancha 4' x 8 ' x 1/2'' ASTM A36</v>
          </cell>
          <cell r="C265">
            <v>2.7940538194444444E-2</v>
          </cell>
          <cell r="D265">
            <v>0.76202020511016433</v>
          </cell>
          <cell r="E265" t="str">
            <v>Ud</v>
          </cell>
          <cell r="F265">
            <v>18900</v>
          </cell>
          <cell r="G265">
            <v>930.48</v>
          </cell>
          <cell r="H265">
            <v>0</v>
          </cell>
        </row>
        <row r="266">
          <cell r="A266" t="str">
            <v>Pintura</v>
          </cell>
          <cell r="B266" t="str">
            <v>Pintura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A267" t="str">
            <v>Pintura</v>
          </cell>
          <cell r="B267" t="str">
            <v>Pintura Multi-Purpose Epoxy Haze Gray</v>
          </cell>
          <cell r="C267">
            <v>4.9900972222222224</v>
          </cell>
          <cell r="D267">
            <v>3.1126905187964009E-2</v>
          </cell>
          <cell r="E267" t="str">
            <v>Cub.</v>
          </cell>
          <cell r="F267">
            <v>6991.53</v>
          </cell>
          <cell r="G267">
            <v>35974.379999999997</v>
          </cell>
          <cell r="H267">
            <v>0</v>
          </cell>
        </row>
        <row r="268">
          <cell r="A268" t="str">
            <v>Pintura</v>
          </cell>
          <cell r="B268" t="str">
            <v>Pintura High Gloss Urethane Gris Perla</v>
          </cell>
          <cell r="C268">
            <v>49.900972222222222</v>
          </cell>
          <cell r="D268">
            <v>1.2758369610331095E-3</v>
          </cell>
          <cell r="E268" t="str">
            <v>Gls</v>
          </cell>
          <cell r="F268">
            <v>2542.37</v>
          </cell>
          <cell r="G268">
            <v>127028.6</v>
          </cell>
          <cell r="H268">
            <v>0</v>
          </cell>
        </row>
        <row r="269">
          <cell r="A269" t="str">
            <v>Miscela</v>
          </cell>
          <cell r="B269" t="str">
            <v>Miscelaneos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Electro</v>
          </cell>
          <cell r="B270" t="str">
            <v>Electrodo E70XX Universal 1/8''</v>
          </cell>
          <cell r="C270">
            <v>100</v>
          </cell>
          <cell r="D270">
            <v>1.8132232974332177E-3</v>
          </cell>
          <cell r="E270" t="str">
            <v>Lbs</v>
          </cell>
          <cell r="F270">
            <v>55.34</v>
          </cell>
          <cell r="G270">
            <v>5544.03</v>
          </cell>
          <cell r="H270">
            <v>0</v>
          </cell>
        </row>
        <row r="271">
          <cell r="A271" t="str">
            <v>Acetile</v>
          </cell>
          <cell r="B271" t="str">
            <v>Acetileno 390</v>
          </cell>
          <cell r="C271">
            <v>200</v>
          </cell>
          <cell r="D271">
            <v>2.9124228170907001E-4</v>
          </cell>
          <cell r="E271" t="str">
            <v>p3</v>
          </cell>
          <cell r="F271">
            <v>11.39</v>
          </cell>
          <cell r="G271">
            <v>2278.66</v>
          </cell>
          <cell r="H271">
            <v>0</v>
          </cell>
        </row>
        <row r="272">
          <cell r="A272" t="str">
            <v>Oxigeno</v>
          </cell>
          <cell r="B272" t="str">
            <v>Oxigeno Industrial 220</v>
          </cell>
          <cell r="C272">
            <v>150</v>
          </cell>
          <cell r="D272">
            <v>2.5130553102724074E-4</v>
          </cell>
          <cell r="E272" t="str">
            <v>p3</v>
          </cell>
          <cell r="F272">
            <v>3.17</v>
          </cell>
          <cell r="G272">
            <v>475.62</v>
          </cell>
          <cell r="H272">
            <v>0</v>
          </cell>
        </row>
        <row r="273">
          <cell r="A273" t="str">
            <v>Disco p</v>
          </cell>
          <cell r="B273" t="str">
            <v>Disco p/ esmerilar</v>
          </cell>
          <cell r="C273">
            <v>15</v>
          </cell>
          <cell r="D273">
            <v>2.6560766884754826E-3</v>
          </cell>
          <cell r="E273" t="str">
            <v>Ud</v>
          </cell>
          <cell r="F273">
            <v>340</v>
          </cell>
          <cell r="G273">
            <v>5113.55</v>
          </cell>
          <cell r="H273">
            <v>0</v>
          </cell>
        </row>
        <row r="274">
          <cell r="A274" t="str">
            <v>b)</v>
          </cell>
          <cell r="B274" t="str">
            <v>Fabricación: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A275">
            <v>0</v>
          </cell>
          <cell r="B275" t="str">
            <v xml:space="preserve">SandBlasting </v>
          </cell>
          <cell r="C275">
            <v>124.75243055555556</v>
          </cell>
          <cell r="D275">
            <v>2.7020278965390171E-4</v>
          </cell>
          <cell r="E275" t="str">
            <v>m2</v>
          </cell>
          <cell r="F275">
            <v>200</v>
          </cell>
          <cell r="G275">
            <v>24957.23</v>
          </cell>
          <cell r="H275">
            <v>0</v>
          </cell>
        </row>
        <row r="276">
          <cell r="A276">
            <v>0</v>
          </cell>
          <cell r="B276" t="str">
            <v>Fabricación Estructura Metalica - Placa</v>
          </cell>
          <cell r="C276">
            <v>1.7670180555555555</v>
          </cell>
          <cell r="D276">
            <v>2.2029350310709381E-4</v>
          </cell>
          <cell r="E276" t="str">
            <v>Ton</v>
          </cell>
          <cell r="F276">
            <v>33069.339999999997</v>
          </cell>
          <cell r="G276">
            <v>58446.99</v>
          </cell>
          <cell r="H276">
            <v>0</v>
          </cell>
        </row>
        <row r="277">
          <cell r="A277" t="str">
            <v>c)</v>
          </cell>
          <cell r="B277" t="str">
            <v>Operación Instalación: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A278">
            <v>0</v>
          </cell>
          <cell r="B278" t="str">
            <v>Soldadura de Campo: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A279">
            <v>0</v>
          </cell>
          <cell r="B279" t="str">
            <v>MO-1001-11 [SEM] Soldadores - Estructura Metalica</v>
          </cell>
          <cell r="C279">
            <v>15</v>
          </cell>
          <cell r="D279">
            <v>0</v>
          </cell>
          <cell r="E279" t="str">
            <v>Día</v>
          </cell>
          <cell r="F279">
            <v>1186.8</v>
          </cell>
          <cell r="G279">
            <v>17802</v>
          </cell>
          <cell r="H279">
            <v>0</v>
          </cell>
        </row>
        <row r="280">
          <cell r="A280">
            <v>0</v>
          </cell>
          <cell r="B280" t="str">
            <v>Pintura: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A281">
            <v>0</v>
          </cell>
          <cell r="B281" t="str">
            <v>MO-1001-12 [PEM] Pintor Estructura Metalica</v>
          </cell>
          <cell r="C281">
            <v>15</v>
          </cell>
          <cell r="D281">
            <v>0</v>
          </cell>
          <cell r="E281" t="str">
            <v>Día</v>
          </cell>
          <cell r="F281">
            <v>948.75</v>
          </cell>
          <cell r="G281">
            <v>14231.25</v>
          </cell>
          <cell r="H281">
            <v>0</v>
          </cell>
        </row>
        <row r="282">
          <cell r="A282" t="str">
            <v>d)</v>
          </cell>
          <cell r="B282" t="str">
            <v>Herramientas, Servicios: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</row>
        <row r="283">
          <cell r="A283">
            <v>0</v>
          </cell>
          <cell r="B283" t="str">
            <v>Compresor p/ Pintura</v>
          </cell>
          <cell r="C283">
            <v>7.5</v>
          </cell>
          <cell r="D283">
            <v>0</v>
          </cell>
          <cell r="E283" t="str">
            <v>Día</v>
          </cell>
          <cell r="F283">
            <v>600</v>
          </cell>
          <cell r="G283">
            <v>4500</v>
          </cell>
          <cell r="H283">
            <v>0</v>
          </cell>
        </row>
        <row r="284">
          <cell r="A284">
            <v>13</v>
          </cell>
          <cell r="B284" t="str">
            <v>Placas, conectores de cortante y Conexones de Viga</v>
          </cell>
          <cell r="C284">
            <v>1</v>
          </cell>
          <cell r="D284">
            <v>0</v>
          </cell>
          <cell r="E284" t="str">
            <v>P. A.</v>
          </cell>
          <cell r="F284" t="str">
            <v>Lbs</v>
          </cell>
          <cell r="G284">
            <v>116.71406206155537</v>
          </cell>
          <cell r="H284">
            <v>412471.71</v>
          </cell>
        </row>
        <row r="285">
          <cell r="F285">
            <v>0</v>
          </cell>
        </row>
        <row r="286">
          <cell r="A286" t="str">
            <v>0.014</v>
          </cell>
          <cell r="B286" t="str">
            <v>Análisis de Costo Unitario de 001 Ud de Escalera Metalica 1 :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A287" t="str">
            <v>a)</v>
          </cell>
          <cell r="B287" t="str">
            <v>Materiales: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>
            <v>0</v>
          </cell>
          <cell r="B288" t="str">
            <v>Largueros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A289">
            <v>0</v>
          </cell>
          <cell r="B289" t="str">
            <v>Perfil W12x26 - [30 ft] ASTM A50</v>
          </cell>
          <cell r="C289">
            <v>1.2904636920384953</v>
          </cell>
          <cell r="D289">
            <v>6.4670658682634746E-2</v>
          </cell>
          <cell r="E289" t="str">
            <v>Ud</v>
          </cell>
          <cell r="F289">
            <v>18900</v>
          </cell>
          <cell r="G289">
            <v>25967.07</v>
          </cell>
          <cell r="H289">
            <v>0</v>
          </cell>
        </row>
        <row r="290">
          <cell r="A290">
            <v>0</v>
          </cell>
          <cell r="B290" t="str">
            <v>Columnas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A291">
            <v>0</v>
          </cell>
          <cell r="B291" t="str">
            <v>Perfil W10x33 - [30 ft] ASTM A50</v>
          </cell>
          <cell r="C291">
            <v>0.2668416447944007</v>
          </cell>
          <cell r="D291">
            <v>0.24918032786885236</v>
          </cell>
          <cell r="E291" t="str">
            <v>Ud</v>
          </cell>
          <cell r="F291">
            <v>21800</v>
          </cell>
          <cell r="G291">
            <v>7266.67</v>
          </cell>
          <cell r="H291">
            <v>0</v>
          </cell>
        </row>
        <row r="292">
          <cell r="A292">
            <v>0</v>
          </cell>
          <cell r="B292" t="str">
            <v>Huellas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</row>
        <row r="293">
          <cell r="A293">
            <v>0</v>
          </cell>
          <cell r="B293" t="str">
            <v>Plancha Corrugada 4' x 8' x 1/4''</v>
          </cell>
          <cell r="C293">
            <v>2.0585978671957346</v>
          </cell>
          <cell r="D293">
            <v>4.3571891891891392E-3</v>
          </cell>
          <cell r="E293" t="str">
            <v>Ud</v>
          </cell>
          <cell r="F293">
            <v>8850</v>
          </cell>
          <cell r="G293">
            <v>18297.97</v>
          </cell>
          <cell r="H293">
            <v>0</v>
          </cell>
        </row>
        <row r="294">
          <cell r="A294">
            <v>0</v>
          </cell>
          <cell r="B294" t="str">
            <v>Angular L 2 ½'' x 2 ½'' x ¼'' - 20'</v>
          </cell>
          <cell r="C294">
            <v>3.3464566929133861</v>
          </cell>
          <cell r="D294">
            <v>1.5999999999999973E-2</v>
          </cell>
          <cell r="E294" t="str">
            <v>Ud</v>
          </cell>
          <cell r="F294">
            <v>1650</v>
          </cell>
          <cell r="G294">
            <v>5610</v>
          </cell>
          <cell r="H294">
            <v>0</v>
          </cell>
        </row>
        <row r="295">
          <cell r="A295">
            <v>0</v>
          </cell>
          <cell r="B295" t="str">
            <v>Placas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A296">
            <v>0</v>
          </cell>
          <cell r="B296" t="str">
            <v>Plancha 4' x 8 ' x 3/4'' ASTM A36</v>
          </cell>
          <cell r="C296">
            <v>0.3125</v>
          </cell>
          <cell r="D296">
            <v>9.8021274162187089E-2</v>
          </cell>
          <cell r="E296" t="str">
            <v>Ud</v>
          </cell>
          <cell r="F296">
            <v>23550</v>
          </cell>
          <cell r="G296">
            <v>8080.75</v>
          </cell>
          <cell r="H296">
            <v>0</v>
          </cell>
        </row>
        <row r="297">
          <cell r="A297">
            <v>0</v>
          </cell>
          <cell r="B297" t="str">
            <v>Plancha 4' x 8 ' x 3/8'' ASTM A36</v>
          </cell>
          <cell r="C297">
            <v>1.3834635416666666E-2</v>
          </cell>
          <cell r="D297">
            <v>9.7927090779127854E-2</v>
          </cell>
          <cell r="E297" t="str">
            <v>Ud</v>
          </cell>
          <cell r="F297">
            <v>11750</v>
          </cell>
          <cell r="G297">
            <v>178.48</v>
          </cell>
          <cell r="H297">
            <v>0</v>
          </cell>
        </row>
        <row r="298">
          <cell r="A298">
            <v>0</v>
          </cell>
          <cell r="B298" t="str">
            <v>Plancha 4' x 8 ' x 1/2'' ASTM A36</v>
          </cell>
          <cell r="C298">
            <v>5.6297743055555564E-2</v>
          </cell>
          <cell r="D298">
            <v>0.76202020511016433</v>
          </cell>
          <cell r="E298" t="str">
            <v>Ud</v>
          </cell>
          <cell r="F298">
            <v>18900</v>
          </cell>
          <cell r="G298">
            <v>1874.84</v>
          </cell>
          <cell r="H298">
            <v>0</v>
          </cell>
        </row>
        <row r="299">
          <cell r="A299">
            <v>0</v>
          </cell>
          <cell r="B299" t="str">
            <v>Tornilleria: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A300">
            <v>0</v>
          </cell>
          <cell r="B300" t="str">
            <v>Perno ø 5/8'' x 10'' F1554 A36</v>
          </cell>
          <cell r="C300">
            <v>16</v>
          </cell>
          <cell r="D300">
            <v>0</v>
          </cell>
          <cell r="E300" t="str">
            <v>Ud</v>
          </cell>
          <cell r="F300">
            <v>170</v>
          </cell>
          <cell r="G300">
            <v>2720</v>
          </cell>
          <cell r="H300">
            <v>0</v>
          </cell>
        </row>
        <row r="301">
          <cell r="A301">
            <v>0</v>
          </cell>
          <cell r="B301" t="str">
            <v>Perno ø 3/4'' x 1 3/4'' A325 N</v>
          </cell>
          <cell r="C301">
            <v>6</v>
          </cell>
          <cell r="D301">
            <v>0</v>
          </cell>
          <cell r="E301" t="str">
            <v>Ud</v>
          </cell>
          <cell r="F301">
            <v>31.07</v>
          </cell>
          <cell r="G301">
            <v>186.42</v>
          </cell>
          <cell r="H301">
            <v>0</v>
          </cell>
        </row>
        <row r="302">
          <cell r="A302">
            <v>0</v>
          </cell>
          <cell r="B302" t="str">
            <v>Baranda: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>
            <v>0</v>
          </cell>
          <cell r="B303" t="str">
            <v>Balaustres: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>
            <v>0</v>
          </cell>
          <cell r="B304" t="str">
            <v>Tubo Hierro ø 2'' x 20'</v>
          </cell>
          <cell r="C304">
            <v>1.4435695538057742</v>
          </cell>
          <cell r="D304">
            <v>1.1131588647254026E-2</v>
          </cell>
          <cell r="E304" t="str">
            <v>Ud</v>
          </cell>
          <cell r="F304">
            <v>1850</v>
          </cell>
          <cell r="G304">
            <v>2700.33</v>
          </cell>
          <cell r="H304">
            <v>0</v>
          </cell>
        </row>
        <row r="305">
          <cell r="A305">
            <v>0</v>
          </cell>
          <cell r="B305" t="str">
            <v>Barandales: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>
            <v>0</v>
          </cell>
          <cell r="B306" t="str">
            <v>Barra Lisa ø 1/4'' x 20'</v>
          </cell>
          <cell r="C306">
            <v>11.614173228346456</v>
          </cell>
          <cell r="D306">
            <v>2.8715003589376699E-3</v>
          </cell>
          <cell r="E306" t="str">
            <v>Ud</v>
          </cell>
          <cell r="F306">
            <v>97</v>
          </cell>
          <cell r="G306">
            <v>1129.81</v>
          </cell>
          <cell r="H306">
            <v>0</v>
          </cell>
        </row>
        <row r="307">
          <cell r="A307">
            <v>0</v>
          </cell>
          <cell r="B307" t="str">
            <v>Pasamanos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>
            <v>0</v>
          </cell>
          <cell r="B308" t="str">
            <v>Tubo Hierro ø 2'' x 20'</v>
          </cell>
          <cell r="C308">
            <v>1.9356955380577427</v>
          </cell>
          <cell r="D308">
            <v>1.1131588647254026E-2</v>
          </cell>
          <cell r="E308" t="str">
            <v>Ud</v>
          </cell>
          <cell r="F308">
            <v>1850</v>
          </cell>
          <cell r="G308">
            <v>3620.9</v>
          </cell>
          <cell r="H308">
            <v>0</v>
          </cell>
        </row>
        <row r="309">
          <cell r="A309">
            <v>0</v>
          </cell>
          <cell r="B309" t="str">
            <v>Pintura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>
            <v>0</v>
          </cell>
          <cell r="B310" t="str">
            <v>Pintura Multi-Purpose Epoxy Haze Gray</v>
          </cell>
          <cell r="C310">
            <v>7.519685039370079E-2</v>
          </cell>
          <cell r="D310">
            <v>3.1126905187964009E-2</v>
          </cell>
          <cell r="E310" t="str">
            <v>Cub.</v>
          </cell>
          <cell r="F310">
            <v>6991.53</v>
          </cell>
          <cell r="G310">
            <v>542.11</v>
          </cell>
          <cell r="H310">
            <v>0</v>
          </cell>
        </row>
        <row r="311">
          <cell r="A311">
            <v>0</v>
          </cell>
          <cell r="B311" t="str">
            <v>Pintura High Gloss Urethane Gris Perla</v>
          </cell>
          <cell r="C311">
            <v>0.75196850393700787</v>
          </cell>
          <cell r="D311">
            <v>1.2758369610331095E-3</v>
          </cell>
          <cell r="E311" t="str">
            <v>Gls</v>
          </cell>
          <cell r="F311">
            <v>2542.37</v>
          </cell>
          <cell r="G311">
            <v>1914.22</v>
          </cell>
          <cell r="H311">
            <v>0</v>
          </cell>
        </row>
        <row r="312">
          <cell r="A312">
            <v>0</v>
          </cell>
          <cell r="B312" t="str">
            <v>Grout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>
            <v>0</v>
          </cell>
          <cell r="B313" t="str">
            <v>Morteo Listo Grout 640 kg/cm²</v>
          </cell>
          <cell r="C313">
            <v>1</v>
          </cell>
          <cell r="D313">
            <v>4.5998160073597322E-3</v>
          </cell>
          <cell r="E313" t="str">
            <v>Fdas</v>
          </cell>
          <cell r="F313">
            <v>885</v>
          </cell>
          <cell r="G313">
            <v>889.07</v>
          </cell>
          <cell r="H313">
            <v>0</v>
          </cell>
        </row>
        <row r="314">
          <cell r="A314">
            <v>0</v>
          </cell>
          <cell r="B314" t="str">
            <v>Miscelaneos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A315">
            <v>0</v>
          </cell>
          <cell r="B315" t="str">
            <v>Electrodo E70XX Universal 1/8''</v>
          </cell>
          <cell r="C315">
            <v>0.24201091330380575</v>
          </cell>
          <cell r="D315">
            <v>1.8132232974332177E-3</v>
          </cell>
          <cell r="E315" t="str">
            <v>Lbs</v>
          </cell>
          <cell r="F315">
            <v>55.34</v>
          </cell>
          <cell r="G315">
            <v>13.42</v>
          </cell>
          <cell r="H315">
            <v>0</v>
          </cell>
        </row>
        <row r="316">
          <cell r="A316">
            <v>0</v>
          </cell>
          <cell r="B316" t="str">
            <v>Acetileno 390</v>
          </cell>
          <cell r="C316">
            <v>0.24201091330380575</v>
          </cell>
          <cell r="D316">
            <v>2.9124228170907001E-4</v>
          </cell>
          <cell r="E316" t="str">
            <v>p3</v>
          </cell>
          <cell r="F316">
            <v>11.39</v>
          </cell>
          <cell r="G316">
            <v>2.76</v>
          </cell>
          <cell r="H316">
            <v>0</v>
          </cell>
        </row>
        <row r="317">
          <cell r="A317">
            <v>0</v>
          </cell>
          <cell r="B317" t="str">
            <v>Oxigeno Industrial 220</v>
          </cell>
          <cell r="C317">
            <v>0.19360873064304462</v>
          </cell>
          <cell r="D317">
            <v>2.5130553102724074E-4</v>
          </cell>
          <cell r="E317" t="str">
            <v>p3</v>
          </cell>
          <cell r="F317">
            <v>3.17</v>
          </cell>
          <cell r="G317">
            <v>0.61</v>
          </cell>
          <cell r="H317">
            <v>0</v>
          </cell>
        </row>
        <row r="318">
          <cell r="A318">
            <v>0</v>
          </cell>
          <cell r="B318" t="str">
            <v>Disco p/ esmerilar</v>
          </cell>
          <cell r="C318">
            <v>0.26621200463418637</v>
          </cell>
          <cell r="D318">
            <v>2.6560766884754826E-3</v>
          </cell>
          <cell r="E318" t="str">
            <v>Ud</v>
          </cell>
          <cell r="F318">
            <v>340</v>
          </cell>
          <cell r="G318">
            <v>90.75</v>
          </cell>
          <cell r="H318">
            <v>0</v>
          </cell>
        </row>
        <row r="319">
          <cell r="A319" t="str">
            <v>b)</v>
          </cell>
          <cell r="B319" t="str">
            <v>Fabricación: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A320">
            <v>0</v>
          </cell>
          <cell r="B320" t="str">
            <v xml:space="preserve">SandBlasting </v>
          </cell>
          <cell r="C320">
            <v>1.1279527559055118</v>
          </cell>
          <cell r="D320">
            <v>2.7020278965390171E-4</v>
          </cell>
          <cell r="E320" t="str">
            <v>m2</v>
          </cell>
          <cell r="F320">
            <v>200</v>
          </cell>
          <cell r="G320">
            <v>225.65</v>
          </cell>
          <cell r="H320">
            <v>0</v>
          </cell>
        </row>
        <row r="321">
          <cell r="A321">
            <v>0</v>
          </cell>
          <cell r="B321" t="str">
            <v>Fabricación Estructura Metalica - Viga</v>
          </cell>
          <cell r="C321">
            <v>0.50328083989501315</v>
          </cell>
          <cell r="D321">
            <v>6.9186355473309881E-3</v>
          </cell>
          <cell r="E321" t="str">
            <v>Ton</v>
          </cell>
          <cell r="F321">
            <v>39683</v>
          </cell>
          <cell r="G321">
            <v>20109.87</v>
          </cell>
          <cell r="H321">
            <v>0</v>
          </cell>
        </row>
        <row r="322">
          <cell r="A322">
            <v>0</v>
          </cell>
          <cell r="B322" t="str">
            <v>Fabricación Estructura Metalica - Columna</v>
          </cell>
          <cell r="C322">
            <v>0.13208661417322837</v>
          </cell>
          <cell r="D322">
            <v>2.6939040234834798E-2</v>
          </cell>
          <cell r="E322" t="str">
            <v>Ton</v>
          </cell>
          <cell r="F322">
            <v>44092.45</v>
          </cell>
          <cell r="G322">
            <v>5980.92</v>
          </cell>
          <cell r="H322">
            <v>0</v>
          </cell>
        </row>
        <row r="323">
          <cell r="A323">
            <v>0</v>
          </cell>
          <cell r="B323" t="str">
            <v>Fabricación Estructura Metalica - Placa</v>
          </cell>
          <cell r="C323">
            <v>0.17133559027777778</v>
          </cell>
          <cell r="D323">
            <v>2.2029350310709381E-4</v>
          </cell>
          <cell r="E323" t="str">
            <v>Ton</v>
          </cell>
          <cell r="F323">
            <v>33069.339999999997</v>
          </cell>
          <cell r="G323">
            <v>5667.2</v>
          </cell>
          <cell r="H323">
            <v>0</v>
          </cell>
        </row>
        <row r="324">
          <cell r="A324" t="str">
            <v>c)</v>
          </cell>
          <cell r="B324" t="str">
            <v>Operación Instalación: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A325">
            <v>0</v>
          </cell>
          <cell r="B325" t="str">
            <v>Izaje: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A326">
            <v>0</v>
          </cell>
          <cell r="B326" t="str">
            <v>MO-1001-9 [MAM] Maestro de Carpinteria Metalica</v>
          </cell>
          <cell r="C326">
            <v>1</v>
          </cell>
          <cell r="D326">
            <v>0</v>
          </cell>
          <cell r="E326" t="str">
            <v>Día</v>
          </cell>
          <cell r="F326">
            <v>2040.1</v>
          </cell>
          <cell r="G326">
            <v>2040.1</v>
          </cell>
          <cell r="H326">
            <v>0</v>
          </cell>
        </row>
        <row r="327">
          <cell r="A327">
            <v>0</v>
          </cell>
          <cell r="B327" t="str">
            <v>Tornilleria: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>
            <v>0</v>
          </cell>
          <cell r="B328" t="str">
            <v>MO-1001-13 [AEM] Armadores Estructuras Metalica</v>
          </cell>
          <cell r="C328">
            <v>2</v>
          </cell>
          <cell r="D328">
            <v>0</v>
          </cell>
          <cell r="E328" t="str">
            <v>Día</v>
          </cell>
          <cell r="F328">
            <v>1186.8</v>
          </cell>
          <cell r="G328">
            <v>2373.6</v>
          </cell>
          <cell r="H328">
            <v>0</v>
          </cell>
        </row>
        <row r="329">
          <cell r="A329">
            <v>0</v>
          </cell>
          <cell r="B329" t="str">
            <v>MO-1001-14 [AyEM] Ayudante Estructuras Metalica</v>
          </cell>
          <cell r="C329">
            <v>2</v>
          </cell>
          <cell r="D329">
            <v>0</v>
          </cell>
          <cell r="E329" t="str">
            <v>Día</v>
          </cell>
          <cell r="F329">
            <v>831.45</v>
          </cell>
          <cell r="G329">
            <v>1662.9</v>
          </cell>
          <cell r="H329">
            <v>0</v>
          </cell>
        </row>
        <row r="330">
          <cell r="A330">
            <v>0</v>
          </cell>
          <cell r="B330" t="str">
            <v>Soldadura de Campo: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A331">
            <v>0</v>
          </cell>
          <cell r="B331" t="str">
            <v>MO-1001-11 [SEM] Soldadores - Estructura Metalica</v>
          </cell>
          <cell r="C331">
            <v>1</v>
          </cell>
          <cell r="D331">
            <v>0</v>
          </cell>
          <cell r="E331" t="str">
            <v>Día</v>
          </cell>
          <cell r="F331">
            <v>1186.8</v>
          </cell>
          <cell r="G331">
            <v>1186.8</v>
          </cell>
          <cell r="H331">
            <v>0</v>
          </cell>
        </row>
        <row r="332">
          <cell r="A332">
            <v>0</v>
          </cell>
          <cell r="B332" t="str">
            <v>Pintura: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A333">
            <v>0</v>
          </cell>
          <cell r="B333" t="str">
            <v>MO-1001-12 [PEM] Pintor Estructura Metalica</v>
          </cell>
          <cell r="C333">
            <v>2</v>
          </cell>
          <cell r="D333">
            <v>0</v>
          </cell>
          <cell r="E333" t="str">
            <v>Día</v>
          </cell>
          <cell r="F333">
            <v>948.75</v>
          </cell>
          <cell r="G333">
            <v>1897.5</v>
          </cell>
          <cell r="H333">
            <v>0</v>
          </cell>
        </row>
        <row r="334">
          <cell r="A334" t="str">
            <v>d)</v>
          </cell>
          <cell r="B334" t="str">
            <v>Herramientas, Servicios: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A335">
            <v>0</v>
          </cell>
          <cell r="B335" t="str">
            <v>Pistola Neumatica p/ Tornilleria</v>
          </cell>
          <cell r="C335">
            <v>1</v>
          </cell>
          <cell r="D335">
            <v>0</v>
          </cell>
          <cell r="E335" t="str">
            <v>Día</v>
          </cell>
          <cell r="F335">
            <v>700</v>
          </cell>
          <cell r="G335">
            <v>700</v>
          </cell>
          <cell r="H335">
            <v>0</v>
          </cell>
        </row>
        <row r="336">
          <cell r="A336">
            <v>0</v>
          </cell>
          <cell r="B336" t="str">
            <v>Compresor p/ Pintura</v>
          </cell>
          <cell r="C336">
            <v>1</v>
          </cell>
          <cell r="D336">
            <v>0</v>
          </cell>
          <cell r="E336" t="str">
            <v>Día</v>
          </cell>
          <cell r="F336">
            <v>600</v>
          </cell>
          <cell r="G336">
            <v>600</v>
          </cell>
          <cell r="H336">
            <v>0</v>
          </cell>
        </row>
        <row r="337">
          <cell r="A337">
            <v>14</v>
          </cell>
          <cell r="B337" t="str">
            <v>Escalera Metalica 1</v>
          </cell>
          <cell r="C337">
            <v>1</v>
          </cell>
          <cell r="D337">
            <v>0</v>
          </cell>
          <cell r="E337" t="str">
            <v>Ud</v>
          </cell>
          <cell r="F337" t="str">
            <v>Lbs</v>
          </cell>
          <cell r="G337">
            <v>31.925761673973057</v>
          </cell>
          <cell r="H337">
            <v>123530.72</v>
          </cell>
        </row>
        <row r="338">
          <cell r="F338">
            <v>0</v>
          </cell>
        </row>
        <row r="339">
          <cell r="A339" t="str">
            <v>0.015</v>
          </cell>
          <cell r="B339" t="str">
            <v>Análisis de Costo Unitario de 001 Ud de Escalera Metalica 2 :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 t="str">
            <v>a)</v>
          </cell>
          <cell r="B340" t="str">
            <v>Materiales: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>
            <v>0</v>
          </cell>
          <cell r="B341" t="str">
            <v>Largueros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>
            <v>0</v>
          </cell>
          <cell r="B342" t="str">
            <v>Perfil W12x26 - [30 ft] ASTM A50</v>
          </cell>
          <cell r="C342">
            <v>1.9969378827646542</v>
          </cell>
          <cell r="D342">
            <v>6.4670658682634746E-2</v>
          </cell>
          <cell r="E342" t="str">
            <v>Ud</v>
          </cell>
          <cell r="F342">
            <v>18900</v>
          </cell>
          <cell r="G342">
            <v>40182.93</v>
          </cell>
          <cell r="H342">
            <v>0</v>
          </cell>
        </row>
        <row r="343">
          <cell r="A343">
            <v>0</v>
          </cell>
          <cell r="B343" t="str">
            <v>Viga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A344">
            <v>0</v>
          </cell>
          <cell r="B344" t="str">
            <v>Perfil W10x26 - [30 ft] ASTM A50</v>
          </cell>
          <cell r="C344">
            <v>0.2668416447944007</v>
          </cell>
          <cell r="D344">
            <v>0.8737704918032787</v>
          </cell>
          <cell r="E344" t="str">
            <v>Ud</v>
          </cell>
          <cell r="F344">
            <v>18800</v>
          </cell>
          <cell r="G344">
            <v>9400</v>
          </cell>
          <cell r="H344">
            <v>0</v>
          </cell>
        </row>
        <row r="345">
          <cell r="A345">
            <v>0</v>
          </cell>
          <cell r="B345" t="str">
            <v>Columnas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A346">
            <v>0</v>
          </cell>
          <cell r="B346" t="str">
            <v>Perfil W10x33 - [30 ft] ASTM A50</v>
          </cell>
          <cell r="C346">
            <v>0.5336832895888014</v>
          </cell>
          <cell r="D346">
            <v>0.24918032786885236</v>
          </cell>
          <cell r="E346" t="str">
            <v>Ud</v>
          </cell>
          <cell r="F346">
            <v>21800</v>
          </cell>
          <cell r="G346">
            <v>14533.33</v>
          </cell>
          <cell r="H346">
            <v>0</v>
          </cell>
        </row>
        <row r="347">
          <cell r="A347">
            <v>0</v>
          </cell>
          <cell r="B347" t="str">
            <v>Huellas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A348">
            <v>0</v>
          </cell>
          <cell r="B348" t="str">
            <v>Plancha Corrugada 4' x 8' x 1/4''</v>
          </cell>
          <cell r="C348">
            <v>2.9197107005325122</v>
          </cell>
          <cell r="D348">
            <v>4.3571891891891392E-3</v>
          </cell>
          <cell r="E348" t="str">
            <v>Ud</v>
          </cell>
          <cell r="F348">
            <v>8850</v>
          </cell>
          <cell r="G348">
            <v>25952.03</v>
          </cell>
          <cell r="H348">
            <v>0</v>
          </cell>
        </row>
        <row r="349">
          <cell r="A349">
            <v>0</v>
          </cell>
          <cell r="B349" t="str">
            <v>Angular L 2 ½'' x 2 ½'' x ¼'' - 20'</v>
          </cell>
          <cell r="C349">
            <v>3.5433070866141732</v>
          </cell>
          <cell r="D349">
            <v>1.5999999999999973E-2</v>
          </cell>
          <cell r="E349" t="str">
            <v>Ud</v>
          </cell>
          <cell r="F349">
            <v>1650</v>
          </cell>
          <cell r="G349">
            <v>5940</v>
          </cell>
          <cell r="H349">
            <v>0</v>
          </cell>
        </row>
        <row r="350">
          <cell r="A350">
            <v>0</v>
          </cell>
          <cell r="B350" t="str">
            <v>Placas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>
            <v>0</v>
          </cell>
          <cell r="B351" t="str">
            <v>Plancha 4' x 8 ' x 3/4'' ASTM A36</v>
          </cell>
          <cell r="C351">
            <v>0.3125</v>
          </cell>
          <cell r="D351">
            <v>9.8021274162187089E-2</v>
          </cell>
          <cell r="E351" t="str">
            <v>Ud</v>
          </cell>
          <cell r="F351">
            <v>23550</v>
          </cell>
          <cell r="G351">
            <v>8080.75</v>
          </cell>
          <cell r="H351">
            <v>0</v>
          </cell>
        </row>
        <row r="352">
          <cell r="A352">
            <v>0</v>
          </cell>
          <cell r="B352" t="str">
            <v>Plancha 4' x 8 ' x 3/8'' ASTM A36</v>
          </cell>
          <cell r="C352">
            <v>1.3834635416666666E-2</v>
          </cell>
          <cell r="D352">
            <v>9.7927090779127854E-2</v>
          </cell>
          <cell r="E352" t="str">
            <v>Ud</v>
          </cell>
          <cell r="F352">
            <v>11750</v>
          </cell>
          <cell r="G352">
            <v>178.48</v>
          </cell>
          <cell r="H352">
            <v>0</v>
          </cell>
        </row>
        <row r="353">
          <cell r="A353">
            <v>0</v>
          </cell>
          <cell r="B353" t="str">
            <v>Plancha 4' x 8 ' x 1/2'' ASTM A36</v>
          </cell>
          <cell r="C353">
            <v>5.6297743055555564E-2</v>
          </cell>
          <cell r="D353">
            <v>0.76202020511016433</v>
          </cell>
          <cell r="E353" t="str">
            <v>Ud</v>
          </cell>
          <cell r="F353">
            <v>18900</v>
          </cell>
          <cell r="G353">
            <v>1874.84</v>
          </cell>
          <cell r="H353">
            <v>0</v>
          </cell>
        </row>
        <row r="354">
          <cell r="A354">
            <v>0</v>
          </cell>
          <cell r="B354" t="str">
            <v>Tornilleria: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A355">
            <v>0</v>
          </cell>
          <cell r="B355" t="str">
            <v>Perno ø 5/8'' x 10'' F1554 A36</v>
          </cell>
          <cell r="C355">
            <v>16</v>
          </cell>
          <cell r="D355">
            <v>0</v>
          </cell>
          <cell r="E355" t="str">
            <v>Ud</v>
          </cell>
          <cell r="F355">
            <v>170</v>
          </cell>
          <cell r="G355">
            <v>2720</v>
          </cell>
          <cell r="H355">
            <v>0</v>
          </cell>
        </row>
        <row r="356">
          <cell r="A356">
            <v>0</v>
          </cell>
          <cell r="B356" t="str">
            <v>Perno ø 3/4'' x 1 3/4'' A325 N</v>
          </cell>
          <cell r="C356">
            <v>36</v>
          </cell>
          <cell r="D356">
            <v>0</v>
          </cell>
          <cell r="E356" t="str">
            <v>Ud</v>
          </cell>
          <cell r="F356">
            <v>31.07</v>
          </cell>
          <cell r="G356">
            <v>1118.52</v>
          </cell>
          <cell r="H356">
            <v>0</v>
          </cell>
        </row>
        <row r="357">
          <cell r="A357">
            <v>0</v>
          </cell>
          <cell r="B357" t="str">
            <v>Baranda: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A358">
            <v>0</v>
          </cell>
          <cell r="B358" t="str">
            <v>Balaustres: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A359">
            <v>0</v>
          </cell>
          <cell r="B359" t="str">
            <v>Tubo Hierro ø 2'' x 20'</v>
          </cell>
          <cell r="C359">
            <v>2.8871391076115485</v>
          </cell>
          <cell r="D359">
            <v>1.1131588647254026E-2</v>
          </cell>
          <cell r="E359" t="str">
            <v>Ud</v>
          </cell>
          <cell r="F359">
            <v>1850</v>
          </cell>
          <cell r="G359">
            <v>5400.66</v>
          </cell>
          <cell r="H359">
            <v>0</v>
          </cell>
        </row>
        <row r="360">
          <cell r="A360">
            <v>0</v>
          </cell>
          <cell r="B360" t="str">
            <v>Barandales: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A361">
            <v>0</v>
          </cell>
          <cell r="B361" t="str">
            <v>Barra Lisa ø 1/4'' x 20'</v>
          </cell>
          <cell r="C361">
            <v>15.807086614173226</v>
          </cell>
          <cell r="D361">
            <v>2.8715003589376699E-3</v>
          </cell>
          <cell r="E361" t="str">
            <v>Ud</v>
          </cell>
          <cell r="F361">
            <v>97</v>
          </cell>
          <cell r="G361">
            <v>1537.69</v>
          </cell>
          <cell r="H361">
            <v>0</v>
          </cell>
        </row>
        <row r="362">
          <cell r="A362">
            <v>0</v>
          </cell>
          <cell r="B362" t="str">
            <v>Pasamanos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A363">
            <v>0</v>
          </cell>
          <cell r="B363" t="str">
            <v>Tubo Hierro ø 2'' x 20'</v>
          </cell>
          <cell r="C363">
            <v>2.6345144356955381</v>
          </cell>
          <cell r="D363">
            <v>1.1131588647254026E-2</v>
          </cell>
          <cell r="E363" t="str">
            <v>Ud</v>
          </cell>
          <cell r="F363">
            <v>1850</v>
          </cell>
          <cell r="G363">
            <v>4928.1099999999997</v>
          </cell>
          <cell r="H363">
            <v>0</v>
          </cell>
        </row>
        <row r="364">
          <cell r="A364">
            <v>0</v>
          </cell>
          <cell r="B364" t="str">
            <v>Pintura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A365">
            <v>0</v>
          </cell>
          <cell r="B365" t="str">
            <v>Pintura Multi-Purpose Epoxy Haze Gray</v>
          </cell>
          <cell r="C365">
            <v>1</v>
          </cell>
          <cell r="D365">
            <v>3.1126905187964009E-2</v>
          </cell>
          <cell r="E365" t="str">
            <v>Cub.</v>
          </cell>
          <cell r="F365">
            <v>6991.53</v>
          </cell>
          <cell r="G365">
            <v>7209.15</v>
          </cell>
          <cell r="H365">
            <v>0</v>
          </cell>
        </row>
        <row r="366">
          <cell r="A366">
            <v>0</v>
          </cell>
          <cell r="B366" t="str">
            <v>Pintura High Gloss Urethane Gris Perla</v>
          </cell>
          <cell r="C366">
            <v>5</v>
          </cell>
          <cell r="D366">
            <v>1.2758369610331095E-3</v>
          </cell>
          <cell r="E366" t="str">
            <v>Gls</v>
          </cell>
          <cell r="F366">
            <v>2542.37</v>
          </cell>
          <cell r="G366">
            <v>12728.07</v>
          </cell>
          <cell r="H366">
            <v>0</v>
          </cell>
        </row>
        <row r="367">
          <cell r="A367">
            <v>0</v>
          </cell>
          <cell r="B367" t="str">
            <v>Grout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A368">
            <v>0</v>
          </cell>
          <cell r="B368" t="str">
            <v>Morteo Listo Grout 640 kg/cm²</v>
          </cell>
          <cell r="C368">
            <v>1</v>
          </cell>
          <cell r="D368">
            <v>4.5998160073597322E-3</v>
          </cell>
          <cell r="E368" t="str">
            <v>Fdas</v>
          </cell>
          <cell r="F368">
            <v>885</v>
          </cell>
          <cell r="G368">
            <v>889.07</v>
          </cell>
          <cell r="H368">
            <v>0</v>
          </cell>
        </row>
        <row r="369">
          <cell r="A369">
            <v>0</v>
          </cell>
          <cell r="B369" t="str">
            <v>Miscelaneos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A370">
            <v>0</v>
          </cell>
          <cell r="B370" t="str">
            <v>Electrodo E70XX Universal 1/8''</v>
          </cell>
          <cell r="C370">
            <v>3</v>
          </cell>
          <cell r="D370">
            <v>1.8132232974332177E-3</v>
          </cell>
          <cell r="E370" t="str">
            <v>Lbs</v>
          </cell>
          <cell r="F370">
            <v>55.34</v>
          </cell>
          <cell r="G370">
            <v>166.32</v>
          </cell>
          <cell r="H370">
            <v>0</v>
          </cell>
        </row>
        <row r="371">
          <cell r="A371">
            <v>0</v>
          </cell>
          <cell r="B371" t="str">
            <v>Acetileno 390</v>
          </cell>
          <cell r="C371">
            <v>3</v>
          </cell>
          <cell r="D371">
            <v>2.9124228170907001E-4</v>
          </cell>
          <cell r="E371" t="str">
            <v>p3</v>
          </cell>
          <cell r="F371">
            <v>11.39</v>
          </cell>
          <cell r="G371">
            <v>34.18</v>
          </cell>
          <cell r="H371">
            <v>0</v>
          </cell>
        </row>
        <row r="372">
          <cell r="A372">
            <v>0</v>
          </cell>
          <cell r="B372" t="str">
            <v>Oxigeno Industrial 220</v>
          </cell>
          <cell r="C372">
            <v>2.4000000000000004</v>
          </cell>
          <cell r="D372">
            <v>2.5130553102724074E-4</v>
          </cell>
          <cell r="E372" t="str">
            <v>p3</v>
          </cell>
          <cell r="F372">
            <v>3.17</v>
          </cell>
          <cell r="G372">
            <v>7.61</v>
          </cell>
          <cell r="H372">
            <v>0</v>
          </cell>
        </row>
        <row r="373">
          <cell r="A373">
            <v>0</v>
          </cell>
          <cell r="B373" t="str">
            <v>Disco p/ esmerilar</v>
          </cell>
          <cell r="C373">
            <v>1</v>
          </cell>
          <cell r="D373">
            <v>2.6560766884754826E-3</v>
          </cell>
          <cell r="E373" t="str">
            <v>Ud</v>
          </cell>
          <cell r="F373">
            <v>340</v>
          </cell>
          <cell r="G373">
            <v>340.9</v>
          </cell>
          <cell r="H373">
            <v>0</v>
          </cell>
        </row>
        <row r="374">
          <cell r="A374" t="str">
            <v>b)</v>
          </cell>
          <cell r="B374" t="str">
            <v>Fabricación: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A375">
            <v>0</v>
          </cell>
          <cell r="B375" t="str">
            <v xml:space="preserve">SandBlasting </v>
          </cell>
          <cell r="C375">
            <v>1.8179133858267715</v>
          </cell>
          <cell r="D375">
            <v>2.7020278965390171E-4</v>
          </cell>
          <cell r="E375" t="str">
            <v>m2</v>
          </cell>
          <cell r="F375">
            <v>200</v>
          </cell>
          <cell r="G375">
            <v>363.68</v>
          </cell>
          <cell r="H375">
            <v>0</v>
          </cell>
        </row>
        <row r="376">
          <cell r="A376">
            <v>0</v>
          </cell>
          <cell r="B376" t="str">
            <v>Fabricación Estructura Metalica - Viga</v>
          </cell>
          <cell r="C376">
            <v>0.88287401574803148</v>
          </cell>
          <cell r="D376">
            <v>6.9186355473309881E-3</v>
          </cell>
          <cell r="E376" t="str">
            <v>Ton</v>
          </cell>
          <cell r="F376">
            <v>39683</v>
          </cell>
          <cell r="G376">
            <v>35277.480000000003</v>
          </cell>
          <cell r="H376">
            <v>0</v>
          </cell>
        </row>
        <row r="377">
          <cell r="A377">
            <v>0</v>
          </cell>
          <cell r="B377" t="str">
            <v>Fabricación Estructura Metalica - Columna</v>
          </cell>
          <cell r="C377">
            <v>0.26417322834645673</v>
          </cell>
          <cell r="D377">
            <v>2.6939040234834798E-2</v>
          </cell>
          <cell r="E377" t="str">
            <v>Ton</v>
          </cell>
          <cell r="F377">
            <v>44092.45</v>
          </cell>
          <cell r="G377">
            <v>11961.83</v>
          </cell>
          <cell r="H377">
            <v>0</v>
          </cell>
        </row>
        <row r="378">
          <cell r="A378">
            <v>0</v>
          </cell>
          <cell r="B378" t="str">
            <v>Fabricación Estructura Metalica - Placa</v>
          </cell>
          <cell r="C378">
            <v>0.17133559027777778</v>
          </cell>
          <cell r="D378">
            <v>2.2029350310709381E-4</v>
          </cell>
          <cell r="E378" t="str">
            <v>Ton</v>
          </cell>
          <cell r="F378">
            <v>33069.339999999997</v>
          </cell>
          <cell r="G378">
            <v>5667.2</v>
          </cell>
          <cell r="H378">
            <v>0</v>
          </cell>
        </row>
        <row r="379">
          <cell r="A379" t="str">
            <v>c)</v>
          </cell>
          <cell r="B379" t="str">
            <v>Operación Instalación: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A380">
            <v>0</v>
          </cell>
          <cell r="B380" t="str">
            <v>Izaje: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A381">
            <v>0</v>
          </cell>
          <cell r="B381" t="str">
            <v>MO-1001-9 [MAM] Maestro de Carpinteria Metalica</v>
          </cell>
          <cell r="C381">
            <v>1</v>
          </cell>
          <cell r="D381">
            <v>0</v>
          </cell>
          <cell r="E381" t="str">
            <v>Día</v>
          </cell>
          <cell r="F381">
            <v>2040.1</v>
          </cell>
          <cell r="G381">
            <v>2040.1</v>
          </cell>
          <cell r="H381">
            <v>0</v>
          </cell>
        </row>
        <row r="382">
          <cell r="A382">
            <v>0</v>
          </cell>
          <cell r="B382" t="str">
            <v>Tornilleria: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A383">
            <v>0</v>
          </cell>
          <cell r="B383" t="str">
            <v>MO-1001-13 [AEM] Armadores Estructuras Metalica</v>
          </cell>
          <cell r="C383">
            <v>2</v>
          </cell>
          <cell r="D383">
            <v>0</v>
          </cell>
          <cell r="E383" t="str">
            <v>Día</v>
          </cell>
          <cell r="F383">
            <v>1186.8</v>
          </cell>
          <cell r="G383">
            <v>2373.6</v>
          </cell>
          <cell r="H383">
            <v>0</v>
          </cell>
        </row>
        <row r="384">
          <cell r="A384">
            <v>0</v>
          </cell>
          <cell r="B384" t="str">
            <v>MO-1001-14 [AyEM] Ayudante Estructuras Metalica</v>
          </cell>
          <cell r="C384">
            <v>2</v>
          </cell>
          <cell r="D384">
            <v>0</v>
          </cell>
          <cell r="E384" t="str">
            <v>Día</v>
          </cell>
          <cell r="F384">
            <v>831.45</v>
          </cell>
          <cell r="G384">
            <v>1662.9</v>
          </cell>
          <cell r="H384">
            <v>0</v>
          </cell>
        </row>
        <row r="385">
          <cell r="A385">
            <v>0</v>
          </cell>
          <cell r="B385" t="str">
            <v>Soldadura de Campo: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A386">
            <v>0</v>
          </cell>
          <cell r="B386" t="str">
            <v>MO-1001-11 [SEM] Soldadores - Estructura Metalica</v>
          </cell>
          <cell r="C386">
            <v>1</v>
          </cell>
          <cell r="D386">
            <v>0</v>
          </cell>
          <cell r="E386" t="str">
            <v>Día</v>
          </cell>
          <cell r="F386">
            <v>1186.8</v>
          </cell>
          <cell r="G386">
            <v>1186.8</v>
          </cell>
          <cell r="H386">
            <v>0</v>
          </cell>
        </row>
        <row r="387">
          <cell r="A387">
            <v>0</v>
          </cell>
          <cell r="B387" t="str">
            <v>Pintura: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A388">
            <v>0</v>
          </cell>
          <cell r="B388" t="str">
            <v>MO-1001-12 [PEM] Pintor Estructura Metalica</v>
          </cell>
          <cell r="C388">
            <v>2</v>
          </cell>
          <cell r="D388">
            <v>0</v>
          </cell>
          <cell r="E388" t="str">
            <v>Día</v>
          </cell>
          <cell r="F388">
            <v>948.75</v>
          </cell>
          <cell r="G388">
            <v>1897.5</v>
          </cell>
          <cell r="H388">
            <v>0</v>
          </cell>
        </row>
        <row r="389">
          <cell r="A389" t="str">
            <v>d)</v>
          </cell>
          <cell r="B389" t="str">
            <v>Herramientas, Servicios: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A390">
            <v>0</v>
          </cell>
          <cell r="B390" t="str">
            <v>Pistola Neumatica p/ Tornilleria</v>
          </cell>
          <cell r="C390">
            <v>1</v>
          </cell>
          <cell r="D390">
            <v>0</v>
          </cell>
          <cell r="E390" t="str">
            <v>Día</v>
          </cell>
          <cell r="F390">
            <v>700</v>
          </cell>
          <cell r="G390">
            <v>700</v>
          </cell>
          <cell r="H390">
            <v>0</v>
          </cell>
        </row>
        <row r="391">
          <cell r="A391">
            <v>0</v>
          </cell>
          <cell r="B391" t="str">
            <v>Compresor p/ Pintura</v>
          </cell>
          <cell r="C391">
            <v>1</v>
          </cell>
          <cell r="D391">
            <v>0</v>
          </cell>
          <cell r="E391" t="str">
            <v>Día</v>
          </cell>
          <cell r="F391">
            <v>600</v>
          </cell>
          <cell r="G391">
            <v>600</v>
          </cell>
          <cell r="H391">
            <v>0</v>
          </cell>
        </row>
        <row r="392">
          <cell r="A392">
            <v>15</v>
          </cell>
          <cell r="B392" t="str">
            <v>Escalera Metalica 2</v>
          </cell>
          <cell r="C392">
            <v>1</v>
          </cell>
          <cell r="D392">
            <v>0</v>
          </cell>
          <cell r="E392" t="str">
            <v>Ud</v>
          </cell>
          <cell r="F392" t="str">
            <v>Lbs</v>
          </cell>
          <cell r="G392">
            <v>32.993332815174291</v>
          </cell>
          <cell r="H392">
            <v>206953.73</v>
          </cell>
        </row>
        <row r="393">
          <cell r="F393">
            <v>0</v>
          </cell>
        </row>
        <row r="394">
          <cell r="A394" t="str">
            <v>0.016</v>
          </cell>
          <cell r="B394" t="str">
            <v>Análisis de Costo Unitario de 507 m2 de Losa Metaldeck :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A395" t="str">
            <v>a)</v>
          </cell>
          <cell r="B395" t="str">
            <v>Materiales: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A396">
            <v>0</v>
          </cell>
          <cell r="B396" t="str">
            <v>Metaldeck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A397">
            <v>0</v>
          </cell>
          <cell r="B397" t="str">
            <v>Metaldeck Cal. 22 - 2'</v>
          </cell>
          <cell r="C397">
            <v>2726.5393055376271</v>
          </cell>
          <cell r="D397">
            <v>7.7275417209266925E-5</v>
          </cell>
          <cell r="E397" t="str">
            <v>pl</v>
          </cell>
          <cell r="F397">
            <v>127</v>
          </cell>
          <cell r="G397">
            <v>346297.25</v>
          </cell>
          <cell r="H397">
            <v>0</v>
          </cell>
        </row>
        <row r="398">
          <cell r="A398">
            <v>0</v>
          </cell>
          <cell r="B398" t="str">
            <v>Conector Cortante ø 3/4'' p/Studs</v>
          </cell>
          <cell r="C398">
            <v>300</v>
          </cell>
          <cell r="D398">
            <v>0</v>
          </cell>
          <cell r="E398" t="str">
            <v>Ud</v>
          </cell>
          <cell r="F398">
            <v>45</v>
          </cell>
          <cell r="G398">
            <v>13500</v>
          </cell>
          <cell r="H398">
            <v>0</v>
          </cell>
        </row>
        <row r="399">
          <cell r="A399">
            <v>0</v>
          </cell>
          <cell r="B399" t="str">
            <v>Malla Electrosoldad D2.9XD2.9 - 150 x 150</v>
          </cell>
          <cell r="C399">
            <v>5.2806249999999997</v>
          </cell>
          <cell r="D399">
            <v>4.154337791454616E-2</v>
          </cell>
          <cell r="E399" t="str">
            <v>Rollo</v>
          </cell>
          <cell r="F399">
            <v>11860.17</v>
          </cell>
          <cell r="G399">
            <v>65230.94</v>
          </cell>
          <cell r="H399">
            <v>0</v>
          </cell>
        </row>
        <row r="400">
          <cell r="A400">
            <v>0</v>
          </cell>
          <cell r="B400" t="str">
            <v>Hormigón Industrial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>
            <v>0</v>
          </cell>
          <cell r="B401" t="str">
            <v>Hormigón Industrial f'c 210 kg/cm² @ 28d</v>
          </cell>
          <cell r="C401">
            <v>50.694000000000003</v>
          </cell>
          <cell r="D401">
            <v>1.1046672190002246E-3</v>
          </cell>
          <cell r="E401" t="str">
            <v>m3</v>
          </cell>
          <cell r="F401">
            <v>6134.26</v>
          </cell>
          <cell r="G401">
            <v>311313.7</v>
          </cell>
          <cell r="H401">
            <v>0</v>
          </cell>
        </row>
        <row r="402">
          <cell r="A402" t="str">
            <v>b)</v>
          </cell>
          <cell r="B402" t="str">
            <v>Mano de Obra: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A403">
            <v>0</v>
          </cell>
          <cell r="B403" t="str">
            <v>MO-1077-8 [8] Coloc. acero malla electrosoldada</v>
          </cell>
          <cell r="C403">
            <v>22.442656249999999</v>
          </cell>
          <cell r="D403">
            <v>2.5551231263011096E-3</v>
          </cell>
          <cell r="E403" t="str">
            <v>qq</v>
          </cell>
          <cell r="F403">
            <v>419.57</v>
          </cell>
          <cell r="G403">
            <v>9440.33</v>
          </cell>
          <cell r="H403">
            <v>0</v>
          </cell>
        </row>
        <row r="404">
          <cell r="A404">
            <v>0</v>
          </cell>
          <cell r="B404" t="str">
            <v>MO-1001-3 [MA] Maestro de área (MA)</v>
          </cell>
          <cell r="C404">
            <v>33.795999999999999</v>
          </cell>
          <cell r="D404">
            <v>7.9060729495115294E-4</v>
          </cell>
          <cell r="E404" t="str">
            <v>Día</v>
          </cell>
          <cell r="F404">
            <v>1495</v>
          </cell>
          <cell r="G404">
            <v>50564.97</v>
          </cell>
          <cell r="H404">
            <v>0</v>
          </cell>
        </row>
        <row r="405">
          <cell r="A405">
            <v>0</v>
          </cell>
          <cell r="B405" t="str">
            <v>MO-1001-7 [TC] Técnico calificado (TC)</v>
          </cell>
          <cell r="C405">
            <v>67.591999999999999</v>
          </cell>
          <cell r="D405">
            <v>5.2642160376717298E-4</v>
          </cell>
          <cell r="E405" t="str">
            <v>Día</v>
          </cell>
          <cell r="F405">
            <v>545.1</v>
          </cell>
          <cell r="G405">
            <v>36863.79</v>
          </cell>
          <cell r="H405">
            <v>0</v>
          </cell>
        </row>
        <row r="406">
          <cell r="A406">
            <v>0</v>
          </cell>
          <cell r="B406" t="str">
            <v>MO-1001-8 [TNC] Técnico no calificado o PEON (TNC)</v>
          </cell>
          <cell r="C406">
            <v>202.77600000000001</v>
          </cell>
          <cell r="D406">
            <v>9.4377998022198814E-5</v>
          </cell>
          <cell r="E406" t="str">
            <v>Día</v>
          </cell>
          <cell r="F406">
            <v>497.95</v>
          </cell>
          <cell r="G406">
            <v>100981.84</v>
          </cell>
          <cell r="H406">
            <v>0</v>
          </cell>
        </row>
        <row r="407">
          <cell r="A407" t="str">
            <v>c)</v>
          </cell>
          <cell r="B407" t="str">
            <v>Herramientas, Servicios: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A408">
            <v>0</v>
          </cell>
          <cell r="B408" t="str">
            <v>Herramientas y equipos</v>
          </cell>
          <cell r="C408">
            <v>1</v>
          </cell>
          <cell r="D408">
            <v>0</v>
          </cell>
          <cell r="E408" t="str">
            <v>m2</v>
          </cell>
          <cell r="F408">
            <v>14947.09</v>
          </cell>
          <cell r="G408">
            <v>14947.09</v>
          </cell>
          <cell r="H408">
            <v>0</v>
          </cell>
        </row>
        <row r="409">
          <cell r="A409">
            <v>16</v>
          </cell>
          <cell r="B409" t="str">
            <v>Losa Metaldeck</v>
          </cell>
          <cell r="C409">
            <v>506.94</v>
          </cell>
          <cell r="D409">
            <v>0</v>
          </cell>
          <cell r="E409" t="str">
            <v>m2</v>
          </cell>
          <cell r="F409">
            <v>0</v>
          </cell>
          <cell r="G409">
            <v>0</v>
          </cell>
          <cell r="H409">
            <v>1872.29</v>
          </cell>
        </row>
        <row r="410">
          <cell r="F410">
            <v>0</v>
          </cell>
        </row>
        <row r="411">
          <cell r="A411" t="str">
            <v>0.017</v>
          </cell>
          <cell r="B411" t="str">
            <v>Análisis de Costo Unitario de 515 m2 de Colocación Aluzinc en Paredes h= 4,31 m 2do. Nivel :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 t="str">
            <v>a)</v>
          </cell>
          <cell r="B412" t="str">
            <v>Materiales: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A413">
            <v>0</v>
          </cell>
          <cell r="B413" t="str">
            <v>Aluzinc Cal. 26 - 42'' x 20' USG</v>
          </cell>
          <cell r="C413">
            <v>79.240833084840773</v>
          </cell>
          <cell r="D413">
            <v>4.3210845118823782E-4</v>
          </cell>
          <cell r="E413" t="str">
            <v>Ud</v>
          </cell>
          <cell r="F413">
            <v>1980</v>
          </cell>
          <cell r="G413">
            <v>156964.65</v>
          </cell>
          <cell r="H413">
            <v>0</v>
          </cell>
        </row>
        <row r="414">
          <cell r="A414">
            <v>0</v>
          </cell>
          <cell r="B414" t="str">
            <v xml:space="preserve">Tornillo Autotaladrante 8mm x 35 </v>
          </cell>
          <cell r="C414">
            <v>4637.88</v>
          </cell>
          <cell r="D414">
            <v>9.4115758964510497E-6</v>
          </cell>
          <cell r="E414" t="str">
            <v>Ud</v>
          </cell>
          <cell r="F414">
            <v>15</v>
          </cell>
          <cell r="G414">
            <v>69568.850000000006</v>
          </cell>
          <cell r="H414">
            <v>0</v>
          </cell>
        </row>
        <row r="415">
          <cell r="A415" t="str">
            <v>b)</v>
          </cell>
          <cell r="B415" t="str">
            <v>Mano de Obra: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A416">
            <v>0</v>
          </cell>
          <cell r="B416" t="str">
            <v>MO-1001-8 [TNC] Técnico no calificado o PEON (TNC)</v>
          </cell>
          <cell r="C416">
            <v>16</v>
          </cell>
          <cell r="D416">
            <v>9.4377998022198814E-5</v>
          </cell>
          <cell r="E416" t="str">
            <v>Día</v>
          </cell>
          <cell r="F416">
            <v>497.95</v>
          </cell>
          <cell r="G416">
            <v>7967.95</v>
          </cell>
          <cell r="H416">
            <v>0</v>
          </cell>
        </row>
        <row r="417">
          <cell r="A417">
            <v>0</v>
          </cell>
          <cell r="B417" t="str">
            <v>MO-1001-3 [MA] Maestro de área (MA)</v>
          </cell>
          <cell r="C417">
            <v>34.354666666666667</v>
          </cell>
          <cell r="D417">
            <v>7.9060729495115294E-4</v>
          </cell>
          <cell r="E417" t="str">
            <v>Día</v>
          </cell>
          <cell r="F417">
            <v>1495</v>
          </cell>
          <cell r="G417">
            <v>51400.83</v>
          </cell>
          <cell r="H417">
            <v>0</v>
          </cell>
        </row>
        <row r="418">
          <cell r="A418">
            <v>0</v>
          </cell>
          <cell r="B418" t="str">
            <v>MO-1001-7 [TC] Técnico calificado (TC)</v>
          </cell>
          <cell r="C418">
            <v>68.709333333333333</v>
          </cell>
          <cell r="D418">
            <v>5.2642160376717298E-4</v>
          </cell>
          <cell r="E418" t="str">
            <v>Día</v>
          </cell>
          <cell r="F418">
            <v>545.1</v>
          </cell>
          <cell r="G418">
            <v>37473.17</v>
          </cell>
          <cell r="H418">
            <v>0</v>
          </cell>
        </row>
        <row r="419">
          <cell r="A419">
            <v>0</v>
          </cell>
          <cell r="B419" t="str">
            <v>MO-1001-8 [TNC] Técnico no calificado o PEON (TNC)</v>
          </cell>
          <cell r="C419">
            <v>206.12800000000004</v>
          </cell>
          <cell r="D419">
            <v>9.4377998022198814E-5</v>
          </cell>
          <cell r="E419" t="str">
            <v>Día</v>
          </cell>
          <cell r="F419">
            <v>497.95</v>
          </cell>
          <cell r="G419">
            <v>102651.12</v>
          </cell>
          <cell r="H419">
            <v>0</v>
          </cell>
        </row>
        <row r="420">
          <cell r="A420" t="str">
            <v>c)</v>
          </cell>
          <cell r="B420" t="str">
            <v>Herramientas, Servicios: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A421">
            <v>0</v>
          </cell>
          <cell r="B421" t="str">
            <v>Herramientas y equipos</v>
          </cell>
          <cell r="C421">
            <v>1</v>
          </cell>
          <cell r="D421">
            <v>0</v>
          </cell>
          <cell r="E421" t="str">
            <v>m2</v>
          </cell>
          <cell r="F421">
            <v>6816.43</v>
          </cell>
          <cell r="G421">
            <v>6816.43</v>
          </cell>
          <cell r="H421">
            <v>0</v>
          </cell>
        </row>
        <row r="422">
          <cell r="A422">
            <v>17</v>
          </cell>
          <cell r="B422" t="str">
            <v>Colocación Aluzinc en Paredes h= 4,31 m 2do. Nivel</v>
          </cell>
          <cell r="C422">
            <v>515.32000000000005</v>
          </cell>
          <cell r="D422">
            <v>0</v>
          </cell>
          <cell r="E422" t="str">
            <v>m2</v>
          </cell>
          <cell r="F422">
            <v>0</v>
          </cell>
          <cell r="G422">
            <v>0</v>
          </cell>
          <cell r="H422">
            <v>839.95</v>
          </cell>
        </row>
        <row r="423">
          <cell r="F423">
            <v>0</v>
          </cell>
        </row>
        <row r="424">
          <cell r="A424" t="str">
            <v>0.018</v>
          </cell>
          <cell r="B424" t="str">
            <v>Análisis de Costo Unitario de 011 m2 de Colocación Aluzinc translucido en Paredes 2do. Nivel :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A425" t="str">
            <v>a)</v>
          </cell>
          <cell r="B425" t="str">
            <v>Materiales: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A426">
            <v>0</v>
          </cell>
          <cell r="B426" t="str">
            <v>Aluzinc Traslucidos 36'' x 10 .5'</v>
          </cell>
          <cell r="C426">
            <v>3.5982214821572498</v>
          </cell>
          <cell r="D426">
            <v>3.7604469890840614E-3</v>
          </cell>
          <cell r="E426" t="str">
            <v>Ud</v>
          </cell>
          <cell r="F426">
            <v>4720</v>
          </cell>
          <cell r="G426">
            <v>17047.47</v>
          </cell>
          <cell r="H426">
            <v>0</v>
          </cell>
        </row>
        <row r="427">
          <cell r="A427">
            <v>0</v>
          </cell>
          <cell r="B427" t="str">
            <v xml:space="preserve">Tornillo Autotaladrante 8mm x 35 </v>
          </cell>
          <cell r="C427">
            <v>94.77</v>
          </cell>
          <cell r="D427">
            <v>9.4115758964510497E-6</v>
          </cell>
          <cell r="E427" t="str">
            <v>Ud</v>
          </cell>
          <cell r="F427">
            <v>15</v>
          </cell>
          <cell r="G427">
            <v>1421.56</v>
          </cell>
          <cell r="H427">
            <v>0</v>
          </cell>
        </row>
        <row r="428">
          <cell r="A428" t="str">
            <v>b)</v>
          </cell>
          <cell r="B428" t="str">
            <v>Mano de Obra: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A429">
            <v>0</v>
          </cell>
          <cell r="B429" t="str">
            <v>MO-1001-8 [TNC] Técnico no calificado o PEON (TNC)</v>
          </cell>
          <cell r="C429">
            <v>0.5</v>
          </cell>
          <cell r="D429">
            <v>9.4377998022198814E-5</v>
          </cell>
          <cell r="E429" t="str">
            <v>Día</v>
          </cell>
          <cell r="F429">
            <v>497.95</v>
          </cell>
          <cell r="G429">
            <v>249</v>
          </cell>
          <cell r="H429">
            <v>0</v>
          </cell>
        </row>
        <row r="430">
          <cell r="A430">
            <v>0</v>
          </cell>
          <cell r="B430" t="str">
            <v>MO-1001-3 [MA] Maestro de área (MA)</v>
          </cell>
          <cell r="C430">
            <v>0.70199999999999996</v>
          </cell>
          <cell r="D430">
            <v>7.9060729495115294E-4</v>
          </cell>
          <cell r="E430" t="str">
            <v>Día</v>
          </cell>
          <cell r="F430">
            <v>1495</v>
          </cell>
          <cell r="G430">
            <v>1050.32</v>
          </cell>
          <cell r="H430">
            <v>0</v>
          </cell>
        </row>
        <row r="431">
          <cell r="A431">
            <v>0</v>
          </cell>
          <cell r="B431" t="str">
            <v>MO-1001-7 [TC] Técnico calificado (TC)</v>
          </cell>
          <cell r="C431">
            <v>1.4039999999999999</v>
          </cell>
          <cell r="D431">
            <v>5.2642160376717298E-4</v>
          </cell>
          <cell r="E431" t="str">
            <v>Día</v>
          </cell>
          <cell r="F431">
            <v>545.1</v>
          </cell>
          <cell r="G431">
            <v>765.72</v>
          </cell>
          <cell r="H431">
            <v>0</v>
          </cell>
        </row>
        <row r="432">
          <cell r="A432">
            <v>0</v>
          </cell>
          <cell r="B432" t="str">
            <v>MO-1001-8 [TNC] Técnico no calificado o PEON (TNC)</v>
          </cell>
          <cell r="C432">
            <v>4.2119999999999997</v>
          </cell>
          <cell r="D432">
            <v>9.4377998022198814E-5</v>
          </cell>
          <cell r="E432" t="str">
            <v>Día</v>
          </cell>
          <cell r="F432">
            <v>497.95</v>
          </cell>
          <cell r="G432">
            <v>2097.56</v>
          </cell>
          <cell r="H432">
            <v>0</v>
          </cell>
        </row>
        <row r="433">
          <cell r="A433" t="str">
            <v>c)</v>
          </cell>
          <cell r="B433" t="str">
            <v>Herramientas, Servicios: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A434">
            <v>0</v>
          </cell>
          <cell r="B434" t="str">
            <v>Herramientas y equipos</v>
          </cell>
          <cell r="C434">
            <v>1</v>
          </cell>
          <cell r="D434">
            <v>0</v>
          </cell>
          <cell r="E434" t="str">
            <v>m2</v>
          </cell>
          <cell r="F434">
            <v>362.11</v>
          </cell>
          <cell r="G434">
            <v>362.11</v>
          </cell>
          <cell r="H434">
            <v>0</v>
          </cell>
        </row>
        <row r="435">
          <cell r="A435">
            <v>18</v>
          </cell>
          <cell r="B435" t="str">
            <v>Colocación Aluzinc translucido en Paredes 2do. Nivel</v>
          </cell>
          <cell r="C435">
            <v>10.53</v>
          </cell>
          <cell r="D435">
            <v>0</v>
          </cell>
          <cell r="E435" t="str">
            <v>m2</v>
          </cell>
          <cell r="F435">
            <v>0</v>
          </cell>
          <cell r="G435">
            <v>0</v>
          </cell>
          <cell r="H435">
            <v>2183.64</v>
          </cell>
        </row>
        <row r="436">
          <cell r="F436">
            <v>0</v>
          </cell>
        </row>
        <row r="437">
          <cell r="A437" t="str">
            <v>0.019</v>
          </cell>
          <cell r="B437" t="str">
            <v>Análisis de Costo Unitario de 020 Ud de Colocación Correas del Techumbre Aluzinc :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A438" t="str">
            <v>a)</v>
          </cell>
          <cell r="B438" t="str">
            <v>Materiales: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A439">
            <v>0</v>
          </cell>
          <cell r="B439" t="str">
            <v>Correa Z 2 1/2" x 8" x 3/32"</v>
          </cell>
          <cell r="C439">
            <v>2112.8608923884512</v>
          </cell>
          <cell r="D439">
            <v>6.5838509316862843E-5</v>
          </cell>
          <cell r="E439" t="str">
            <v>pl</v>
          </cell>
          <cell r="F439">
            <v>95</v>
          </cell>
          <cell r="G439">
            <v>200735</v>
          </cell>
          <cell r="H439">
            <v>0</v>
          </cell>
        </row>
        <row r="440">
          <cell r="A440">
            <v>0</v>
          </cell>
          <cell r="B440" t="str">
            <v>Tensor ø 1/2" - 20'</v>
          </cell>
          <cell r="C440">
            <v>100</v>
          </cell>
          <cell r="D440">
            <v>0</v>
          </cell>
          <cell r="E440" t="str">
            <v>pl</v>
          </cell>
          <cell r="F440">
            <v>340</v>
          </cell>
          <cell r="G440">
            <v>34000</v>
          </cell>
          <cell r="H440">
            <v>0</v>
          </cell>
        </row>
        <row r="441">
          <cell r="A441">
            <v>0</v>
          </cell>
          <cell r="B441" t="str">
            <v xml:space="preserve">Tornillo Autotaladrante 8mm x 35 </v>
          </cell>
          <cell r="C441">
            <v>316.92913385826773</v>
          </cell>
          <cell r="D441">
            <v>9.4115758964510497E-6</v>
          </cell>
          <cell r="E441" t="str">
            <v>Ud</v>
          </cell>
          <cell r="F441">
            <v>15</v>
          </cell>
          <cell r="G441">
            <v>4753.9799999999996</v>
          </cell>
          <cell r="H441">
            <v>0</v>
          </cell>
        </row>
        <row r="442">
          <cell r="A442" t="str">
            <v>b)</v>
          </cell>
          <cell r="B442" t="str">
            <v>Mano de Obra: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A443">
            <v>0</v>
          </cell>
          <cell r="B443" t="str">
            <v>MO-1001-8 [TNC] Técnico no calificado o PEON (TNC)</v>
          </cell>
          <cell r="C443">
            <v>16</v>
          </cell>
          <cell r="D443">
            <v>9.4377998022198814E-5</v>
          </cell>
          <cell r="E443" t="str">
            <v>Día</v>
          </cell>
          <cell r="F443">
            <v>497.95</v>
          </cell>
          <cell r="G443">
            <v>7967.95</v>
          </cell>
          <cell r="H443">
            <v>0</v>
          </cell>
        </row>
        <row r="444">
          <cell r="A444">
            <v>0</v>
          </cell>
          <cell r="B444" t="str">
            <v>MO-1001-3 [MA] Maestro de área (MA)</v>
          </cell>
          <cell r="C444">
            <v>1.3333333333333333</v>
          </cell>
          <cell r="D444">
            <v>7.9060729495115294E-4</v>
          </cell>
          <cell r="E444" t="str">
            <v>Día</v>
          </cell>
          <cell r="F444">
            <v>1495</v>
          </cell>
          <cell r="G444">
            <v>1994.91</v>
          </cell>
          <cell r="H444">
            <v>0</v>
          </cell>
        </row>
        <row r="445">
          <cell r="A445">
            <v>0</v>
          </cell>
          <cell r="B445" t="str">
            <v>MO-1001-7 [TC] Técnico calificado (TC)</v>
          </cell>
          <cell r="C445">
            <v>2.6666666666666665</v>
          </cell>
          <cell r="D445">
            <v>5.2642160376717298E-4</v>
          </cell>
          <cell r="E445" t="str">
            <v>Día</v>
          </cell>
          <cell r="F445">
            <v>545.1</v>
          </cell>
          <cell r="G445">
            <v>1454.37</v>
          </cell>
          <cell r="H445">
            <v>0</v>
          </cell>
        </row>
        <row r="446">
          <cell r="A446">
            <v>0</v>
          </cell>
          <cell r="B446" t="str">
            <v>MO-1001-8 [TNC] Técnico no calificado o PEON (TNC)</v>
          </cell>
          <cell r="C446">
            <v>8</v>
          </cell>
          <cell r="D446">
            <v>9.4377998022198814E-5</v>
          </cell>
          <cell r="E446" t="str">
            <v>Día</v>
          </cell>
          <cell r="F446">
            <v>497.95</v>
          </cell>
          <cell r="G446">
            <v>3983.98</v>
          </cell>
          <cell r="H446">
            <v>0</v>
          </cell>
        </row>
        <row r="447">
          <cell r="A447" t="str">
            <v>c)</v>
          </cell>
          <cell r="B447" t="str">
            <v>Herramientas, Servicios: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A448">
            <v>0</v>
          </cell>
          <cell r="B448" t="str">
            <v>Herramientas y equipos</v>
          </cell>
          <cell r="C448">
            <v>1</v>
          </cell>
          <cell r="D448">
            <v>0</v>
          </cell>
          <cell r="E448" t="str">
            <v>Ud</v>
          </cell>
          <cell r="F448">
            <v>4078.24</v>
          </cell>
          <cell r="G448">
            <v>4078.24</v>
          </cell>
          <cell r="H448">
            <v>0</v>
          </cell>
        </row>
        <row r="449">
          <cell r="A449">
            <v>19</v>
          </cell>
          <cell r="B449" t="str">
            <v>Colocación Correas del Techumbre Aluzinc</v>
          </cell>
          <cell r="C449">
            <v>20</v>
          </cell>
          <cell r="D449">
            <v>0</v>
          </cell>
          <cell r="E449" t="str">
            <v>Ud</v>
          </cell>
          <cell r="F449">
            <v>0</v>
          </cell>
          <cell r="G449">
            <v>0</v>
          </cell>
          <cell r="H449">
            <v>12948.42</v>
          </cell>
        </row>
        <row r="450">
          <cell r="F450">
            <v>0</v>
          </cell>
        </row>
        <row r="451">
          <cell r="A451" t="str">
            <v>0.020</v>
          </cell>
          <cell r="B451" t="str">
            <v>Análisis de Costo Unitario de 880 m2 de Colocación Techumbre de Aluzinc :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cio Equipos"/>
      <sheetName val="O.M. y Salarios"/>
      <sheetName val="Materiales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ANALISIS HORMIGON ARMADO"/>
      <sheetName val="LISTA DE MATERIALES"/>
      <sheetName val="Mat"/>
      <sheetName val="Cubicacion"/>
      <sheetName val="ANALISIS"/>
      <sheetName val="Insumos materiales"/>
      <sheetName val="Costos Mano de Obra"/>
      <sheetName val="Ana. Horm mexc mort"/>
    </sheetNames>
    <sheetDataSet>
      <sheetData sheetId="0" refreshError="1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1" refreshError="1"/>
      <sheetData sheetId="2" refreshError="1"/>
      <sheetData sheetId="3">
        <row r="13">
          <cell r="I13">
            <v>5208.2</v>
          </cell>
        </row>
      </sheetData>
      <sheetData sheetId="4">
        <row r="39">
          <cell r="G39">
            <v>37.200000000000003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>
        <row r="13">
          <cell r="I13">
            <v>5208.2</v>
          </cell>
        </row>
      </sheetData>
      <sheetData sheetId="12"/>
      <sheetData sheetId="13"/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  <sheetName val="EDIFICIO COUNTERS"/>
      <sheetName val="LISTADO INSUMOS DEL 2000"/>
      <sheetName val="Presup."/>
      <sheetName val="Resumen Precio Equipos"/>
      <sheetName val="O.M. y Salarios"/>
      <sheetName val="Materiales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  <sheetName val="ANALISIS STO DGO"/>
      <sheetName val="Análisis"/>
      <sheetName val="Insumos"/>
      <sheetName val="Cabañas Ejecutivas"/>
      <sheetName val="Cabañas Presidenciales "/>
      <sheetName val="Cabañas simple Tipo I"/>
      <sheetName val="Cabañas simple Tipo 2"/>
      <sheetName val="Cabañas simple Tipo 3"/>
      <sheetName val="Cabañas Vice Presidenciales"/>
      <sheetName val="Calles, aceras y contenes"/>
      <sheetName val="Resumen"/>
      <sheetName val="Caseta de planta"/>
      <sheetName val="Edificio Administracion"/>
      <sheetName val="Edificio de Entrada"/>
      <sheetName val="Hoja de presupuesto"/>
      <sheetName val="Precio"/>
      <sheetName val="Análisis de Pre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ES"/>
      <sheetName val="MO ELECTRICISTA"/>
      <sheetName val="MO JORNAL"/>
      <sheetName val="MO ALBAÑIL"/>
      <sheetName val="MO PLOMERO"/>
      <sheetName val="MO CARPINTERO"/>
      <sheetName val="MO VARILLA"/>
      <sheetName val="MO PINTURA"/>
      <sheetName val="ANALISIS"/>
      <sheetName val="ANALISIS 2"/>
      <sheetName val="Hoja1"/>
      <sheetName val="Accesorios Electrico"/>
    </sheetNames>
    <sheetDataSet>
      <sheetData sheetId="0">
        <row r="7">
          <cell r="H7">
            <v>672.6</v>
          </cell>
        </row>
        <row r="685">
          <cell r="G685">
            <v>17.513999999999999</v>
          </cell>
        </row>
        <row r="1150">
          <cell r="H1150">
            <v>2106.3000000000002</v>
          </cell>
        </row>
      </sheetData>
      <sheetData sheetId="1">
        <row r="17">
          <cell r="B17">
            <v>449.78</v>
          </cell>
        </row>
      </sheetData>
      <sheetData sheetId="2">
        <row r="10">
          <cell r="B10">
            <v>647.33500000000004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Ana"/>
      <sheetName val="Análi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  <sheetName val="Ac.Z"/>
      <sheetName val="Ac.C"/>
      <sheetName val="Ac.V"/>
      <sheetName val="resum.ac "/>
      <sheetName val="LOSA"/>
      <sheetName val="LOSA (2)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>
        <row r="4">
          <cell r="D4">
            <v>2547.17</v>
          </cell>
        </row>
        <row r="11">
          <cell r="D11">
            <v>95</v>
          </cell>
        </row>
      </sheetData>
      <sheetData sheetId="1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Crono adic"/>
      <sheetName val="Laudiseo"/>
      <sheetName val="Sheet1"/>
      <sheetName val="Pres,"/>
      <sheetName val="Cub.#1"/>
      <sheetName val="Analisis II"/>
      <sheetName val="Pres, Elec."/>
      <sheetName val="Pres. adic."/>
      <sheetName val="Cub. #1 (52mm)"/>
      <sheetName val="Cub. #2 (52mm)"/>
      <sheetName val="Cub. #3 (52mm)"/>
      <sheetName val="Cub. #4"/>
      <sheetName val="Cub. #5 proyectada"/>
      <sheetName val="Cub. #5 Auditoria"/>
      <sheetName val="Auditoria Mayo 2011"/>
      <sheetName val="Cub #6 Proyectada espera"/>
      <sheetName val="Cub #7"/>
      <sheetName val="Cub #8"/>
      <sheetName val="Cub #8 (ok)"/>
      <sheetName val="Cub #9"/>
      <sheetName val="Imp. Cub. Final"/>
      <sheetName val="Adicional"/>
      <sheetName val="Parte Vieja"/>
      <sheetName val="Pres, Term."/>
      <sheetName val="Hoja1"/>
      <sheetName val="Alta Tension"/>
      <sheetName val="Adic. Laudi"/>
      <sheetName val="Adicional (2)"/>
    </sheetNames>
    <sheetDataSet>
      <sheetData sheetId="0" refreshError="1">
        <row r="106">
          <cell r="F106">
            <v>418.90000000000009</v>
          </cell>
        </row>
        <row r="128">
          <cell r="F128">
            <v>578.02</v>
          </cell>
        </row>
        <row r="139">
          <cell r="F139">
            <v>471.55000000000007</v>
          </cell>
        </row>
        <row r="399">
          <cell r="F399">
            <v>159.57</v>
          </cell>
        </row>
        <row r="443">
          <cell r="F443">
            <v>51.629999999999995</v>
          </cell>
        </row>
        <row r="1866">
          <cell r="F1866">
            <v>15941.63</v>
          </cell>
        </row>
        <row r="3019">
          <cell r="F3019">
            <v>4227.08</v>
          </cell>
        </row>
        <row r="3138">
          <cell r="F3138">
            <v>3487.91</v>
          </cell>
        </row>
        <row r="3148">
          <cell r="F3148">
            <v>3796.28</v>
          </cell>
        </row>
        <row r="3153">
          <cell r="F3153">
            <v>3845.97</v>
          </cell>
        </row>
        <row r="3158">
          <cell r="F3158">
            <v>3911.97</v>
          </cell>
        </row>
        <row r="3281">
          <cell r="F3281">
            <v>2126.27</v>
          </cell>
        </row>
        <row r="3288">
          <cell r="F3288">
            <v>1866.57</v>
          </cell>
        </row>
        <row r="3295">
          <cell r="F3295">
            <v>2133.6499999999996</v>
          </cell>
        </row>
        <row r="3302">
          <cell r="F3302">
            <v>2325.88</v>
          </cell>
        </row>
        <row r="3309">
          <cell r="F3309">
            <v>2071.8200000000002</v>
          </cell>
        </row>
        <row r="3316">
          <cell r="F3316">
            <v>2333.1000000000004</v>
          </cell>
        </row>
        <row r="4392">
          <cell r="F4392">
            <v>2106.84</v>
          </cell>
        </row>
        <row r="4397">
          <cell r="F4397">
            <v>1335.3</v>
          </cell>
        </row>
        <row r="4403">
          <cell r="F4403">
            <v>2859.63</v>
          </cell>
        </row>
        <row r="4410">
          <cell r="F4410">
            <v>3586.33</v>
          </cell>
        </row>
        <row r="4415">
          <cell r="F4415">
            <v>1269</v>
          </cell>
        </row>
        <row r="4421">
          <cell r="F4421">
            <v>2651.7599999999998</v>
          </cell>
        </row>
        <row r="5386">
          <cell r="F5386">
            <v>159.37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Amarre"/>
      <sheetName val="Escalera"/>
      <sheetName val="Muros"/>
      <sheetName val="Col.Carga"/>
      <sheetName val="Col.Carga (2)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Pedido"/>
      <sheetName val="Ana. blocks y termin."/>
      <sheetName val="Costos Mano de Obra"/>
      <sheetName val="Insumos materiales"/>
      <sheetName val="Ana. Horm mexc mort"/>
    </sheetNames>
    <sheetDataSet>
      <sheetData sheetId="0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1" refreshError="1">
        <row r="16">
          <cell r="I1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z."/>
      <sheetName val="Soportes Grales.Controles de Ob"/>
      <sheetName val="Hoja1"/>
      <sheetName val="Hoja2"/>
      <sheetName val="Hoja3"/>
      <sheetName val="Ins1"/>
      <sheetName val="Ins2"/>
      <sheetName val="InsOfic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  <sheetName val="Col.Amarre"/>
      <sheetName val="Escalera"/>
      <sheetName val="Mu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qVgas"/>
      <sheetName val="Hoja1"/>
      <sheetName val="Hoja2"/>
      <sheetName val="Presupuesto"/>
      <sheetName val="Analisis albañileria"/>
      <sheetName val="Analisis Electrico"/>
      <sheetName val="qqLosa1 "/>
      <sheetName val="qqEscalera"/>
      <sheetName val="Cotz."/>
    </sheetNames>
    <sheetDataSet>
      <sheetData sheetId="0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Resu"/>
      <sheetName val="Indice"/>
      <sheetName val="Medi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  <sheetName val="Análisis"/>
      <sheetName val="Insumos materiales"/>
      <sheetName val="Costos Mano de Obra"/>
      <sheetName val="Ana. Horm mexc mort"/>
      <sheetName val="Equipos"/>
      <sheetName val="EST N. DE OVANDO CENTRAL (MOD. "/>
      <sheetName val="qqVgas"/>
      <sheetName val="O.M. y Salarios"/>
      <sheetName val="Resumen Precio Equipos"/>
      <sheetName val="Materiales"/>
    </sheetNames>
    <sheetDataSet>
      <sheetData sheetId="0">
        <row r="3">
          <cell r="G3">
            <v>212.68726395300044</v>
          </cell>
        </row>
      </sheetData>
      <sheetData sheetId="1">
        <row r="3">
          <cell r="G3">
            <v>212.68726395300044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  <sheetName val="Cargas Sociales"/>
      <sheetName val="Analisis Unit. "/>
      <sheetName val="Analisis Unitarios"/>
      <sheetName val="Tarifas de Alquiler de Equipo"/>
      <sheetName val="ANALISIS HORMIGON ARMADO"/>
      <sheetName val="Programa_de_Trabajo"/>
      <sheetName val="Uso_de_Equipos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  <sheetName val="M.O."/>
      <sheetName val="Ins"/>
      <sheetName val="MO"/>
      <sheetName val="EQUIPOS"/>
      <sheetName val="PRE Desvio Alcant.  Po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  <sheetName val="Insumos materiales"/>
      <sheetName val="Costos Mano de Obra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no"/>
      <sheetName val="Cub#1"/>
      <sheetName val="Pres completo correcc. sanchez"/>
      <sheetName val="Pres completo"/>
      <sheetName val="Analisis"/>
    </sheetNames>
    <sheetDataSet>
      <sheetData sheetId="0" refreshError="1">
        <row r="115">
          <cell r="E115">
            <v>9249.3764088485095</v>
          </cell>
        </row>
        <row r="116">
          <cell r="E116">
            <v>19440.109112220878</v>
          </cell>
        </row>
        <row r="118">
          <cell r="E118">
            <v>10203.858199999999</v>
          </cell>
        </row>
        <row r="119">
          <cell r="E119">
            <v>15749.533300000001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 term"/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Analisis"/>
      <sheetName val="Pres. Adic.Y"/>
      <sheetName val="Ana"/>
      <sheetName val="LISTA DE PRECIO"/>
      <sheetName val="Presup."/>
    </sheetNames>
    <sheetDataSet>
      <sheetData sheetId="0" refreshError="1">
        <row r="14">
          <cell r="D14">
            <v>1240</v>
          </cell>
        </row>
        <row r="1512">
          <cell r="G1512">
            <v>3526.1216021874998</v>
          </cell>
        </row>
      </sheetData>
      <sheetData sheetId="1">
        <row r="1512">
          <cell r="G1512">
            <v>3526.1216021874998</v>
          </cell>
        </row>
      </sheetData>
      <sheetData sheetId="2">
        <row r="1512">
          <cell r="G1512">
            <v>3526.1216021874998</v>
          </cell>
        </row>
      </sheetData>
      <sheetData sheetId="3"/>
      <sheetData sheetId="4"/>
      <sheetData sheetId="5"/>
      <sheetData sheetId="6"/>
      <sheetData sheetId="7"/>
      <sheetData sheetId="8">
        <row r="391">
          <cell r="F391">
            <v>14781.061545997285</v>
          </cell>
        </row>
      </sheetData>
      <sheetData sheetId="9">
        <row r="14">
          <cell r="D14">
            <v>1240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  <sheetName val="BASICA EL MA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  <sheetName val="ANALISIS ALUZINC"/>
      <sheetName val="ANALISIS ACERO"/>
      <sheetName val="propuesta"/>
      <sheetName val="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  <sheetName val="B1 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2da parte"/>
      <sheetName val="Pres."/>
      <sheetName val="Pres. (2)"/>
    </sheetNames>
    <sheetDataSet>
      <sheetData sheetId="0" refreshError="1">
        <row r="22">
          <cell r="F22">
            <v>4833.63</v>
          </cell>
        </row>
        <row r="36">
          <cell r="F36">
            <v>4825.16</v>
          </cell>
        </row>
        <row r="44">
          <cell r="F44">
            <v>7531.56</v>
          </cell>
        </row>
        <row r="58">
          <cell r="F58">
            <v>3361.68</v>
          </cell>
        </row>
        <row r="156">
          <cell r="E156">
            <v>300</v>
          </cell>
        </row>
        <row r="157">
          <cell r="E157">
            <v>350</v>
          </cell>
        </row>
        <row r="408">
          <cell r="F408">
            <v>13466.71</v>
          </cell>
        </row>
        <row r="1024">
          <cell r="F1024">
            <v>3965.32</v>
          </cell>
        </row>
        <row r="1048">
          <cell r="F1048">
            <v>4644.07</v>
          </cell>
        </row>
        <row r="1187">
          <cell r="F1187">
            <v>1436.859048</v>
          </cell>
        </row>
        <row r="1515">
          <cell r="E1515">
            <v>150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  <sheetName val="Anali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Resu"/>
      <sheetName val="Indice"/>
      <sheetName val="Hoja1"/>
      <sheetName val="Hoja3"/>
      <sheetName val="Medi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  <sheetName val="analisis unitarios"/>
      <sheetName val="V.Tierras 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  <sheetName val="mov. tierr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  <sheetName val="Ac.Z"/>
      <sheetName val="Ac.C"/>
      <sheetName val="Ac.V"/>
      <sheetName val="resum.ac "/>
      <sheetName val="LOSA"/>
      <sheetName val="LOSA (2)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>
        <row r="4">
          <cell r="D4">
            <v>2547.17</v>
          </cell>
        </row>
        <row r="11">
          <cell r="D11">
            <v>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"/>
      <sheetName val="Car"/>
      <sheetName val="Ins"/>
      <sheetName val="Ins 2"/>
      <sheetName val="FA"/>
      <sheetName val="Rndmto"/>
      <sheetName val="M.O."/>
      <sheetName val="Resu"/>
      <sheetName val="Indice"/>
    </sheetNames>
    <sheetDataSet>
      <sheetData sheetId="0" refreshError="1">
        <row r="2042">
          <cell r="F2042">
            <v>12758.96</v>
          </cell>
        </row>
        <row r="3890">
          <cell r="F3890">
            <v>5463.67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  <sheetName val="Análisis"/>
      <sheetName val="Configuración"/>
      <sheetName val="Ana"/>
      <sheetName val="01_000_00"/>
      <sheetName val="02_000_00"/>
      <sheetName val="03_000_00"/>
      <sheetName val="04_000_00"/>
      <sheetName val="05_000_00"/>
      <sheetName val="007_000_00"/>
      <sheetName val="08_000_00"/>
      <sheetName val="09_000_00"/>
      <sheetName val="13_000_00"/>
      <sheetName val="15_000_00"/>
      <sheetName val="16_000_00"/>
      <sheetName val="V_Tierras_A"/>
      <sheetName val="ANALISIS_SEÑAL"/>
      <sheetName val="01_000_001"/>
      <sheetName val="02_000_001"/>
      <sheetName val="03_000_001"/>
      <sheetName val="04_000_001"/>
      <sheetName val="05_000_001"/>
      <sheetName val="007_000_001"/>
      <sheetName val="08_000_001"/>
      <sheetName val="09_000_001"/>
      <sheetName val="13_000_001"/>
      <sheetName val="15_000_001"/>
      <sheetName val="16_000_001"/>
      <sheetName val="V_Tierras_A1"/>
      <sheetName val="ANALISIS_SEÑA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"/>
      <sheetName val="Car"/>
      <sheetName val="Ins"/>
      <sheetName val="Ins 2"/>
      <sheetName val="FA"/>
      <sheetName val="Rndmto"/>
      <sheetName val="M.O."/>
      <sheetName val="Indice"/>
      <sheetName val="Resu"/>
      <sheetName val="Chart1"/>
    </sheetNames>
    <sheetDataSet>
      <sheetData sheetId="0" refreshError="1">
        <row r="683">
          <cell r="F683">
            <v>15916.210000000001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"/>
      <sheetName val="Car"/>
      <sheetName val="Ins"/>
      <sheetName val="Ins 2"/>
      <sheetName val="FA"/>
      <sheetName val="Rndmto"/>
      <sheetName val="M.O."/>
      <sheetName val="Indice"/>
      <sheetName val="Resu"/>
      <sheetName val="Chart1"/>
    </sheetNames>
    <sheetDataSet>
      <sheetData sheetId="0" refreshError="1">
        <row r="1605">
          <cell r="F1605">
            <v>12113.289999999999</v>
          </cell>
        </row>
        <row r="2673">
          <cell r="F2673">
            <v>4960.93</v>
          </cell>
        </row>
        <row r="4203">
          <cell r="F4203">
            <v>2221.3599999999997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1"/>
      <sheetName val="crono"/>
      <sheetName val="Volumenes"/>
      <sheetName val="Pres. (2)"/>
      <sheetName val="Pres. Adic."/>
      <sheetName val="Pres. Mod."/>
      <sheetName val="Cub 1"/>
      <sheetName val="Cub 2 proyectada"/>
      <sheetName val="Cub 2 proyectada (2)"/>
      <sheetName val="Cub 2 real Feb09"/>
      <sheetName val="Cub 2 real Feb09 (2)"/>
      <sheetName val="Cub 3 proyect."/>
      <sheetName val="Cub 3 Real"/>
      <sheetName val="Cub 3 Real (6-04-10)"/>
      <sheetName val="Cub 4 Proyect."/>
      <sheetName val="Cub #5"/>
      <sheetName val="Cub #6"/>
      <sheetName val="Adiconal"/>
      <sheetName val="Analisis 2"/>
      <sheetName val="Hoja1"/>
      <sheetName val="Trabajo bani"/>
      <sheetName val="SCH"/>
      <sheetName val="SCH (2)"/>
      <sheetName val="AIRES"/>
      <sheetName val="Analisis2"/>
      <sheetName val="Caseta Manifol"/>
      <sheetName val="Rep. Verja"/>
      <sheetName val=" Rep. Techo "/>
    </sheetNames>
    <sheetDataSet>
      <sheetData sheetId="0">
        <row r="13">
          <cell r="E13">
            <v>3953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DULO 6"/>
      <sheetName val="MODULO 5"/>
      <sheetName val="MODULO 4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 refreshError="1">
        <row r="2">
          <cell r="G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  <sheetName val="Analisis"/>
      <sheetName val="Insumos (2)"/>
      <sheetName val="M.O."/>
      <sheetName val="Insumos"/>
      <sheetName val="Análisis"/>
      <sheetName val="via"/>
      <sheetName val="PRESENTACION_(2)"/>
      <sheetName val="PRESUPUESTO_(2)"/>
      <sheetName val="P_U__Con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ergencia-cirugia"/>
      <sheetName val="Rep. varias"/>
      <sheetName val="Ampliación Farmacia"/>
      <sheetName val="Consultorio VIH"/>
      <sheetName val="Parqueo-vertedero"/>
      <sheetName val="Verja"/>
      <sheetName val="crono"/>
      <sheetName val="Pres "/>
      <sheetName val="Cub. #1"/>
      <sheetName val="Cub. #2"/>
      <sheetName val="AUD. DESPUES DE CUB. #2"/>
      <sheetName val="Pres Nuevo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  <sheetName val="Volumenes"/>
      <sheetName val="anal term"/>
      <sheetName val="Ana-Sanit."/>
      <sheetName val="Jornal"/>
      <sheetName val="Pu-Sanit."/>
      <sheetName val="PU-Elect."/>
      <sheetName val="Anal. horm."/>
      <sheetName val="M. O. exc."/>
      <sheetName val="Ana-elect."/>
      <sheetName val="Mat"/>
      <sheetName val="puertas"/>
    </sheetNames>
    <sheetDataSet>
      <sheetData sheetId="0" refreshError="1">
        <row r="63">
          <cell r="D63">
            <v>5342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Sold+Torn"/>
      <sheetName val="varios"/>
      <sheetName val="Presupuesto"/>
      <sheetName val="materiales"/>
      <sheetName val="propuesta"/>
      <sheetName val="peso"/>
      <sheetName val="MO"/>
    </sheetNames>
    <sheetDataSet>
      <sheetData sheetId="0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Car"/>
      <sheetName val="Rndmto"/>
      <sheetName val="M.O."/>
      <sheetName val="Ana"/>
      <sheetName val="Indice"/>
      <sheetName val="Modelo Presup."/>
    </sheetNames>
    <sheetDataSet>
      <sheetData sheetId="0" refreshError="1">
        <row r="1">
          <cell r="F1" t="str">
            <v>GUIA DE ANALISIS DE COSTOS EDIFICACIONES EN SANTO DOMINGO, REP. DOM.</v>
          </cell>
        </row>
        <row r="534">
          <cell r="E534">
            <v>928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ARTIDAS"/>
      <sheetName val="analisis "/>
      <sheetName val="insumos"/>
    </sheetNames>
    <sheetDataSet>
      <sheetData sheetId="0" refreshError="1"/>
      <sheetData sheetId="1" refreshError="1"/>
      <sheetData sheetId="2" refreshError="1"/>
      <sheetData sheetId="3" refreshError="1">
        <row r="295">
          <cell r="D295">
            <v>17.8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  <sheetName val="analisis1"/>
      <sheetName val="Presupuesto"/>
      <sheetName val="Materiales"/>
      <sheetName val="med_mov_de_tierras"/>
      <sheetName val="med_superestruc_"/>
      <sheetName val="analisis_unitarios"/>
      <sheetName val="MOVIMIENTO_DE_TIERRAS"/>
      <sheetName val="med_terminacion"/>
      <sheetName val="RESUMEN_"/>
      <sheetName val="med_mov_de_tierras1"/>
      <sheetName val="med_superestruc_1"/>
      <sheetName val="analisis_unitarios1"/>
      <sheetName val="MOVIMIENTO_DE_TIERRAS1"/>
      <sheetName val="med_terminacion1"/>
      <sheetName val="RESUMEN_1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  <sheetName val="ANALISIS EXPANSIONES "/>
      <sheetName val="Costo Promedio"/>
      <sheetName val="comparacion"/>
      <sheetName val="analisis pintura"/>
      <sheetName val="aluzinc+ Varios"/>
      <sheetName val="ANALISIS DE ACERO"/>
      <sheetName val="propuesta"/>
      <sheetName val="ANALISIS_EXPANSIONES_"/>
      <sheetName val="Costo_Promedio"/>
      <sheetName val="analisis_pintura"/>
      <sheetName val="aluzinc+_Varios"/>
      <sheetName val="ANALISIS_DE_ACERO"/>
      <sheetName val="Insumos"/>
      <sheetName val="Precio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Analisis"/>
      <sheetName val="anal term"/>
    </sheetNames>
    <sheetDataSet>
      <sheetData sheetId="0">
        <row r="1">
          <cell r="A1" t="str">
            <v>Item</v>
          </cell>
          <cell r="B1" t="str">
            <v>Recurso</v>
          </cell>
        </row>
        <row r="2">
          <cell r="B2" t="str">
            <v>Angular L2x2x1/8 - ASTM A36</v>
          </cell>
        </row>
        <row r="3">
          <cell r="B3" t="str">
            <v>Tornillo Autotaladrante de #10 x 2 1/2" c/ Neopreno</v>
          </cell>
        </row>
        <row r="4">
          <cell r="B4" t="str">
            <v>Barra red 5/8"x 20'</v>
          </cell>
        </row>
        <row r="5">
          <cell r="B5" t="str">
            <v>Barra red 1"x 20'</v>
          </cell>
        </row>
        <row r="6">
          <cell r="B6" t="str">
            <v>Chanel C 12x20.7 - ASTM A36</v>
          </cell>
        </row>
        <row r="7">
          <cell r="B7" t="str">
            <v>Chanel C 6 x 13</v>
          </cell>
        </row>
        <row r="8">
          <cell r="B8" t="str">
            <v>Disco p/ esmerilar</v>
          </cell>
        </row>
        <row r="9">
          <cell r="B9" t="str">
            <v>Disco p/corte Metal</v>
          </cell>
        </row>
        <row r="10">
          <cell r="B10" t="str">
            <v>Electrodo E70XX</v>
          </cell>
        </row>
        <row r="11">
          <cell r="B11" t="str">
            <v>Fabricación de Estructuras Metálicas - Columnas</v>
          </cell>
        </row>
        <row r="12">
          <cell r="B12" t="str">
            <v>Fabricación de Estructuras Metálicas - Vigas</v>
          </cell>
        </row>
        <row r="13">
          <cell r="B13" t="str">
            <v>Fabricación de Estructuras Metálicas - Correa</v>
          </cell>
        </row>
        <row r="14">
          <cell r="B14" t="str">
            <v>Instalación de Estructuras Metálicas</v>
          </cell>
        </row>
        <row r="15">
          <cell r="B15" t="str">
            <v>MetalDeck Cal 22 1/32 W=940 mm</v>
          </cell>
        </row>
        <row r="16">
          <cell r="B16" t="str">
            <v>MetalDeck Cal 26 1/32 W=940 mm</v>
          </cell>
        </row>
        <row r="17">
          <cell r="B17" t="str">
            <v>Caballete Cal 26 1/32 W=940 mm</v>
          </cell>
        </row>
        <row r="18">
          <cell r="B18" t="str">
            <v>Perfil TS 10 x 10 x 3/8'' - ASTM A50</v>
          </cell>
        </row>
        <row r="19">
          <cell r="B19" t="str">
            <v>Perfil TS 12 x 6 x 5/16" - ASTM A50</v>
          </cell>
        </row>
        <row r="20">
          <cell r="B20" t="str">
            <v>Perfil TS 14 x 6 x 3/8'' - ASTM A50</v>
          </cell>
        </row>
        <row r="21">
          <cell r="B21" t="str">
            <v>Perfil W12x14 - ASTM A50</v>
          </cell>
        </row>
        <row r="22">
          <cell r="B22" t="str">
            <v>Perfil W12x16 - ASTM A50</v>
          </cell>
        </row>
        <row r="23">
          <cell r="B23" t="str">
            <v>Perfil W12x19 - ASTM A50</v>
          </cell>
        </row>
        <row r="24">
          <cell r="B24" t="str">
            <v>Perfil W12x22 - ASTM A50</v>
          </cell>
        </row>
        <row r="25">
          <cell r="B25" t="str">
            <v>Perfil W14x132 - ASTM A50</v>
          </cell>
        </row>
        <row r="26">
          <cell r="B26" t="str">
            <v>Perfil W14x159 - ASTM A50</v>
          </cell>
        </row>
        <row r="27">
          <cell r="B27" t="str">
            <v>Perfil W14x61 - ASTM A50</v>
          </cell>
        </row>
        <row r="28">
          <cell r="B28" t="str">
            <v>Perfil W14x74 - ASTM A50</v>
          </cell>
        </row>
        <row r="29">
          <cell r="B29" t="str">
            <v>Perfil W16x26 - ASTM A50</v>
          </cell>
        </row>
        <row r="30">
          <cell r="B30" t="str">
            <v>Perfil W16x36 - ASTM A50</v>
          </cell>
        </row>
        <row r="31">
          <cell r="B31" t="str">
            <v>Perfil W18x35 - ASTM A50</v>
          </cell>
        </row>
        <row r="32">
          <cell r="B32" t="str">
            <v>Perfil W18x50 - ASTM A50</v>
          </cell>
        </row>
        <row r="33">
          <cell r="B33" t="str">
            <v>Perfil W27x84 - ASTM A50</v>
          </cell>
        </row>
        <row r="34">
          <cell r="B34" t="str">
            <v>Perfil W33x130 - ASTM A50</v>
          </cell>
        </row>
        <row r="35">
          <cell r="B35" t="str">
            <v>Perfil W6x15  - ASTM A50</v>
          </cell>
        </row>
        <row r="36">
          <cell r="B36" t="str">
            <v>Perfil W8x24  - ASTM A50</v>
          </cell>
        </row>
        <row r="37">
          <cell r="B37" t="str">
            <v>Perno hook Ø  - A325 1'' x 18''</v>
          </cell>
        </row>
        <row r="38">
          <cell r="B38" t="str">
            <v>Perno Ø  - A325   3/4'' x 1 3/4''</v>
          </cell>
        </row>
        <row r="39">
          <cell r="B39" t="str">
            <v>Perno Ø  - A325   3/4'' x 2    ''</v>
          </cell>
        </row>
        <row r="40">
          <cell r="B40" t="str">
            <v>Perno Ø  - A325   3/4'' x 2    ''</v>
          </cell>
        </row>
        <row r="41">
          <cell r="B41" t="str">
            <v>Perno Ø  - A325   3/4'' x 2 1/2''</v>
          </cell>
        </row>
        <row r="42">
          <cell r="B42" t="str">
            <v>Perno Ø  - A325   3/4'' x 2 1/4''</v>
          </cell>
        </row>
        <row r="43">
          <cell r="B43" t="str">
            <v>Perno Ø  - A325   3/4'' x 2 1/8''</v>
          </cell>
        </row>
        <row r="44">
          <cell r="B44" t="str">
            <v>Perno Ø  - A325   5/8'' x 2    ''</v>
          </cell>
        </row>
        <row r="45">
          <cell r="B45" t="str">
            <v>Perno Ø  - A325   5/8'' x 2 1/2''</v>
          </cell>
        </row>
        <row r="46">
          <cell r="B46" t="str">
            <v>Perno Ø  - A325   7/8'' x 2    ''</v>
          </cell>
        </row>
        <row r="47">
          <cell r="B47" t="str">
            <v>Perno Ø  - A325   7/8'' x 2 1/4''</v>
          </cell>
        </row>
        <row r="48">
          <cell r="B48" t="str">
            <v>Perno Ø  - A325   7/8'' x 2 3/4''</v>
          </cell>
        </row>
        <row r="49">
          <cell r="B49" t="str">
            <v>Perno Ø  - A325   7/8'' x 3 1/4''</v>
          </cell>
        </row>
        <row r="50">
          <cell r="B50" t="str">
            <v>Perno Ø  - A325 1    '' x 3    ''</v>
          </cell>
        </row>
        <row r="51">
          <cell r="B51" t="str">
            <v>Perno Ø  - A490   7/8'' x 2 1/2''</v>
          </cell>
        </row>
        <row r="52">
          <cell r="B52" t="str">
            <v>Perno Ø  - A490   7/8'' x 3    ''</v>
          </cell>
        </row>
        <row r="53">
          <cell r="B53" t="str">
            <v>Perno Ø  - A490   7/8'' x 3 1/2''</v>
          </cell>
        </row>
        <row r="54">
          <cell r="B54" t="str">
            <v>Perno Ø  - A490 1    '' x 2 3/4''</v>
          </cell>
        </row>
        <row r="55">
          <cell r="B55" t="str">
            <v>Perno Ø  - A490 1    '' x 3 3/4''</v>
          </cell>
        </row>
        <row r="56">
          <cell r="B56" t="str">
            <v>Perno Ø  - A490 1    '' x 4 1/2''</v>
          </cell>
        </row>
        <row r="57">
          <cell r="B57" t="str">
            <v>Perno Ø  - A490 1 1/8'' x 3 3/4''</v>
          </cell>
        </row>
        <row r="58">
          <cell r="B58" t="str">
            <v>Perno Ø  - A490 1 1/8'' x 4 1/2''</v>
          </cell>
        </row>
        <row r="59">
          <cell r="B59" t="str">
            <v xml:space="preserve">Plancha ASTM A36 4' x 8' x 1/2" </v>
          </cell>
        </row>
        <row r="60">
          <cell r="B60" t="str">
            <v xml:space="preserve">Plancha ASTM A36 4' x 8' x 1/4" </v>
          </cell>
        </row>
        <row r="61">
          <cell r="B61" t="str">
            <v xml:space="preserve">Plancha ASTM A36 4' x 8' x 3/32" </v>
          </cell>
        </row>
        <row r="62">
          <cell r="B62" t="str">
            <v>Movilización y Desmovilización</v>
          </cell>
        </row>
        <row r="63">
          <cell r="B63" t="str">
            <v>Grúa de Hidraulica 20 Ton</v>
          </cell>
        </row>
        <row r="64">
          <cell r="B64" t="str">
            <v>Maestro de Carpinteria Metalica</v>
          </cell>
        </row>
        <row r="65">
          <cell r="B65" t="str">
            <v>Operador de Grua</v>
          </cell>
        </row>
        <row r="66">
          <cell r="B66" t="str">
            <v>Soldadores - Estructuras Metalicas</v>
          </cell>
        </row>
        <row r="67">
          <cell r="B67" t="str">
            <v>Pintores - Estructura Metalica</v>
          </cell>
        </row>
        <row r="68">
          <cell r="B68" t="str">
            <v>Pistola Neumatica P/ Tornilleria</v>
          </cell>
        </row>
        <row r="69">
          <cell r="B69" t="str">
            <v xml:space="preserve">PPG AMERCOAT 235 Multi-Purpose Epoxy Haze Gray (Cub) </v>
          </cell>
        </row>
        <row r="70">
          <cell r="B70" t="str">
            <v xml:space="preserve">PPG PITT-HANE 35 High Gloss Urethane Gris Perla (Ga) </v>
          </cell>
        </row>
        <row r="71">
          <cell r="B71" t="str">
            <v>Compresor para Pintura</v>
          </cell>
        </row>
        <row r="72">
          <cell r="B72" t="str">
            <v>Acetileno</v>
          </cell>
        </row>
        <row r="73">
          <cell r="B73" t="str">
            <v>Oxigeno</v>
          </cell>
        </row>
        <row r="74">
          <cell r="B74" t="str">
            <v xml:space="preserve">Plancha ASTM A36 4' x 8' x 1/2" </v>
          </cell>
        </row>
        <row r="75">
          <cell r="B75" t="str">
            <v xml:space="preserve">Plancha ASTM A36 4' x 8' x 1/4" </v>
          </cell>
        </row>
        <row r="76">
          <cell r="B76" t="str">
            <v xml:space="preserve">Plancha ASTM A36 4' x 8' x 3/32" </v>
          </cell>
        </row>
      </sheetData>
      <sheetData sheetId="1"/>
      <sheetData sheetId="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rela de L=60.00"/>
      <sheetName val="APROB. SEOPC"/>
      <sheetName val="APROB. SEOPC (2)"/>
      <sheetName val="PASARELA OZORIA"/>
      <sheetName val="Hoja1"/>
      <sheetName val="TUNEL CHARLES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"/>
    </sheetNames>
    <sheetDataSet>
      <sheetData sheetId="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precios un"/>
      <sheetName val=" pintura"/>
      <sheetName val="Varios"/>
      <sheetName val="Herr+Equip"/>
      <sheetName val="M.O instalacion"/>
      <sheetName val="M.O Fabricacion"/>
      <sheetName val="Corte+Sold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  <sheetName val="Pres."/>
      <sheetName val="Cubicacion"/>
      <sheetName val="Laurel(OBINSA)"/>
      <sheetName val="Pasarela de L=6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  <sheetName val="Insumos"/>
      <sheetName val="Análisis de Precios"/>
      <sheetName val="caseta de planta"/>
      <sheetName val="caseta de planta (2)"/>
      <sheetName val="cisterna "/>
      <sheetName val="Relacion de proyecto"/>
      <sheetName val="Presupuesto"/>
      <sheetName val="Sheet11"/>
      <sheetName val="Sheet12"/>
      <sheetName val="Sheet13"/>
      <sheetName val="Sheet14"/>
      <sheetName val="Sheet15"/>
      <sheetName val="Sheet16"/>
      <sheetName val="M.O."/>
      <sheetName val="analisis"/>
    </sheetNames>
    <sheetDataSet>
      <sheetData sheetId="0" refreshError="1"/>
      <sheetData sheetId="1" refreshError="1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2" refreshError="1"/>
      <sheetData sheetId="3" refreshError="1"/>
      <sheetData sheetId="4" refreshError="1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1"/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0000"/>
      <sheetName val="1000"/>
      <sheetName val="Estado Financiero"/>
      <sheetName val="Resumen"/>
      <sheetName val="Cubicación"/>
      <sheetName val="Pagos"/>
      <sheetName val="Res-Financiero"/>
      <sheetName val="Senalizacion"/>
      <sheetName val="Precios"/>
      <sheetName val="LISTADO MATERIALES"/>
      <sheetName val="Sheet4"/>
      <sheetName val="Sheet5"/>
      <sheetName val="Insumos"/>
      <sheetName val="Análisis de Precios"/>
      <sheetName val="caseta de plant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  <sheetName val="Prec."/>
      <sheetName val="Ana.term"/>
      <sheetName val="PRESUP."/>
    </sheetNames>
    <sheetDataSet>
      <sheetData sheetId="0" refreshError="1">
        <row r="63">
          <cell r="D63">
            <v>5342</v>
          </cell>
        </row>
      </sheetData>
      <sheetData sheetId="1" refreshError="1"/>
      <sheetData sheetId="2" refreshError="1"/>
      <sheetData sheetId="3" refreshError="1"/>
      <sheetData sheetId="4">
        <row r="32">
          <cell r="C32">
            <v>157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C91"/>
  <sheetViews>
    <sheetView tabSelected="1" view="pageBreakPreview" zoomScaleSheetLayoutView="100" workbookViewId="0">
      <selection activeCell="A69" sqref="A69:A72"/>
    </sheetView>
  </sheetViews>
  <sheetFormatPr baseColWidth="10" defaultColWidth="11.42578125" defaultRowHeight="15" x14ac:dyDescent="0.25"/>
  <cols>
    <col min="1" max="1" width="5.7109375" style="89" customWidth="1"/>
    <col min="2" max="2" width="43.5703125" style="10" customWidth="1"/>
    <col min="3" max="3" width="10.28515625" style="87" customWidth="1"/>
    <col min="4" max="4" width="4.7109375" style="11" customWidth="1"/>
    <col min="5" max="5" width="13.28515625" style="87" customWidth="1"/>
    <col min="6" max="6" width="12.5703125" style="87" customWidth="1"/>
    <col min="7" max="7" width="16.28515625" style="88" customWidth="1"/>
    <col min="8" max="8" width="21.28515625" style="3" customWidth="1"/>
    <col min="9" max="9" width="13.42578125" style="3" customWidth="1"/>
    <col min="10" max="10" width="17.140625" style="5" customWidth="1"/>
    <col min="11" max="11" width="17.42578125" style="5" customWidth="1"/>
    <col min="12" max="12" width="17.140625" style="5" customWidth="1"/>
    <col min="13" max="13" width="18.28515625" style="3" customWidth="1"/>
    <col min="14" max="14" width="11.42578125" style="3"/>
    <col min="15" max="15" width="13.42578125" style="3" bestFit="1" customWidth="1"/>
    <col min="16" max="16" width="11.42578125" style="3"/>
    <col min="17" max="17" width="15" style="3" bestFit="1" customWidth="1"/>
    <col min="18" max="16384" width="11.42578125" style="3"/>
  </cols>
  <sheetData>
    <row r="1" spans="1:12" s="4" customFormat="1" ht="15.75" x14ac:dyDescent="0.25">
      <c r="A1" s="92" t="s">
        <v>0</v>
      </c>
      <c r="B1" s="92"/>
      <c r="C1" s="92"/>
      <c r="D1" s="92"/>
      <c r="E1" s="92"/>
      <c r="F1" s="1"/>
      <c r="G1" s="2"/>
      <c r="H1" s="3"/>
      <c r="J1" s="5"/>
      <c r="K1" s="5"/>
      <c r="L1" s="5"/>
    </row>
    <row r="2" spans="1:12" s="4" customFormat="1" x14ac:dyDescent="0.25">
      <c r="A2" s="93" t="s">
        <v>1</v>
      </c>
      <c r="B2" s="93"/>
      <c r="C2" s="93"/>
      <c r="D2" s="6"/>
      <c r="E2" s="1"/>
      <c r="F2" s="1"/>
      <c r="G2" s="2"/>
      <c r="H2" s="3"/>
      <c r="J2" s="5"/>
      <c r="K2" s="5"/>
      <c r="L2" s="5"/>
    </row>
    <row r="3" spans="1:12" s="4" customFormat="1" x14ac:dyDescent="0.25">
      <c r="A3" s="93" t="s">
        <v>2</v>
      </c>
      <c r="B3" s="93"/>
      <c r="C3" s="93"/>
      <c r="D3" s="6"/>
      <c r="E3" s="1"/>
      <c r="F3" s="1"/>
      <c r="G3" s="2"/>
      <c r="H3" s="3"/>
      <c r="J3" s="5"/>
      <c r="K3" s="5"/>
      <c r="L3" s="5"/>
    </row>
    <row r="4" spans="1:12" x14ac:dyDescent="0.25">
      <c r="A4" s="7"/>
      <c r="B4" s="94"/>
      <c r="C4" s="94"/>
      <c r="D4" s="94"/>
      <c r="E4" s="94"/>
      <c r="F4" s="8"/>
      <c r="G4" s="2"/>
    </row>
    <row r="5" spans="1:12" s="4" customFormat="1" x14ac:dyDescent="0.25">
      <c r="A5" s="95" t="s">
        <v>78</v>
      </c>
      <c r="B5" s="95"/>
      <c r="C5" s="95"/>
      <c r="D5" s="95"/>
      <c r="E5" s="95"/>
      <c r="F5" s="95"/>
      <c r="G5" s="95"/>
      <c r="H5" s="3"/>
      <c r="J5" s="5"/>
      <c r="K5" s="5"/>
      <c r="L5" s="5"/>
    </row>
    <row r="6" spans="1:12" s="4" customFormat="1" x14ac:dyDescent="0.25">
      <c r="A6" s="95" t="s">
        <v>79</v>
      </c>
      <c r="B6" s="95"/>
      <c r="C6" s="95"/>
      <c r="D6" s="95"/>
      <c r="E6" s="95"/>
      <c r="F6" s="95"/>
      <c r="G6" s="95"/>
      <c r="H6" s="3"/>
      <c r="J6" s="5"/>
      <c r="K6" s="5"/>
      <c r="L6" s="5"/>
    </row>
    <row r="7" spans="1:12" ht="15.75" thickBot="1" x14ac:dyDescent="0.3">
      <c r="A7" s="9"/>
      <c r="C7" s="8"/>
      <c r="E7" s="8"/>
      <c r="F7" s="8"/>
      <c r="G7" s="2"/>
    </row>
    <row r="8" spans="1:12" s="19" customFormat="1" ht="15.75" thickBot="1" x14ac:dyDescent="0.3">
      <c r="A8" s="12" t="s">
        <v>3</v>
      </c>
      <c r="B8" s="13" t="s">
        <v>4</v>
      </c>
      <c r="C8" s="14" t="s">
        <v>5</v>
      </c>
      <c r="D8" s="15" t="s">
        <v>6</v>
      </c>
      <c r="E8" s="16" t="s">
        <v>7</v>
      </c>
      <c r="F8" s="16" t="s">
        <v>8</v>
      </c>
      <c r="G8" s="17" t="s">
        <v>9</v>
      </c>
      <c r="H8" s="18"/>
      <c r="J8" s="5"/>
      <c r="K8" s="5"/>
      <c r="L8" s="5"/>
    </row>
    <row r="9" spans="1:12" s="21" customFormat="1" ht="15" customHeight="1" x14ac:dyDescent="0.2">
      <c r="A9" s="20"/>
      <c r="C9" s="22"/>
      <c r="D9" s="22"/>
      <c r="E9" s="23"/>
      <c r="F9" s="24"/>
      <c r="G9" s="25"/>
      <c r="H9" s="26"/>
    </row>
    <row r="10" spans="1:12" s="21" customFormat="1" ht="15" customHeight="1" x14ac:dyDescent="0.25">
      <c r="A10" s="20"/>
      <c r="B10" s="27" t="s">
        <v>10</v>
      </c>
      <c r="C10" s="22"/>
      <c r="D10" s="22"/>
      <c r="E10" s="23"/>
      <c r="F10" s="24"/>
      <c r="G10" s="25"/>
      <c r="H10" s="26"/>
    </row>
    <row r="11" spans="1:12" s="21" customFormat="1" ht="15" customHeight="1" x14ac:dyDescent="0.2">
      <c r="A11" s="20"/>
      <c r="C11" s="22"/>
      <c r="D11" s="22"/>
      <c r="E11" s="23"/>
      <c r="F11" s="24"/>
      <c r="G11" s="25"/>
      <c r="H11" s="26"/>
    </row>
    <row r="12" spans="1:12" s="21" customFormat="1" ht="15" customHeight="1" x14ac:dyDescent="0.2">
      <c r="A12" s="20" t="s">
        <v>11</v>
      </c>
      <c r="B12" s="28" t="s">
        <v>12</v>
      </c>
      <c r="C12" s="29"/>
      <c r="D12" s="30"/>
      <c r="E12" s="31"/>
      <c r="F12" s="32"/>
      <c r="G12" s="32"/>
      <c r="H12" s="26"/>
    </row>
    <row r="13" spans="1:12" s="21" customFormat="1" ht="32.25" customHeight="1" x14ac:dyDescent="0.25">
      <c r="A13" s="33" t="s">
        <v>13</v>
      </c>
      <c r="B13" s="34" t="s">
        <v>14</v>
      </c>
      <c r="C13" s="35">
        <v>4538.2</v>
      </c>
      <c r="D13" s="35" t="s">
        <v>15</v>
      </c>
      <c r="E13" s="36"/>
      <c r="F13" s="37">
        <f t="shared" ref="F13:F20" si="0">ROUND(C13*E13,2)</f>
        <v>0</v>
      </c>
      <c r="G13" s="38"/>
      <c r="H13" s="26"/>
    </row>
    <row r="14" spans="1:12" s="21" customFormat="1" ht="38.25" customHeight="1" x14ac:dyDescent="0.25">
      <c r="A14" s="33" t="s">
        <v>16</v>
      </c>
      <c r="B14" s="34" t="s">
        <v>17</v>
      </c>
      <c r="C14" s="35">
        <v>675.26</v>
      </c>
      <c r="D14" s="35" t="s">
        <v>15</v>
      </c>
      <c r="E14" s="36"/>
      <c r="F14" s="37">
        <f t="shared" si="0"/>
        <v>0</v>
      </c>
      <c r="G14" s="38"/>
      <c r="H14" s="26"/>
    </row>
    <row r="15" spans="1:12" s="21" customFormat="1" ht="15" customHeight="1" x14ac:dyDescent="0.25">
      <c r="A15" s="33" t="s">
        <v>18</v>
      </c>
      <c r="B15" s="39" t="s">
        <v>19</v>
      </c>
      <c r="C15" s="35">
        <v>7565.38</v>
      </c>
      <c r="D15" s="35" t="s">
        <v>15</v>
      </c>
      <c r="E15" s="36"/>
      <c r="F15" s="37">
        <f t="shared" si="0"/>
        <v>0</v>
      </c>
      <c r="G15" s="32"/>
      <c r="H15" s="26"/>
    </row>
    <row r="16" spans="1:12" s="21" customFormat="1" ht="33.75" customHeight="1" x14ac:dyDescent="0.25">
      <c r="A16" s="33" t="s">
        <v>20</v>
      </c>
      <c r="B16" s="34" t="s">
        <v>21</v>
      </c>
      <c r="C16" s="35">
        <f>+C14</f>
        <v>675.26</v>
      </c>
      <c r="D16" s="35" t="s">
        <v>15</v>
      </c>
      <c r="E16" s="36"/>
      <c r="F16" s="37">
        <f t="shared" si="0"/>
        <v>0</v>
      </c>
      <c r="G16" s="38"/>
      <c r="H16" s="26"/>
    </row>
    <row r="17" spans="1:8" s="21" customFormat="1" ht="15" customHeight="1" x14ac:dyDescent="0.25">
      <c r="A17" s="33" t="s">
        <v>22</v>
      </c>
      <c r="B17" s="34" t="s">
        <v>23</v>
      </c>
      <c r="C17" s="35">
        <f>1485.54337*0.3</f>
        <v>445.66301100000004</v>
      </c>
      <c r="D17" s="35" t="s">
        <v>24</v>
      </c>
      <c r="E17" s="36"/>
      <c r="F17" s="37">
        <f t="shared" si="0"/>
        <v>0</v>
      </c>
      <c r="G17" s="38"/>
      <c r="H17" s="26"/>
    </row>
    <row r="18" spans="1:8" s="21" customFormat="1" ht="15" customHeight="1" x14ac:dyDescent="0.25">
      <c r="A18" s="33" t="s">
        <v>25</v>
      </c>
      <c r="B18" s="39" t="s">
        <v>26</v>
      </c>
      <c r="C18" s="35">
        <v>20</v>
      </c>
      <c r="D18" s="35" t="s">
        <v>27</v>
      </c>
      <c r="E18" s="36"/>
      <c r="F18" s="37">
        <f t="shared" si="0"/>
        <v>0</v>
      </c>
      <c r="G18" s="32"/>
      <c r="H18" s="26"/>
    </row>
    <row r="19" spans="1:8" s="21" customFormat="1" ht="54.75" customHeight="1" x14ac:dyDescent="0.25">
      <c r="A19" s="33" t="s">
        <v>28</v>
      </c>
      <c r="B19" s="34" t="s">
        <v>29</v>
      </c>
      <c r="C19" s="35">
        <v>7566.38</v>
      </c>
      <c r="D19" s="103" t="s">
        <v>15</v>
      </c>
      <c r="E19" s="36"/>
      <c r="F19" s="37">
        <f t="shared" si="0"/>
        <v>0</v>
      </c>
      <c r="G19" s="38"/>
      <c r="H19" s="26"/>
    </row>
    <row r="20" spans="1:8" s="21" customFormat="1" ht="15" customHeight="1" x14ac:dyDescent="0.25">
      <c r="A20" s="33" t="s">
        <v>31</v>
      </c>
      <c r="B20" s="34" t="s">
        <v>32</v>
      </c>
      <c r="C20" s="35">
        <f>+C14*0.1*1.35</f>
        <v>91.1601</v>
      </c>
      <c r="D20" s="35" t="s">
        <v>30</v>
      </c>
      <c r="E20" s="36"/>
      <c r="F20" s="37">
        <f t="shared" si="0"/>
        <v>0</v>
      </c>
      <c r="G20" s="38">
        <f>SUM(F13:F20)</f>
        <v>0</v>
      </c>
      <c r="H20" s="26"/>
    </row>
    <row r="21" spans="1:8" s="21" customFormat="1" ht="15" customHeight="1" x14ac:dyDescent="0.2">
      <c r="A21" s="20"/>
      <c r="C21" s="22"/>
      <c r="D21" s="22"/>
      <c r="E21" s="23"/>
      <c r="F21" s="24"/>
      <c r="G21" s="25"/>
      <c r="H21" s="26"/>
    </row>
    <row r="22" spans="1:8" s="21" customFormat="1" ht="15" customHeight="1" x14ac:dyDescent="0.2">
      <c r="A22" s="20" t="s">
        <v>33</v>
      </c>
      <c r="B22" s="28" t="s">
        <v>34</v>
      </c>
      <c r="C22" s="29"/>
      <c r="D22" s="30"/>
      <c r="E22" s="31"/>
      <c r="F22" s="38"/>
      <c r="G22" s="32"/>
      <c r="H22" s="26"/>
    </row>
    <row r="23" spans="1:8" s="21" customFormat="1" ht="32.25" customHeight="1" x14ac:dyDescent="0.25">
      <c r="A23" s="33" t="s">
        <v>13</v>
      </c>
      <c r="B23" s="34" t="s">
        <v>35</v>
      </c>
      <c r="C23" s="35">
        <v>1030</v>
      </c>
      <c r="D23" s="35" t="s">
        <v>15</v>
      </c>
      <c r="E23" s="36"/>
      <c r="F23" s="37">
        <f>ROUND(C23*E23,2)</f>
        <v>0</v>
      </c>
      <c r="G23" s="38"/>
      <c r="H23" s="26"/>
    </row>
    <row r="24" spans="1:8" s="21" customFormat="1" ht="15" customHeight="1" x14ac:dyDescent="0.25">
      <c r="A24" s="33" t="s">
        <v>16</v>
      </c>
      <c r="B24" s="34" t="s">
        <v>36</v>
      </c>
      <c r="C24" s="35">
        <v>5518.29</v>
      </c>
      <c r="D24" s="35" t="s">
        <v>15</v>
      </c>
      <c r="E24" s="36"/>
      <c r="F24" s="37">
        <f>ROUND(C24*E24,2)</f>
        <v>0</v>
      </c>
      <c r="G24" s="38"/>
      <c r="H24" s="26"/>
    </row>
    <row r="25" spans="1:8" s="21" customFormat="1" ht="15" customHeight="1" x14ac:dyDescent="0.25">
      <c r="A25" s="33" t="s">
        <v>18</v>
      </c>
      <c r="B25" s="39" t="s">
        <v>37</v>
      </c>
      <c r="C25" s="35">
        <v>12229.2</v>
      </c>
      <c r="D25" s="35" t="s">
        <v>15</v>
      </c>
      <c r="E25" s="36"/>
      <c r="F25" s="37">
        <f>ROUND(C25*E25,2)</f>
        <v>0</v>
      </c>
      <c r="G25" s="38"/>
      <c r="H25" s="26"/>
    </row>
    <row r="26" spans="1:8" s="21" customFormat="1" ht="35.25" customHeight="1" x14ac:dyDescent="0.25">
      <c r="A26" s="33" t="s">
        <v>20</v>
      </c>
      <c r="B26" s="34" t="s">
        <v>38</v>
      </c>
      <c r="C26" s="35">
        <v>7200.6200000000008</v>
      </c>
      <c r="D26" s="35" t="s">
        <v>15</v>
      </c>
      <c r="E26" s="36"/>
      <c r="F26" s="37">
        <f>ROUND(C26*E26,2)</f>
        <v>0</v>
      </c>
      <c r="G26" s="38">
        <f>SUM(F23:F26)</f>
        <v>0</v>
      </c>
      <c r="H26" s="26"/>
    </row>
    <row r="27" spans="1:8" s="21" customFormat="1" ht="15" customHeight="1" x14ac:dyDescent="0.2">
      <c r="A27" s="20"/>
      <c r="C27" s="22"/>
      <c r="D27" s="22"/>
      <c r="E27" s="23"/>
      <c r="F27" s="24"/>
      <c r="G27" s="25"/>
      <c r="H27" s="26"/>
    </row>
    <row r="28" spans="1:8" s="21" customFormat="1" ht="15" customHeight="1" x14ac:dyDescent="0.2">
      <c r="A28" s="20" t="s">
        <v>39</v>
      </c>
      <c r="B28" s="28" t="s">
        <v>40</v>
      </c>
      <c r="C28" s="29"/>
      <c r="D28" s="30"/>
      <c r="E28" s="31"/>
      <c r="F28" s="38"/>
      <c r="G28" s="32"/>
      <c r="H28" s="26"/>
    </row>
    <row r="29" spans="1:8" s="21" customFormat="1" ht="30.75" customHeight="1" x14ac:dyDescent="0.25">
      <c r="A29" s="33" t="s">
        <v>13</v>
      </c>
      <c r="B29" s="34" t="s">
        <v>41</v>
      </c>
      <c r="C29" s="35">
        <v>850</v>
      </c>
      <c r="D29" s="35" t="s">
        <v>15</v>
      </c>
      <c r="E29" s="36"/>
      <c r="F29" s="37">
        <f>ROUND(C29*E29,2)</f>
        <v>0</v>
      </c>
      <c r="G29" s="38"/>
      <c r="H29" s="26"/>
    </row>
    <row r="30" spans="1:8" s="21" customFormat="1" ht="38.25" customHeight="1" x14ac:dyDescent="0.25">
      <c r="A30" s="33" t="s">
        <v>16</v>
      </c>
      <c r="B30" s="34" t="s">
        <v>42</v>
      </c>
      <c r="C30" s="35">
        <f>+C29</f>
        <v>850</v>
      </c>
      <c r="D30" s="35" t="s">
        <v>15</v>
      </c>
      <c r="E30" s="36"/>
      <c r="F30" s="37">
        <f>ROUND(C30*E30,2)</f>
        <v>0</v>
      </c>
      <c r="G30" s="38">
        <f>SUM(F29:F30)</f>
        <v>0</v>
      </c>
      <c r="H30" s="26"/>
    </row>
    <row r="31" spans="1:8" s="21" customFormat="1" ht="15" customHeight="1" x14ac:dyDescent="0.2">
      <c r="A31" s="20"/>
      <c r="C31" s="22"/>
      <c r="D31" s="22"/>
      <c r="E31" s="23"/>
      <c r="F31" s="24"/>
      <c r="G31" s="25"/>
      <c r="H31" s="26"/>
    </row>
    <row r="32" spans="1:8" s="21" customFormat="1" ht="15" customHeight="1" x14ac:dyDescent="0.2">
      <c r="A32" s="20" t="s">
        <v>43</v>
      </c>
      <c r="B32" s="28" t="s">
        <v>44</v>
      </c>
      <c r="C32" s="29"/>
      <c r="D32" s="30"/>
      <c r="E32" s="31"/>
      <c r="F32" s="38"/>
      <c r="G32" s="32"/>
      <c r="H32" s="26"/>
    </row>
    <row r="33" spans="1:14" s="21" customFormat="1" ht="15" customHeight="1" x14ac:dyDescent="0.25">
      <c r="A33" s="33" t="s">
        <v>13</v>
      </c>
      <c r="B33" s="34" t="s">
        <v>45</v>
      </c>
      <c r="C33" s="35">
        <v>16</v>
      </c>
      <c r="D33" s="35" t="s">
        <v>27</v>
      </c>
      <c r="E33" s="36"/>
      <c r="F33" s="37">
        <f>ROUND(C33*E33,2)</f>
        <v>0</v>
      </c>
      <c r="G33" s="38"/>
      <c r="H33" s="26"/>
    </row>
    <row r="34" spans="1:14" s="21" customFormat="1" ht="29.25" customHeight="1" x14ac:dyDescent="0.25">
      <c r="A34" s="33" t="s">
        <v>16</v>
      </c>
      <c r="B34" s="34" t="s">
        <v>46</v>
      </c>
      <c r="C34" s="35">
        <f>72+43</f>
        <v>115</v>
      </c>
      <c r="D34" s="35" t="s">
        <v>27</v>
      </c>
      <c r="E34" s="36"/>
      <c r="F34" s="37">
        <f>ROUND(C34*E34,2)</f>
        <v>0</v>
      </c>
      <c r="G34" s="38"/>
      <c r="H34" s="26"/>
    </row>
    <row r="35" spans="1:14" s="21" customFormat="1" ht="15" customHeight="1" x14ac:dyDescent="0.25">
      <c r="A35" s="33" t="s">
        <v>18</v>
      </c>
      <c r="B35" s="39" t="s">
        <v>47</v>
      </c>
      <c r="C35" s="35">
        <v>16</v>
      </c>
      <c r="D35" s="35" t="s">
        <v>27</v>
      </c>
      <c r="E35" s="36"/>
      <c r="F35" s="37">
        <f>ROUND(C35*E35,2)</f>
        <v>0</v>
      </c>
      <c r="G35" s="38">
        <f>SUM(F33:F35)</f>
        <v>0</v>
      </c>
      <c r="H35" s="26"/>
    </row>
    <row r="36" spans="1:14" s="21" customFormat="1" ht="15" customHeight="1" x14ac:dyDescent="0.2">
      <c r="A36" s="20"/>
      <c r="C36" s="22"/>
      <c r="D36" s="22"/>
      <c r="E36" s="23"/>
      <c r="F36" s="24"/>
      <c r="G36" s="25"/>
      <c r="H36" s="26"/>
    </row>
    <row r="37" spans="1:14" s="21" customFormat="1" ht="15" customHeight="1" x14ac:dyDescent="0.2">
      <c r="A37" s="20"/>
      <c r="C37" s="22"/>
      <c r="D37" s="22"/>
      <c r="E37" s="23"/>
      <c r="F37" s="24"/>
      <c r="G37" s="25"/>
      <c r="H37" s="26"/>
    </row>
    <row r="38" spans="1:14" s="21" customFormat="1" ht="15" customHeight="1" x14ac:dyDescent="0.25">
      <c r="A38" s="40"/>
      <c r="B38" s="96" t="s">
        <v>48</v>
      </c>
      <c r="C38" s="96"/>
      <c r="D38" s="96"/>
      <c r="E38" s="96"/>
      <c r="F38" s="41" t="s">
        <v>49</v>
      </c>
      <c r="G38" s="42">
        <f>SUM(G20:G35)</f>
        <v>0</v>
      </c>
      <c r="H38" s="26"/>
    </row>
    <row r="39" spans="1:14" s="21" customFormat="1" ht="20.100000000000001" customHeight="1" x14ac:dyDescent="0.2">
      <c r="A39" s="33"/>
      <c r="B39" s="43"/>
      <c r="C39" s="44"/>
      <c r="D39" s="44"/>
      <c r="E39" s="45"/>
      <c r="F39" s="46"/>
      <c r="G39" s="47"/>
      <c r="H39" s="48"/>
      <c r="I39" s="43"/>
      <c r="J39" s="43"/>
      <c r="K39" s="43"/>
      <c r="L39" s="43"/>
      <c r="M39" s="43"/>
      <c r="N39" s="43"/>
    </row>
    <row r="40" spans="1:14" s="21" customFormat="1" ht="20.100000000000001" customHeight="1" x14ac:dyDescent="0.2">
      <c r="A40" s="33"/>
      <c r="B40" s="43"/>
      <c r="C40" s="44"/>
      <c r="D40" s="44"/>
      <c r="E40" s="45"/>
      <c r="F40" s="46"/>
      <c r="G40" s="47"/>
      <c r="H40" s="48"/>
      <c r="I40" s="43"/>
      <c r="J40" s="43"/>
      <c r="K40" s="43"/>
      <c r="L40" s="43"/>
      <c r="M40" s="43"/>
      <c r="N40" s="43"/>
    </row>
    <row r="41" spans="1:14" s="54" customFormat="1" x14ac:dyDescent="0.25">
      <c r="A41" s="49"/>
      <c r="B41" s="97" t="s">
        <v>50</v>
      </c>
      <c r="C41" s="97"/>
      <c r="D41" s="97"/>
      <c r="E41" s="97"/>
      <c r="F41" s="50" t="s">
        <v>49</v>
      </c>
      <c r="G41" s="42">
        <f>G38</f>
        <v>0</v>
      </c>
      <c r="H41" s="51"/>
      <c r="I41" s="52"/>
      <c r="J41" s="53"/>
      <c r="K41" s="53"/>
      <c r="L41" s="53"/>
      <c r="M41" s="52"/>
      <c r="N41" s="52"/>
    </row>
    <row r="42" spans="1:14" s="21" customFormat="1" ht="20.100000000000001" customHeight="1" x14ac:dyDescent="0.2">
      <c r="A42" s="33"/>
      <c r="B42" s="43"/>
      <c r="C42" s="44"/>
      <c r="D42" s="44"/>
      <c r="E42" s="45"/>
      <c r="F42" s="46"/>
      <c r="G42" s="47"/>
      <c r="H42" s="48"/>
      <c r="I42" s="43"/>
      <c r="J42" s="43"/>
      <c r="K42" s="43"/>
      <c r="L42" s="43"/>
      <c r="M42" s="43"/>
      <c r="N42" s="43"/>
    </row>
    <row r="43" spans="1:14" s="21" customFormat="1" ht="20.100000000000001" customHeight="1" x14ac:dyDescent="0.2">
      <c r="A43" s="33"/>
      <c r="B43" s="43"/>
      <c r="C43" s="44"/>
      <c r="D43" s="44"/>
      <c r="E43" s="45"/>
      <c r="F43" s="46"/>
      <c r="G43" s="47"/>
      <c r="H43" s="48"/>
      <c r="I43" s="43"/>
      <c r="J43" s="43"/>
      <c r="K43" s="43"/>
      <c r="L43" s="43"/>
      <c r="M43" s="43"/>
      <c r="N43" s="43"/>
    </row>
    <row r="44" spans="1:14" s="54" customFormat="1" x14ac:dyDescent="0.25">
      <c r="A44" s="49"/>
      <c r="B44" s="97" t="s">
        <v>50</v>
      </c>
      <c r="C44" s="97"/>
      <c r="D44" s="97"/>
      <c r="E44" s="97"/>
      <c r="F44" s="50" t="s">
        <v>49</v>
      </c>
      <c r="G44" s="42">
        <f>G41</f>
        <v>0</v>
      </c>
      <c r="H44" s="51"/>
      <c r="I44" s="52"/>
      <c r="J44" s="53"/>
      <c r="K44" s="53"/>
      <c r="L44" s="53"/>
      <c r="M44" s="52"/>
      <c r="N44" s="52"/>
    </row>
    <row r="45" spans="1:14" s="21" customFormat="1" ht="20.100000000000001" customHeight="1" x14ac:dyDescent="0.2">
      <c r="A45" s="33"/>
      <c r="B45" s="43"/>
      <c r="C45" s="44"/>
      <c r="D45" s="44"/>
      <c r="E45" s="45"/>
      <c r="F45" s="46"/>
      <c r="G45" s="47"/>
      <c r="H45" s="48"/>
      <c r="I45" s="43"/>
      <c r="J45" s="43"/>
      <c r="K45" s="43"/>
      <c r="L45" s="43"/>
      <c r="M45" s="43"/>
      <c r="N45" s="43"/>
    </row>
    <row r="46" spans="1:14" s="54" customFormat="1" x14ac:dyDescent="0.25">
      <c r="A46" s="49"/>
      <c r="B46" s="55" t="s">
        <v>51</v>
      </c>
      <c r="C46" s="56"/>
      <c r="D46" s="57"/>
      <c r="E46" s="56"/>
      <c r="F46" s="56"/>
      <c r="G46" s="50"/>
      <c r="H46" s="52"/>
      <c r="I46" s="52"/>
      <c r="J46" s="53"/>
      <c r="K46" s="53"/>
      <c r="L46" s="53"/>
      <c r="M46" s="52"/>
      <c r="N46" s="52"/>
    </row>
    <row r="47" spans="1:14" s="54" customFormat="1" x14ac:dyDescent="0.25">
      <c r="A47" s="49" t="s">
        <v>52</v>
      </c>
      <c r="B47" s="58" t="s">
        <v>53</v>
      </c>
      <c r="C47" s="56">
        <v>1</v>
      </c>
      <c r="D47" s="57" t="s">
        <v>54</v>
      </c>
      <c r="E47" s="56"/>
      <c r="F47" s="59">
        <f>ROUND(C47*E47,2)</f>
        <v>0</v>
      </c>
      <c r="G47" s="50">
        <f>SUM(F47)</f>
        <v>0</v>
      </c>
      <c r="H47" s="60"/>
      <c r="I47" s="52"/>
      <c r="J47" s="53"/>
      <c r="K47" s="53"/>
      <c r="L47" s="53"/>
      <c r="M47" s="52"/>
      <c r="N47" s="52"/>
    </row>
    <row r="48" spans="1:14" s="21" customFormat="1" ht="20.100000000000001" customHeight="1" x14ac:dyDescent="0.2">
      <c r="A48" s="33"/>
      <c r="B48" s="43"/>
      <c r="C48" s="44"/>
      <c r="D48" s="44"/>
      <c r="E48" s="45"/>
      <c r="F48" s="46"/>
      <c r="G48" s="47"/>
      <c r="H48" s="48"/>
      <c r="I48" s="43"/>
      <c r="J48" s="43"/>
      <c r="K48" s="43"/>
      <c r="L48" s="43"/>
      <c r="M48" s="43"/>
      <c r="N48" s="43"/>
    </row>
    <row r="49" spans="1:17" s="54" customFormat="1" x14ac:dyDescent="0.25">
      <c r="A49" s="49"/>
      <c r="B49" s="97" t="s">
        <v>55</v>
      </c>
      <c r="C49" s="97"/>
      <c r="D49" s="97"/>
      <c r="E49" s="97"/>
      <c r="F49" s="50" t="s">
        <v>49</v>
      </c>
      <c r="G49" s="50">
        <f>SUM(G47)</f>
        <v>0</v>
      </c>
      <c r="H49" s="52"/>
      <c r="I49" s="52"/>
      <c r="J49" s="53"/>
      <c r="K49" s="53"/>
      <c r="L49" s="53"/>
      <c r="M49" s="52"/>
      <c r="N49" s="52"/>
    </row>
    <row r="50" spans="1:17" s="21" customFormat="1" ht="20.100000000000001" customHeight="1" x14ac:dyDescent="0.2">
      <c r="A50" s="33"/>
      <c r="B50" s="43"/>
      <c r="C50" s="44"/>
      <c r="D50" s="44"/>
      <c r="E50" s="45"/>
      <c r="F50" s="46"/>
      <c r="G50" s="47"/>
      <c r="H50" s="48"/>
      <c r="I50" s="43"/>
      <c r="J50" s="43"/>
      <c r="K50" s="43"/>
      <c r="L50" s="43"/>
      <c r="M50" s="43"/>
      <c r="N50" s="43"/>
    </row>
    <row r="51" spans="1:17" s="54" customFormat="1" x14ac:dyDescent="0.25">
      <c r="A51" s="49"/>
      <c r="B51" s="97" t="s">
        <v>56</v>
      </c>
      <c r="C51" s="97"/>
      <c r="D51" s="97"/>
      <c r="E51" s="97"/>
      <c r="F51" s="50" t="s">
        <v>49</v>
      </c>
      <c r="G51" s="50">
        <f>G41+G49</f>
        <v>0</v>
      </c>
      <c r="H51" s="52"/>
      <c r="I51" s="52"/>
      <c r="J51" s="53"/>
      <c r="K51" s="53"/>
      <c r="L51" s="53"/>
      <c r="M51" s="52"/>
      <c r="N51" s="52"/>
    </row>
    <row r="52" spans="1:17" s="54" customFormat="1" x14ac:dyDescent="0.25">
      <c r="A52" s="49"/>
      <c r="B52" s="61"/>
      <c r="C52" s="61"/>
      <c r="D52" s="61"/>
      <c r="E52" s="61"/>
      <c r="F52" s="50"/>
      <c r="G52" s="50"/>
      <c r="H52" s="52"/>
      <c r="I52" s="52"/>
      <c r="J52" s="53"/>
      <c r="K52" s="53"/>
      <c r="L52" s="53"/>
      <c r="M52" s="52"/>
      <c r="N52" s="52"/>
    </row>
    <row r="53" spans="1:17" s="54" customFormat="1" x14ac:dyDescent="0.25">
      <c r="A53" s="7"/>
      <c r="B53" s="62" t="s">
        <v>57</v>
      </c>
      <c r="C53" s="8"/>
      <c r="D53" s="11"/>
      <c r="E53" s="8"/>
      <c r="F53" s="8"/>
      <c r="G53" s="2"/>
      <c r="H53" s="52"/>
      <c r="I53" s="52"/>
      <c r="J53" s="53"/>
      <c r="K53" s="53"/>
      <c r="L53" s="53"/>
      <c r="M53" s="52"/>
      <c r="N53" s="52"/>
    </row>
    <row r="54" spans="1:17" s="54" customFormat="1" x14ac:dyDescent="0.25">
      <c r="A54" s="7"/>
      <c r="B54" s="91" t="s">
        <v>58</v>
      </c>
      <c r="C54" s="91"/>
      <c r="D54" s="63"/>
      <c r="E54" s="64">
        <v>0.1</v>
      </c>
      <c r="F54" s="65"/>
      <c r="G54" s="2">
        <f t="shared" ref="G54:G61" si="1">$G$51*E54</f>
        <v>0</v>
      </c>
      <c r="H54" s="52"/>
      <c r="I54" s="52"/>
      <c r="J54" s="53"/>
      <c r="K54" s="66"/>
      <c r="L54" s="53"/>
      <c r="M54" s="52"/>
      <c r="N54" s="52"/>
    </row>
    <row r="55" spans="1:17" s="54" customFormat="1" x14ac:dyDescent="0.25">
      <c r="A55" s="7"/>
      <c r="B55" s="91" t="s">
        <v>59</v>
      </c>
      <c r="C55" s="91"/>
      <c r="D55" s="63"/>
      <c r="E55" s="64">
        <v>0.1</v>
      </c>
      <c r="F55" s="65"/>
      <c r="G55" s="2">
        <f t="shared" si="1"/>
        <v>0</v>
      </c>
      <c r="H55" s="52"/>
      <c r="I55" s="52"/>
      <c r="J55" s="53"/>
      <c r="K55" s="66"/>
      <c r="L55" s="53"/>
      <c r="M55" s="52"/>
      <c r="N55" s="52"/>
    </row>
    <row r="56" spans="1:17" s="54" customFormat="1" x14ac:dyDescent="0.25">
      <c r="A56" s="7"/>
      <c r="B56" s="67" t="s">
        <v>60</v>
      </c>
      <c r="C56" s="68"/>
      <c r="D56" s="63"/>
      <c r="E56" s="64">
        <v>0.05</v>
      </c>
      <c r="F56" s="65"/>
      <c r="G56" s="2">
        <f t="shared" si="1"/>
        <v>0</v>
      </c>
      <c r="H56" s="52"/>
      <c r="I56" s="52"/>
      <c r="J56" s="53"/>
      <c r="K56" s="66"/>
      <c r="L56" s="53"/>
      <c r="M56" s="52"/>
      <c r="N56" s="52"/>
    </row>
    <row r="57" spans="1:17" s="54" customFormat="1" x14ac:dyDescent="0.25">
      <c r="A57" s="7"/>
      <c r="B57" s="91" t="s">
        <v>61</v>
      </c>
      <c r="C57" s="91"/>
      <c r="D57" s="63"/>
      <c r="E57" s="64">
        <v>4.4999999999999998E-2</v>
      </c>
      <c r="F57" s="65"/>
      <c r="G57" s="2">
        <f t="shared" si="1"/>
        <v>0</v>
      </c>
      <c r="H57" s="52"/>
      <c r="I57" s="52"/>
      <c r="J57" s="53"/>
      <c r="K57" s="66"/>
      <c r="L57" s="53"/>
      <c r="M57" s="52"/>
      <c r="N57" s="52"/>
    </row>
    <row r="58" spans="1:17" s="54" customFormat="1" x14ac:dyDescent="0.25">
      <c r="A58" s="7"/>
      <c r="B58" s="91" t="s">
        <v>62</v>
      </c>
      <c r="C58" s="91"/>
      <c r="D58" s="63"/>
      <c r="E58" s="64">
        <v>0.03</v>
      </c>
      <c r="F58" s="65"/>
      <c r="G58" s="2">
        <f t="shared" si="1"/>
        <v>0</v>
      </c>
      <c r="H58" s="52"/>
      <c r="I58" s="52"/>
      <c r="J58" s="53"/>
      <c r="K58" s="66"/>
      <c r="L58" s="53"/>
      <c r="M58" s="52"/>
      <c r="N58" s="52"/>
    </row>
    <row r="59" spans="1:17" s="54" customFormat="1" x14ac:dyDescent="0.25">
      <c r="A59" s="7"/>
      <c r="B59" s="91" t="s">
        <v>63</v>
      </c>
      <c r="C59" s="91"/>
      <c r="D59" s="63"/>
      <c r="E59" s="64">
        <v>1.7500000000000002E-2</v>
      </c>
      <c r="F59" s="65"/>
      <c r="G59" s="2">
        <f t="shared" si="1"/>
        <v>0</v>
      </c>
      <c r="H59" s="52"/>
      <c r="I59" s="52"/>
      <c r="J59" s="53"/>
      <c r="K59" s="66"/>
      <c r="L59" s="53"/>
      <c r="M59" s="52"/>
      <c r="N59" s="52"/>
    </row>
    <row r="60" spans="1:17" s="54" customFormat="1" ht="45" customHeight="1" x14ac:dyDescent="0.25">
      <c r="A60" s="7"/>
      <c r="B60" s="99" t="s">
        <v>64</v>
      </c>
      <c r="C60" s="99"/>
      <c r="D60" s="63"/>
      <c r="E60" s="64">
        <v>0.01</v>
      </c>
      <c r="F60" s="65"/>
      <c r="G60" s="2">
        <f t="shared" si="1"/>
        <v>0</v>
      </c>
      <c r="H60" s="52"/>
      <c r="I60" s="69"/>
      <c r="J60" s="53"/>
      <c r="K60" s="66"/>
      <c r="L60" s="53"/>
      <c r="M60" s="52"/>
      <c r="N60" s="52"/>
      <c r="Q60" s="70"/>
    </row>
    <row r="61" spans="1:17" s="70" customFormat="1" x14ac:dyDescent="0.25">
      <c r="A61" s="7"/>
      <c r="B61" s="91" t="s">
        <v>65</v>
      </c>
      <c r="C61" s="91"/>
      <c r="D61" s="63"/>
      <c r="E61" s="64">
        <v>1E-3</v>
      </c>
      <c r="F61" s="65"/>
      <c r="G61" s="2">
        <f t="shared" si="1"/>
        <v>0</v>
      </c>
      <c r="H61" s="52"/>
      <c r="I61" s="52"/>
      <c r="J61" s="53"/>
      <c r="K61" s="66"/>
      <c r="L61" s="53"/>
      <c r="M61" s="69"/>
      <c r="N61" s="69"/>
      <c r="Q61" s="54"/>
    </row>
    <row r="62" spans="1:17" s="54" customFormat="1" ht="15" customHeight="1" x14ac:dyDescent="0.25">
      <c r="A62" s="7"/>
      <c r="B62" s="100" t="s">
        <v>66</v>
      </c>
      <c r="C62" s="100"/>
      <c r="D62" s="63"/>
      <c r="E62" s="64">
        <v>0.18</v>
      </c>
      <c r="F62" s="65"/>
      <c r="G62" s="2">
        <f>G54*E62</f>
        <v>0</v>
      </c>
      <c r="H62" s="52"/>
      <c r="I62" s="52"/>
      <c r="J62" s="53"/>
      <c r="K62" s="66"/>
      <c r="L62" s="53"/>
      <c r="M62" s="52"/>
      <c r="N62" s="52"/>
    </row>
    <row r="63" spans="1:17" s="54" customFormat="1" ht="18" customHeight="1" x14ac:dyDescent="0.25">
      <c r="A63" s="49"/>
      <c r="B63" s="58" t="s">
        <v>67</v>
      </c>
      <c r="C63" s="56"/>
      <c r="D63" s="57"/>
      <c r="E63" s="56" t="s">
        <v>68</v>
      </c>
      <c r="F63" s="56"/>
      <c r="G63" s="2">
        <v>0</v>
      </c>
      <c r="H63" s="52"/>
      <c r="I63" s="52"/>
      <c r="J63" s="53"/>
      <c r="K63" s="66"/>
      <c r="L63" s="53"/>
      <c r="M63" s="52"/>
      <c r="N63" s="52"/>
    </row>
    <row r="64" spans="1:17" s="54" customFormat="1" x14ac:dyDescent="0.25">
      <c r="A64" s="7"/>
      <c r="B64" s="97" t="s">
        <v>69</v>
      </c>
      <c r="C64" s="97"/>
      <c r="D64" s="97"/>
      <c r="E64" s="97"/>
      <c r="F64" s="2" t="s">
        <v>49</v>
      </c>
      <c r="G64" s="2">
        <f>SUM(G54:G63)</f>
        <v>0</v>
      </c>
      <c r="H64" s="52"/>
      <c r="I64" s="52"/>
      <c r="J64" s="53"/>
      <c r="K64" s="66"/>
      <c r="L64" s="53"/>
      <c r="M64" s="52"/>
      <c r="N64" s="52"/>
    </row>
    <row r="65" spans="1:185" s="54" customFormat="1" x14ac:dyDescent="0.25">
      <c r="A65" s="7"/>
      <c r="B65" s="61"/>
      <c r="C65" s="61"/>
      <c r="D65" s="61"/>
      <c r="E65" s="61"/>
      <c r="F65" s="2"/>
      <c r="G65" s="2"/>
      <c r="H65" s="66"/>
      <c r="I65" s="52"/>
      <c r="J65" s="53"/>
      <c r="K65" s="66"/>
      <c r="L65" s="53"/>
      <c r="M65" s="52"/>
      <c r="N65" s="52"/>
    </row>
    <row r="66" spans="1:185" s="54" customFormat="1" x14ac:dyDescent="0.25">
      <c r="A66" s="7"/>
      <c r="B66" s="97" t="s">
        <v>70</v>
      </c>
      <c r="C66" s="97"/>
      <c r="D66" s="97"/>
      <c r="E66" s="97"/>
      <c r="F66" s="2" t="s">
        <v>49</v>
      </c>
      <c r="G66" s="2">
        <f>SUM(G64+G51)</f>
        <v>0</v>
      </c>
      <c r="H66" s="71"/>
      <c r="I66" s="52"/>
      <c r="J66" s="72"/>
      <c r="K66" s="66"/>
      <c r="L66" s="66"/>
      <c r="M66" s="52"/>
      <c r="N66" s="52"/>
    </row>
    <row r="67" spans="1:185" s="54" customFormat="1" x14ac:dyDescent="0.25">
      <c r="A67" s="7"/>
      <c r="B67" s="61"/>
      <c r="C67" s="61"/>
      <c r="D67" s="61"/>
      <c r="E67" s="61"/>
      <c r="F67" s="2"/>
      <c r="G67" s="2"/>
      <c r="H67" s="52"/>
      <c r="I67" s="52"/>
      <c r="J67" s="53"/>
      <c r="K67" s="66"/>
      <c r="L67" s="53"/>
      <c r="M67" s="52"/>
      <c r="N67" s="52"/>
    </row>
    <row r="68" spans="1:185" ht="30" customHeight="1" x14ac:dyDescent="0.25">
      <c r="B68" s="101"/>
      <c r="C68" s="101"/>
      <c r="D68" s="101"/>
      <c r="E68" s="101"/>
      <c r="F68" s="101"/>
      <c r="G68" s="101"/>
      <c r="H68" s="73"/>
      <c r="I68" s="73"/>
      <c r="J68" s="66"/>
      <c r="K68" s="53"/>
      <c r="L68" s="53"/>
      <c r="M68" s="73"/>
      <c r="N68" s="73"/>
    </row>
    <row r="69" spans="1:185" ht="30" customHeight="1" x14ac:dyDescent="0.25">
      <c r="A69" s="49" t="s">
        <v>13</v>
      </c>
      <c r="B69" s="102" t="s">
        <v>71</v>
      </c>
      <c r="C69" s="102"/>
      <c r="D69" s="102"/>
      <c r="E69" s="102"/>
      <c r="F69" s="102"/>
      <c r="G69" s="102"/>
      <c r="H69" s="73"/>
      <c r="I69" s="73"/>
      <c r="J69" s="53"/>
      <c r="K69" s="53"/>
      <c r="L69" s="53"/>
      <c r="M69" s="73"/>
      <c r="N69" s="73"/>
    </row>
    <row r="70" spans="1:185" ht="15" customHeight="1" x14ac:dyDescent="0.25">
      <c r="A70" s="74" t="s">
        <v>16</v>
      </c>
      <c r="B70" s="98" t="s">
        <v>72</v>
      </c>
      <c r="C70" s="98"/>
      <c r="D70" s="98"/>
      <c r="E70" s="98"/>
      <c r="F70" s="98"/>
      <c r="G70" s="98"/>
      <c r="H70" s="73"/>
      <c r="I70" s="73"/>
      <c r="J70" s="53"/>
      <c r="K70" s="53"/>
      <c r="L70" s="53"/>
      <c r="M70" s="73"/>
      <c r="N70" s="73"/>
    </row>
    <row r="71" spans="1:185" ht="15" customHeight="1" x14ac:dyDescent="0.25">
      <c r="A71" s="49" t="s">
        <v>18</v>
      </c>
      <c r="B71" s="102" t="s">
        <v>73</v>
      </c>
      <c r="C71" s="102"/>
      <c r="D71" s="102"/>
      <c r="E71" s="102"/>
      <c r="F71" s="102"/>
      <c r="G71" s="102"/>
      <c r="H71" s="73"/>
      <c r="I71" s="73"/>
      <c r="J71" s="75"/>
      <c r="K71" s="53"/>
      <c r="L71" s="53"/>
      <c r="M71" s="73"/>
      <c r="N71" s="73"/>
    </row>
    <row r="72" spans="1:185" ht="15" customHeight="1" x14ac:dyDescent="0.25">
      <c r="A72" s="74" t="s">
        <v>20</v>
      </c>
      <c r="B72" s="98" t="s">
        <v>74</v>
      </c>
      <c r="C72" s="98"/>
      <c r="D72" s="98"/>
      <c r="E72" s="98"/>
      <c r="F72" s="98"/>
      <c r="G72" s="98"/>
      <c r="H72" s="73"/>
      <c r="I72" s="73"/>
      <c r="J72" s="53"/>
      <c r="K72" s="53"/>
      <c r="L72" s="53"/>
      <c r="M72" s="73"/>
      <c r="N72" s="73"/>
    </row>
    <row r="73" spans="1:185" x14ac:dyDescent="0.25">
      <c r="A73" s="74"/>
      <c r="B73" s="76"/>
      <c r="C73" s="77"/>
      <c r="D73" s="77"/>
      <c r="E73" s="77"/>
      <c r="F73" s="77"/>
      <c r="G73" s="77"/>
      <c r="H73" s="73"/>
      <c r="I73" s="73"/>
      <c r="J73" s="53"/>
      <c r="K73" s="53"/>
      <c r="L73" s="53"/>
      <c r="M73" s="73"/>
      <c r="N73" s="73"/>
    </row>
    <row r="74" spans="1:185" x14ac:dyDescent="0.25">
      <c r="A74" s="79"/>
      <c r="B74" s="80"/>
      <c r="C74" s="80"/>
      <c r="D74" s="80"/>
      <c r="E74" s="80"/>
      <c r="F74" s="80"/>
      <c r="G74" s="81"/>
      <c r="H74" s="78"/>
      <c r="I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  <c r="EO74" s="78"/>
      <c r="EP74" s="78"/>
      <c r="EQ74" s="78"/>
      <c r="ER74" s="78"/>
      <c r="ES74" s="78"/>
      <c r="ET74" s="78"/>
      <c r="EU74" s="78"/>
      <c r="EV74" s="78"/>
      <c r="EW74" s="78"/>
      <c r="EX74" s="78"/>
      <c r="EY74" s="78"/>
      <c r="EZ74" s="78"/>
      <c r="FA74" s="78"/>
      <c r="FB74" s="78"/>
      <c r="FC74" s="78"/>
      <c r="FD74" s="78"/>
      <c r="FE74" s="78"/>
      <c r="FF74" s="78"/>
      <c r="FG74" s="78"/>
      <c r="FH74" s="78"/>
      <c r="FI74" s="78"/>
      <c r="FJ74" s="78"/>
      <c r="FK74" s="78"/>
      <c r="FL74" s="78"/>
      <c r="FM74" s="78"/>
      <c r="FN74" s="78"/>
      <c r="FO74" s="78"/>
      <c r="FP74" s="78"/>
      <c r="FQ74" s="78"/>
      <c r="FR74" s="78"/>
      <c r="FS74" s="78"/>
      <c r="FT74" s="78"/>
      <c r="FU74" s="78"/>
      <c r="FV74" s="78"/>
      <c r="FW74" s="78"/>
      <c r="FX74" s="78"/>
      <c r="FY74" s="78"/>
      <c r="FZ74" s="78"/>
      <c r="GA74" s="78"/>
      <c r="GB74" s="78"/>
      <c r="GC74" s="78"/>
    </row>
    <row r="75" spans="1:185" x14ac:dyDescent="0.25">
      <c r="A75" s="82" t="s">
        <v>75</v>
      </c>
      <c r="B75" s="82"/>
      <c r="C75" s="83"/>
      <c r="D75" s="84"/>
      <c r="E75" s="83"/>
      <c r="F75" s="83"/>
      <c r="G75" s="85"/>
      <c r="H75" s="78"/>
      <c r="I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  <c r="EO75" s="78"/>
      <c r="EP75" s="78"/>
      <c r="EQ75" s="78"/>
      <c r="ER75" s="78"/>
      <c r="ES75" s="78"/>
      <c r="ET75" s="78"/>
      <c r="EU75" s="78"/>
      <c r="EV75" s="78"/>
      <c r="EW75" s="78"/>
      <c r="EX75" s="78"/>
      <c r="EY75" s="78"/>
      <c r="EZ75" s="78"/>
      <c r="FA75" s="78"/>
      <c r="FB75" s="78"/>
      <c r="FC75" s="78"/>
      <c r="FD75" s="78"/>
      <c r="FE75" s="78"/>
      <c r="FF75" s="78"/>
      <c r="FG75" s="78"/>
      <c r="FH75" s="78"/>
      <c r="FI75" s="78"/>
      <c r="FJ75" s="78"/>
      <c r="FK75" s="78"/>
      <c r="FL75" s="78"/>
      <c r="FM75" s="78"/>
      <c r="FN75" s="78"/>
      <c r="FO75" s="78"/>
      <c r="FP75" s="78"/>
      <c r="FQ75" s="78"/>
      <c r="FR75" s="78"/>
      <c r="FS75" s="78"/>
      <c r="FT75" s="78"/>
      <c r="FU75" s="78"/>
      <c r="FV75" s="78"/>
      <c r="FW75" s="78"/>
      <c r="FX75" s="78"/>
      <c r="FY75" s="78"/>
      <c r="FZ75" s="78"/>
      <c r="GA75" s="78"/>
      <c r="GB75" s="78"/>
      <c r="GC75" s="78"/>
    </row>
    <row r="76" spans="1:185" x14ac:dyDescent="0.25">
      <c r="A76" s="86" t="s">
        <v>76</v>
      </c>
      <c r="B76" s="86"/>
      <c r="C76" s="83"/>
      <c r="D76" s="63"/>
      <c r="H76" s="78"/>
      <c r="I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  <c r="EO76" s="78"/>
      <c r="EP76" s="78"/>
      <c r="EQ76" s="78"/>
      <c r="ER76" s="78"/>
      <c r="ES76" s="78"/>
      <c r="ET76" s="78"/>
      <c r="EU76" s="78"/>
      <c r="EV76" s="78"/>
      <c r="EW76" s="78"/>
      <c r="EX76" s="78"/>
      <c r="EY76" s="78"/>
      <c r="EZ76" s="78"/>
      <c r="FA76" s="78"/>
      <c r="FB76" s="78"/>
      <c r="FC76" s="78"/>
      <c r="FD76" s="78"/>
      <c r="FE76" s="78"/>
      <c r="FF76" s="78"/>
      <c r="FG76" s="78"/>
      <c r="FH76" s="78"/>
      <c r="FI76" s="78"/>
      <c r="FJ76" s="78"/>
      <c r="FK76" s="78"/>
      <c r="FL76" s="78"/>
      <c r="FM76" s="78"/>
      <c r="FN76" s="78"/>
      <c r="FO76" s="78"/>
      <c r="FP76" s="78"/>
      <c r="FQ76" s="78"/>
      <c r="FR76" s="78"/>
      <c r="FS76" s="78"/>
      <c r="FT76" s="78"/>
      <c r="FU76" s="78"/>
      <c r="FV76" s="78"/>
      <c r="FW76" s="78"/>
      <c r="FX76" s="78"/>
      <c r="FY76" s="78"/>
      <c r="FZ76" s="78"/>
      <c r="GA76" s="78"/>
      <c r="GB76" s="78"/>
      <c r="GC76" s="78"/>
    </row>
    <row r="77" spans="1:185" x14ac:dyDescent="0.25">
      <c r="A77" s="86" t="s">
        <v>77</v>
      </c>
      <c r="B77" s="86"/>
      <c r="H77" s="78"/>
      <c r="I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  <c r="EO77" s="78"/>
      <c r="EP77" s="78"/>
      <c r="EQ77" s="78"/>
      <c r="ER77" s="78"/>
      <c r="ES77" s="78"/>
      <c r="ET77" s="78"/>
      <c r="EU77" s="78"/>
      <c r="EV77" s="78"/>
      <c r="EW77" s="78"/>
      <c r="EX77" s="78"/>
      <c r="EY77" s="78"/>
      <c r="EZ77" s="78"/>
      <c r="FA77" s="78"/>
      <c r="FB77" s="78"/>
      <c r="FC77" s="78"/>
      <c r="FD77" s="78"/>
      <c r="FE77" s="78"/>
      <c r="FF77" s="78"/>
      <c r="FG77" s="78"/>
      <c r="FH77" s="78"/>
      <c r="FI77" s="78"/>
      <c r="FJ77" s="78"/>
      <c r="FK77" s="78"/>
      <c r="FL77" s="78"/>
      <c r="FM77" s="78"/>
      <c r="FN77" s="78"/>
      <c r="FO77" s="78"/>
      <c r="FP77" s="78"/>
      <c r="FQ77" s="78"/>
      <c r="FR77" s="78"/>
      <c r="FS77" s="78"/>
      <c r="FT77" s="78"/>
      <c r="FU77" s="78"/>
      <c r="FV77" s="78"/>
      <c r="FW77" s="78"/>
      <c r="FX77" s="78"/>
      <c r="FY77" s="78"/>
      <c r="FZ77" s="78"/>
      <c r="GA77" s="78"/>
      <c r="GB77" s="78"/>
      <c r="GC77" s="78"/>
    </row>
    <row r="78" spans="1:185" x14ac:dyDescent="0.25">
      <c r="H78" s="78"/>
      <c r="I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  <c r="EO78" s="78"/>
      <c r="EP78" s="78"/>
      <c r="EQ78" s="78"/>
      <c r="ER78" s="78"/>
      <c r="ES78" s="78"/>
      <c r="ET78" s="78"/>
      <c r="EU78" s="78"/>
      <c r="EV78" s="78"/>
      <c r="EW78" s="78"/>
      <c r="EX78" s="78"/>
      <c r="EY78" s="78"/>
      <c r="EZ78" s="78"/>
      <c r="FA78" s="78"/>
      <c r="FB78" s="78"/>
      <c r="FC78" s="78"/>
      <c r="FD78" s="78"/>
      <c r="FE78" s="78"/>
      <c r="FF78" s="78"/>
      <c r="FG78" s="78"/>
      <c r="FH78" s="78"/>
      <c r="FI78" s="78"/>
      <c r="FJ78" s="78"/>
      <c r="FK78" s="78"/>
      <c r="FL78" s="78"/>
      <c r="FM78" s="78"/>
      <c r="FN78" s="78"/>
      <c r="FO78" s="78"/>
      <c r="FP78" s="78"/>
      <c r="FQ78" s="78"/>
      <c r="FR78" s="78"/>
      <c r="FS78" s="78"/>
      <c r="FT78" s="78"/>
      <c r="FU78" s="78"/>
      <c r="FV78" s="78"/>
      <c r="FW78" s="78"/>
      <c r="FX78" s="78"/>
      <c r="FY78" s="78"/>
      <c r="FZ78" s="78"/>
      <c r="GA78" s="78"/>
      <c r="GB78" s="78"/>
      <c r="GC78" s="78"/>
    </row>
    <row r="79" spans="1:185" x14ac:dyDescent="0.25">
      <c r="H79" s="78"/>
      <c r="I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  <c r="EO79" s="78"/>
      <c r="EP79" s="78"/>
      <c r="EQ79" s="78"/>
      <c r="ER79" s="78"/>
      <c r="ES79" s="78"/>
      <c r="ET79" s="78"/>
      <c r="EU79" s="78"/>
      <c r="EV79" s="78"/>
      <c r="EW79" s="78"/>
      <c r="EX79" s="78"/>
      <c r="EY79" s="78"/>
      <c r="EZ79" s="78"/>
      <c r="FA79" s="78"/>
      <c r="FB79" s="78"/>
      <c r="FC79" s="78"/>
      <c r="FD79" s="78"/>
      <c r="FE79" s="78"/>
      <c r="FF79" s="78"/>
      <c r="FG79" s="78"/>
      <c r="FH79" s="78"/>
      <c r="FI79" s="78"/>
      <c r="FJ79" s="78"/>
      <c r="FK79" s="78"/>
      <c r="FL79" s="78"/>
      <c r="FM79" s="78"/>
      <c r="FN79" s="78"/>
      <c r="FO79" s="78"/>
      <c r="FP79" s="78"/>
      <c r="FQ79" s="78"/>
      <c r="FR79" s="78"/>
      <c r="FS79" s="78"/>
      <c r="FT79" s="78"/>
      <c r="FU79" s="78"/>
      <c r="FV79" s="78"/>
      <c r="FW79" s="78"/>
      <c r="FX79" s="78"/>
      <c r="FY79" s="78"/>
      <c r="FZ79" s="78"/>
      <c r="GA79" s="78"/>
      <c r="GB79" s="78"/>
      <c r="GC79" s="78"/>
    </row>
    <row r="80" spans="1:185" x14ac:dyDescent="0.25">
      <c r="H80" s="78"/>
      <c r="I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  <c r="EO80" s="78"/>
      <c r="EP80" s="78"/>
      <c r="EQ80" s="78"/>
      <c r="ER80" s="78"/>
      <c r="ES80" s="78"/>
      <c r="ET80" s="78"/>
      <c r="EU80" s="78"/>
      <c r="EV80" s="78"/>
      <c r="EW80" s="78"/>
      <c r="EX80" s="78"/>
      <c r="EY80" s="78"/>
      <c r="EZ80" s="78"/>
      <c r="FA80" s="78"/>
      <c r="FB80" s="78"/>
      <c r="FC80" s="78"/>
      <c r="FD80" s="78"/>
      <c r="FE80" s="78"/>
      <c r="FF80" s="78"/>
      <c r="FG80" s="78"/>
      <c r="FH80" s="78"/>
      <c r="FI80" s="78"/>
      <c r="FJ80" s="78"/>
      <c r="FK80" s="78"/>
      <c r="FL80" s="78"/>
      <c r="FM80" s="78"/>
      <c r="FN80" s="78"/>
      <c r="FO80" s="78"/>
      <c r="FP80" s="78"/>
      <c r="FQ80" s="78"/>
      <c r="FR80" s="78"/>
      <c r="FS80" s="78"/>
      <c r="FT80" s="78"/>
      <c r="FU80" s="78"/>
      <c r="FV80" s="78"/>
      <c r="FW80" s="78"/>
      <c r="FX80" s="78"/>
      <c r="FY80" s="78"/>
      <c r="FZ80" s="78"/>
      <c r="GA80" s="78"/>
      <c r="GB80" s="78"/>
      <c r="GC80" s="78"/>
    </row>
    <row r="81" spans="1:185" x14ac:dyDescent="0.25">
      <c r="H81" s="78"/>
      <c r="I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  <c r="EO81" s="78"/>
      <c r="EP81" s="78"/>
      <c r="EQ81" s="78"/>
      <c r="ER81" s="78"/>
      <c r="ES81" s="78"/>
      <c r="ET81" s="78"/>
      <c r="EU81" s="78"/>
      <c r="EV81" s="78"/>
      <c r="EW81" s="78"/>
      <c r="EX81" s="78"/>
      <c r="EY81" s="78"/>
      <c r="EZ81" s="78"/>
      <c r="FA81" s="78"/>
      <c r="FB81" s="78"/>
      <c r="FC81" s="78"/>
      <c r="FD81" s="78"/>
      <c r="FE81" s="78"/>
      <c r="FF81" s="78"/>
      <c r="FG81" s="78"/>
      <c r="FH81" s="78"/>
      <c r="FI81" s="78"/>
      <c r="FJ81" s="78"/>
      <c r="FK81" s="78"/>
      <c r="FL81" s="78"/>
      <c r="FM81" s="78"/>
      <c r="FN81" s="78"/>
      <c r="FO81" s="78"/>
      <c r="FP81" s="78"/>
      <c r="FQ81" s="78"/>
      <c r="FR81" s="78"/>
      <c r="FS81" s="78"/>
      <c r="FT81" s="78"/>
      <c r="FU81" s="78"/>
      <c r="FV81" s="78"/>
      <c r="FW81" s="78"/>
      <c r="FX81" s="78"/>
      <c r="FY81" s="78"/>
      <c r="FZ81" s="78"/>
      <c r="GA81" s="78"/>
      <c r="GB81" s="78"/>
      <c r="GC81" s="78"/>
    </row>
    <row r="82" spans="1:185" x14ac:dyDescent="0.25">
      <c r="H82" s="78"/>
      <c r="I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8"/>
      <c r="EO82" s="78"/>
      <c r="EP82" s="78"/>
      <c r="EQ82" s="78"/>
      <c r="ER82" s="78"/>
      <c r="ES82" s="78"/>
      <c r="ET82" s="78"/>
      <c r="EU82" s="78"/>
      <c r="EV82" s="78"/>
      <c r="EW82" s="78"/>
      <c r="EX82" s="78"/>
      <c r="EY82" s="78"/>
      <c r="EZ82" s="78"/>
      <c r="FA82" s="78"/>
      <c r="FB82" s="78"/>
      <c r="FC82" s="78"/>
      <c r="FD82" s="78"/>
      <c r="FE82" s="78"/>
      <c r="FF82" s="78"/>
      <c r="FG82" s="78"/>
      <c r="FH82" s="78"/>
      <c r="FI82" s="78"/>
      <c r="FJ82" s="78"/>
      <c r="FK82" s="78"/>
      <c r="FL82" s="78"/>
      <c r="FM82" s="78"/>
      <c r="FN82" s="78"/>
      <c r="FO82" s="78"/>
      <c r="FP82" s="78"/>
      <c r="FQ82" s="78"/>
      <c r="FR82" s="78"/>
      <c r="FS82" s="78"/>
      <c r="FT82" s="78"/>
      <c r="FU82" s="78"/>
      <c r="FV82" s="78"/>
      <c r="FW82" s="78"/>
      <c r="FX82" s="78"/>
      <c r="FY82" s="78"/>
      <c r="FZ82" s="78"/>
      <c r="GA82" s="78"/>
      <c r="GB82" s="78"/>
      <c r="GC82" s="78"/>
    </row>
    <row r="83" spans="1:185" x14ac:dyDescent="0.25">
      <c r="H83" s="78"/>
      <c r="I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  <c r="EO83" s="78"/>
      <c r="EP83" s="78"/>
      <c r="EQ83" s="78"/>
      <c r="ER83" s="78"/>
      <c r="ES83" s="78"/>
      <c r="ET83" s="78"/>
      <c r="EU83" s="78"/>
      <c r="EV83" s="78"/>
      <c r="EW83" s="78"/>
      <c r="EX83" s="78"/>
      <c r="EY83" s="78"/>
      <c r="EZ83" s="78"/>
      <c r="FA83" s="78"/>
      <c r="FB83" s="78"/>
      <c r="FC83" s="78"/>
      <c r="FD83" s="78"/>
      <c r="FE83" s="78"/>
      <c r="FF83" s="78"/>
      <c r="FG83" s="78"/>
      <c r="FH83" s="78"/>
      <c r="FI83" s="78"/>
      <c r="FJ83" s="78"/>
      <c r="FK83" s="78"/>
      <c r="FL83" s="78"/>
      <c r="FM83" s="78"/>
      <c r="FN83" s="78"/>
      <c r="FO83" s="78"/>
      <c r="FP83" s="78"/>
      <c r="FQ83" s="78"/>
      <c r="FR83" s="78"/>
      <c r="FS83" s="78"/>
      <c r="FT83" s="78"/>
      <c r="FU83" s="78"/>
      <c r="FV83" s="78"/>
      <c r="FW83" s="78"/>
      <c r="FX83" s="78"/>
      <c r="FY83" s="78"/>
      <c r="FZ83" s="78"/>
      <c r="GA83" s="78"/>
      <c r="GB83" s="78"/>
      <c r="GC83" s="78"/>
    </row>
    <row r="84" spans="1:185" x14ac:dyDescent="0.25">
      <c r="H84" s="78"/>
      <c r="I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  <c r="EO84" s="78"/>
      <c r="EP84" s="78"/>
      <c r="EQ84" s="78"/>
      <c r="ER84" s="78"/>
      <c r="ES84" s="78"/>
      <c r="ET84" s="78"/>
      <c r="EU84" s="78"/>
      <c r="EV84" s="78"/>
      <c r="EW84" s="78"/>
      <c r="EX84" s="78"/>
      <c r="EY84" s="78"/>
      <c r="EZ84" s="78"/>
      <c r="FA84" s="78"/>
      <c r="FB84" s="78"/>
      <c r="FC84" s="78"/>
      <c r="FD84" s="78"/>
      <c r="FE84" s="78"/>
      <c r="FF84" s="78"/>
      <c r="FG84" s="78"/>
      <c r="FH84" s="78"/>
      <c r="FI84" s="78"/>
      <c r="FJ84" s="78"/>
      <c r="FK84" s="78"/>
      <c r="FL84" s="78"/>
      <c r="FM84" s="78"/>
      <c r="FN84" s="78"/>
      <c r="FO84" s="78"/>
      <c r="FP84" s="78"/>
      <c r="FQ84" s="78"/>
      <c r="FR84" s="78"/>
      <c r="FS84" s="78"/>
      <c r="FT84" s="78"/>
      <c r="FU84" s="78"/>
      <c r="FV84" s="78"/>
      <c r="FW84" s="78"/>
      <c r="FX84" s="78"/>
      <c r="FY84" s="78"/>
      <c r="FZ84" s="78"/>
      <c r="GA84" s="78"/>
      <c r="GB84" s="78"/>
      <c r="GC84" s="78"/>
    </row>
    <row r="85" spans="1:185" x14ac:dyDescent="0.25">
      <c r="H85" s="90"/>
      <c r="I85" s="90"/>
      <c r="M85" s="78"/>
      <c r="N85" s="78"/>
      <c r="O85" s="78"/>
      <c r="P85" s="78"/>
      <c r="Q85" s="90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78"/>
      <c r="BU85" s="78"/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  <c r="EO85" s="78"/>
      <c r="EP85" s="78"/>
      <c r="EQ85" s="78"/>
      <c r="ER85" s="78"/>
      <c r="ES85" s="78"/>
      <c r="ET85" s="78"/>
      <c r="EU85" s="78"/>
      <c r="EV85" s="78"/>
      <c r="EW85" s="78"/>
      <c r="EX85" s="78"/>
      <c r="EY85" s="78"/>
      <c r="EZ85" s="78"/>
      <c r="FA85" s="78"/>
      <c r="FB85" s="78"/>
      <c r="FC85" s="78"/>
      <c r="FD85" s="78"/>
      <c r="FE85" s="78"/>
      <c r="FF85" s="78"/>
      <c r="FG85" s="78"/>
      <c r="FH85" s="78"/>
      <c r="FI85" s="78"/>
      <c r="FJ85" s="78"/>
      <c r="FK85" s="78"/>
      <c r="FL85" s="78"/>
      <c r="FM85" s="78"/>
      <c r="FN85" s="78"/>
      <c r="FO85" s="78"/>
      <c r="FP85" s="78"/>
      <c r="FQ85" s="78"/>
      <c r="FR85" s="78"/>
      <c r="FS85" s="78"/>
      <c r="FT85" s="78"/>
      <c r="FU85" s="78"/>
      <c r="FV85" s="78"/>
      <c r="FW85" s="78"/>
      <c r="FX85" s="78"/>
      <c r="FY85" s="78"/>
      <c r="FZ85" s="78"/>
      <c r="GA85" s="78"/>
      <c r="GB85" s="78"/>
      <c r="GC85" s="78"/>
    </row>
    <row r="86" spans="1:185" x14ac:dyDescent="0.25">
      <c r="H86" s="90"/>
      <c r="I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0"/>
      <c r="BV86" s="90"/>
      <c r="BW86" s="90"/>
      <c r="BX86" s="90"/>
      <c r="BY86" s="90"/>
      <c r="BZ86" s="90"/>
      <c r="CA86" s="90"/>
      <c r="CB86" s="90"/>
      <c r="CC86" s="90"/>
      <c r="CD86" s="90"/>
      <c r="CE86" s="90"/>
      <c r="CF86" s="90"/>
      <c r="CG86" s="90"/>
      <c r="CH86" s="90"/>
      <c r="CI86" s="90"/>
      <c r="CJ86" s="90"/>
      <c r="CK86" s="90"/>
      <c r="CL86" s="90"/>
      <c r="CM86" s="90"/>
      <c r="CN86" s="90"/>
      <c r="CO86" s="90"/>
      <c r="CP86" s="90"/>
      <c r="CQ86" s="90"/>
      <c r="CR86" s="90"/>
      <c r="CS86" s="90"/>
      <c r="CT86" s="90"/>
      <c r="CU86" s="90"/>
      <c r="CV86" s="90"/>
      <c r="CW86" s="90"/>
      <c r="CX86" s="90"/>
      <c r="CY86" s="90"/>
      <c r="CZ86" s="90"/>
      <c r="DA86" s="90"/>
      <c r="DB86" s="90"/>
      <c r="DC86" s="90"/>
      <c r="DD86" s="90"/>
      <c r="DE86" s="90"/>
      <c r="DF86" s="90"/>
      <c r="DG86" s="90"/>
      <c r="DH86" s="90"/>
      <c r="DI86" s="90"/>
      <c r="DJ86" s="90"/>
      <c r="DK86" s="90"/>
      <c r="DL86" s="90"/>
      <c r="DM86" s="90"/>
      <c r="DN86" s="90"/>
      <c r="DO86" s="90"/>
      <c r="DP86" s="90"/>
      <c r="DQ86" s="90"/>
      <c r="DR86" s="90"/>
      <c r="DS86" s="90"/>
      <c r="DT86" s="90"/>
      <c r="DU86" s="90"/>
      <c r="DV86" s="90"/>
      <c r="DW86" s="90"/>
      <c r="DX86" s="90"/>
      <c r="DY86" s="90"/>
      <c r="DZ86" s="90"/>
      <c r="EA86" s="90"/>
      <c r="EB86" s="90"/>
      <c r="EC86" s="90"/>
      <c r="ED86" s="90"/>
      <c r="EE86" s="90"/>
      <c r="EF86" s="90"/>
      <c r="EG86" s="90"/>
      <c r="EH86" s="90"/>
      <c r="EI86" s="90"/>
      <c r="EJ86" s="90"/>
      <c r="EK86" s="90"/>
      <c r="EL86" s="90"/>
      <c r="EM86" s="90"/>
      <c r="EN86" s="90"/>
      <c r="EO86" s="90"/>
      <c r="EP86" s="90"/>
      <c r="EQ86" s="90"/>
      <c r="ER86" s="90"/>
      <c r="ES86" s="90"/>
      <c r="ET86" s="90"/>
      <c r="EU86" s="90"/>
      <c r="EV86" s="90"/>
      <c r="EW86" s="90"/>
      <c r="EX86" s="90"/>
      <c r="EY86" s="90"/>
      <c r="EZ86" s="90"/>
      <c r="FA86" s="90"/>
      <c r="FB86" s="90"/>
      <c r="FC86" s="90"/>
      <c r="FD86" s="90"/>
      <c r="FE86" s="90"/>
      <c r="FF86" s="90"/>
      <c r="FG86" s="90"/>
      <c r="FH86" s="90"/>
      <c r="FI86" s="90"/>
      <c r="FJ86" s="90"/>
      <c r="FK86" s="90"/>
      <c r="FL86" s="90"/>
      <c r="FM86" s="90"/>
      <c r="FN86" s="90"/>
      <c r="FO86" s="90"/>
      <c r="FP86" s="90"/>
      <c r="FQ86" s="90"/>
      <c r="FR86" s="90"/>
      <c r="FS86" s="90"/>
      <c r="FT86" s="90"/>
      <c r="FU86" s="90"/>
      <c r="FV86" s="90"/>
      <c r="FW86" s="90"/>
      <c r="FX86" s="90"/>
      <c r="FY86" s="90"/>
      <c r="FZ86" s="90"/>
      <c r="GA86" s="90"/>
      <c r="GB86" s="90"/>
      <c r="GC86" s="90"/>
    </row>
    <row r="87" spans="1:185" x14ac:dyDescent="0.25">
      <c r="H87" s="90"/>
      <c r="I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  <c r="BV87" s="90"/>
      <c r="BW87" s="90"/>
      <c r="BX87" s="90"/>
      <c r="BY87" s="90"/>
      <c r="BZ87" s="90"/>
      <c r="CA87" s="90"/>
      <c r="CB87" s="90"/>
      <c r="CC87" s="90"/>
      <c r="CD87" s="90"/>
      <c r="CE87" s="90"/>
      <c r="CF87" s="90"/>
      <c r="CG87" s="90"/>
      <c r="CH87" s="90"/>
      <c r="CI87" s="90"/>
      <c r="CJ87" s="90"/>
      <c r="CK87" s="90"/>
      <c r="CL87" s="90"/>
      <c r="CM87" s="90"/>
      <c r="CN87" s="90"/>
      <c r="CO87" s="90"/>
      <c r="CP87" s="90"/>
      <c r="CQ87" s="90"/>
      <c r="CR87" s="90"/>
      <c r="CS87" s="90"/>
      <c r="CT87" s="90"/>
      <c r="CU87" s="90"/>
      <c r="CV87" s="90"/>
      <c r="CW87" s="90"/>
      <c r="CX87" s="90"/>
      <c r="CY87" s="90"/>
      <c r="CZ87" s="90"/>
      <c r="DA87" s="90"/>
      <c r="DB87" s="90"/>
      <c r="DC87" s="90"/>
      <c r="DD87" s="90"/>
      <c r="DE87" s="90"/>
      <c r="DF87" s="90"/>
      <c r="DG87" s="90"/>
      <c r="DH87" s="90"/>
      <c r="DI87" s="90"/>
      <c r="DJ87" s="90"/>
      <c r="DK87" s="90"/>
      <c r="DL87" s="90"/>
      <c r="DM87" s="90"/>
      <c r="DN87" s="90"/>
      <c r="DO87" s="90"/>
      <c r="DP87" s="90"/>
      <c r="DQ87" s="90"/>
      <c r="DR87" s="90"/>
      <c r="DS87" s="90"/>
      <c r="DT87" s="90"/>
      <c r="DU87" s="90"/>
      <c r="DV87" s="90"/>
      <c r="DW87" s="90"/>
      <c r="DX87" s="90"/>
      <c r="DY87" s="90"/>
      <c r="DZ87" s="90"/>
      <c r="EA87" s="90"/>
      <c r="EB87" s="90"/>
      <c r="EC87" s="90"/>
      <c r="ED87" s="90"/>
      <c r="EE87" s="90"/>
      <c r="EF87" s="90"/>
      <c r="EG87" s="90"/>
      <c r="EH87" s="90"/>
      <c r="EI87" s="90"/>
      <c r="EJ87" s="90"/>
      <c r="EK87" s="90"/>
      <c r="EL87" s="90"/>
      <c r="EM87" s="90"/>
      <c r="EN87" s="90"/>
      <c r="EO87" s="90"/>
      <c r="EP87" s="90"/>
      <c r="EQ87" s="90"/>
      <c r="ER87" s="90"/>
      <c r="ES87" s="90"/>
      <c r="ET87" s="90"/>
      <c r="EU87" s="90"/>
      <c r="EV87" s="90"/>
      <c r="EW87" s="90"/>
      <c r="EX87" s="90"/>
      <c r="EY87" s="90"/>
      <c r="EZ87" s="90"/>
      <c r="FA87" s="90"/>
      <c r="FB87" s="90"/>
      <c r="FC87" s="90"/>
      <c r="FD87" s="90"/>
      <c r="FE87" s="90"/>
      <c r="FF87" s="90"/>
      <c r="FG87" s="90"/>
      <c r="FH87" s="90"/>
      <c r="FI87" s="90"/>
      <c r="FJ87" s="90"/>
      <c r="FK87" s="90"/>
      <c r="FL87" s="90"/>
      <c r="FM87" s="90"/>
      <c r="FN87" s="90"/>
      <c r="FO87" s="90"/>
      <c r="FP87" s="90"/>
      <c r="FQ87" s="90"/>
      <c r="FR87" s="90"/>
      <c r="FS87" s="90"/>
      <c r="FT87" s="90"/>
      <c r="FU87" s="90"/>
      <c r="FV87" s="90"/>
      <c r="FW87" s="90"/>
      <c r="FX87" s="90"/>
      <c r="FY87" s="90"/>
      <c r="FZ87" s="90"/>
      <c r="GA87" s="90"/>
      <c r="GB87" s="90"/>
      <c r="GC87" s="90"/>
    </row>
    <row r="88" spans="1:185" x14ac:dyDescent="0.25">
      <c r="H88" s="90"/>
      <c r="I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G88" s="90"/>
      <c r="BH88" s="90"/>
      <c r="BI88" s="90"/>
      <c r="BJ88" s="90"/>
      <c r="BK88" s="90"/>
      <c r="BL88" s="90"/>
      <c r="BM88" s="90"/>
      <c r="BN88" s="90"/>
      <c r="BO88" s="90"/>
      <c r="BP88" s="90"/>
      <c r="BQ88" s="90"/>
      <c r="BR88" s="90"/>
      <c r="BS88" s="90"/>
      <c r="BT88" s="90"/>
      <c r="BU88" s="90"/>
      <c r="BV88" s="90"/>
      <c r="BW88" s="90"/>
      <c r="BX88" s="90"/>
      <c r="BY88" s="90"/>
      <c r="BZ88" s="90"/>
      <c r="CA88" s="90"/>
      <c r="CB88" s="90"/>
      <c r="CC88" s="90"/>
      <c r="CD88" s="90"/>
      <c r="CE88" s="90"/>
      <c r="CF88" s="90"/>
      <c r="CG88" s="90"/>
      <c r="CH88" s="90"/>
      <c r="CI88" s="90"/>
      <c r="CJ88" s="90"/>
      <c r="CK88" s="90"/>
      <c r="CL88" s="90"/>
      <c r="CM88" s="90"/>
      <c r="CN88" s="90"/>
      <c r="CO88" s="90"/>
      <c r="CP88" s="90"/>
      <c r="CQ88" s="90"/>
      <c r="CR88" s="90"/>
      <c r="CS88" s="90"/>
      <c r="CT88" s="90"/>
      <c r="CU88" s="90"/>
      <c r="CV88" s="90"/>
      <c r="CW88" s="90"/>
      <c r="CX88" s="90"/>
      <c r="CY88" s="90"/>
      <c r="CZ88" s="90"/>
      <c r="DA88" s="90"/>
      <c r="DB88" s="90"/>
      <c r="DC88" s="90"/>
      <c r="DD88" s="90"/>
      <c r="DE88" s="90"/>
      <c r="DF88" s="90"/>
      <c r="DG88" s="90"/>
      <c r="DH88" s="90"/>
      <c r="DI88" s="90"/>
      <c r="DJ88" s="90"/>
      <c r="DK88" s="90"/>
      <c r="DL88" s="90"/>
      <c r="DM88" s="90"/>
      <c r="DN88" s="90"/>
      <c r="DO88" s="90"/>
      <c r="DP88" s="90"/>
      <c r="DQ88" s="90"/>
      <c r="DR88" s="90"/>
      <c r="DS88" s="90"/>
      <c r="DT88" s="90"/>
      <c r="DU88" s="90"/>
      <c r="DV88" s="90"/>
      <c r="DW88" s="90"/>
      <c r="DX88" s="90"/>
      <c r="DY88" s="90"/>
      <c r="DZ88" s="90"/>
      <c r="EA88" s="90"/>
      <c r="EB88" s="90"/>
      <c r="EC88" s="90"/>
      <c r="ED88" s="90"/>
      <c r="EE88" s="90"/>
      <c r="EF88" s="90"/>
      <c r="EG88" s="90"/>
      <c r="EH88" s="90"/>
      <c r="EI88" s="90"/>
      <c r="EJ88" s="90"/>
      <c r="EK88" s="90"/>
      <c r="EL88" s="90"/>
      <c r="EM88" s="90"/>
      <c r="EN88" s="90"/>
      <c r="EO88" s="90"/>
      <c r="EP88" s="90"/>
      <c r="EQ88" s="90"/>
      <c r="ER88" s="90"/>
      <c r="ES88" s="90"/>
      <c r="ET88" s="90"/>
      <c r="EU88" s="90"/>
      <c r="EV88" s="90"/>
      <c r="EW88" s="90"/>
      <c r="EX88" s="90"/>
      <c r="EY88" s="90"/>
      <c r="EZ88" s="90"/>
      <c r="FA88" s="90"/>
      <c r="FB88" s="90"/>
      <c r="FC88" s="90"/>
      <c r="FD88" s="90"/>
      <c r="FE88" s="90"/>
      <c r="FF88" s="90"/>
      <c r="FG88" s="90"/>
      <c r="FH88" s="90"/>
      <c r="FI88" s="90"/>
      <c r="FJ88" s="90"/>
      <c r="FK88" s="90"/>
      <c r="FL88" s="90"/>
      <c r="FM88" s="90"/>
      <c r="FN88" s="90"/>
      <c r="FO88" s="90"/>
      <c r="FP88" s="90"/>
      <c r="FQ88" s="90"/>
      <c r="FR88" s="90"/>
      <c r="FS88" s="90"/>
      <c r="FT88" s="90"/>
      <c r="FU88" s="90"/>
      <c r="FV88" s="90"/>
      <c r="FW88" s="90"/>
      <c r="FX88" s="90"/>
      <c r="FY88" s="90"/>
      <c r="FZ88" s="90"/>
      <c r="GA88" s="90"/>
      <c r="GB88" s="90"/>
      <c r="GC88" s="90"/>
    </row>
    <row r="89" spans="1:185" x14ac:dyDescent="0.25">
      <c r="I89" s="4"/>
      <c r="M89" s="90"/>
      <c r="N89" s="90"/>
      <c r="O89" s="90"/>
      <c r="P89" s="90"/>
      <c r="Q89" s="4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G89" s="90"/>
      <c r="BH89" s="90"/>
      <c r="BI89" s="90"/>
      <c r="BJ89" s="90"/>
      <c r="BK89" s="90"/>
      <c r="BL89" s="90"/>
      <c r="BM89" s="90"/>
      <c r="BN89" s="90"/>
      <c r="BO89" s="90"/>
      <c r="BP89" s="90"/>
      <c r="BQ89" s="90"/>
      <c r="BR89" s="90"/>
      <c r="BS89" s="90"/>
      <c r="BT89" s="90"/>
      <c r="BU89" s="90"/>
      <c r="BV89" s="90"/>
      <c r="BW89" s="90"/>
      <c r="BX89" s="90"/>
      <c r="BY89" s="90"/>
      <c r="BZ89" s="90"/>
      <c r="CA89" s="90"/>
      <c r="CB89" s="90"/>
      <c r="CC89" s="90"/>
      <c r="CD89" s="90"/>
      <c r="CE89" s="90"/>
      <c r="CF89" s="90"/>
      <c r="CG89" s="90"/>
      <c r="CH89" s="90"/>
      <c r="CI89" s="90"/>
      <c r="CJ89" s="90"/>
      <c r="CK89" s="90"/>
      <c r="CL89" s="90"/>
      <c r="CM89" s="90"/>
      <c r="CN89" s="90"/>
      <c r="CO89" s="90"/>
      <c r="CP89" s="90"/>
      <c r="CQ89" s="90"/>
      <c r="CR89" s="90"/>
      <c r="CS89" s="90"/>
      <c r="CT89" s="90"/>
      <c r="CU89" s="90"/>
      <c r="CV89" s="90"/>
      <c r="CW89" s="90"/>
      <c r="CX89" s="90"/>
      <c r="CY89" s="90"/>
      <c r="CZ89" s="90"/>
      <c r="DA89" s="90"/>
      <c r="DB89" s="90"/>
      <c r="DC89" s="90"/>
      <c r="DD89" s="90"/>
      <c r="DE89" s="90"/>
      <c r="DF89" s="90"/>
      <c r="DG89" s="90"/>
      <c r="DH89" s="90"/>
      <c r="DI89" s="90"/>
      <c r="DJ89" s="90"/>
      <c r="DK89" s="90"/>
      <c r="DL89" s="90"/>
      <c r="DM89" s="90"/>
      <c r="DN89" s="90"/>
      <c r="DO89" s="90"/>
      <c r="DP89" s="90"/>
      <c r="DQ89" s="90"/>
      <c r="DR89" s="90"/>
      <c r="DS89" s="90"/>
      <c r="DT89" s="90"/>
      <c r="DU89" s="90"/>
      <c r="DV89" s="90"/>
      <c r="DW89" s="90"/>
      <c r="DX89" s="90"/>
      <c r="DY89" s="90"/>
      <c r="DZ89" s="90"/>
      <c r="EA89" s="90"/>
      <c r="EB89" s="90"/>
      <c r="EC89" s="90"/>
      <c r="ED89" s="90"/>
      <c r="EE89" s="90"/>
      <c r="EF89" s="90"/>
      <c r="EG89" s="90"/>
      <c r="EH89" s="90"/>
      <c r="EI89" s="90"/>
      <c r="EJ89" s="90"/>
      <c r="EK89" s="90"/>
      <c r="EL89" s="90"/>
      <c r="EM89" s="90"/>
      <c r="EN89" s="90"/>
      <c r="EO89" s="90"/>
      <c r="EP89" s="90"/>
      <c r="EQ89" s="90"/>
      <c r="ER89" s="90"/>
      <c r="ES89" s="90"/>
      <c r="ET89" s="90"/>
      <c r="EU89" s="90"/>
      <c r="EV89" s="90"/>
      <c r="EW89" s="90"/>
      <c r="EX89" s="90"/>
      <c r="EY89" s="90"/>
      <c r="EZ89" s="90"/>
      <c r="FA89" s="90"/>
      <c r="FB89" s="90"/>
      <c r="FC89" s="90"/>
      <c r="FD89" s="90"/>
      <c r="FE89" s="90"/>
      <c r="FF89" s="90"/>
      <c r="FG89" s="90"/>
      <c r="FH89" s="90"/>
      <c r="FI89" s="90"/>
      <c r="FJ89" s="90"/>
      <c r="FK89" s="90"/>
      <c r="FL89" s="90"/>
      <c r="FM89" s="90"/>
      <c r="FN89" s="90"/>
      <c r="FO89" s="90"/>
      <c r="FP89" s="90"/>
      <c r="FQ89" s="90"/>
      <c r="FR89" s="90"/>
      <c r="FS89" s="90"/>
      <c r="FT89" s="90"/>
      <c r="FU89" s="90"/>
      <c r="FV89" s="90"/>
      <c r="FW89" s="90"/>
      <c r="FX89" s="90"/>
      <c r="FY89" s="90"/>
      <c r="FZ89" s="90"/>
      <c r="GA89" s="90"/>
      <c r="GB89" s="90"/>
      <c r="GC89" s="90"/>
    </row>
    <row r="90" spans="1:185" s="4" customFormat="1" x14ac:dyDescent="0.25">
      <c r="A90" s="89"/>
      <c r="B90" s="10"/>
      <c r="C90" s="87"/>
      <c r="D90" s="11"/>
      <c r="E90" s="87"/>
      <c r="F90" s="87"/>
      <c r="G90" s="88"/>
      <c r="H90" s="3"/>
      <c r="J90" s="5"/>
      <c r="K90" s="5"/>
      <c r="L90" s="5"/>
    </row>
    <row r="91" spans="1:185" s="4" customFormat="1" x14ac:dyDescent="0.25">
      <c r="A91" s="89"/>
      <c r="B91" s="10"/>
      <c r="C91" s="87"/>
      <c r="D91" s="11"/>
      <c r="E91" s="87"/>
      <c r="F91" s="87"/>
      <c r="G91" s="88"/>
      <c r="H91" s="3"/>
      <c r="I91" s="3"/>
      <c r="J91" s="5"/>
      <c r="K91" s="5"/>
      <c r="L91" s="5"/>
      <c r="Q91" s="3"/>
    </row>
  </sheetData>
  <mergeCells count="26">
    <mergeCell ref="B71:G71"/>
    <mergeCell ref="B72:G72"/>
    <mergeCell ref="B70:G70"/>
    <mergeCell ref="B55:C55"/>
    <mergeCell ref="B57:C57"/>
    <mergeCell ref="B58:C58"/>
    <mergeCell ref="B59:C59"/>
    <mergeCell ref="B60:C60"/>
    <mergeCell ref="B61:C61"/>
    <mergeCell ref="B62:C62"/>
    <mergeCell ref="B64:E64"/>
    <mergeCell ref="B66:E66"/>
    <mergeCell ref="B68:G68"/>
    <mergeCell ref="B69:G69"/>
    <mergeCell ref="B54:C54"/>
    <mergeCell ref="A1:E1"/>
    <mergeCell ref="A2:C2"/>
    <mergeCell ref="A3:C3"/>
    <mergeCell ref="B4:E4"/>
    <mergeCell ref="A5:G5"/>
    <mergeCell ref="A6:G6"/>
    <mergeCell ref="B38:E38"/>
    <mergeCell ref="B41:E41"/>
    <mergeCell ref="B44:E44"/>
    <mergeCell ref="B49:E49"/>
    <mergeCell ref="B51:E51"/>
  </mergeCells>
  <pageMargins left="0.70866141732283472" right="0.70866141732283472" top="0.74803149606299213" bottom="0.70866141732283472" header="0.31496062992125984" footer="0.39370078740157483"/>
  <pageSetup scale="84" orientation="portrait" r:id="rId1"/>
  <headerFooter>
    <oddFooter>&amp;C&amp;P/&amp;N&amp;RHospital Rodolfo de la Cruz , Pedro Brand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 HOSPITAL D L CRUZ LORA </vt:lpstr>
      <vt:lpstr>'LISTADO HOSPITAL D L CRUZ LORA '!Área_de_impresión</vt:lpstr>
      <vt:lpstr>'LISTADO HOSPITAL D L CRUZ LORA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Lopez</dc:creator>
  <cp:lastModifiedBy>Eduardo Pichardo Torres</cp:lastModifiedBy>
  <dcterms:created xsi:type="dcterms:W3CDTF">2020-04-03T17:41:57Z</dcterms:created>
  <dcterms:modified xsi:type="dcterms:W3CDTF">2020-04-21T13:05:00Z</dcterms:modified>
</cp:coreProperties>
</file>