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Desktop\INFORMACION PARA TRANSPARENCIA\TRANSPARENCIA 2020 MOPC\(05) MAYO 2020\"/>
    </mc:Choice>
  </mc:AlternateContent>
  <bookViews>
    <workbookView xWindow="0" yWindow="0" windowWidth="20490" windowHeight="7665" tabRatio="699"/>
  </bookViews>
  <sheets>
    <sheet name="INGRESOS Y GASTOS MAYO 2020" sheetId="28" r:id="rId1"/>
  </sheets>
  <definedNames>
    <definedName name="_xlnm._FilterDatabase" localSheetId="0" hidden="1">'INGRESOS Y GASTOS MAYO 2020'!$B$20:$E$254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5" i="28" l="1"/>
  <c r="D255" i="28"/>
  <c r="F17" i="28"/>
  <c r="F18" i="28" s="1"/>
  <c r="F19" i="28" s="1"/>
  <c r="F20" i="28" s="1"/>
  <c r="F21" i="28" s="1"/>
  <c r="F22" i="28" s="1"/>
  <c r="F23" i="28" s="1"/>
  <c r="F24" i="28" s="1"/>
  <c r="F25" i="28" s="1"/>
  <c r="F26" i="28" s="1"/>
  <c r="F27" i="28" s="1"/>
  <c r="F28" i="28" s="1"/>
  <c r="F29" i="28" s="1"/>
  <c r="F30" i="28" s="1"/>
  <c r="F31" i="28" s="1"/>
  <c r="F32" i="28" s="1"/>
  <c r="F33" i="28" s="1"/>
  <c r="F34" i="28" s="1"/>
  <c r="F35" i="28" s="1"/>
  <c r="F36" i="28" s="1"/>
  <c r="F37" i="28" s="1"/>
  <c r="F38" i="28" s="1"/>
  <c r="F39" i="28" s="1"/>
  <c r="F40" i="28" s="1"/>
  <c r="F41" i="28" s="1"/>
  <c r="F42" i="28" s="1"/>
  <c r="F43" i="28" s="1"/>
  <c r="F44" i="28" s="1"/>
  <c r="F45" i="28" s="1"/>
  <c r="F46" i="28" s="1"/>
  <c r="F47" i="28" s="1"/>
  <c r="F48" i="28" s="1"/>
  <c r="F49" i="28" s="1"/>
  <c r="F50" i="28" s="1"/>
  <c r="F51" i="28" s="1"/>
  <c r="F52" i="28" s="1"/>
  <c r="F53" i="28" s="1"/>
  <c r="F54" i="28" s="1"/>
  <c r="F55" i="28" s="1"/>
  <c r="F56" i="28" s="1"/>
  <c r="F57" i="28" s="1"/>
  <c r="F58" i="28" s="1"/>
  <c r="F59" i="28" s="1"/>
  <c r="F60" i="28" s="1"/>
  <c r="F61" i="28" s="1"/>
  <c r="F62" i="28" s="1"/>
  <c r="F63" i="28" s="1"/>
  <c r="F64" i="28" s="1"/>
  <c r="F65" i="28" s="1"/>
  <c r="F66" i="28" s="1"/>
  <c r="F67" i="28" s="1"/>
  <c r="F68" i="28" s="1"/>
  <c r="F69" i="28" s="1"/>
  <c r="F70" i="28" s="1"/>
  <c r="F71" i="28" s="1"/>
  <c r="F72" i="28" s="1"/>
  <c r="F73" i="28" s="1"/>
  <c r="F74" i="28" s="1"/>
  <c r="F75" i="28" s="1"/>
  <c r="F76" i="28" s="1"/>
  <c r="F77" i="28" s="1"/>
  <c r="F78" i="28" s="1"/>
  <c r="F79" i="28" s="1"/>
  <c r="F80" i="28" s="1"/>
  <c r="F81" i="28" s="1"/>
  <c r="F82" i="28" s="1"/>
  <c r="F83" i="28" s="1"/>
  <c r="F84" i="28" s="1"/>
  <c r="F85" i="28" s="1"/>
  <c r="F86" i="28" s="1"/>
  <c r="F87" i="28" s="1"/>
  <c r="F88" i="28" s="1"/>
  <c r="F89" i="28" s="1"/>
  <c r="F90" i="28" s="1"/>
  <c r="F91" i="28" s="1"/>
  <c r="F92" i="28" s="1"/>
  <c r="F93" i="28" s="1"/>
  <c r="F94" i="28" s="1"/>
  <c r="F95" i="28" s="1"/>
  <c r="F96" i="28" s="1"/>
  <c r="F97" i="28" s="1"/>
  <c r="F98" i="28" s="1"/>
  <c r="F99" i="28" s="1"/>
  <c r="F100" i="28" s="1"/>
  <c r="F101" i="28" s="1"/>
  <c r="F102" i="28" s="1"/>
  <c r="F103" i="28" s="1"/>
  <c r="F104" i="28" s="1"/>
  <c r="F105" i="28" s="1"/>
  <c r="F106" i="28" s="1"/>
  <c r="F107" i="28" s="1"/>
  <c r="F108" i="28" s="1"/>
  <c r="F109" i="28" s="1"/>
  <c r="F110" i="28" s="1"/>
  <c r="F111" i="28" s="1"/>
  <c r="F112" i="28" s="1"/>
  <c r="F113" i="28" s="1"/>
  <c r="F114" i="28" s="1"/>
  <c r="F115" i="28" s="1"/>
  <c r="F116" i="28" s="1"/>
  <c r="F117" i="28" s="1"/>
  <c r="F118" i="28" s="1"/>
  <c r="F119" i="28" s="1"/>
  <c r="F120" i="28" s="1"/>
  <c r="F121" i="28" s="1"/>
  <c r="F122" i="28" s="1"/>
  <c r="F123" i="28" s="1"/>
  <c r="F124" i="28" s="1"/>
  <c r="F125" i="28" s="1"/>
  <c r="F126" i="28" s="1"/>
  <c r="F127" i="28" s="1"/>
  <c r="F128" i="28" s="1"/>
  <c r="F129" i="28" s="1"/>
  <c r="F130" i="28" s="1"/>
  <c r="F131" i="28" s="1"/>
  <c r="F132" i="28" s="1"/>
  <c r="F133" i="28" s="1"/>
  <c r="F134" i="28" s="1"/>
  <c r="F135" i="28" s="1"/>
  <c r="F136" i="28" s="1"/>
  <c r="F137" i="28" s="1"/>
  <c r="F138" i="28" s="1"/>
  <c r="F139" i="28" s="1"/>
  <c r="F140" i="28" s="1"/>
  <c r="F141" i="28" s="1"/>
  <c r="F142" i="28" s="1"/>
  <c r="F143" i="28" s="1"/>
  <c r="F144" i="28" s="1"/>
  <c r="F145" i="28" s="1"/>
  <c r="F146" i="28" s="1"/>
  <c r="F147" i="28" s="1"/>
  <c r="F148" i="28" s="1"/>
  <c r="F149" i="28" s="1"/>
  <c r="F150" i="28" s="1"/>
  <c r="F151" i="28" s="1"/>
  <c r="F152" i="28" s="1"/>
  <c r="F153" i="28" s="1"/>
  <c r="F154" i="28" s="1"/>
  <c r="F155" i="28" s="1"/>
  <c r="F156" i="28" s="1"/>
  <c r="F157" i="28" s="1"/>
  <c r="F158" i="28" s="1"/>
  <c r="F159" i="28" s="1"/>
  <c r="F160" i="28" s="1"/>
  <c r="F161" i="28" s="1"/>
  <c r="F162" i="28" s="1"/>
  <c r="F163" i="28" s="1"/>
  <c r="F164" i="28" s="1"/>
  <c r="F165" i="28" s="1"/>
  <c r="F166" i="28" s="1"/>
  <c r="F167" i="28" s="1"/>
  <c r="F168" i="28" s="1"/>
  <c r="F169" i="28" s="1"/>
  <c r="F170" i="28" s="1"/>
  <c r="F171" i="28" s="1"/>
  <c r="F172" i="28" s="1"/>
  <c r="F173" i="28" s="1"/>
  <c r="F174" i="28" s="1"/>
  <c r="F175" i="28" s="1"/>
  <c r="F176" i="28" s="1"/>
  <c r="F177" i="28" s="1"/>
  <c r="F178" i="28" s="1"/>
  <c r="F179" i="28" s="1"/>
  <c r="F180" i="28" s="1"/>
  <c r="F181" i="28" s="1"/>
  <c r="F182" i="28" s="1"/>
  <c r="F183" i="28" s="1"/>
  <c r="F184" i="28" s="1"/>
  <c r="F185" i="28" s="1"/>
  <c r="F186" i="28" s="1"/>
  <c r="F187" i="28" s="1"/>
  <c r="F188" i="28" s="1"/>
  <c r="F189" i="28" s="1"/>
  <c r="F190" i="28" s="1"/>
  <c r="F191" i="28" s="1"/>
  <c r="F192" i="28" s="1"/>
  <c r="F193" i="28" s="1"/>
  <c r="F194" i="28" s="1"/>
  <c r="F195" i="28" s="1"/>
  <c r="F196" i="28" s="1"/>
  <c r="F197" i="28" s="1"/>
  <c r="F198" i="28" s="1"/>
  <c r="F199" i="28" s="1"/>
  <c r="F200" i="28" s="1"/>
  <c r="F201" i="28" s="1"/>
  <c r="F202" i="28" s="1"/>
  <c r="F203" i="28" s="1"/>
  <c r="F204" i="28" s="1"/>
  <c r="F205" i="28" s="1"/>
  <c r="F206" i="28" s="1"/>
  <c r="F207" i="28" s="1"/>
  <c r="F208" i="28" s="1"/>
  <c r="F209" i="28" s="1"/>
  <c r="F210" i="28" s="1"/>
  <c r="F211" i="28" s="1"/>
  <c r="F212" i="28" s="1"/>
  <c r="F213" i="28" s="1"/>
  <c r="F214" i="28" s="1"/>
  <c r="F215" i="28" s="1"/>
  <c r="F216" i="28" s="1"/>
  <c r="F217" i="28" s="1"/>
  <c r="F218" i="28" s="1"/>
  <c r="F219" i="28" s="1"/>
  <c r="F220" i="28" s="1"/>
  <c r="F221" i="28" s="1"/>
  <c r="F222" i="28" s="1"/>
  <c r="F223" i="28" s="1"/>
  <c r="F224" i="28" s="1"/>
  <c r="F225" i="28" s="1"/>
  <c r="F226" i="28" s="1"/>
  <c r="F227" i="28" s="1"/>
  <c r="F228" i="28" s="1"/>
  <c r="F229" i="28" s="1"/>
  <c r="F230" i="28" s="1"/>
  <c r="F231" i="28" s="1"/>
  <c r="F232" i="28" s="1"/>
  <c r="F233" i="28" s="1"/>
  <c r="F234" i="28" s="1"/>
  <c r="F235" i="28" s="1"/>
  <c r="F236" i="28" s="1"/>
  <c r="F237" i="28" s="1"/>
  <c r="F238" i="28" s="1"/>
  <c r="F239" i="28" s="1"/>
  <c r="F240" i="28" s="1"/>
  <c r="F241" i="28" s="1"/>
  <c r="F242" i="28" s="1"/>
  <c r="F243" i="28" s="1"/>
  <c r="F244" i="28" s="1"/>
  <c r="F245" i="28" s="1"/>
  <c r="F246" i="28" s="1"/>
  <c r="F247" i="28" s="1"/>
  <c r="F248" i="28" s="1"/>
  <c r="F249" i="28" s="1"/>
  <c r="F250" i="28" s="1"/>
  <c r="F251" i="28" s="1"/>
  <c r="F252" i="28" s="1"/>
  <c r="F253" i="28" s="1"/>
  <c r="F254" i="28" s="1"/>
  <c r="F255" i="28" l="1"/>
</calcChain>
</file>

<file path=xl/sharedStrings.xml><?xml version="1.0" encoding="utf-8"?>
<sst xmlns="http://schemas.openxmlformats.org/spreadsheetml/2006/main" count="722" uniqueCount="422">
  <si>
    <t>MINISTERIO DE OBRAS PUBLICAS Y COMUNICACIONES</t>
  </si>
  <si>
    <t>Libro de Banco</t>
  </si>
  <si>
    <t>Nombre del Banco</t>
  </si>
  <si>
    <t>Fecha</t>
  </si>
  <si>
    <t>Descripcion</t>
  </si>
  <si>
    <t>Debito</t>
  </si>
  <si>
    <t xml:space="preserve">Credito </t>
  </si>
  <si>
    <t>Balance</t>
  </si>
  <si>
    <t>Balance Inicial</t>
  </si>
  <si>
    <t>Cuenta Bancaria No:</t>
  </si>
  <si>
    <t>No. Ck/Transf./Lib.</t>
  </si>
  <si>
    <t>INGRESOS CUOTA PRESUPUESTO</t>
  </si>
  <si>
    <t xml:space="preserve">INGRESOS POR CAPTACION </t>
  </si>
  <si>
    <t xml:space="preserve">                                                                  TOTALES</t>
  </si>
  <si>
    <t>"Año de la Consolidación de la Seguridad Alimentaria"</t>
  </si>
  <si>
    <t>PAGO VIATICOS (NOVIEMBRE / DICIEMBRE-2019) A PERSONAL DE DIFERENTES DEPARTAMENTOS DE ESTE MOPC</t>
  </si>
  <si>
    <t>Fondo Reponible Institucional, Ministerio de Obras Públicas y Comunicaciones.</t>
  </si>
  <si>
    <t>PAGO SERVICIOS ESPECIALES (MARZO-2020) A PERSONAL DE PAVIMENTACION VIAL DE ESTE MOPC</t>
  </si>
  <si>
    <t>PAGO HORAS EXTRAS (FEBRERO-2020) A PERSONAL DE PAVIMENTACION VIAL DE ESTE MOPC</t>
  </si>
  <si>
    <t>Del 01 al 31 de mayo de 2020</t>
  </si>
  <si>
    <t>BALANCE ABRIL</t>
  </si>
  <si>
    <t>01/05/2020</t>
  </si>
  <si>
    <t>3607</t>
  </si>
  <si>
    <t>PAGO VIATICOS (MAYO-2019) A PERS. DE LA DIRECCION GENERAL DE EQUIPO Y TRANSPORTE DE ESTE MOPC</t>
  </si>
  <si>
    <t>3609</t>
  </si>
  <si>
    <t>PAGO VIATICOS (MAYO / JUNIO-2019) A PERSONAL DE LA DIRECCION DE OPERACIONES DE LA DIRECCION GENERAL MANT. CARRET. Y CAM. VECINALES DE ESTE MOPC</t>
  </si>
  <si>
    <t>3611</t>
  </si>
  <si>
    <t>PAGO VIATICOS (ENERO-2020) A PERS. DE LA DIRECCION GENERAL DE SUPERVISION Y FISCALIZACION DE OBRAS DE ESTE MOPC</t>
  </si>
  <si>
    <t>3613</t>
  </si>
  <si>
    <t>PAGO VIATICOS (ENERO-2020) A PERS. DE LA DIRECCION DE CONSTRUCCION Y MANT. DE CAM. DE  ESTE MOPC</t>
  </si>
  <si>
    <t>3615</t>
  </si>
  <si>
    <t>PAGO VIATICOS (NOVIEMBRE / DICIEMBRE-2019) A PERS. DE LA DIRECCION GENERAL DE EDIFICACIONES DE  ESTE MOPC</t>
  </si>
  <si>
    <t>3617</t>
  </si>
  <si>
    <t>PAGO VIATICOS (FEBRERO-2020) A PERS. DE DIFERENTES DEPARTAMENTOS DE  ESTE MOPC</t>
  </si>
  <si>
    <t>3619</t>
  </si>
  <si>
    <t>3621</t>
  </si>
  <si>
    <t>3623</t>
  </si>
  <si>
    <t>PAGO DIFERENCIA SALARIAL (ENERO / FEBRERO-2020) A PERSONAL CONTRATADO DE ESTE MOPC</t>
  </si>
  <si>
    <t>3624</t>
  </si>
  <si>
    <t>TRABAJOS DE RECONST. CAMINO VECINAL CARRETERO-LOS COCOS, CALLES PRINCIPALES DE LA COMUNIDAD DE JAYACO, PROV. MONSEÑOR  NOUEL (SALDO CUB.#06 $7,680,934,.25) PAGO CUB. #07 $1,292,918,33, P/CUB.08 GRAL. $18,220.13, DEV.RET. D/L CUB.09 FINAL #1,174,958.65)</t>
  </si>
  <si>
    <t>3626</t>
  </si>
  <si>
    <t>PAGO SERVICIOS ESPECIALES (MARZO-2020) A PERSONAL DE LA COMISION MILITAR DE ESTE MOPC</t>
  </si>
  <si>
    <t>3631</t>
  </si>
  <si>
    <t>PAGO VIATICOS (MARZO-2020) A PERS. DE DIFERENTES DEPARTAMENTOS DE ESTE MOPC</t>
  </si>
  <si>
    <t>3633</t>
  </si>
  <si>
    <t>3635</t>
  </si>
  <si>
    <t>3644</t>
  </si>
  <si>
    <t>TRABAJOS DE REPARACION DE VIVIENDAS VULNERABLES, LOTE 08, ZONA ESTE, UBICADAS EN LOS BARRIOS LOS GUANDULES, CASCA JICARA-LAS FLORES-VILLA FARO, SAN PEDRO DE MACORIS; (PAGO CUB.01, NCF:B1500000001).</t>
  </si>
  <si>
    <t>3647</t>
  </si>
  <si>
    <t>ADQUISICION DE CINCUENTA (50) CAMIONES MARCA HYUNDAI, TIPO VOLTEO; MONTO FACTURADO RD$107,932,500.00 (-) ESTE ABONO RD$10,000,000.00, C/CARGO A FACTS. NCF:B1500002606, 2607, 2608, 2609 Y AB. F-2610, $1,365,400.00, PXP A TOTAL FACTURADO $97,932,500.00.</t>
  </si>
  <si>
    <t>3653</t>
  </si>
  <si>
    <t>TRABAJOS DE CONSTRUCCION DEL CENTRO COMUNAL Y DEPORTIVO AGUSTIN OGANDO, EN LOS JOBOS, MATAYAYA, SAN JUAN DE LA MAGUANA, LOTE-07, PROV. SAN JUAN, ZONA-2, (PAGO CUB. O6, S/FACT.NCF:B1500000016 $2,587,283.44)</t>
  </si>
  <si>
    <t>05/05/2020</t>
  </si>
  <si>
    <t>3659</t>
  </si>
  <si>
    <t>PAGO SEGURIDAD SOCIAL AL PERSONAL MILITAR DEL EJERCITO, ARMADA Y FUERZA AÉREA DE LA R.D.,QUE FUERON INGRESADOS A ESAS INSTITUCIONES P/PRESTAR SERVICIOS EN LAS PATRULLAS DE CARRETERAS, D/PROGRAMA DE PROTECCION Y ASISTENCIA VIAL DEL MOPC, CORRESP. MES ABRIL/2020</t>
  </si>
  <si>
    <t>3673</t>
  </si>
  <si>
    <t>TRABS.CONST. D/PLAY DE BEISBOLL JUVENIL (POLO, LA LISTA QUITA CORAZA) UBICADO EN EL MUNIC. D/CABRAL, DE POLO Y VICENTE NOBLE, PROV. BARAHONA, LOTE 11, ZONA I; PAGO CUB.01, NCF:B1500000001.</t>
  </si>
  <si>
    <t>3676</t>
  </si>
  <si>
    <t>CONST. DE (1) EDIF. DE APTOS. ECONS. TIPO (A) DE CUATRO (4) NIVS. Y CUATRO (4) APTOS. P/PISO DE TRES (3) HABS.C/U, CON SUS RESPS. ANEXS, TOTAL DE 16 APTOS. DE 78 M²  C/U, LOTE 4, PROY. REVIT. URBANA SAN JUAN DE LA MAG., RES. VISTA D/RIO (PAGO CUB. 22 FINAL).</t>
  </si>
  <si>
    <t>06/05/2020</t>
  </si>
  <si>
    <t>3696</t>
  </si>
  <si>
    <t>TRABS . CONST. DE LAS CASAS DE LOS PERIODISTAS, CONST. DE EDIFIC. DE DOS (2) NIVS. UBICADAS EN LA CIUDAD DE LA PROV. DE PTO. PTA.,CONT. LAS AREAS P/OFICINAS, SALONES DE CONFS.,CAFETERIAS, ENTRE OTRAS AREAS  P/LOS USUARIOS, LOTE-2 (PAGO CUB.03, NCF:B1500000053)</t>
  </si>
  <si>
    <t>3697</t>
  </si>
  <si>
    <t>PAGO FACTURA NCF:B1500000157, POR ADQUISICION DE SOFTWARE Y SERVICIOS PARA LA AMPLIACION DE LA DIRECCION DE TRAMITACION DE PLANOS EN DIFERENTES PROVINCIAS DEL PAIS.</t>
  </si>
  <si>
    <t>3700</t>
  </si>
  <si>
    <t>PAGO SERVICIOS DE CONSULTORIA,CORRESPONDIENTE A LOS MESES.,ENERO,FEBRERO,MARZO Y ABRIL DEL 2020, (FACTURA NCF:B1500000036)</t>
  </si>
  <si>
    <t>3709</t>
  </si>
  <si>
    <t>PAGO FACTURA NCF:B1500000158, POR ADQUISICION DE SOFTWARE Y SERVICIOS PARA LA AMPLIACION DE LA DIRECCION DE TRAMITACION DE PLANOS EN DIFERENTES PROVINCIAS Y DISTRITO NACIONAL (SEDE CENTRAL) Y PREPARACION DEL MOPC PARA VENTANILLA UNICA DE CONSTRUCCION</t>
  </si>
  <si>
    <t>3711</t>
  </si>
  <si>
    <t>ABONO POR SUMINISTRO Y TRANSPORTE DE H.A.C. PARA BACHEO; SEGUN FACTURA OP-14, NCF:B1500000089, VALOR $22,849,118.34(-) ESTE ABONO $20,000,000.00, PXP $2,849,118.34.</t>
  </si>
  <si>
    <t>3716</t>
  </si>
  <si>
    <t>PAGO ADQUISICIÓN DE NEUMÁTICOS,PIEZAS PARA SER UTILIZADAS EN VEHÍCULOS,MAQUINARIAS Y EQUIPOS DEL MOPC. FACTURA NCF:B1500001000</t>
  </si>
  <si>
    <t>3722</t>
  </si>
  <si>
    <t>PARA CUBRIR PAGO DEL INGRESO MÍNIMO GARANTIZADO (PEAJE SOMBRA) DEL BOULEVARD TURÍSTICO DEL ATLÁNTICO (BTA), CORRESP. AL TRIMESTRE AGOSTO-OCTUBRE 2019; PAGO FACTURA No.85, NCF. B1500000021; US$10,478,184.65.</t>
  </si>
  <si>
    <t>3723</t>
  </si>
  <si>
    <t>3724</t>
  </si>
  <si>
    <t>PAGO FACTURAS OP-07 Y OP-08 (NCF-B1500000148,B1500000157) Y ABONO A LA FACTURA OP-09 (B1500000158) VALOR FACT. $5,262,991.34 (-) ESTE ABONO $3,917,068.91 PXP $1,345,922.43 POR SUMINISTRO Y TRANSPORTE DE HAC PARA BACHEO.</t>
  </si>
  <si>
    <t>07/05/2020</t>
  </si>
  <si>
    <t>3736</t>
  </si>
  <si>
    <t>PAGO SERVICIOS ESPECIALES (MARZO-2020) A PERSONAL DE BRIGADAS DE LA DIRECCION GENERAL (GRAN SANTO DOMINGO) DE ESTE MOPC</t>
  </si>
  <si>
    <t>3738</t>
  </si>
  <si>
    <t>PAGO SERVICIOS ESPECIALES (MARZO-2020) A PERSONAL DE BRIGADAS DE LA DIRECCION GENERAL DE MANTENIMIENTO (GRAN SANTO DOMINGO/PAISAJISMO) DE ESTE MOPC</t>
  </si>
  <si>
    <t>3741</t>
  </si>
  <si>
    <t>PAGO SERVICIOS ESPECIALES (MARZO-2020) A PERS. DE BRIGADAS DE LA DIR. GENERAL (DIVERSAS PROVINCIAS) DE ESTE MOPC</t>
  </si>
  <si>
    <t>3743</t>
  </si>
  <si>
    <t>PAGO SERVICIOS ESPECIALES (MARZO-2020) A PERS. DE BRIGADAS DE LA DIR. GENERAL (PLAGAS TROPICALES) DE ESTE MOPC</t>
  </si>
  <si>
    <t>3752</t>
  </si>
  <si>
    <t>SUMINISTRO Y TRANSPORTE DE HAC PARA BACHEO,SALDO FACTURA OP-06  NCF-B1500000006 $1,255,183.93 1ER ABONO LIB.2460., FACTURA OP-07 NCF-B1500000007 $16,017,113.70 (-) ESTE ABONO $8,744,816.07 PXP $7,272,297.63</t>
  </si>
  <si>
    <t>3753</t>
  </si>
  <si>
    <t>SUMINISTRO Y TRANSPORTE DE H.A.C. PARA BACHEO; VALOR FACTURA OP-09, NCF:B1500000242, $27,963,392.59(-)ESTE ABONO $25,000,000.00, PXP $2,963,392.59.</t>
  </si>
  <si>
    <t>3754</t>
  </si>
  <si>
    <t>SUMINISTRO Y TRANSPORTE DE HAC PARA BACHEO,PAGO FACTS. OP-15 Y OP-17 (NCF-B1500000058 Y B1500000059), FACTURA OP-18 (B1500000060) $ 7,090,707.52 (-) ESTE ABONO $4,100,583.29 PXP $ 2,990,124.23</t>
  </si>
  <si>
    <t>3755</t>
  </si>
  <si>
    <t>SUMINISTRO Y TRANSPORTE DE H.A.C. PARA BACHEO; SEGUN PAGO FACTURA OP-11 Y OP-13, NCF:B1500000011, 12; FACT. OP-15, NCF:B1500000013 VALOR $5,771,648.34(-) ESTE ABONO $367,627.80, PXP $5,404,020.54.</t>
  </si>
  <si>
    <t>3763</t>
  </si>
  <si>
    <t>PAGO INCENTIVO ESPECIAL (ABRIL-2020) A SERVIDORES DE ESTE MOPC, POR ACCIONES HUMANITARIAS DE MITIGACION POR EL COVID-19</t>
  </si>
  <si>
    <t>3764</t>
  </si>
  <si>
    <t>SUMINISTRO Y TRANSPORTE DE H.A.C. PARA BACHEO; VALOR FACTURA OP-13, NCF:1500000122, $10,836,710.15(-) ESTE ABONO $10,000,000.00, PXP $836,710.15.</t>
  </si>
  <si>
    <t>3765</t>
  </si>
  <si>
    <t>SUMINISTRO Y TRANSPORTE DE HAC PARA BACHEO,PAGO FACTURA OP-06 NCF: B1500000116.,SALDO FACTURA OP-13 NCF: B1500000113 1ER ABONO $3,220,584.06 LIB. 2461.,FACT. OP-14 B1500000117 $16,275,303.61 (-) ESTE ABONO $11,343,085.35 PXP $4,932,218.26</t>
  </si>
  <si>
    <t>3766</t>
  </si>
  <si>
    <t>TRABAJOS DE CONSTRUCCION DEL HOSPITAL LAS TERRENAS, PROV. SAMANA (VALOR CUB.09, NCF:B1500000026  $49,112,985.49 (-) ESTE ABONO $49,010,000.00 PEND X PAGAR $102,985.49</t>
  </si>
  <si>
    <t>3770</t>
  </si>
  <si>
    <t>SUMINISTRO Y TRANSPORTE DE H.A.C. PARA BACHEO; PAGO FACTURA OP-13, NCF:B1500000032; FACTURA OP-14, NCF:B1500000033, $11,480,969.40(-) ESTE ABONO $8,499,709.40, PXP $$2,981,260.00.</t>
  </si>
  <si>
    <t>3772</t>
  </si>
  <si>
    <t>SUMINISTRO Y TRANSPORTE DE HAC PARA BACHEO, SALDO FACTURA OP-44 NCF-B1500000092, 1ER ABONO LIB. 2560 $16,972,147.00, PAGO FACTURA OP-45 NCF-B1500000101, FACTURA OP-46 B1500000102 $7,949,053.77 (-) ESTE ABONO $3,454,274.75 PXP $4,494,779.02</t>
  </si>
  <si>
    <t>3774</t>
  </si>
  <si>
    <t>PAGO SERVICIOS ESPECIALES (MARZO-2020) A PERS. DE ASISTENCIA Y PROTECCION VIAL DE ESTE MOPC</t>
  </si>
  <si>
    <t>08/05/2020</t>
  </si>
  <si>
    <t>3794</t>
  </si>
  <si>
    <t>TRABAJOS DE CONSTRUCCION DEL PALACIO DE JUSTICIA DE SANTO DOMINGO ESTE (VALOR CUB.02,NCF:B1500000002 $219,274,906.18 (-) ESTE ABONO $60,000,000.00 PEND. X PAGAR $159,274,906.18)</t>
  </si>
  <si>
    <t>3795</t>
  </si>
  <si>
    <t>SUMINISTRO Y TRANSPORTE DE H.A.C. PARA BACHEO; VALOR FACTURA OP-06, NCF:B1500000098, $28,309,782.74(-) ESTE ABONO $20,000,000.00, PXP $8,309,782.74.</t>
  </si>
  <si>
    <t>3804</t>
  </si>
  <si>
    <t>TRANSFERENCIA CORRIENTE AL INVI, PARA EL PAGO DE SUELDOS POR SERVICIOS ESPECIALES,CORRESPONDIENTE AL MES DE MAYO 2020.</t>
  </si>
  <si>
    <t>3811</t>
  </si>
  <si>
    <t>TRANSFERENCIA CORRIENTE A CII-VIVIENDAS PARA PAGO DE NOMINA DE DICHA INSTITUCIÓN, CORRESPONDIENTE AL MES DE MAYO-2020</t>
  </si>
  <si>
    <t>3812</t>
  </si>
  <si>
    <t>SUMINISTRO Y TRANSPORTE DE H.A.C. PARA BACHEO; PAGO FACTURAS OP-41, 42, 43, NCF:B1500000194, 195, 196; FACT. OP-44, NCF:B1500000197, $3,164,110.42(-) ESTE ABONO $600,667.26, PXP $2,563,443.16.</t>
  </si>
  <si>
    <t>3815</t>
  </si>
  <si>
    <t>TRANSFERENCIA CORRIENTE A CII-VIVIENDAS PARA PAGO DE GASTOS OPERACIONALES DE DICHA INSTITUCIÓN, CORRESPONDIENTE MES_x000D_
MAYO 2020.</t>
  </si>
  <si>
    <t>3817</t>
  </si>
  <si>
    <t>TRANSFERENCIA CORRIENTE A INAVI PARA CUBRIR PAGO DE NOMINA DE DICHA INSTITUCION, CORRESPONDIENTE AL MES DE MAYO DE 2020.</t>
  </si>
  <si>
    <t>3818</t>
  </si>
  <si>
    <t>TRANSFERENCIA CORRIENTE A INAVI PARA EL PAGO DE GASTOS OPERACIONALES DE DICHA INSTITUCION,   CORRESPONDIENTE AL MES MAYO DE 2020.</t>
  </si>
  <si>
    <t>3819</t>
  </si>
  <si>
    <t>SUMINISTRO Y TRANSPORTE DE H.A.C., PARA BACHEO. (SALDO FACT.0P-03, NCF:B1500000133 $15,448,013.89) VALOR FACT.OP-04, NCF:B1500000134 $19,426,174.41 (-) ESTE ABONO $14,551,986.11 PEND X PAGAR $4,874,188.30</t>
  </si>
  <si>
    <t>11/05/2020</t>
  </si>
  <si>
    <t>3835</t>
  </si>
  <si>
    <t>PAGO SERVICIO DE TELÉFONOS (ALAMBRICAS) USADO POR ESTE MOPC, CORRESPONDIENTE AL MES DE ABRIL-2020 (PARA SER APLICADO A LA CUENTA 713644407 SEGÚN FACT. NCF-B1500061921</t>
  </si>
  <si>
    <t>3836</t>
  </si>
  <si>
    <t>PAGO SERVICIO DE TELÉFONOS (INALAMBRICAS) USADO POR ESTE MOPC, CORRESPONDIENTE AL MES DE ABRIL-2020 (PARA SER APLICADO A LA CUENTA 702156743 SEGÚN FACT. NCF-B1500061917</t>
  </si>
  <si>
    <t>3838</t>
  </si>
  <si>
    <t>PAGO SERVICIOS ESPECIAL (MARZO-2020) A PERS. DE BRIGADAS DE LA DIRECCION GENERAL (VIAS TRONCALES) DE ESTE MOPC</t>
  </si>
  <si>
    <t>3840</t>
  </si>
  <si>
    <t>PAGO SERVICIOS ESPECIALES (MARZO-2020) A PERS. DE LA DIRECCION GENERAL ASISTENCIA Y PROTOCOLO MANT.(PLANTA FISICA) DE ESTE MOPC</t>
  </si>
  <si>
    <t>3851</t>
  </si>
  <si>
    <t>PAGO POR  SERVICIO MODEM DE INTERNET USADO EN ESTE MOPC, CORRESPONDIENTE AL MES DE ABRIL 2020, PARA SER APLICADO A LA CUENTA #735902097, SEGÚN FACTURA NCF B1500062382</t>
  </si>
  <si>
    <t>3852</t>
  </si>
  <si>
    <t>TRANSFERENCIA DE CAPITAL AL INVI, PROGRAMA DE POBREZA EXTREMA, CUARTA PARTIDA ABRIL 2020. (RECURSOS ASIGNADOS PARA LAS LINEAS PROGRAMÁTICAS DE ERRADICACIÓN DE PISOS DE TIERRA POR PISOS DE CEMENTO,MEJORAMIENTO DE SERVICIOS SANITARIOS Y MEJORA DE VIVIENDAS)</t>
  </si>
  <si>
    <t>3854</t>
  </si>
  <si>
    <t>TRANSFERENCIA DE CAPITAL AL INVI, PARA LAS INVERSIONES EN LA REPARACIÓN Y CONSTRUCCIÓN DE VIVIENDAS NUEVAS A NIVEL NACIONAL, CORRESPONDIENTE  MES DE ABRIL 2020.</t>
  </si>
  <si>
    <t>3855</t>
  </si>
  <si>
    <t>SUMINISTRO Y TRANSPORTE DE H.A.C. PARA BACHEO; VALOR FACTURA OP-09, NCF:B1500000008, $11,201,258.41(-) ESTE ABONO $10,000,000.00, PXP $1,201,258.41.</t>
  </si>
  <si>
    <t>3860</t>
  </si>
  <si>
    <t>PAGO POR SERVICIO DE AGUA POTABLE A ESTE MINISTERIO, CORRESP. AL PERIODO DEL 01 AL 30 DE ABRIL 2020; (SEGUN FACTURA ANEXA NCF :B1500117609, 117643, 117641, 117665, 117618, 117706, 117729, 117772, 117765, 117781, 117756, 117776, 118152, 118102, 118738</t>
  </si>
  <si>
    <t>12/05/2020</t>
  </si>
  <si>
    <t>3872</t>
  </si>
  <si>
    <t>TRABS. DE CONST. D/LA CARRTERA EN YERBA BUENA Y VICENTILLO. PROV. HATO MAYOR, DANOS OCAS. P/LAS LLUVIAS OCTUBRE- NOV-2106, S/CONT.#07/2017,DECRETOS #340,341,344,346 y 370 D/F11,14,18 Y 24 DE NOV. Y 15 DE DIC.-2016; PAGO CUB.#09, NCF:B1500000002 $16,862,367.61)</t>
  </si>
  <si>
    <t>3874</t>
  </si>
  <si>
    <t>T/RECONST. CAM. VEC. EL PEÑÓN DE L/REYES, PROLONG. SANTA CLARA-LA TRANQUERA, T/CARR.LA ZANJA-NISIBON Y C.V.BEJUCAL-GUINEO-GARCIA,LA ALTAGRACIA, (LEY 692 EMERG. NACIONAL DEL 09/12/2016), SALDO CUB.9, (NCF:B1500000004), 1ER AB. LIB.12045-19</t>
  </si>
  <si>
    <t>3876</t>
  </si>
  <si>
    <t>TRANSFERENCIA CORRIENTE A INPOSDOM PARA EL PAGO DE NOMINA DE DICHA INSTITUCCION, CORRESPONDIENTE AL MES DE MAYO DE 2020.</t>
  </si>
  <si>
    <t>3877</t>
  </si>
  <si>
    <t>TRANSFERENCIA CORRIENTE A INPOSDOM PARA GASTOS OPERACIONALES DE DICHA INSTITUCCION, CORRESPONDIENTE AL MES DE MAYO DE 2020.</t>
  </si>
  <si>
    <t>3878</t>
  </si>
  <si>
    <t>TRABAJOS DE CONSTRUCCION MONASTERIO DE LAS CARMELITAS, PROV. AZUA (PAGO CUB.01, NCF:B1500000005, $3,658,871.86 Y CUB.02, NCF:B1500000006, $3,468,606.01).</t>
  </si>
  <si>
    <t>3880</t>
  </si>
  <si>
    <t>TRABAJOS VARIOS EN LAS PROVINCIAS SAMANA Y MARIA TRINIDAD SANCHEZ, SEGUN CONTRATO No.56-2017 D/F 6/02/2017 (DECRETOS Nos.340, 341, 342, 344, 346 Y 370 D/F 11, 14, 18, 24 DE NOV. Y 15 DE DIC.2016.  PAGO CUBICACION 08;  FACT. NCF.B1500000006.</t>
  </si>
  <si>
    <t>3884</t>
  </si>
  <si>
    <t>TRANSFERENCIA CORRIENTE A INTRANT P/PAGO DE NOMINA DE DICHA INSTITUCIÓN,CORRESPONDIENTE AL MES DE MAYO-2020</t>
  </si>
  <si>
    <t>3885</t>
  </si>
  <si>
    <t>TRANSFERENCIA CORRIENTE A INTRANT P/PAGO DE LOS GASTOS OPERACIONALES DE DICHA INSTITUCIÓN, CORRESPONDIENTE AL MES DE MAYO 2020  .</t>
  </si>
  <si>
    <t>13/05/2020</t>
  </si>
  <si>
    <t>3898</t>
  </si>
  <si>
    <t>TRABAJOS VARIOS EN LAS PROVINCIAS SANTIAGO Y PUERTO PLATA, SEGUN CONTRATO No.36-2017; DECRETOS Nos.340, 341, 342, 344, 346 Y 370 D/F 11, 14, 18, 24 DE NOV. Y 15 DE DICIEMBRE 2016; PAGO CUB.03, FACT. NCF:B1500000014.</t>
  </si>
  <si>
    <t>3911</t>
  </si>
  <si>
    <t>TRABAJOS DE REPARACIÓN DE VIVIENDAS VULNERABLES, LOTE 5 UBICADOS EN LOS BARRIOS BOCA CHICA, GUERRA, VALIENTE, LA CALETA, EN LAS PROVINCIAS (BOCA CHICA Y GRAN SANTO DOMINGO) PAGO CUB.01</t>
  </si>
  <si>
    <t>3922</t>
  </si>
  <si>
    <t>CONST. UN (1) EDIF. DE APTOS. ECONS.,TIPO A DE CUATRO (4)  NIVS. Y (4)  APTOS. POR PISO DE 3 HABS. C/U, CON SUS RESPECT. ANEXS., PARA UN TOTAL 16 APTOS.DE 78 M2 C/U (LOTE 15); PROY: REVIT. URBANA EN SAN J. DE LA MAGUANA, RES. VISTA DEL RIO (PAGO CUB. 20 FINAL)</t>
  </si>
  <si>
    <t>3927</t>
  </si>
  <si>
    <t>TRABAJOS DE CONSTRUCCIÓN Y REPARACIÓN DE CANCHAS E INSTALACIONES DEPORTIVAS EN LA PROV. DE BARAHONA, LOTE-07,  ZONA I (PAGO CUB. 01)</t>
  </si>
  <si>
    <t>3930</t>
  </si>
  <si>
    <t>PAGO SERVICIO DE ENERGÍA ELÉCTRICA A ESTE MOPC, SEGÚN FACTURAS ANEXAS NCF: B1500139566, 141607, 139498, 139496,141936, 139567, 142686, 141378, 139514,139119,139431,140384,142055,142586,142588, 142475, 139765,139467, 142338, 140725,142028.</t>
  </si>
  <si>
    <t>14/05/2020</t>
  </si>
  <si>
    <t>3959</t>
  </si>
  <si>
    <t>PAGO SUELDO (MAYO-2020) A PERSONAL FIJO PROG.01 DE ESTE MOPC</t>
  </si>
  <si>
    <t>3961</t>
  </si>
  <si>
    <t>PAGO SUELDO (MAYO-2020) A PERSONAL FIJO PROG.17 DE ESTE MOPC</t>
  </si>
  <si>
    <t>3963</t>
  </si>
  <si>
    <t>PAGO SUELDO (MAYO-2020) A PERSONAL EN TRAMITE PARA PENSION DE ESTE MOPC</t>
  </si>
  <si>
    <t>3965</t>
  </si>
  <si>
    <t>PAGO COMPENSACION SEGURIDAD (MAYO-2020) A PERS. SEG. MILITAR DE ESTE MOPC</t>
  </si>
  <si>
    <t>3967</t>
  </si>
  <si>
    <t>PAGO COMPENSACION SEGURIDAD (MAYO-2020) A PERS. MILITAR (TECNICO) DE ESTE MOPC</t>
  </si>
  <si>
    <t>3976</t>
  </si>
  <si>
    <t>PAGO SERVICIOS ESPECIALES (MAYO-2020) A PERS. DE MANTENIMIENTO DE CARRETERA Y CAM. VEC. DE ESTE MOPC</t>
  </si>
  <si>
    <t>3978</t>
  </si>
  <si>
    <t>PAGO SERVICIOS ESPECIALES (MAYO-2020) A PERS. DE MANTENIMIENTO DE CARRET. Y CAM. VECINALES DE ESTE MOPC</t>
  </si>
  <si>
    <t>3980</t>
  </si>
  <si>
    <t>PAGO DIFERENCIA SALARIAL (MAYO-2020) A EMPLEADOS FIJO PROG.01 DE ESTE MOPC</t>
  </si>
  <si>
    <t>3983</t>
  </si>
  <si>
    <t>PAGO SUELDO (MAYO-2020) A PERSONAL FIJO PROG.19 DE ESTE MOPC</t>
  </si>
  <si>
    <t>3990</t>
  </si>
  <si>
    <t>PAGO SUELDO (MAYO-2020) A PERSONAL CONTRATADO PROYECTO DE LAS ESCUELAS DE ESTE MOPC</t>
  </si>
  <si>
    <t>3994</t>
  </si>
  <si>
    <t>PAGO SUELDO (MAYO-2020) A PERSONAL FIJO PROG.11 DE ESTE MOPC</t>
  </si>
  <si>
    <t>3996</t>
  </si>
  <si>
    <t>COMPRA COMBUSTIBLES (GASOLINA PREMIUM Y GASOIL OPTIMO); SALDO FACTURA B1500000691, 844,400.00, 1ER. AB. LIB.3125; PAGO FACTS. NCF:B1500000693, B1500000694 Y B1500000745.</t>
  </si>
  <si>
    <t>3997</t>
  </si>
  <si>
    <t>PAGO POR SERVICIO DE AGUA POTABLE A ESTE MOPC.  (CORRESPONDIENTE A  PERIODOS DESCRITOS EN LAS FACTURAS  ANEXAS NCF: B1500042827, 42824, 42832, 42822, 42831,42830, 42835, 42833, 42215, 42216, 42338</t>
  </si>
  <si>
    <t>3998</t>
  </si>
  <si>
    <t>PAGO POR SERVICIO DE AGUA POTABLE A ESTE MOPC,CORRESPONDIENTE AL MES DE ABRIL-2020. (SEGÚN FACTURA ANEXA NCF: B1500047275</t>
  </si>
  <si>
    <t>15/05/2020</t>
  </si>
  <si>
    <t>4022</t>
  </si>
  <si>
    <t>AB.C/C. OTORG. P/EL ARQ. RAUL MORILLA Y ASOC. SRL,C/CARGO A LOS TRABS. D/CONST. D/MERCADO DE LA VEGA, S/CONT.32/17,DECS.340,341,342,344,346 Y 370, D/F 11,14,18,24 DE NOV. Y 15 D/DIC-16(CUB.07, NCF:B1500000005 $19,785,744.93 (-) $10,000,000.00 PXP $9,785,744.93</t>
  </si>
  <si>
    <t>4026</t>
  </si>
  <si>
    <t>ADQUISICION DE CINCUENTA CAMIONES MARCA HYUNDAI, TIPO VOLTEO; MONTO FACT.$107,932,500.00(-)1ER. AB. 10,000,000.00,LIB.3647;(-)ESTE 2DO. AB. 10,000,000.00,C/CARGO A SALDO F-NCF:B1500002610, PAGO 2611 HASTA 2614 Y AB.F-2615, $572,150.00, PXP M/FACT 87,932,500.00</t>
  </si>
  <si>
    <t>4027</t>
  </si>
  <si>
    <t>COMPRA DE COMBUSTIBLES (GASOLINA PREMIUM, DIÉSEL OPTIMO) PARA SER UTILIZADO EN VEHICULOS Y EQUIPOS DE ESTE MOPC; (PAGO FACTURAS NCF B1500015408 HASTA 15416; 15445, 15368, 15428, 15429, 15446, 15473, 15485, 15519, 15518 Y 15522).</t>
  </si>
  <si>
    <t>4028</t>
  </si>
  <si>
    <t>TRANSFERENCIA DE CAPITAL AL INVI, PROGRAMA DE POBREZA EXTREMA, QUINTA PARTIDA MAYO 2020. (RECURSOS ASIGNADOS PARA LAS LINEAS PROGRAMÁTICAS DE ERRADICACIÓN DE PISOS DE TIERRA POR PISOS DE CEMENTO,MEJORAMIENTO DE SERVICIOS SANITARIOS Y MEJORA DE VIVIENDAS)</t>
  </si>
  <si>
    <t>4029</t>
  </si>
  <si>
    <t>TRANSFERENCIA DE CAPITAL AL INVI, PARA LAS INVERSIONES EN LA REPARACIÓN Y CONSTRUCCIÓN DE VIVIENDAS NUEVAS A NIVEL NACIONAL, CORRESPONDIENTE  MES DE MAYO 2020.</t>
  </si>
  <si>
    <t>4030</t>
  </si>
  <si>
    <t>TRANSFERENCIA CAPITAL A INTRAN PARA COMPRA DE EQUIPOS  DE DICHA INSTITUCIÓN, MES DE ABRIL 2020.</t>
  </si>
  <si>
    <t>4032</t>
  </si>
  <si>
    <t>TRANSFERENCIA CAPITAL A INTRANT PARA COMPRA DE EQUIPOS  DE DICHA INSTITUCIÓN, MES DE MAYO 2020.</t>
  </si>
  <si>
    <t>4041</t>
  </si>
  <si>
    <t>PAGO AVANCE INICIAL PARA LOS TRABAJOS DE ACONDICIONAMIENTO Y CONSTRUCCIÓN DE LOS CUARTELES  FRONTERIZOS,PROYECTO No.4, MONTE BONITO Y LAS CAÑITAS, PROV. AZUA, (LOTE 2), ZONA 3.</t>
  </si>
  <si>
    <t>4048</t>
  </si>
  <si>
    <t>PAGO SUELDO (MAYO-2020) A PERSONAL CONTRATADO DE ESTE MOPC</t>
  </si>
  <si>
    <t>4050</t>
  </si>
  <si>
    <t>PAGO COMPENSACION SEGURIDAD (MAYO-2020) A PERS. DE LA COMISION MILITAR Y POLICIAL (ASPIRANTE II) DE ESTE MOPC</t>
  </si>
  <si>
    <t>4052</t>
  </si>
  <si>
    <t>PAGO COMPENSACION SEGURIDAD (MAYO-2020) A PERS. COMISION MILITAR VIAL, DISTRIBUIDO A NIVEL NACIONAL DE ESTE MOPC</t>
  </si>
  <si>
    <t>4056</t>
  </si>
  <si>
    <t>P/SUMINISTRO Y TRANSPORTE DE HAC PARA BACHEO, SALDO FACTURA OP-35 (B1500000165) $6,194,426.46 (-) 1ER AB. $1,904,137.17 S/LIB. 2110, VALOR FACT. OP-36 (B1500000166) $23,480,884.21 (-) ESTE ABONO $5,709,710.71 PXP $17,771,173.50</t>
  </si>
  <si>
    <t>4057</t>
  </si>
  <si>
    <t>ADQUISICION DE MOCHILAS ESCOLARES CON LOGO MOPC Y DPD; VALOR FACTURA NCF:B1500000125, $10,148,000.00(-) ESTE ABONO $8,700,000.00, PXP $1,448,000.00.</t>
  </si>
  <si>
    <t>18/05/2020</t>
  </si>
  <si>
    <t>4082</t>
  </si>
  <si>
    <t>P/SERVICIOS DE PUBLICIDAD EN LOS PROGRAMAS; ACCION MAÑANERA, ACCION DE LA TARDE Y CARLOS JULIO EN DIRECTO, EMISORAS DEL SUR, (PALMA FM, RADIO 14 10 AM, LA MEGA FM, EMOCIONES FM,COSMOS 99 FM, ESCALA 106 FM, TRUENO 99 FM Y PESA FM). DEL 1RO AL 31 DE MARZO-2020</t>
  </si>
  <si>
    <t>4084</t>
  </si>
  <si>
    <t>COMPRA COMBUSTIBLES (GASOLINA PREMIUM, GASOIL OPTIMO); (SALDO FACT. NCF B1500000578, $99,400.00, 1ER. AB. LIB.646-2020; PAGO FACTS. NCF: B1500000579, 580, 584, 585, 586, 592, 593 Y 594).</t>
  </si>
  <si>
    <t>4085</t>
  </si>
  <si>
    <t>P/SERVICIOS DE PUBLICIDAD EN EL PROGRAMA " LA BOLA DE KUTUKA" Y EL PROGRAMA DE TELEVISIÓN "AMANECIENDO CON DELIS HERASME". CORRESPONDIENTE A LOS MESES, MARZO Y ABRIL 2020, (S/FACTS. B1500000284 Y B1500000296).</t>
  </si>
  <si>
    <t>4086</t>
  </si>
  <si>
    <t>P/SERVICIOS DE PUBLICIDAD EN EL PROGRAMA "PERSONALMENTE" TRANSMITIDO DE LUNES A VIERNES DE 9:00 A 10:00 PM POR TELERADIOAMERICA (CANAL 45) DESDE EL 21 DE MARZO AL 21 DE ABRIL-2020, (FACT. B1500000264)</t>
  </si>
  <si>
    <t>4087</t>
  </si>
  <si>
    <t>P/SERVICIOS DE PUBLICIDAD EN EL PROGRAMA "EL PUEBLO CUESTIONA" TRANSMITIDO LOS DOMINGOS DE 8:00 PM A 9 PM A TRAVÉS DE LOS CANALES 24 Y 69 DE STO DGO TV, S/FACTS. B1500000103, B1500000110, B1500000119, B1500000124, PERIODO ENERO-ABRIL 2020</t>
  </si>
  <si>
    <t>4088</t>
  </si>
  <si>
    <t>PAGO ADQUISICION DE PRODUCTOS E INSUMOS MEDICOS A LA COMISION MILITAR Y POLICIAL ADSCRITA AL MOPC. S/FACTS.F1000269849, F1000269850, F1000270025</t>
  </si>
  <si>
    <t>4089</t>
  </si>
  <si>
    <t>CONST. TRES (3) EDIFICIOS DE APTOS. ECONS. TIPO (B) DE  CUATRO (4) NIVELES, Y DOS (2) APTOS. P/PISO DE DOS (2) HABS. C/U, CON SUS ANEXIDADES P/UN TOTAL DE OCHO (8)APTOS. DE 58M², LOTE-41, PROY. REVIT. URB. SAN JUAN DE LA MAGUANA, RES.VISTA DEL RIO, PAGO. CUB.1</t>
  </si>
  <si>
    <t>4090</t>
  </si>
  <si>
    <t>PAGO ADQUISICION PRENDAS DE VESTIR PARA LA BRIGADA EN EL OPERATIVO DE AYUDA A HAITI, S/FACT. NCF:A010010011500000111</t>
  </si>
  <si>
    <t>4091</t>
  </si>
  <si>
    <t>PAGO POR LOS SERVICIOS DE FUMIGACION A DIFERENTES DEPARTAMENTOS DE ESTE MOPC, S/FACT. NCF:A010010011500000192</t>
  </si>
  <si>
    <t>4092</t>
  </si>
  <si>
    <t>PAGO DEDUCIBLES POR REPARACIONES DE VEHICULOS PROPIEDAD DE ESTE MOPC. S/FACTS.NCF:B1500000002 B1500000004</t>
  </si>
  <si>
    <t>4094</t>
  </si>
  <si>
    <t>COMPRA COMBUSTIBLES (GASOLINA PREMIUM, GASOIL OPTIMO), PARA EL SUMINISTRO GENERAL DE ESTE MOPC; PAGO FACTURAS NCF. B1500000528, 529, 530, 532, 533, 534, 544, 547 Y 548.</t>
  </si>
  <si>
    <t>4097</t>
  </si>
  <si>
    <t>COMPRA COMBUSTIBLE (GASOIL OPTIMO), PARA EL SUMINISTRO GENERAL DE ESTE MOPC; PAGO FACTURAS NCF. B1500007274, 7304, 7305, 7314, 7315, 7318, 7319, 7320, 7321, 7322, 7323 Y 7343.</t>
  </si>
  <si>
    <t>4098</t>
  </si>
  <si>
    <t>RENOVACIÓN DE SEGUROS PARA EL AÑO 2020, CORRESPONDIENTE A (28) VEHÍCULOS BAJO LA PÓLIZA No. 192533.</t>
  </si>
  <si>
    <t>4099</t>
  </si>
  <si>
    <t>COMPRA COMBUSTIBLE (GASOIL OPTIMO), PARA EL SUMINISTRO GENERAL DE ESTE MOPC; PAGO FACTURAS NCF. B1500007201, 7202, 7203, 7216, 7217, 7218, 7219, 7220, 7221, 7222, 7233 Y 7284</t>
  </si>
  <si>
    <t>4100</t>
  </si>
  <si>
    <t>PAGO EN SU PARTICIPACION COMO NOTARIA, EN VARIOS PROCESOS DE LICITACION PUBLICA  NACIONAL, S/FACT. NCF:B1500000040</t>
  </si>
  <si>
    <t>4109</t>
  </si>
  <si>
    <t>PAGO POR LOS SERVICIOS DE NOTARIZACION DE DIEZ (10) CONTRATOS DE PERSONAL DEL MOPC. S/FACT. NCF:B1500000004</t>
  </si>
  <si>
    <t>4110</t>
  </si>
  <si>
    <t>PAGO ADQUISICION SUMINISTROS DE LIMPIEZA PARA VARIOS DPTOS. DEL MOPC, O/C. 003535-1, S/FACT. NCF:B1500000172</t>
  </si>
  <si>
    <t>19/05/2020</t>
  </si>
  <si>
    <t>4118</t>
  </si>
  <si>
    <t>PAGO ADQUISICIÓN DE AGUA POTABLE PARA EL SUMINISTRO GENERAL EN LAS DIFERENTES ÁREAS  DE ESTE MOPC, S/FACTS. NCF:B1500011957, 12026, 11449 Y 11461.</t>
  </si>
  <si>
    <t>4119</t>
  </si>
  <si>
    <t>SUM. DE RACIONES ALIMENTICIAS P/SER DISTRIB. AL PERSONAL QUE LAB. EN LA DIR.,GRAL.D/MANT. D/CARRET., MANT. VIAL, EN EL PROG. NAC. DE SEÑALIZ.VIAL, DIREC.CONTROL DE PLAGAS TROPICALES Y LA COMISION  MILITAR Y POLICIAL  DE ESTE MOPC; PAGO FACTURA NCF:B1500000260.</t>
  </si>
  <si>
    <t>4120</t>
  </si>
  <si>
    <t>P/COMPRA DESAYUNOS, ALMUERZOS Y CENAS AL PERSONAL MILITAR Y POLICIAL QUE PRESTA SERVICIOS EN DICHA COMISION; ADSCRITA A ESTE MOPC, (PAGO FACTURA NCF:B1500000381, CORRESPONDIENTE AL MES DE DICIEMBRE AÑO 2019).</t>
  </si>
  <si>
    <t>4124</t>
  </si>
  <si>
    <t>PAGO COMPENSACION SEGURIDAD (MAYO-2020) A PERSONAL MILITAR (SEGURIDAD VIAL) (GRADUADO) DE ESTE MOPC</t>
  </si>
  <si>
    <t>4127</t>
  </si>
  <si>
    <t>PAGO POR COLOCACIÓN DE CUÑAS PUBLICITARIAS A ESTE MOPC EN DIFERENTES PROGRAMAS, CORRESPONDIENTE AL MES DE DICIEMBRE DEL 2019. (FACTURA NCF: B1500000804).</t>
  </si>
  <si>
    <t>4128</t>
  </si>
  <si>
    <t>PAGO FACTURA NCF:B1500000071, CORRESPONDIENTE A CARGO POR MORA EN LOS SERVICIOS DE ALQUILER DE UN LOCAL COMERCIAL  Y AREA COMUN, PARA LA OFICINA DE TRAMITACION DE PLANOS EN PUNTA CANA, DESDE AGOSTO A DICIEMBRE 2019.</t>
  </si>
  <si>
    <t>4129</t>
  </si>
  <si>
    <t>PAGO POR SERVICIOS DE PUBLICIDAD A ESTE MINISTERIO, CORRESPONDIENTE A LOS MESES: OCTUBRE, NOVIEMBRE Y DICIEMBRE DEL 2019, S/FACTS: B1500002255, B1500002471, B1500002370.</t>
  </si>
  <si>
    <t>4130</t>
  </si>
  <si>
    <t>PAGO POR COLOCACIÓN DE CUÑAS PUBLICITARIAS EN EL PROGRAMA: FORO LEGISLATIVO Y EJECUTIVO, CORRESPONDIENTE A LOS MESES: ENERO,FEBRERO Y MARZO DEL 2018. (S/FACTS: A010010011500000051, A010010011500000052)</t>
  </si>
  <si>
    <t>4131</t>
  </si>
  <si>
    <t>APORTE PARA LA REMODELACION DE FACHADA, AMPLIACION DE PLANTA FISICA DE LA EDIFICACION Y CONSTRUCCION DE VERJA PERIMETRAL DEL TEMPLO; SEGUN CONVENIO 116-2019, MONTO $7,789,063.40(-) 1ER. ABONO; $3,000,000.00, LIB. 7838-2019, ESTE PAGO SALDA.</t>
  </si>
  <si>
    <t>4132</t>
  </si>
  <si>
    <t>PAGO POR PÓLIZA DE SEGURO COLECTIVO DE VIDA (PÓLIZA No.2-2-102-0003141)  S/FACTS:B1500009888 Y B1500009378.</t>
  </si>
  <si>
    <t>4137</t>
  </si>
  <si>
    <t>PAGO SERVICIOS ESPECIAL (ABRIL-2020) A PERSONAL DE SEÑALIZACION VIAL DE ESTE MOPC</t>
  </si>
  <si>
    <t>4139</t>
  </si>
  <si>
    <t>APORTE P/ADQ.,REMOD. Y ADEC.DE (1)INMUEBLE CONTIGUO A/LA PARROQUIA SEDE DE LA VICARIA (CONV. 239-2017) $70,000,000.00(-)1ER.AB. 15,000,000.00 L-6868; 2DO.15,000,000.00 L-8567; 3ER.$17,000,000.00 L-5500; 4TO.  $9,000,000.00; LIB.4989, ESTE 5TO. PXP 5,289,064.00</t>
  </si>
  <si>
    <t>4140</t>
  </si>
  <si>
    <t>P/PARA LA ADQUISICIÓN DE EQUIPOS DE COMUNICACIONES, (2) UNIDADES DE RELOJ DE ASISTENCIA BIOMETRICA POR HUELLAS, (1) UNIDAD DE EQUIPOS PARA AMPLIACION PARA SOLUCION DE ALMACENAMIENTO D/DATOS E INSTALACION DE CABLEADO. S/FACT. B1500004554</t>
  </si>
  <si>
    <t>4142</t>
  </si>
  <si>
    <t>ADQUISICION DE EQUIPOS INFORMÁTICOS PARA LA AMPLIACION DE LA DIRECCION DE TRAMITACION DE PLANOS EN DIFERENTES PROVINCIAS Y EL DISTRITO NACIONAL (SEDE CENTRAL) Y PREPARACION DEL MOPC PARA VENTANILLA UNICA DE CONSTRUCCION (VUC); PAGO FACT. NCF:B1500004360.</t>
  </si>
  <si>
    <t>20/05/2020</t>
  </si>
  <si>
    <t>4145</t>
  </si>
  <si>
    <t>P/COMPRA DESAYUNOS, ALMUERZOS Y CENAS AL PERS. MILITAR Y POLIC. QUE PRESTA SERVICIOS EN L/COMISIÓN ADSCRITA A ESTE MOPC, CORRESP. AL MES. NOV./19  (SALDO  FACT. NCF:B1500000363,  530,717.00) 1ER. AB. LIB. 3192</t>
  </si>
  <si>
    <t>4170</t>
  </si>
  <si>
    <t>PAGO POR SERVICIOS DE CONSULTORIA EN EL ÁREA DE "DERECHO PUBLICO EN GENERAL Y DE MANERA ESPECIAL EN CONTRATACIÓN PUBLICA", CORRESPONDIENTE AL MES DE ABRIL-2020 S/FACT. B1500000011</t>
  </si>
  <si>
    <t>4175</t>
  </si>
  <si>
    <t>PAGO COMPENSACION SEGURIDAD (MAYO-2020) A PERS. DE LA COMISION MILITAR Y POLICIAL (ENTRENAMIENTO) DE ESTE MOPC</t>
  </si>
  <si>
    <t>4178</t>
  </si>
  <si>
    <t>CONST. (1) EDIFICIO DE APTOS.  ECONS. TIPO (A) DE (4) NIVELES Y (4) APTOS POR PISO DE (3) HABITS C/U. CON SUS RESPECTIVAS ANEXIDADES, TOTAL 16 APTOS DE 78MT2 C/U. (LOTE 03)  PROY.  REVITALIZ. URBANA SAN JUAN DE LA MAG. RES. VISTA DEL RIO.  (PAGO CUB.22 FINAL).</t>
  </si>
  <si>
    <t>4188</t>
  </si>
  <si>
    <t>CONST. (1) EDIF. DE APTOS.  ECONS. TIPO (A) DE (4) NIV. Y (4) APTOS POR PISO DE (3) HABITS C/U. CON SUS RESPECTIVAS ANEXIDADES, TOTAL 16 APTOS DE 78MT2 C/U. (LOTE 18)  PROY.  REVITALIZ. URBANA SAN JUAN DE LA MAG. RES. VISTA DEL RIO. (PAGO CUB. 21 FINAL)</t>
  </si>
  <si>
    <t>4192</t>
  </si>
  <si>
    <t>PAGO POR SERVICIOS DE REPARACIÓN Y MANTENIMIENTO DE EQUIPOS DE IMPRESIÓN DEL MOPC.  FACTURA NCF: B1500000094  VALOR $9,558,159.30 (-) 9,000,000.00 PXP$558,159.30</t>
  </si>
  <si>
    <t>4195</t>
  </si>
  <si>
    <t>PAGO SUELDO (MAYO-2020) A PERSONAL CONTRATADO EN RELACCION DE DEPENDENCIA (GRATIFICACION POR PASANTIA) DE ESTE MOPC</t>
  </si>
  <si>
    <t>21/05/2020</t>
  </si>
  <si>
    <t>4226</t>
  </si>
  <si>
    <t>PAGO POR SERVICIO DE ENERGÍA ELÉCTRICA A ESTE MOPC, CORRESPONDIENTE AL PERIODO DEL 17/03 AL 17/04/2020; SEGUN FACTURAS ANEXAS (B1500099473, B1500100398, B1500099923, B1500098989, B1500101086, B1500098253.</t>
  </si>
  <si>
    <t>4227</t>
  </si>
  <si>
    <t>TRABAJOS DE RECONSTRUCCION DE LOS CAMINOS VECINALES LA GINA-SABANA GRANDE Y CASA DEL ALTA ABAJO, BUENA VISTA, LOTE 2, PROV. DUARTE; PAGO AVANCE INICIAL.</t>
  </si>
  <si>
    <t>4229</t>
  </si>
  <si>
    <t>TRABAJOS DE CONSTRUCCION DE LA CARRETERA LA PENDA, PROVINCIA LA VEGA ( PAGO CUB.05, NCF:B1500000162 $1,576,256.80, CUB.06, NCF:B1500000163 $4,226,837.97)</t>
  </si>
  <si>
    <t>4232</t>
  </si>
  <si>
    <t>TRABAJOS DE CONSTRUCCION DEL CENTRO DE ATENCION INTEGRAL PARA LA DISCAPACIDAD (CAID) SANTO DOMINGO ESTE; VALOR CUB.16 (NCF.B1500000141), $39,626,931.69(-)ESTE ABONO $38,139,147.65, PXP $1,487,784.04.</t>
  </si>
  <si>
    <t>4235</t>
  </si>
  <si>
    <t>TRABAJOS DE CONSTRUCCIÓN DE LOS PARQUEOS, CENTRO DE ATENCIÓN INTEGRAL PARA LA DISCAPACIDAD (CAID) SANTO DOMINGO ESTE. LOTE III, (CONTRATO 907-2019; PAGO CUB.#02, NCF:B1500000142.</t>
  </si>
  <si>
    <t>22/05/2020</t>
  </si>
  <si>
    <t>4252</t>
  </si>
  <si>
    <t>CONSTRUCCIÓN  DEL PUENTE SOBRE EL RIO TABARA  (TABARA ARRIBA), SE UBICA SOBRE EL RIO TABARA EN EL TRAMO CRUCE CARRET. SANCHEZ (02), MUNICIPIO TABARA ARRIBA, PROV. AZUA; VALOR CUB.01 (NCF.B1500000023), $25,557,022.01(-) ESTE ABONO $25,161,306.88, PXP 395,715.13</t>
  </si>
  <si>
    <t>4253</t>
  </si>
  <si>
    <t>TRABAJOS DE CONSTRUCCION DEL PALACIO DE JUSTICIA DE SANTO DOMINGO ESTE (VALOR CUB.02,NCF:B1500000002 $219,274,906.18 (-) 1ER. ABONO $60,000,000.00, S/LIB.3794 (-) ESTE PAGO $159,000,000.00 PEND. X PAGAR $274,906.18)</t>
  </si>
  <si>
    <t>4254</t>
  </si>
  <si>
    <t>AB.C/C. OTORG. P/EL ARQ. RAUL MORILLA Y ASOC. SRL,C/CARGO A CONSTRUCCION MERCADO DE LA VEGA, S/CONT.32/17,DECRETOS 340,341,342,344,346 Y 370, D/F 11,14,18,24 NOV. Y 15 DIC-16.; CUB.07, $19,785,744.93(-)1ER. AB. 10,000,000.00, L-4022, ESTE 2DO. PXP 785,744.93</t>
  </si>
  <si>
    <t>4257</t>
  </si>
  <si>
    <t>PAGO COMPENSACION SEGURIDAD (MAYO-2020) A PERS. DE LA DIVISION ASISTENCIA VIAL DE ESTE MOPC</t>
  </si>
  <si>
    <t>4259</t>
  </si>
  <si>
    <t>PAGO COMPENSACION ESPECIAL (ENERO-2020) A PERS. QUE LABORA EN EL PROYECTO DE LAS ESCUELAS DE ESTE MOPC</t>
  </si>
  <si>
    <t>4261</t>
  </si>
  <si>
    <t>PAGO SERVICIOS ESPECIAL (ABRIL-2020) A PERS. DE LA DIRECCION DE PAVIMENTACION VIAL POR TRABAJO DE LIMP., DESINFECION (COVID-19) DE ESTE MOPC</t>
  </si>
  <si>
    <t>4263</t>
  </si>
  <si>
    <t>PAGO SERVICIOS ESPECIALES ( ABRIL-2020) A PERS. DE LA DIRECCION DE PAVIMENTACION VIAL GRAN SANTO DOMINGO</t>
  </si>
  <si>
    <t>4269</t>
  </si>
  <si>
    <t>REPARAC. PUENTES. EN EL D.N.,STO. DGO; PTE .PEATONAL AV. MAXIMO GOMEZ CON J. F. K., AV. MAXIMO GOMEZ-27 DE FEB. Y PTE.VEHICULAR RAMON M. MELLA S/RIO OZAMA, AV. 25 D/FEB. STO. DGO. OESTE; PAGO CUB.04 (NCF.B1500000022).</t>
  </si>
  <si>
    <t>4270</t>
  </si>
  <si>
    <t>TRABS. CONST. D/LA AUTOPISTA CIRCUNVALACION STO. DGO. TRAMO ll, (CIBAO-VILLA MELLA; VAL.CUB.29, NCF.B150000007, USD23,174,403.43 (-)1ER. AB.USD15,075,257.80 (-) 2DO. AB. USD2,492,269.77 (-) ESTE PAGO USD2,077,447.23, PXP USD3,529,428.63._x000D_
P/TASA D/DIA 55.3564.</t>
  </si>
  <si>
    <t>25/05/2020</t>
  </si>
  <si>
    <t>4295</t>
  </si>
  <si>
    <t>PAGO FACTURA NCF:B1500000238, COLOCACIÓN DE CAMPAÑA PUBLICITARIA DEL MINISTERIO EN EL PROGRAMA "CON ASELA", CORRESPONDIENTE  AL MES DE MAYO-2020.</t>
  </si>
  <si>
    <t>4296</t>
  </si>
  <si>
    <t>PAGO POR COLOCACIÓN DE CAMPAÑA PUBLICITARIA DE ESTE MINISTERIO, EN EL PROGRAMA "VERSIÓN TRANSPARENTE" CORRESP. AL MES DE MAYO-2020, SEGÚN FACTURA NCF: B1500000213</t>
  </si>
  <si>
    <t>4303</t>
  </si>
  <si>
    <t>REPARACIÓN Y CONSTRUCCIÓN DE DOS (2) NUEVOS NIVELES AL EDIFICIO QUE ALOJA AL INSTITUTO DOMINICANO DE CARDIOLOGIA (IDC), UBICADO EN EL SECTOR LOS RIOS, SANTO DOMINGO D.N. (FACT. NCF: B1500000004) VALOR CUB.02  $10,085,826.18 (-) $10,000,000.00 PXP $85,826.18</t>
  </si>
  <si>
    <t>4307</t>
  </si>
  <si>
    <t>PAGO POR COLOCACIÓN DE CUÑAS PUBLICITARIAS EN EL PROGRAMA: FORO LEGISLATIVO Y EJECUTIVO, DESDE EL 22 DE MARZO AL 22 DE  ABRIL DEL 2018 S/FACT. NCF: A010010011500000053</t>
  </si>
  <si>
    <t>4308</t>
  </si>
  <si>
    <t>PAGO POR EXPROPIACION DE TERRENO DENTRO DEL AMBITO DE LA PARCELA No.75-A-3-88-POR-0-3, D.C. No.08; PARA EL PROY. CONSTRUCION  AV. CIRCUNVALACION SANTO DOMINGO, TRAMO l.</t>
  </si>
  <si>
    <t>4317</t>
  </si>
  <si>
    <t>PAGO POR LOS SERVICIOS DE LEGALIZACION DE SETENTA Y SEIS (76) CONTRATOS DIVERSOS DE ESTE MOPC, S/FACT. NCF:B1500000014</t>
  </si>
  <si>
    <t>4324</t>
  </si>
  <si>
    <t>PAGO ADQUISICION DE EQUIPOS DE INFORMÁTICOS PARA LA AMPLIACION  DE LA DIRECCION DE TRAMITACION DE PLANOS EN DIFERENTES PROVS. Y EL D.N Y PREPARACION DEL MOPC. (VALOR FACT. NCF:B1500004171 $17,168,992.92 (-) 1ER. ABONO $4,927,317.02, LIB.689, ESTE PAGO SALDA).</t>
  </si>
  <si>
    <t>4325</t>
  </si>
  <si>
    <t>PAGO POR LOS SERVICIOS DE NOTARIZACION DE VEINTE (20) CONTRATOS DIVERSOS DE ESTE MOPC, S/FACT. NCF:B1500000001</t>
  </si>
  <si>
    <t>4330</t>
  </si>
  <si>
    <t>PAGO POR SERVICIOS DE PUBLICIDAD EN LAS TRANSMISIONES ESPECIALES DEL GOBIERNO DE LA MAÑANA, SALVANDO VIDAS 2019 Y FIN DE SEMANA CON LOS PADRES 2019. ( S/FACTS: B1500000445 Y B1500000446)</t>
  </si>
  <si>
    <t>4331</t>
  </si>
  <si>
    <t>PAGO POR SERVICIO DE ENERGÍA ELÉCTRICA,CORRESPONDIENTE A LOS PERIODOS DESCRITOS S/FACTS: B1500131086, 131056, 132320, 131080, 131161, 132399, 130756, 131159, 131244, 131180, 131261, 131140, 132203, 131113, CRÉDITO NCF: B1500132264 $813.88</t>
  </si>
  <si>
    <t>26/05/2020</t>
  </si>
  <si>
    <t>4345</t>
  </si>
  <si>
    <t>TRABAJOS DE RECONSTRUCCIÓN DEL CAMINO VECINAL PEDREGAL-LA PLACETA-LOS MONTONES-SAN JOSE DE LAS MATAS, PROV. SANTIAGO, R.D. (FACTURA NCF: B1500000109)</t>
  </si>
  <si>
    <t>27/05/2020</t>
  </si>
  <si>
    <t>4359</t>
  </si>
  <si>
    <t>2DO. ABONO CESIÓN DE CONT. OTORGADA POR CONSTRUCTORA JM, SRL, C/CARGO AL PROYECTO:PLAN REGIONAL DE ASFALTADO POR DAÑOS OCASIONADOS POR LA TORM. OLGA, EN LA PROV. DE MONTE PLATA; C/CARGO ABONO A CUB.7 (NCF.B1500000050), $28,000,000.00, PXP $597,636.93.</t>
  </si>
  <si>
    <t>4360</t>
  </si>
  <si>
    <t>PAGO SEGURIDAD SOCIAL AL PERSONAL MILITAR DEL EJERCITO,  ARMADA Y  FUERZA AÉREA DE LA R.D.,QUE FUERON INGRESADOS A ESAS INSTITUCIONES P/PRESTAR SERVICIOS EN LAS PATRULLAS DE CARRETERAS, DEL PROGRAMA DE PROTECCION Y ASISTENCIA VIAL DEL MOPC, MAYO/2020.</t>
  </si>
  <si>
    <t>4374</t>
  </si>
  <si>
    <t>ADQUISICION DE COMBUSTIBLES (GASOLINA Y GASOIL) PARA EL SUMINISTRO GENERAL DE ESTE MOPC; PAGO FACTURA NCF.B1500015520, 15536, 15545, 15548, 15570 Y ABONO B1500015571, $1,671,097.85, PXP $30,352, 15.</t>
  </si>
  <si>
    <t>4375</t>
  </si>
  <si>
    <t>APORTE P/PROYECTO DE CONSTRUCCION DE INFRAESTRUCTURAS P/CONSERVACION Y SERVICIOS A LOS VISITANTES DE LA CASA-MUSEO HERMANAS MIRABAL, CONUCO, PROV. SALCEDO, S/CONVENIO 590-2019, MONTO $12,064,729.87(-)ESTE ABONO $8,000,000.00, PXP $4,064,729.87).</t>
  </si>
  <si>
    <t>4377</t>
  </si>
  <si>
    <t>PAGO FACTURA NCF.B1500045709, POR ADQUISICION DE COMBUSTIBLE (DIESEL OPTIMO), PARA EL SUMINISTRO GENERAL DE ESTE MINISTERIO.</t>
  </si>
  <si>
    <t>28/05/2020</t>
  </si>
  <si>
    <t>4400</t>
  </si>
  <si>
    <t>TRABAJOS DE CONST. DE UN (1) EDIF. DE APTOS. ECONOMICOS TIPO (B) DE CUATRO (4) NIVELES . Y DOS (2) APTOS. P/PISO DE DOS (2) HABTS. C/U, PARA UN TOTAL DE 08 APTOS. DE 58M². C/U, PROYECTO:CIUDAD ESPERANZA, PROV. BARAHONA, LOTE -19 (PAGO CUB. 01 $1,733,614.83)</t>
  </si>
  <si>
    <t>4403</t>
  </si>
  <si>
    <t>TRABAJOS DE CONSTRUCCION DE UN (1) EDIFICIO DE APARTAMENTOS ECONOMICOS, TIPO (B) DE (4) NIVELES Y DOS (2) APARTAMENTOS POR PISO DE (2) HABITACIONES C/U, TOTAL DE 8 APARTAMENTOS, PROY. CIUDAD ESPERANZA, PROV. BARAHONA, LOTE 23; PAGO CUB.01, NCF.B1500000001.</t>
  </si>
  <si>
    <t>4404</t>
  </si>
  <si>
    <t>TRABAJOS DE CONST. DE UN (1) EDIF. DE APTOS. ECONOMICOS TIPO (B) DE CUATRO (4) NIVELES . Y DOS (2) APTOS. P/PISO DE DOS (2) HABTS. C/U, PARA UN TOTAL DE 08 APTOS. DE 58M². C/U, PROYECTO:CIUDAD ESPERANZA, PROV. BARAHONA, LOTE -22, (PAGO CUB. 01 $1,756,874.56)</t>
  </si>
  <si>
    <t>4405</t>
  </si>
  <si>
    <t>TRABAJOS DE CONSTRUCCION DE UN (1) EDIFICIO DE APARTAMENTOS ECONOMICOS, TIPO (B) DE (4) NIVELES Y DOS (2) APARTAMENTOS POR PISO DE (2) HABITACIONES C/U, TOTAL DE 8 APARTAMENTOS, PROY. CIUDAD ESPERANZA, PROV. BARAHONA, LOTE 20; PAGO CUB.01, NCF.B1500000001.</t>
  </si>
  <si>
    <t>4406</t>
  </si>
  <si>
    <t>CONST. (2) EDIFS. DE APTOS.  ECONS.TIPO B DE (4) NIVS. Y (2) APTOS  P/PISO DE (2) HABITS. C/U,CON SUS RESPECT. ANEXS. PARA UN TOTAL 8 APTOS. DE 58 MTS². C/U., LOTE-40, REVIT. URB. DE SAN JUAN DE LA MAGUANA, RES. VISTA DEL RIO, (PAGO CUB.# 07 $2,960,894.01)</t>
  </si>
  <si>
    <t>4413</t>
  </si>
  <si>
    <t>TRABAJOS POR SUPERVISION EXTERNA DEL PROYECTO CONSTRUCCION DE LA TERMINAL INTERURBANA DEL ESTE (LOTE-III) (PAGO FACTS. OP-01- OP-02- OP-03, NCF:B1500000029, $676,920.60, B1500000030,$656,664.64, B1500000031 $322,131.24)</t>
  </si>
  <si>
    <t>4417</t>
  </si>
  <si>
    <t>TRABAJOS DE CONSTRUCCION DE UN (1) EDIFICIO DE APARTAMENTOS ECONOMICOS, TIPO (B) DE (4) NIVELES Y DOS (2) APARTAMENTOS POR PISO DE (2) HABITACIONES C/U, TOTAL DE 8 APARTAMENTOS, PROY. CIUDAD ESPERANZA, PROV. BARAHONA, LOTE 16; PAGO CUB.01, NCF.B1500000006.</t>
  </si>
  <si>
    <t>4424</t>
  </si>
  <si>
    <t>TRABAJOS DE TERMINACIÓN DE LA CARRETERA JACAGUA-PALO ALTO,PROVINCIA SANTIAGO DE LOS CABALLEROS,(PAGO AVANCE INICIAL $12,690,731.39)</t>
  </si>
  <si>
    <t>4425</t>
  </si>
  <si>
    <t>TRABAJOS DE DISEÑO,CONSTRUCCIÓN Y RECONSTRUCCIÓN DE CARRETERA MANUEL BUENO, CRUCE LA LANA-EL AGUACATE-LOMA DE CABRERA, PROV. DAJABON (VALOR AVANCE INICIAL $114,797,610.80 (-) ESTE ABONO $40,000,000.00 PEND X PAGAR $74,797,610.80</t>
  </si>
  <si>
    <t>4429</t>
  </si>
  <si>
    <t>PAGO FACT. CF:B1500000008, P/ADQUISICIÓN DE BOTAS P/SER UTILIZADAS EN LOS OPERATIVOS DE LIMPIEZA E HIGIENIZACION DE LOS HOSPITALES MARCELINO VELEZ, F. MOSCOSO PUELLO, RAMON DE LARA Y OTROS CENTROS PUBLICOS Y PRIVADOS, A FIN EVITAR LA PROPAGACION DEL COVID-19.</t>
  </si>
  <si>
    <t>4430</t>
  </si>
  <si>
    <t>PAGO F/NCF:B1500000011, P/ADQUISICIÓN LENTES Y GUANTES P/SER UTILIZADOS EN L/OPERATIVOS DE LIMPIEZA E HIGIENIZACION D/LOS HOSPITALES MARCELINO VELEZ, F. MOSCOSO PUELLO, RAMON DE LARA Y OTROS CENTROS PUBLICOS Y PRIVADOS, A FIN DE EVITAR PROPAGACION DEL COVID-19</t>
  </si>
  <si>
    <t>4431</t>
  </si>
  <si>
    <t>PAGO FACT.CF:B1500000067, P/ADQUISICIÓN GALONES DE CLORO P/SER UTILIZADOS EN OPERATIVOS D/LIMPIEZA E HIGIENIZACION D/LOS HOSPITALES MARCELINO VELEZ, F. MOSCOSO PUELLO, RAMON DE LARA Y OTROS CENTROS PUBLICOS Y PRIVADOS,A FIN DE EVITAR L/PROPAGACION DEL COVID-19</t>
  </si>
  <si>
    <t>4432</t>
  </si>
  <si>
    <t>PAGO FACT.CF:B1500000155, P/ADQUISICIÓN GLS. JABON LIQ. P/SER UTILIZADOS EN L/OPERATIVOS D/LIMPIEZA E HIGIENIZACION D/LOS HOSPITALES MARCELINO VELEZ, F. MOSCOSO PUELLO, RAMON DE LARA Y OTROS CENTROS PUBLICOS Y PRIVADOS, A FIN EVITAR LA PROPAGACION DEL COVID-19</t>
  </si>
  <si>
    <t>29/05/2020</t>
  </si>
  <si>
    <t>4457</t>
  </si>
  <si>
    <t>PAGO FACT.B1500000235, P/ADQUISICIÓN ROLLO ALFOMBRA CMA P/SER UTILIZADA EN OPERATIVOS D/LIMPIEZA E HIGIENIZACION D/LOS HOSPITALES MARCELINO VELEZ, F. MOSCOSO PUELLO, RAMON DE LARA Y OTROS CENTROS PUBLICOS Y PRIVADOS, A FIN DE EVITAR LA PROPAGACION DEL COVID-19</t>
  </si>
  <si>
    <t>4458</t>
  </si>
  <si>
    <t>PAGO FACT.B1500001012, P/ADQUISICIÓN D/HILO OREGON ROJO P/SER UTILIZADO EN OPERATIVOS D/LIMPIEZA E HIGIENIZACION D/LOS HOSPITALES MARCELINO VELEZ, F. MOSCOSO PUELLO, RAMON DE LARA Y OTROS CENTROS PUBLICOS Y PRIVADOS, A FIN DE EVITAR LA PROPAGACION DEL COVID-19</t>
  </si>
  <si>
    <t>4459</t>
  </si>
  <si>
    <t>PAGO FACT.B1500000009, P/ADQUISICIÓN DE LONAS Y MANGUERAS P/SER UTILIZADAS EN OPERATIVOS D/LIMPIEZA E HIGIENIZACION D/LOS HOSPITALES MARCELINO VELEZ, F. MOSCOSO PUELLO, RAMON DE LARA Y OTROS CENTROS PUBLICOS Y PRIVADOS A FIN DE EVITAR LA PROPAGACION D/COVID-19</t>
  </si>
  <si>
    <t>4460</t>
  </si>
  <si>
    <t>PAGO AVANCE INICIAL POR LOS TRABAJOS DE DISEÑO, CONSTRUCCION Y RECONSTRUCCION DE CARRETERAS Y CAMINOS VECINALES EN VARIAS PROVINCIAS DE LA REGION NORTE DEL PAIS, LOTE lll</t>
  </si>
  <si>
    <t>4461</t>
  </si>
  <si>
    <t>TRABAJOS DE CONSTRUCCIÓN  DE ESTACIONES DE PASAJEROS INTERURBANA EN EL GRAN SANTO DOMINGO Y EL D.N. (TERMINAL INTERURBANA DEL ESTE) PROV. SANTO DOMINGO ESTE. (PAGO CUB.09, NCF:B1500000166 $26,041,061.41)</t>
  </si>
  <si>
    <t>4464</t>
  </si>
  <si>
    <t>TRABAJOS DE CONSTRUCCION DE LA AVENIDA ECOLOGICA Y PLAN MEJORAMIENTO VIAL; (VALOR CUB. 07, NCF:B1500000059, $179,729,975.70 (-) ESTE PAGO $179,000,000.00, PEND. X PAGAR $729,975.70)</t>
  </si>
  <si>
    <t>4465</t>
  </si>
  <si>
    <t>PAGO SERVICIO TELEFONO (PROGRAMA DE ASISTENCIA VIAL USADO POR ESTE MOPC, CORRESPONDIENTE AL MES DE MAYO -2020, PARA SER APLICADO A LA CUENTA #9232363, SEGÚN FACTURA NCF B1500017414)</t>
  </si>
  <si>
    <t>4466</t>
  </si>
  <si>
    <t>PAGO SERVICIO TELECABLE, USADO EN ESTE MOPC, CORRESPONDIENTE AL MES DE MAYO- 2020, PARA SER APLICADO A LA CUENTA #1471210, SEGÚN FACTURA NCF B1500017407.</t>
  </si>
  <si>
    <t>4473</t>
  </si>
  <si>
    <t>AB. A LINEA DE CREDITO CON C/CREDITO OTORG. POR A.R.I. SERVICIOS MULTIPLES C/CARGO A F-OP-2,CF.B1500000007, SUMINISTRO Y TRANSPORTE DE H.A.C. P/BACHEO(L/CREDITO CON C/CREDITO (ACTO 28-10-2019) 80,000,000.00(-)1ER. AB.12,905,900.64, L-1878/1879;(-)ESTE 2DO. AB.</t>
  </si>
  <si>
    <t>4474</t>
  </si>
  <si>
    <t>PAGO DEDUCCIONES CORRESP. AB. LINEA DE CREDITO CON BANCO DE RESERVAS, C/CARGO A FACT. OP-2, NCF.B1500000007, $17,156,021.49; POR SUMINISTRO Y TRANSPORTE DE H.A.C. PARA BACHEO.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</si>
</sst>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5" x14ac:knownFonts="1">
    <font>
      <sz val="10"/>
      <name val="Arial"/>
    </font>
    <font>
      <sz val="11"/>
      <color theme="1"/>
      <name val="Calibri"/>
      <family val="2"/>
      <scheme val="minor"/>
    </font>
    <font>
      <sz val="11"/>
      <color theme="1"/>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double">
        <color indexed="64"/>
      </bottom>
      <diagonal/>
    </border>
  </borders>
  <cellStyleXfs count="5">
    <xf numFmtId="0" fontId="0" fillId="0" borderId="0"/>
    <xf numFmtId="43" fontId="2" fillId="0" borderId="0" applyFont="0" applyFill="0" applyBorder="0" applyAlignment="0" applyProtection="0"/>
    <xf numFmtId="0" fontId="11" fillId="0" borderId="0"/>
    <xf numFmtId="43" fontId="11" fillId="0" borderId="0" applyFont="0" applyFill="0" applyBorder="0" applyAlignment="0" applyProtection="0"/>
    <xf numFmtId="43" fontId="1" fillId="0" borderId="0" applyFont="0" applyFill="0" applyBorder="0" applyAlignment="0" applyProtection="0"/>
  </cellStyleXfs>
  <cellXfs count="79">
    <xf numFmtId="0" fontId="0" fillId="0" borderId="0" xfId="0"/>
    <xf numFmtId="0" fontId="11" fillId="2" borderId="8" xfId="2" applyFill="1" applyBorder="1" applyAlignment="1">
      <alignment wrapText="1"/>
    </xf>
    <xf numFmtId="0" fontId="11" fillId="2" borderId="11" xfId="2" applyFill="1" applyBorder="1" applyAlignment="1">
      <alignment wrapText="1"/>
    </xf>
    <xf numFmtId="0" fontId="11" fillId="2" borderId="11" xfId="2" applyFill="1" applyBorder="1"/>
    <xf numFmtId="0" fontId="11" fillId="2" borderId="11" xfId="2" applyFill="1" applyBorder="1" applyAlignment="1">
      <alignment horizontal="center" wrapText="1"/>
    </xf>
    <xf numFmtId="0" fontId="11" fillId="2" borderId="12" xfId="2" applyFill="1" applyBorder="1" applyAlignment="1">
      <alignment wrapText="1"/>
    </xf>
    <xf numFmtId="0" fontId="11" fillId="0" borderId="0" xfId="2" applyBorder="1"/>
    <xf numFmtId="0" fontId="11" fillId="2" borderId="5" xfId="2" applyFill="1" applyBorder="1" applyAlignment="1">
      <alignment wrapText="1"/>
    </xf>
    <xf numFmtId="0" fontId="11" fillId="2" borderId="0" xfId="2" applyFill="1" applyBorder="1" applyAlignment="1">
      <alignment wrapText="1"/>
    </xf>
    <xf numFmtId="0" fontId="11" fillId="2" borderId="0" xfId="2" applyFill="1" applyBorder="1"/>
    <xf numFmtId="0" fontId="11" fillId="2" borderId="0" xfId="2" applyFill="1" applyBorder="1" applyAlignment="1">
      <alignment horizontal="center" wrapText="1"/>
    </xf>
    <xf numFmtId="0" fontId="11" fillId="2" borderId="4" xfId="2" applyFill="1" applyBorder="1" applyAlignment="1">
      <alignment wrapText="1"/>
    </xf>
    <xf numFmtId="0" fontId="12" fillId="2" borderId="0" xfId="2" applyFont="1" applyFill="1" applyBorder="1" applyAlignment="1">
      <alignment wrapText="1"/>
    </xf>
    <xf numFmtId="0" fontId="11" fillId="0" borderId="0" xfId="2" applyBorder="1" applyAlignment="1">
      <alignment horizontal="center" vertical="center"/>
    </xf>
    <xf numFmtId="0" fontId="6" fillId="2" borderId="3" xfId="2" applyFont="1" applyFill="1" applyBorder="1" applyAlignment="1">
      <alignment vertical="center"/>
    </xf>
    <xf numFmtId="0" fontId="11" fillId="2" borderId="2" xfId="2" applyFill="1" applyBorder="1" applyAlignment="1">
      <alignment vertical="center"/>
    </xf>
    <xf numFmtId="0" fontId="11" fillId="2" borderId="2" xfId="2" applyFill="1" applyBorder="1"/>
    <xf numFmtId="0" fontId="11" fillId="2" borderId="2" xfId="2" applyFill="1" applyBorder="1" applyAlignment="1">
      <alignment horizontal="center" wrapText="1"/>
    </xf>
    <xf numFmtId="0" fontId="11" fillId="2" borderId="1" xfId="2" applyFill="1" applyBorder="1" applyAlignment="1">
      <alignment wrapText="1"/>
    </xf>
    <xf numFmtId="0" fontId="11" fillId="3" borderId="9" xfId="2" applyFill="1" applyBorder="1" applyAlignment="1">
      <alignment horizontal="center" wrapText="1"/>
    </xf>
    <xf numFmtId="0" fontId="11" fillId="3" borderId="9" xfId="2" applyFill="1" applyBorder="1" applyAlignment="1">
      <alignment wrapText="1"/>
    </xf>
    <xf numFmtId="0" fontId="11" fillId="3" borderId="10" xfId="2" applyFill="1" applyBorder="1" applyAlignment="1">
      <alignment horizontal="center" wrapText="1"/>
    </xf>
    <xf numFmtId="0" fontId="11" fillId="3" borderId="7" xfId="2" applyFill="1" applyBorder="1" applyAlignment="1">
      <alignment wrapText="1"/>
    </xf>
    <xf numFmtId="0" fontId="11" fillId="3" borderId="11" xfId="2" applyFill="1" applyBorder="1" applyAlignment="1">
      <alignment wrapText="1"/>
    </xf>
    <xf numFmtId="0" fontId="11" fillId="3" borderId="8" xfId="2" applyFill="1" applyBorder="1"/>
    <xf numFmtId="4" fontId="9" fillId="3" borderId="0" xfId="2" applyNumberFormat="1" applyFont="1" applyFill="1"/>
    <xf numFmtId="0" fontId="11" fillId="3" borderId="12" xfId="2" applyFill="1" applyBorder="1" applyAlignment="1">
      <alignment vertical="center"/>
    </xf>
    <xf numFmtId="0" fontId="11" fillId="3" borderId="7" xfId="2" applyFill="1" applyBorder="1"/>
    <xf numFmtId="0" fontId="11" fillId="3" borderId="7" xfId="2" applyFill="1" applyBorder="1" applyAlignment="1">
      <alignment horizontal="center" wrapText="1"/>
    </xf>
    <xf numFmtId="0" fontId="4" fillId="3" borderId="4" xfId="2" applyFont="1" applyFill="1" applyBorder="1" applyAlignment="1">
      <alignment horizontal="center" vertical="center" wrapText="1"/>
    </xf>
    <xf numFmtId="0" fontId="4" fillId="3" borderId="6" xfId="2" applyFont="1" applyFill="1" applyBorder="1" applyAlignment="1">
      <alignment horizontal="center" vertical="center"/>
    </xf>
    <xf numFmtId="14" fontId="10" fillId="2" borderId="13" xfId="2" applyNumberFormat="1" applyFont="1" applyFill="1" applyBorder="1" applyAlignment="1">
      <alignment horizontal="center" wrapText="1"/>
    </xf>
    <xf numFmtId="0" fontId="10" fillId="2" borderId="13" xfId="2" applyFont="1" applyFill="1" applyBorder="1" applyAlignment="1">
      <alignment wrapText="1"/>
    </xf>
    <xf numFmtId="0" fontId="10" fillId="2" borderId="13" xfId="2" applyFont="1" applyFill="1" applyBorder="1"/>
    <xf numFmtId="0" fontId="11" fillId="0" borderId="0" xfId="2"/>
    <xf numFmtId="14" fontId="8" fillId="0" borderId="13" xfId="2" applyNumberFormat="1" applyFont="1" applyBorder="1" applyAlignment="1">
      <alignment horizontal="center"/>
    </xf>
    <xf numFmtId="15" fontId="8" fillId="0" borderId="13" xfId="2" applyNumberFormat="1" applyFont="1" applyBorder="1" applyAlignment="1">
      <alignment horizontal="center" vertical="center"/>
    </xf>
    <xf numFmtId="49" fontId="8" fillId="0" borderId="13" xfId="2" applyNumberFormat="1" applyFont="1" applyBorder="1" applyAlignment="1">
      <alignment horizontal="center" vertical="center"/>
    </xf>
    <xf numFmtId="49" fontId="8" fillId="0" borderId="13" xfId="2" applyNumberFormat="1" applyFont="1" applyBorder="1" applyAlignment="1">
      <alignment horizontal="left" vertical="center" wrapText="1"/>
    </xf>
    <xf numFmtId="0" fontId="11" fillId="0" borderId="0" xfId="2" applyAlignment="1">
      <alignment horizontal="center"/>
    </xf>
    <xf numFmtId="0" fontId="11" fillId="0" borderId="0" xfId="2" applyAlignment="1">
      <alignment horizontal="left" wrapText="1"/>
    </xf>
    <xf numFmtId="43" fontId="11" fillId="0" borderId="0" xfId="1" applyFont="1" applyBorder="1" applyAlignment="1">
      <alignment horizontal="center" vertical="center"/>
    </xf>
    <xf numFmtId="43" fontId="11" fillId="0" borderId="0" xfId="2" applyNumberFormat="1" applyBorder="1"/>
    <xf numFmtId="43" fontId="10" fillId="2" borderId="13" xfId="4" applyFont="1" applyFill="1" applyBorder="1" applyAlignment="1">
      <alignment horizontal="center" vertical="center" wrapText="1"/>
    </xf>
    <xf numFmtId="49" fontId="8" fillId="2" borderId="13" xfId="2" applyNumberFormat="1" applyFont="1" applyFill="1" applyBorder="1" applyAlignment="1">
      <alignment horizontal="center" vertical="center"/>
    </xf>
    <xf numFmtId="43" fontId="8" fillId="0" borderId="13" xfId="2" applyNumberFormat="1" applyFont="1" applyBorder="1" applyAlignment="1">
      <alignment horizontal="center" vertical="center"/>
    </xf>
    <xf numFmtId="43" fontId="14" fillId="2" borderId="13" xfId="3" applyFont="1" applyFill="1" applyBorder="1" applyAlignment="1">
      <alignment horizontal="center" vertical="center" wrapText="1"/>
    </xf>
    <xf numFmtId="43" fontId="14" fillId="2" borderId="13" xfId="3" applyFont="1" applyFill="1" applyBorder="1" applyAlignment="1">
      <alignment vertical="center" wrapText="1"/>
    </xf>
    <xf numFmtId="43" fontId="14" fillId="2" borderId="13" xfId="4" applyFont="1" applyFill="1" applyBorder="1" applyAlignment="1">
      <alignment horizontal="center" vertical="center" wrapText="1"/>
    </xf>
    <xf numFmtId="43" fontId="11" fillId="0" borderId="0" xfId="1" applyFont="1"/>
    <xf numFmtId="0" fontId="11" fillId="2" borderId="0" xfId="2" applyFill="1" applyAlignment="1">
      <alignment horizontal="center" vertical="center"/>
    </xf>
    <xf numFmtId="49" fontId="13" fillId="2" borderId="0" xfId="2" applyNumberFormat="1" applyFont="1" applyFill="1" applyBorder="1" applyAlignment="1">
      <alignment horizontal="left" vertical="center" wrapText="1"/>
    </xf>
    <xf numFmtId="43" fontId="9" fillId="2" borderId="15" xfId="3" applyFont="1" applyFill="1" applyBorder="1" applyAlignment="1">
      <alignment horizontal="center" vertical="center" wrapText="1"/>
    </xf>
    <xf numFmtId="0" fontId="11" fillId="2" borderId="0" xfId="2" applyFill="1" applyAlignment="1">
      <alignment horizontal="center"/>
    </xf>
    <xf numFmtId="0" fontId="11" fillId="2" borderId="0" xfId="2" applyFill="1" applyAlignment="1">
      <alignment horizontal="left" wrapText="1"/>
    </xf>
    <xf numFmtId="0" fontId="11" fillId="2" borderId="0" xfId="2" applyFill="1"/>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43" fontId="14" fillId="0" borderId="13" xfId="2" applyNumberFormat="1" applyFont="1" applyBorder="1" applyAlignment="1">
      <alignment horizontal="center" vertical="center"/>
    </xf>
    <xf numFmtId="43" fontId="11" fillId="0" borderId="0" xfId="2" applyNumberFormat="1" applyBorder="1" applyAlignment="1">
      <alignment horizontal="center" vertical="center"/>
    </xf>
    <xf numFmtId="43" fontId="10" fillId="0" borderId="13" xfId="3" applyFont="1" applyFill="1" applyBorder="1" applyAlignment="1">
      <alignment horizontal="center" vertical="center" wrapText="1"/>
    </xf>
    <xf numFmtId="43" fontId="11" fillId="2" borderId="13" xfId="4" applyFont="1" applyFill="1" applyBorder="1" applyAlignment="1">
      <alignment horizontal="center" vertical="center"/>
    </xf>
    <xf numFmtId="0" fontId="5" fillId="3" borderId="9" xfId="2" applyFont="1" applyFill="1" applyBorder="1" applyAlignment="1">
      <alignment horizontal="center" wrapText="1"/>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7" fillId="2" borderId="5" xfId="2" applyFont="1" applyFill="1" applyBorder="1" applyAlignment="1">
      <alignment horizontal="center" wrapText="1"/>
    </xf>
    <xf numFmtId="0" fontId="7" fillId="2" borderId="0" xfId="2" applyFont="1" applyFill="1" applyBorder="1" applyAlignment="1">
      <alignment horizontal="center" wrapText="1"/>
    </xf>
    <xf numFmtId="0" fontId="7" fillId="2" borderId="4" xfId="2" applyFont="1" applyFill="1" applyBorder="1" applyAlignment="1">
      <alignment horizontal="center" wrapText="1"/>
    </xf>
    <xf numFmtId="0" fontId="3" fillId="2" borderId="5" xfId="2" applyFont="1" applyFill="1" applyBorder="1" applyAlignment="1">
      <alignment horizontal="center" wrapText="1"/>
    </xf>
    <xf numFmtId="0" fontId="3" fillId="2" borderId="0" xfId="2" applyFont="1" applyFill="1" applyBorder="1" applyAlignment="1">
      <alignment horizontal="center" wrapText="1"/>
    </xf>
    <xf numFmtId="0" fontId="3" fillId="2" borderId="4" xfId="2" applyFont="1" applyFill="1" applyBorder="1" applyAlignment="1">
      <alignment horizontal="center" wrapText="1"/>
    </xf>
    <xf numFmtId="0" fontId="5" fillId="2" borderId="5" xfId="2" applyFont="1" applyFill="1" applyBorder="1" applyAlignment="1">
      <alignment horizontal="center" wrapText="1"/>
    </xf>
    <xf numFmtId="0" fontId="5" fillId="2" borderId="0" xfId="2" applyFont="1" applyFill="1" applyBorder="1" applyAlignment="1">
      <alignment horizontal="center" wrapText="1"/>
    </xf>
    <xf numFmtId="0" fontId="5" fillId="2" borderId="4" xfId="2" applyFont="1" applyFill="1" applyBorder="1" applyAlignment="1">
      <alignment horizontal="center" wrapText="1"/>
    </xf>
    <xf numFmtId="0" fontId="5" fillId="2" borderId="5"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4" xfId="2" applyFont="1" applyFill="1" applyBorder="1" applyAlignment="1">
      <alignment horizontal="center" vertical="center"/>
    </xf>
    <xf numFmtId="0" fontId="5" fillId="3" borderId="14" xfId="2" applyFont="1" applyFill="1" applyBorder="1" applyAlignment="1">
      <alignment horizontal="center" vertical="center"/>
    </xf>
    <xf numFmtId="0" fontId="5" fillId="3" borderId="9" xfId="2" applyFont="1" applyFill="1" applyBorder="1" applyAlignment="1">
      <alignment horizontal="center" vertical="center"/>
    </xf>
  </cellXfs>
  <cellStyles count="5">
    <cellStyle name="Millares" xfId="1" builtinId="3"/>
    <cellStyle name="Millares 2" xfId="3"/>
    <cellStyle name="Millares 3"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2876" y="85726"/>
          <a:ext cx="685800" cy="6858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2"/>
  <sheetViews>
    <sheetView tabSelected="1" workbookViewId="0">
      <selection activeCell="B18" sqref="B18"/>
    </sheetView>
  </sheetViews>
  <sheetFormatPr baseColWidth="10" defaultColWidth="9.140625" defaultRowHeight="12.75" x14ac:dyDescent="0.2"/>
  <cols>
    <col min="1" max="1" width="12.140625" style="39" customWidth="1"/>
    <col min="2" max="2" width="17.85546875" style="40" bestFit="1" customWidth="1"/>
    <col min="3" max="3" width="41.7109375" style="39" customWidth="1"/>
    <col min="4" max="4" width="18.5703125" style="34" customWidth="1"/>
    <col min="5" max="6" width="20.140625" style="6" bestFit="1" customWidth="1"/>
    <col min="7" max="8" width="9.140625" style="6"/>
    <col min="9" max="9" width="16.5703125" style="6" bestFit="1" customWidth="1"/>
    <col min="10" max="222" width="9.140625" style="6"/>
    <col min="223" max="223" width="10.7109375" style="6" customWidth="1"/>
    <col min="224" max="224" width="19.5703125" style="6" customWidth="1"/>
    <col min="225" max="225" width="41.7109375" style="6" customWidth="1"/>
    <col min="226" max="226" width="23.42578125" style="6" customWidth="1"/>
    <col min="227" max="227" width="16.5703125" style="6" bestFit="1" customWidth="1"/>
    <col min="228" max="228" width="17.7109375" style="6" bestFit="1" customWidth="1"/>
    <col min="229" max="478" width="9.140625" style="6"/>
    <col min="479" max="479" width="10.7109375" style="6" customWidth="1"/>
    <col min="480" max="480" width="19.5703125" style="6" customWidth="1"/>
    <col min="481" max="481" width="41.7109375" style="6" customWidth="1"/>
    <col min="482" max="482" width="23.42578125" style="6" customWidth="1"/>
    <col min="483" max="483" width="16.5703125" style="6" bestFit="1" customWidth="1"/>
    <col min="484" max="484" width="17.7109375" style="6" bestFit="1" customWidth="1"/>
    <col min="485" max="734" width="9.140625" style="6"/>
    <col min="735" max="735" width="10.7109375" style="6" customWidth="1"/>
    <col min="736" max="736" width="19.5703125" style="6" customWidth="1"/>
    <col min="737" max="737" width="41.7109375" style="6" customWidth="1"/>
    <col min="738" max="738" width="23.42578125" style="6" customWidth="1"/>
    <col min="739" max="739" width="16.5703125" style="6" bestFit="1" customWidth="1"/>
    <col min="740" max="740" width="17.7109375" style="6" bestFit="1" customWidth="1"/>
    <col min="741" max="990" width="9.140625" style="6"/>
    <col min="991" max="991" width="10.7109375" style="6" customWidth="1"/>
    <col min="992" max="992" width="19.5703125" style="6" customWidth="1"/>
    <col min="993" max="993" width="41.7109375" style="6" customWidth="1"/>
    <col min="994" max="994" width="23.42578125" style="6" customWidth="1"/>
    <col min="995" max="995" width="16.5703125" style="6" bestFit="1" customWidth="1"/>
    <col min="996" max="996" width="17.7109375" style="6" bestFit="1" customWidth="1"/>
    <col min="997" max="1246" width="9.140625" style="6"/>
    <col min="1247" max="1247" width="10.7109375" style="6" customWidth="1"/>
    <col min="1248" max="1248" width="19.5703125" style="6" customWidth="1"/>
    <col min="1249" max="1249" width="41.7109375" style="6" customWidth="1"/>
    <col min="1250" max="1250" width="23.42578125" style="6" customWidth="1"/>
    <col min="1251" max="1251" width="16.5703125" style="6" bestFit="1" customWidth="1"/>
    <col min="1252" max="1252" width="17.7109375" style="6" bestFit="1" customWidth="1"/>
    <col min="1253" max="1502" width="9.140625" style="6"/>
    <col min="1503" max="1503" width="10.7109375" style="6" customWidth="1"/>
    <col min="1504" max="1504" width="19.5703125" style="6" customWidth="1"/>
    <col min="1505" max="1505" width="41.7109375" style="6" customWidth="1"/>
    <col min="1506" max="1506" width="23.42578125" style="6" customWidth="1"/>
    <col min="1507" max="1507" width="16.5703125" style="6" bestFit="1" customWidth="1"/>
    <col min="1508" max="1508" width="17.7109375" style="6" bestFit="1" customWidth="1"/>
    <col min="1509" max="1758" width="9.140625" style="6"/>
    <col min="1759" max="1759" width="10.7109375" style="6" customWidth="1"/>
    <col min="1760" max="1760" width="19.5703125" style="6" customWidth="1"/>
    <col min="1761" max="1761" width="41.7109375" style="6" customWidth="1"/>
    <col min="1762" max="1762" width="23.42578125" style="6" customWidth="1"/>
    <col min="1763" max="1763" width="16.5703125" style="6" bestFit="1" customWidth="1"/>
    <col min="1764" max="1764" width="17.7109375" style="6" bestFit="1" customWidth="1"/>
    <col min="1765" max="2014" width="9.140625" style="6"/>
    <col min="2015" max="2015" width="10.7109375" style="6" customWidth="1"/>
    <col min="2016" max="2016" width="19.5703125" style="6" customWidth="1"/>
    <col min="2017" max="2017" width="41.7109375" style="6" customWidth="1"/>
    <col min="2018" max="2018" width="23.42578125" style="6" customWidth="1"/>
    <col min="2019" max="2019" width="16.5703125" style="6" bestFit="1" customWidth="1"/>
    <col min="2020" max="2020" width="17.7109375" style="6" bestFit="1" customWidth="1"/>
    <col min="2021" max="2270" width="9.140625" style="6"/>
    <col min="2271" max="2271" width="10.7109375" style="6" customWidth="1"/>
    <col min="2272" max="2272" width="19.5703125" style="6" customWidth="1"/>
    <col min="2273" max="2273" width="41.7109375" style="6" customWidth="1"/>
    <col min="2274" max="2274" width="23.42578125" style="6" customWidth="1"/>
    <col min="2275" max="2275" width="16.5703125" style="6" bestFit="1" customWidth="1"/>
    <col min="2276" max="2276" width="17.7109375" style="6" bestFit="1" customWidth="1"/>
    <col min="2277" max="2526" width="9.140625" style="6"/>
    <col min="2527" max="2527" width="10.7109375" style="6" customWidth="1"/>
    <col min="2528" max="2528" width="19.5703125" style="6" customWidth="1"/>
    <col min="2529" max="2529" width="41.7109375" style="6" customWidth="1"/>
    <col min="2530" max="2530" width="23.42578125" style="6" customWidth="1"/>
    <col min="2531" max="2531" width="16.5703125" style="6" bestFit="1" customWidth="1"/>
    <col min="2532" max="2532" width="17.7109375" style="6" bestFit="1" customWidth="1"/>
    <col min="2533" max="2782" width="9.140625" style="6"/>
    <col min="2783" max="2783" width="10.7109375" style="6" customWidth="1"/>
    <col min="2784" max="2784" width="19.5703125" style="6" customWidth="1"/>
    <col min="2785" max="2785" width="41.7109375" style="6" customWidth="1"/>
    <col min="2786" max="2786" width="23.42578125" style="6" customWidth="1"/>
    <col min="2787" max="2787" width="16.5703125" style="6" bestFit="1" customWidth="1"/>
    <col min="2788" max="2788" width="17.7109375" style="6" bestFit="1" customWidth="1"/>
    <col min="2789" max="3038" width="9.140625" style="6"/>
    <col min="3039" max="3039" width="10.7109375" style="6" customWidth="1"/>
    <col min="3040" max="3040" width="19.5703125" style="6" customWidth="1"/>
    <col min="3041" max="3041" width="41.7109375" style="6" customWidth="1"/>
    <col min="3042" max="3042" width="23.42578125" style="6" customWidth="1"/>
    <col min="3043" max="3043" width="16.5703125" style="6" bestFit="1" customWidth="1"/>
    <col min="3044" max="3044" width="17.7109375" style="6" bestFit="1" customWidth="1"/>
    <col min="3045" max="3294" width="9.140625" style="6"/>
    <col min="3295" max="3295" width="10.7109375" style="6" customWidth="1"/>
    <col min="3296" max="3296" width="19.5703125" style="6" customWidth="1"/>
    <col min="3297" max="3297" width="41.7109375" style="6" customWidth="1"/>
    <col min="3298" max="3298" width="23.42578125" style="6" customWidth="1"/>
    <col min="3299" max="3299" width="16.5703125" style="6" bestFit="1" customWidth="1"/>
    <col min="3300" max="3300" width="17.7109375" style="6" bestFit="1" customWidth="1"/>
    <col min="3301" max="3550" width="9.140625" style="6"/>
    <col min="3551" max="3551" width="10.7109375" style="6" customWidth="1"/>
    <col min="3552" max="3552" width="19.5703125" style="6" customWidth="1"/>
    <col min="3553" max="3553" width="41.7109375" style="6" customWidth="1"/>
    <col min="3554" max="3554" width="23.42578125" style="6" customWidth="1"/>
    <col min="3555" max="3555" width="16.5703125" style="6" bestFit="1" customWidth="1"/>
    <col min="3556" max="3556" width="17.7109375" style="6" bestFit="1" customWidth="1"/>
    <col min="3557" max="3806" width="9.140625" style="6"/>
    <col min="3807" max="3807" width="10.7109375" style="6" customWidth="1"/>
    <col min="3808" max="3808" width="19.5703125" style="6" customWidth="1"/>
    <col min="3809" max="3809" width="41.7109375" style="6" customWidth="1"/>
    <col min="3810" max="3810" width="23.42578125" style="6" customWidth="1"/>
    <col min="3811" max="3811" width="16.5703125" style="6" bestFit="1" customWidth="1"/>
    <col min="3812" max="3812" width="17.7109375" style="6" bestFit="1" customWidth="1"/>
    <col min="3813" max="4062" width="9.140625" style="6"/>
    <col min="4063" max="4063" width="10.7109375" style="6" customWidth="1"/>
    <col min="4064" max="4064" width="19.5703125" style="6" customWidth="1"/>
    <col min="4065" max="4065" width="41.7109375" style="6" customWidth="1"/>
    <col min="4066" max="4066" width="23.42578125" style="6" customWidth="1"/>
    <col min="4067" max="4067" width="16.5703125" style="6" bestFit="1" customWidth="1"/>
    <col min="4068" max="4068" width="17.7109375" style="6" bestFit="1" customWidth="1"/>
    <col min="4069" max="4318" width="9.140625" style="6"/>
    <col min="4319" max="4319" width="10.7109375" style="6" customWidth="1"/>
    <col min="4320" max="4320" width="19.5703125" style="6" customWidth="1"/>
    <col min="4321" max="4321" width="41.7109375" style="6" customWidth="1"/>
    <col min="4322" max="4322" width="23.42578125" style="6" customWidth="1"/>
    <col min="4323" max="4323" width="16.5703125" style="6" bestFit="1" customWidth="1"/>
    <col min="4324" max="4324" width="17.7109375" style="6" bestFit="1" customWidth="1"/>
    <col min="4325" max="4574" width="9.140625" style="6"/>
    <col min="4575" max="4575" width="10.7109375" style="6" customWidth="1"/>
    <col min="4576" max="4576" width="19.5703125" style="6" customWidth="1"/>
    <col min="4577" max="4577" width="41.7109375" style="6" customWidth="1"/>
    <col min="4578" max="4578" width="23.42578125" style="6" customWidth="1"/>
    <col min="4579" max="4579" width="16.5703125" style="6" bestFit="1" customWidth="1"/>
    <col min="4580" max="4580" width="17.7109375" style="6" bestFit="1" customWidth="1"/>
    <col min="4581" max="4830" width="9.140625" style="6"/>
    <col min="4831" max="4831" width="10.7109375" style="6" customWidth="1"/>
    <col min="4832" max="4832" width="19.5703125" style="6" customWidth="1"/>
    <col min="4833" max="4833" width="41.7109375" style="6" customWidth="1"/>
    <col min="4834" max="4834" width="23.42578125" style="6" customWidth="1"/>
    <col min="4835" max="4835" width="16.5703125" style="6" bestFit="1" customWidth="1"/>
    <col min="4836" max="4836" width="17.7109375" style="6" bestFit="1" customWidth="1"/>
    <col min="4837" max="5086" width="9.140625" style="6"/>
    <col min="5087" max="5087" width="10.7109375" style="6" customWidth="1"/>
    <col min="5088" max="5088" width="19.5703125" style="6" customWidth="1"/>
    <col min="5089" max="5089" width="41.7109375" style="6" customWidth="1"/>
    <col min="5090" max="5090" width="23.42578125" style="6" customWidth="1"/>
    <col min="5091" max="5091" width="16.5703125" style="6" bestFit="1" customWidth="1"/>
    <col min="5092" max="5092" width="17.7109375" style="6" bestFit="1" customWidth="1"/>
    <col min="5093" max="5342" width="9.140625" style="6"/>
    <col min="5343" max="5343" width="10.7109375" style="6" customWidth="1"/>
    <col min="5344" max="5344" width="19.5703125" style="6" customWidth="1"/>
    <col min="5345" max="5345" width="41.7109375" style="6" customWidth="1"/>
    <col min="5346" max="5346" width="23.42578125" style="6" customWidth="1"/>
    <col min="5347" max="5347" width="16.5703125" style="6" bestFit="1" customWidth="1"/>
    <col min="5348" max="5348" width="17.7109375" style="6" bestFit="1" customWidth="1"/>
    <col min="5349" max="5598" width="9.140625" style="6"/>
    <col min="5599" max="5599" width="10.7109375" style="6" customWidth="1"/>
    <col min="5600" max="5600" width="19.5703125" style="6" customWidth="1"/>
    <col min="5601" max="5601" width="41.7109375" style="6" customWidth="1"/>
    <col min="5602" max="5602" width="23.42578125" style="6" customWidth="1"/>
    <col min="5603" max="5603" width="16.5703125" style="6" bestFit="1" customWidth="1"/>
    <col min="5604" max="5604" width="17.7109375" style="6" bestFit="1" customWidth="1"/>
    <col min="5605" max="5854" width="9.140625" style="6"/>
    <col min="5855" max="5855" width="10.7109375" style="6" customWidth="1"/>
    <col min="5856" max="5856" width="19.5703125" style="6" customWidth="1"/>
    <col min="5857" max="5857" width="41.7109375" style="6" customWidth="1"/>
    <col min="5858" max="5858" width="23.42578125" style="6" customWidth="1"/>
    <col min="5859" max="5859" width="16.5703125" style="6" bestFit="1" customWidth="1"/>
    <col min="5860" max="5860" width="17.7109375" style="6" bestFit="1" customWidth="1"/>
    <col min="5861" max="6110" width="9.140625" style="6"/>
    <col min="6111" max="6111" width="10.7109375" style="6" customWidth="1"/>
    <col min="6112" max="6112" width="19.5703125" style="6" customWidth="1"/>
    <col min="6113" max="6113" width="41.7109375" style="6" customWidth="1"/>
    <col min="6114" max="6114" width="23.42578125" style="6" customWidth="1"/>
    <col min="6115" max="6115" width="16.5703125" style="6" bestFit="1" customWidth="1"/>
    <col min="6116" max="6116" width="17.7109375" style="6" bestFit="1" customWidth="1"/>
    <col min="6117" max="6366" width="9.140625" style="6"/>
    <col min="6367" max="6367" width="10.7109375" style="6" customWidth="1"/>
    <col min="6368" max="6368" width="19.5703125" style="6" customWidth="1"/>
    <col min="6369" max="6369" width="41.7109375" style="6" customWidth="1"/>
    <col min="6370" max="6370" width="23.42578125" style="6" customWidth="1"/>
    <col min="6371" max="6371" width="16.5703125" style="6" bestFit="1" customWidth="1"/>
    <col min="6372" max="6372" width="17.7109375" style="6" bestFit="1" customWidth="1"/>
    <col min="6373" max="6622" width="9.140625" style="6"/>
    <col min="6623" max="6623" width="10.7109375" style="6" customWidth="1"/>
    <col min="6624" max="6624" width="19.5703125" style="6" customWidth="1"/>
    <col min="6625" max="6625" width="41.7109375" style="6" customWidth="1"/>
    <col min="6626" max="6626" width="23.42578125" style="6" customWidth="1"/>
    <col min="6627" max="6627" width="16.5703125" style="6" bestFit="1" customWidth="1"/>
    <col min="6628" max="6628" width="17.7109375" style="6" bestFit="1" customWidth="1"/>
    <col min="6629" max="6878" width="9.140625" style="6"/>
    <col min="6879" max="6879" width="10.7109375" style="6" customWidth="1"/>
    <col min="6880" max="6880" width="19.5703125" style="6" customWidth="1"/>
    <col min="6881" max="6881" width="41.7109375" style="6" customWidth="1"/>
    <col min="6882" max="6882" width="23.42578125" style="6" customWidth="1"/>
    <col min="6883" max="6883" width="16.5703125" style="6" bestFit="1" customWidth="1"/>
    <col min="6884" max="6884" width="17.7109375" style="6" bestFit="1" customWidth="1"/>
    <col min="6885" max="7134" width="9.140625" style="6"/>
    <col min="7135" max="7135" width="10.7109375" style="6" customWidth="1"/>
    <col min="7136" max="7136" width="19.5703125" style="6" customWidth="1"/>
    <col min="7137" max="7137" width="41.7109375" style="6" customWidth="1"/>
    <col min="7138" max="7138" width="23.42578125" style="6" customWidth="1"/>
    <col min="7139" max="7139" width="16.5703125" style="6" bestFit="1" customWidth="1"/>
    <col min="7140" max="7140" width="17.7109375" style="6" bestFit="1" customWidth="1"/>
    <col min="7141" max="7390" width="9.140625" style="6"/>
    <col min="7391" max="7391" width="10.7109375" style="6" customWidth="1"/>
    <col min="7392" max="7392" width="19.5703125" style="6" customWidth="1"/>
    <col min="7393" max="7393" width="41.7109375" style="6" customWidth="1"/>
    <col min="7394" max="7394" width="23.42578125" style="6" customWidth="1"/>
    <col min="7395" max="7395" width="16.5703125" style="6" bestFit="1" customWidth="1"/>
    <col min="7396" max="7396" width="17.7109375" style="6" bestFit="1" customWidth="1"/>
    <col min="7397" max="7646" width="9.140625" style="6"/>
    <col min="7647" max="7647" width="10.7109375" style="6" customWidth="1"/>
    <col min="7648" max="7648" width="19.5703125" style="6" customWidth="1"/>
    <col min="7649" max="7649" width="41.7109375" style="6" customWidth="1"/>
    <col min="7650" max="7650" width="23.42578125" style="6" customWidth="1"/>
    <col min="7651" max="7651" width="16.5703125" style="6" bestFit="1" customWidth="1"/>
    <col min="7652" max="7652" width="17.7109375" style="6" bestFit="1" customWidth="1"/>
    <col min="7653" max="7902" width="9.140625" style="6"/>
    <col min="7903" max="7903" width="10.7109375" style="6" customWidth="1"/>
    <col min="7904" max="7904" width="19.5703125" style="6" customWidth="1"/>
    <col min="7905" max="7905" width="41.7109375" style="6" customWidth="1"/>
    <col min="7906" max="7906" width="23.42578125" style="6" customWidth="1"/>
    <col min="7907" max="7907" width="16.5703125" style="6" bestFit="1" customWidth="1"/>
    <col min="7908" max="7908" width="17.7109375" style="6" bestFit="1" customWidth="1"/>
    <col min="7909" max="8158" width="9.140625" style="6"/>
    <col min="8159" max="8159" width="10.7109375" style="6" customWidth="1"/>
    <col min="8160" max="8160" width="19.5703125" style="6" customWidth="1"/>
    <col min="8161" max="8161" width="41.7109375" style="6" customWidth="1"/>
    <col min="8162" max="8162" width="23.42578125" style="6" customWidth="1"/>
    <col min="8163" max="8163" width="16.5703125" style="6" bestFit="1" customWidth="1"/>
    <col min="8164" max="8164" width="17.7109375" style="6" bestFit="1" customWidth="1"/>
    <col min="8165" max="8414" width="9.140625" style="6"/>
    <col min="8415" max="8415" width="10.7109375" style="6" customWidth="1"/>
    <col min="8416" max="8416" width="19.5703125" style="6" customWidth="1"/>
    <col min="8417" max="8417" width="41.7109375" style="6" customWidth="1"/>
    <col min="8418" max="8418" width="23.42578125" style="6" customWidth="1"/>
    <col min="8419" max="8419" width="16.5703125" style="6" bestFit="1" customWidth="1"/>
    <col min="8420" max="8420" width="17.7109375" style="6" bestFit="1" customWidth="1"/>
    <col min="8421" max="8670" width="9.140625" style="6"/>
    <col min="8671" max="8671" width="10.7109375" style="6" customWidth="1"/>
    <col min="8672" max="8672" width="19.5703125" style="6" customWidth="1"/>
    <col min="8673" max="8673" width="41.7109375" style="6" customWidth="1"/>
    <col min="8674" max="8674" width="23.42578125" style="6" customWidth="1"/>
    <col min="8675" max="8675" width="16.5703125" style="6" bestFit="1" customWidth="1"/>
    <col min="8676" max="8676" width="17.7109375" style="6" bestFit="1" customWidth="1"/>
    <col min="8677" max="8926" width="9.140625" style="6"/>
    <col min="8927" max="8927" width="10.7109375" style="6" customWidth="1"/>
    <col min="8928" max="8928" width="19.5703125" style="6" customWidth="1"/>
    <col min="8929" max="8929" width="41.7109375" style="6" customWidth="1"/>
    <col min="8930" max="8930" width="23.42578125" style="6" customWidth="1"/>
    <col min="8931" max="8931" width="16.5703125" style="6" bestFit="1" customWidth="1"/>
    <col min="8932" max="8932" width="17.7109375" style="6" bestFit="1" customWidth="1"/>
    <col min="8933" max="9182" width="9.140625" style="6"/>
    <col min="9183" max="9183" width="10.7109375" style="6" customWidth="1"/>
    <col min="9184" max="9184" width="19.5703125" style="6" customWidth="1"/>
    <col min="9185" max="9185" width="41.7109375" style="6" customWidth="1"/>
    <col min="9186" max="9186" width="23.42578125" style="6" customWidth="1"/>
    <col min="9187" max="9187" width="16.5703125" style="6" bestFit="1" customWidth="1"/>
    <col min="9188" max="9188" width="17.7109375" style="6" bestFit="1" customWidth="1"/>
    <col min="9189" max="9438" width="9.140625" style="6"/>
    <col min="9439" max="9439" width="10.7109375" style="6" customWidth="1"/>
    <col min="9440" max="9440" width="19.5703125" style="6" customWidth="1"/>
    <col min="9441" max="9441" width="41.7109375" style="6" customWidth="1"/>
    <col min="9442" max="9442" width="23.42578125" style="6" customWidth="1"/>
    <col min="9443" max="9443" width="16.5703125" style="6" bestFit="1" customWidth="1"/>
    <col min="9444" max="9444" width="17.7109375" style="6" bestFit="1" customWidth="1"/>
    <col min="9445" max="9694" width="9.140625" style="6"/>
    <col min="9695" max="9695" width="10.7109375" style="6" customWidth="1"/>
    <col min="9696" max="9696" width="19.5703125" style="6" customWidth="1"/>
    <col min="9697" max="9697" width="41.7109375" style="6" customWidth="1"/>
    <col min="9698" max="9698" width="23.42578125" style="6" customWidth="1"/>
    <col min="9699" max="9699" width="16.5703125" style="6" bestFit="1" customWidth="1"/>
    <col min="9700" max="9700" width="17.7109375" style="6" bestFit="1" customWidth="1"/>
    <col min="9701" max="9950" width="9.140625" style="6"/>
    <col min="9951" max="9951" width="10.7109375" style="6" customWidth="1"/>
    <col min="9952" max="9952" width="19.5703125" style="6" customWidth="1"/>
    <col min="9953" max="9953" width="41.7109375" style="6" customWidth="1"/>
    <col min="9954" max="9954" width="23.42578125" style="6" customWidth="1"/>
    <col min="9955" max="9955" width="16.5703125" style="6" bestFit="1" customWidth="1"/>
    <col min="9956" max="9956" width="17.7109375" style="6" bestFit="1" customWidth="1"/>
    <col min="9957" max="10206" width="9.140625" style="6"/>
    <col min="10207" max="10207" width="10.7109375" style="6" customWidth="1"/>
    <col min="10208" max="10208" width="19.5703125" style="6" customWidth="1"/>
    <col min="10209" max="10209" width="41.7109375" style="6" customWidth="1"/>
    <col min="10210" max="10210" width="23.42578125" style="6" customWidth="1"/>
    <col min="10211" max="10211" width="16.5703125" style="6" bestFit="1" customWidth="1"/>
    <col min="10212" max="10212" width="17.7109375" style="6" bestFit="1" customWidth="1"/>
    <col min="10213" max="10462" width="9.140625" style="6"/>
    <col min="10463" max="10463" width="10.7109375" style="6" customWidth="1"/>
    <col min="10464" max="10464" width="19.5703125" style="6" customWidth="1"/>
    <col min="10465" max="10465" width="41.7109375" style="6" customWidth="1"/>
    <col min="10466" max="10466" width="23.42578125" style="6" customWidth="1"/>
    <col min="10467" max="10467" width="16.5703125" style="6" bestFit="1" customWidth="1"/>
    <col min="10468" max="10468" width="17.7109375" style="6" bestFit="1" customWidth="1"/>
    <col min="10469" max="10718" width="9.140625" style="6"/>
    <col min="10719" max="10719" width="10.7109375" style="6" customWidth="1"/>
    <col min="10720" max="10720" width="19.5703125" style="6" customWidth="1"/>
    <col min="10721" max="10721" width="41.7109375" style="6" customWidth="1"/>
    <col min="10722" max="10722" width="23.42578125" style="6" customWidth="1"/>
    <col min="10723" max="10723" width="16.5703125" style="6" bestFit="1" customWidth="1"/>
    <col min="10724" max="10724" width="17.7109375" style="6" bestFit="1" customWidth="1"/>
    <col min="10725" max="10974" width="9.140625" style="6"/>
    <col min="10975" max="10975" width="10.7109375" style="6" customWidth="1"/>
    <col min="10976" max="10976" width="19.5703125" style="6" customWidth="1"/>
    <col min="10977" max="10977" width="41.7109375" style="6" customWidth="1"/>
    <col min="10978" max="10978" width="23.42578125" style="6" customWidth="1"/>
    <col min="10979" max="10979" width="16.5703125" style="6" bestFit="1" customWidth="1"/>
    <col min="10980" max="10980" width="17.7109375" style="6" bestFit="1" customWidth="1"/>
    <col min="10981" max="11230" width="9.140625" style="6"/>
    <col min="11231" max="11231" width="10.7109375" style="6" customWidth="1"/>
    <col min="11232" max="11232" width="19.5703125" style="6" customWidth="1"/>
    <col min="11233" max="11233" width="41.7109375" style="6" customWidth="1"/>
    <col min="11234" max="11234" width="23.42578125" style="6" customWidth="1"/>
    <col min="11235" max="11235" width="16.5703125" style="6" bestFit="1" customWidth="1"/>
    <col min="11236" max="11236" width="17.7109375" style="6" bestFit="1" customWidth="1"/>
    <col min="11237" max="11486" width="9.140625" style="6"/>
    <col min="11487" max="11487" width="10.7109375" style="6" customWidth="1"/>
    <col min="11488" max="11488" width="19.5703125" style="6" customWidth="1"/>
    <col min="11489" max="11489" width="41.7109375" style="6" customWidth="1"/>
    <col min="11490" max="11490" width="23.42578125" style="6" customWidth="1"/>
    <col min="11491" max="11491" width="16.5703125" style="6" bestFit="1" customWidth="1"/>
    <col min="11492" max="11492" width="17.7109375" style="6" bestFit="1" customWidth="1"/>
    <col min="11493" max="11742" width="9.140625" style="6"/>
    <col min="11743" max="11743" width="10.7109375" style="6" customWidth="1"/>
    <col min="11744" max="11744" width="19.5703125" style="6" customWidth="1"/>
    <col min="11745" max="11745" width="41.7109375" style="6" customWidth="1"/>
    <col min="11746" max="11746" width="23.42578125" style="6" customWidth="1"/>
    <col min="11747" max="11747" width="16.5703125" style="6" bestFit="1" customWidth="1"/>
    <col min="11748" max="11748" width="17.7109375" style="6" bestFit="1" customWidth="1"/>
    <col min="11749" max="11998" width="9.140625" style="6"/>
    <col min="11999" max="11999" width="10.7109375" style="6" customWidth="1"/>
    <col min="12000" max="12000" width="19.5703125" style="6" customWidth="1"/>
    <col min="12001" max="12001" width="41.7109375" style="6" customWidth="1"/>
    <col min="12002" max="12002" width="23.42578125" style="6" customWidth="1"/>
    <col min="12003" max="12003" width="16.5703125" style="6" bestFit="1" customWidth="1"/>
    <col min="12004" max="12004" width="17.7109375" style="6" bestFit="1" customWidth="1"/>
    <col min="12005" max="12254" width="9.140625" style="6"/>
    <col min="12255" max="12255" width="10.7109375" style="6" customWidth="1"/>
    <col min="12256" max="12256" width="19.5703125" style="6" customWidth="1"/>
    <col min="12257" max="12257" width="41.7109375" style="6" customWidth="1"/>
    <col min="12258" max="12258" width="23.42578125" style="6" customWidth="1"/>
    <col min="12259" max="12259" width="16.5703125" style="6" bestFit="1" customWidth="1"/>
    <col min="12260" max="12260" width="17.7109375" style="6" bestFit="1" customWidth="1"/>
    <col min="12261" max="12510" width="9.140625" style="6"/>
    <col min="12511" max="12511" width="10.7109375" style="6" customWidth="1"/>
    <col min="12512" max="12512" width="19.5703125" style="6" customWidth="1"/>
    <col min="12513" max="12513" width="41.7109375" style="6" customWidth="1"/>
    <col min="12514" max="12514" width="23.42578125" style="6" customWidth="1"/>
    <col min="12515" max="12515" width="16.5703125" style="6" bestFit="1" customWidth="1"/>
    <col min="12516" max="12516" width="17.7109375" style="6" bestFit="1" customWidth="1"/>
    <col min="12517" max="12766" width="9.140625" style="6"/>
    <col min="12767" max="12767" width="10.7109375" style="6" customWidth="1"/>
    <col min="12768" max="12768" width="19.5703125" style="6" customWidth="1"/>
    <col min="12769" max="12769" width="41.7109375" style="6" customWidth="1"/>
    <col min="12770" max="12770" width="23.42578125" style="6" customWidth="1"/>
    <col min="12771" max="12771" width="16.5703125" style="6" bestFit="1" customWidth="1"/>
    <col min="12772" max="12772" width="17.7109375" style="6" bestFit="1" customWidth="1"/>
    <col min="12773" max="13022" width="9.140625" style="6"/>
    <col min="13023" max="13023" width="10.7109375" style="6" customWidth="1"/>
    <col min="13024" max="13024" width="19.5703125" style="6" customWidth="1"/>
    <col min="13025" max="13025" width="41.7109375" style="6" customWidth="1"/>
    <col min="13026" max="13026" width="23.42578125" style="6" customWidth="1"/>
    <col min="13027" max="13027" width="16.5703125" style="6" bestFit="1" customWidth="1"/>
    <col min="13028" max="13028" width="17.7109375" style="6" bestFit="1" customWidth="1"/>
    <col min="13029" max="13278" width="9.140625" style="6"/>
    <col min="13279" max="13279" width="10.7109375" style="6" customWidth="1"/>
    <col min="13280" max="13280" width="19.5703125" style="6" customWidth="1"/>
    <col min="13281" max="13281" width="41.7109375" style="6" customWidth="1"/>
    <col min="13282" max="13282" width="23.42578125" style="6" customWidth="1"/>
    <col min="13283" max="13283" width="16.5703125" style="6" bestFit="1" customWidth="1"/>
    <col min="13284" max="13284" width="17.7109375" style="6" bestFit="1" customWidth="1"/>
    <col min="13285" max="13534" width="9.140625" style="6"/>
    <col min="13535" max="13535" width="10.7109375" style="6" customWidth="1"/>
    <col min="13536" max="13536" width="19.5703125" style="6" customWidth="1"/>
    <col min="13537" max="13537" width="41.7109375" style="6" customWidth="1"/>
    <col min="13538" max="13538" width="23.42578125" style="6" customWidth="1"/>
    <col min="13539" max="13539" width="16.5703125" style="6" bestFit="1" customWidth="1"/>
    <col min="13540" max="13540" width="17.7109375" style="6" bestFit="1" customWidth="1"/>
    <col min="13541" max="13790" width="9.140625" style="6"/>
    <col min="13791" max="13791" width="10.7109375" style="6" customWidth="1"/>
    <col min="13792" max="13792" width="19.5703125" style="6" customWidth="1"/>
    <col min="13793" max="13793" width="41.7109375" style="6" customWidth="1"/>
    <col min="13794" max="13794" width="23.42578125" style="6" customWidth="1"/>
    <col min="13795" max="13795" width="16.5703125" style="6" bestFit="1" customWidth="1"/>
    <col min="13796" max="13796" width="17.7109375" style="6" bestFit="1" customWidth="1"/>
    <col min="13797" max="14046" width="9.140625" style="6"/>
    <col min="14047" max="14047" width="10.7109375" style="6" customWidth="1"/>
    <col min="14048" max="14048" width="19.5703125" style="6" customWidth="1"/>
    <col min="14049" max="14049" width="41.7109375" style="6" customWidth="1"/>
    <col min="14050" max="14050" width="23.42578125" style="6" customWidth="1"/>
    <col min="14051" max="14051" width="16.5703125" style="6" bestFit="1" customWidth="1"/>
    <col min="14052" max="14052" width="17.7109375" style="6" bestFit="1" customWidth="1"/>
    <col min="14053" max="14302" width="9.140625" style="6"/>
    <col min="14303" max="14303" width="10.7109375" style="6" customWidth="1"/>
    <col min="14304" max="14304" width="19.5703125" style="6" customWidth="1"/>
    <col min="14305" max="14305" width="41.7109375" style="6" customWidth="1"/>
    <col min="14306" max="14306" width="23.42578125" style="6" customWidth="1"/>
    <col min="14307" max="14307" width="16.5703125" style="6" bestFit="1" customWidth="1"/>
    <col min="14308" max="14308" width="17.7109375" style="6" bestFit="1" customWidth="1"/>
    <col min="14309" max="14558" width="9.140625" style="6"/>
    <col min="14559" max="14559" width="10.7109375" style="6" customWidth="1"/>
    <col min="14560" max="14560" width="19.5703125" style="6" customWidth="1"/>
    <col min="14561" max="14561" width="41.7109375" style="6" customWidth="1"/>
    <col min="14562" max="14562" width="23.42578125" style="6" customWidth="1"/>
    <col min="14563" max="14563" width="16.5703125" style="6" bestFit="1" customWidth="1"/>
    <col min="14564" max="14564" width="17.7109375" style="6" bestFit="1" customWidth="1"/>
    <col min="14565" max="14814" width="9.140625" style="6"/>
    <col min="14815" max="14815" width="10.7109375" style="6" customWidth="1"/>
    <col min="14816" max="14816" width="19.5703125" style="6" customWidth="1"/>
    <col min="14817" max="14817" width="41.7109375" style="6" customWidth="1"/>
    <col min="14818" max="14818" width="23.42578125" style="6" customWidth="1"/>
    <col min="14819" max="14819" width="16.5703125" style="6" bestFit="1" customWidth="1"/>
    <col min="14820" max="14820" width="17.7109375" style="6" bestFit="1" customWidth="1"/>
    <col min="14821" max="15070" width="9.140625" style="6"/>
    <col min="15071" max="15071" width="10.7109375" style="6" customWidth="1"/>
    <col min="15072" max="15072" width="19.5703125" style="6" customWidth="1"/>
    <col min="15073" max="15073" width="41.7109375" style="6" customWidth="1"/>
    <col min="15074" max="15074" width="23.42578125" style="6" customWidth="1"/>
    <col min="15075" max="15075" width="16.5703125" style="6" bestFit="1" customWidth="1"/>
    <col min="15076" max="15076" width="17.7109375" style="6" bestFit="1" customWidth="1"/>
    <col min="15077" max="15326" width="9.140625" style="6"/>
    <col min="15327" max="15327" width="10.7109375" style="6" customWidth="1"/>
    <col min="15328" max="15328" width="19.5703125" style="6" customWidth="1"/>
    <col min="15329" max="15329" width="41.7109375" style="6" customWidth="1"/>
    <col min="15330" max="15330" width="23.42578125" style="6" customWidth="1"/>
    <col min="15331" max="15331" width="16.5703125" style="6" bestFit="1" customWidth="1"/>
    <col min="15332" max="15332" width="17.7109375" style="6" bestFit="1" customWidth="1"/>
    <col min="15333" max="15582" width="9.140625" style="6"/>
    <col min="15583" max="15583" width="10.7109375" style="6" customWidth="1"/>
    <col min="15584" max="15584" width="19.5703125" style="6" customWidth="1"/>
    <col min="15585" max="15585" width="41.7109375" style="6" customWidth="1"/>
    <col min="15586" max="15586" width="23.42578125" style="6" customWidth="1"/>
    <col min="15587" max="15587" width="16.5703125" style="6" bestFit="1" customWidth="1"/>
    <col min="15588" max="15588" width="17.7109375" style="6" bestFit="1" customWidth="1"/>
    <col min="15589" max="15838" width="9.140625" style="6"/>
    <col min="15839" max="15839" width="10.7109375" style="6" customWidth="1"/>
    <col min="15840" max="15840" width="19.5703125" style="6" customWidth="1"/>
    <col min="15841" max="15841" width="41.7109375" style="6" customWidth="1"/>
    <col min="15842" max="15842" width="23.42578125" style="6" customWidth="1"/>
    <col min="15843" max="15843" width="16.5703125" style="6" bestFit="1" customWidth="1"/>
    <col min="15844" max="15844" width="17.7109375" style="6" bestFit="1" customWidth="1"/>
    <col min="15845" max="16094" width="9.140625" style="6"/>
    <col min="16095" max="16095" width="10.7109375" style="6" customWidth="1"/>
    <col min="16096" max="16096" width="19.5703125" style="6" customWidth="1"/>
    <col min="16097" max="16097" width="41.7109375" style="6" customWidth="1"/>
    <col min="16098" max="16098" width="23.42578125" style="6" customWidth="1"/>
    <col min="16099" max="16099" width="16.5703125" style="6" bestFit="1" customWidth="1"/>
    <col min="16100" max="16100" width="17.7109375" style="6" bestFit="1" customWidth="1"/>
    <col min="16101" max="16384" width="9.140625" style="6"/>
  </cols>
  <sheetData>
    <row r="1" spans="1:6" x14ac:dyDescent="0.2">
      <c r="A1" s="1"/>
      <c r="B1" s="2"/>
      <c r="C1" s="2"/>
      <c r="D1" s="3"/>
      <c r="E1" s="4"/>
      <c r="F1" s="5"/>
    </row>
    <row r="2" spans="1:6" x14ac:dyDescent="0.2">
      <c r="A2" s="7"/>
      <c r="B2" s="8"/>
      <c r="C2" s="8"/>
      <c r="D2" s="9"/>
      <c r="E2" s="10"/>
      <c r="F2" s="11"/>
    </row>
    <row r="3" spans="1:6" x14ac:dyDescent="0.2">
      <c r="A3" s="7"/>
      <c r="B3" s="8"/>
      <c r="C3" s="8"/>
      <c r="D3" s="9"/>
      <c r="E3" s="10"/>
      <c r="F3" s="11"/>
    </row>
    <row r="4" spans="1:6" x14ac:dyDescent="0.2">
      <c r="A4" s="7"/>
      <c r="B4" s="8"/>
      <c r="C4" s="8"/>
      <c r="D4" s="9"/>
      <c r="E4" s="10"/>
      <c r="F4" s="11"/>
    </row>
    <row r="5" spans="1:6" x14ac:dyDescent="0.2">
      <c r="A5" s="7"/>
      <c r="B5" s="8"/>
      <c r="C5" s="12"/>
      <c r="D5" s="9"/>
      <c r="E5" s="10"/>
      <c r="F5" s="11"/>
    </row>
    <row r="6" spans="1:6" ht="20.25" x14ac:dyDescent="0.3">
      <c r="A6" s="65" t="s">
        <v>0</v>
      </c>
      <c r="B6" s="66"/>
      <c r="C6" s="66"/>
      <c r="D6" s="66"/>
      <c r="E6" s="66"/>
      <c r="F6" s="67"/>
    </row>
    <row r="7" spans="1:6" ht="20.25" x14ac:dyDescent="0.3">
      <c r="A7" s="65" t="s">
        <v>14</v>
      </c>
      <c r="B7" s="66"/>
      <c r="C7" s="66"/>
      <c r="D7" s="66"/>
      <c r="E7" s="66"/>
      <c r="F7" s="67"/>
    </row>
    <row r="8" spans="1:6" s="13" customFormat="1" ht="18" x14ac:dyDescent="0.25">
      <c r="A8" s="68" t="s">
        <v>1</v>
      </c>
      <c r="B8" s="69"/>
      <c r="C8" s="69"/>
      <c r="D8" s="69"/>
      <c r="E8" s="69"/>
      <c r="F8" s="70"/>
    </row>
    <row r="9" spans="1:6" s="13" customFormat="1" ht="19.5" customHeight="1" x14ac:dyDescent="0.25">
      <c r="A9" s="71" t="s">
        <v>2</v>
      </c>
      <c r="B9" s="72"/>
      <c r="C9" s="72"/>
      <c r="D9" s="72"/>
      <c r="E9" s="72"/>
      <c r="F9" s="73"/>
    </row>
    <row r="10" spans="1:6" s="13" customFormat="1" ht="12.75" customHeight="1" x14ac:dyDescent="0.2">
      <c r="A10" s="74" t="s">
        <v>19</v>
      </c>
      <c r="B10" s="75"/>
      <c r="C10" s="75"/>
      <c r="D10" s="75"/>
      <c r="E10" s="75"/>
      <c r="F10" s="76"/>
    </row>
    <row r="11" spans="1:6" s="13" customFormat="1" ht="12.75" customHeight="1" x14ac:dyDescent="0.2">
      <c r="A11" s="74"/>
      <c r="B11" s="75"/>
      <c r="C11" s="75"/>
      <c r="D11" s="75"/>
      <c r="E11" s="75"/>
      <c r="F11" s="76"/>
    </row>
    <row r="12" spans="1:6" s="13" customFormat="1" ht="16.5" thickBot="1" x14ac:dyDescent="0.25">
      <c r="A12" s="14"/>
      <c r="B12" s="15"/>
      <c r="C12" s="15"/>
      <c r="D12" s="16"/>
      <c r="E12" s="17"/>
      <c r="F12" s="18"/>
    </row>
    <row r="13" spans="1:6" s="13" customFormat="1" ht="16.5" thickBot="1" x14ac:dyDescent="0.25">
      <c r="A13" s="77" t="s">
        <v>9</v>
      </c>
      <c r="B13" s="78"/>
      <c r="C13" s="78"/>
      <c r="D13" s="19"/>
      <c r="E13" s="20"/>
      <c r="F13" s="21"/>
    </row>
    <row r="14" spans="1:6" s="13" customFormat="1" ht="16.5" thickBot="1" x14ac:dyDescent="0.3">
      <c r="A14" s="22"/>
      <c r="B14" s="23"/>
      <c r="C14" s="24"/>
      <c r="D14" s="62" t="s">
        <v>8</v>
      </c>
      <c r="E14" s="62"/>
      <c r="F14" s="25">
        <v>1917034069.3700006</v>
      </c>
    </row>
    <row r="15" spans="1:6" s="13" customFormat="1" ht="13.5" thickBot="1" x14ac:dyDescent="0.25">
      <c r="A15" s="63" t="s">
        <v>3</v>
      </c>
      <c r="B15" s="26"/>
      <c r="C15" s="27"/>
      <c r="D15" s="28"/>
      <c r="E15" s="23"/>
      <c r="F15" s="28"/>
    </row>
    <row r="16" spans="1:6" s="13" customFormat="1" ht="33" x14ac:dyDescent="0.2">
      <c r="A16" s="64"/>
      <c r="B16" s="29" t="s">
        <v>10</v>
      </c>
      <c r="C16" s="30" t="s">
        <v>4</v>
      </c>
      <c r="D16" s="57" t="s">
        <v>5</v>
      </c>
      <c r="E16" s="56" t="s">
        <v>6</v>
      </c>
      <c r="F16" s="57" t="s">
        <v>7</v>
      </c>
    </row>
    <row r="17" spans="1:9" s="13" customFormat="1" x14ac:dyDescent="0.2">
      <c r="A17" s="31">
        <v>43951</v>
      </c>
      <c r="B17" s="32"/>
      <c r="C17" s="33" t="s">
        <v>20</v>
      </c>
      <c r="D17" s="46"/>
      <c r="E17" s="47"/>
      <c r="F17" s="61">
        <f>+F14</f>
        <v>1917034069.3700006</v>
      </c>
      <c r="I17" s="59"/>
    </row>
    <row r="18" spans="1:9" s="13" customFormat="1" x14ac:dyDescent="0.2">
      <c r="A18" s="35">
        <v>43952</v>
      </c>
      <c r="B18" s="32"/>
      <c r="C18" s="33" t="s">
        <v>11</v>
      </c>
      <c r="D18" s="60">
        <v>1835451714.8599999</v>
      </c>
      <c r="E18" s="47"/>
      <c r="F18" s="48">
        <f>SUM(F17+D18-E18)</f>
        <v>3752485784.2300005</v>
      </c>
      <c r="I18" s="41"/>
    </row>
    <row r="19" spans="1:9" s="13" customFormat="1" x14ac:dyDescent="0.2">
      <c r="A19" s="35">
        <v>43952</v>
      </c>
      <c r="B19" s="32"/>
      <c r="C19" s="33" t="s">
        <v>12</v>
      </c>
      <c r="D19" s="60">
        <v>25790298.789999992</v>
      </c>
      <c r="E19" s="47"/>
      <c r="F19" s="48">
        <f>SUM(F18+D19-E19)</f>
        <v>3778276083.0200005</v>
      </c>
      <c r="I19" s="41"/>
    </row>
    <row r="20" spans="1:9" s="13" customFormat="1" ht="36" x14ac:dyDescent="0.2">
      <c r="A20" s="36" t="s">
        <v>21</v>
      </c>
      <c r="B20" s="44" t="s">
        <v>22</v>
      </c>
      <c r="C20" s="38" t="s">
        <v>23</v>
      </c>
      <c r="D20" s="58"/>
      <c r="E20" s="58">
        <v>3538300</v>
      </c>
      <c r="F20" s="48">
        <f>SUM(F19+D20-E20)</f>
        <v>3774737783.0200005</v>
      </c>
      <c r="I20" s="41"/>
    </row>
    <row r="21" spans="1:9" s="13" customFormat="1" ht="60" x14ac:dyDescent="0.2">
      <c r="A21" s="36" t="s">
        <v>21</v>
      </c>
      <c r="B21" s="37" t="s">
        <v>24</v>
      </c>
      <c r="C21" s="38" t="s">
        <v>25</v>
      </c>
      <c r="D21" s="45"/>
      <c r="E21" s="45">
        <v>1238600</v>
      </c>
      <c r="F21" s="43">
        <f t="shared" ref="F21:F84" si="0">SUM(F20+D21-E21)</f>
        <v>3773499183.0200005</v>
      </c>
      <c r="I21" s="41"/>
    </row>
    <row r="22" spans="1:9" s="13" customFormat="1" ht="36" x14ac:dyDescent="0.2">
      <c r="A22" s="36" t="s">
        <v>21</v>
      </c>
      <c r="B22" s="37" t="s">
        <v>26</v>
      </c>
      <c r="C22" s="38" t="s">
        <v>27</v>
      </c>
      <c r="D22" s="45"/>
      <c r="E22" s="45">
        <v>3274250</v>
      </c>
      <c r="F22" s="43">
        <f t="shared" si="0"/>
        <v>3770224933.0200005</v>
      </c>
      <c r="I22" s="59"/>
    </row>
    <row r="23" spans="1:9" s="13" customFormat="1" ht="36" x14ac:dyDescent="0.2">
      <c r="A23" s="36" t="s">
        <v>21</v>
      </c>
      <c r="B23" s="37" t="s">
        <v>28</v>
      </c>
      <c r="C23" s="38" t="s">
        <v>29</v>
      </c>
      <c r="D23" s="45"/>
      <c r="E23" s="45">
        <v>521000</v>
      </c>
      <c r="F23" s="43">
        <f t="shared" si="0"/>
        <v>3769703933.0200005</v>
      </c>
    </row>
    <row r="24" spans="1:9" s="13" customFormat="1" ht="36" x14ac:dyDescent="0.2">
      <c r="A24" s="36" t="s">
        <v>21</v>
      </c>
      <c r="B24" s="37" t="s">
        <v>30</v>
      </c>
      <c r="C24" s="38" t="s">
        <v>31</v>
      </c>
      <c r="D24" s="45"/>
      <c r="E24" s="45">
        <v>427200</v>
      </c>
      <c r="F24" s="43">
        <f t="shared" si="0"/>
        <v>3769276733.0200005</v>
      </c>
    </row>
    <row r="25" spans="1:9" s="13" customFormat="1" ht="24" x14ac:dyDescent="0.2">
      <c r="A25" s="36" t="s">
        <v>21</v>
      </c>
      <c r="B25" s="37" t="s">
        <v>32</v>
      </c>
      <c r="C25" s="38" t="s">
        <v>33</v>
      </c>
      <c r="D25" s="45"/>
      <c r="E25" s="45">
        <v>450675</v>
      </c>
      <c r="F25" s="43">
        <f t="shared" si="0"/>
        <v>3768826058.0200005</v>
      </c>
    </row>
    <row r="26" spans="1:9" s="13" customFormat="1" ht="24" x14ac:dyDescent="0.2">
      <c r="A26" s="36" t="s">
        <v>21</v>
      </c>
      <c r="B26" s="37" t="s">
        <v>34</v>
      </c>
      <c r="C26" s="38" t="s">
        <v>33</v>
      </c>
      <c r="D26" s="45"/>
      <c r="E26" s="45">
        <v>202550</v>
      </c>
      <c r="F26" s="43">
        <f t="shared" si="0"/>
        <v>3768623508.0200005</v>
      </c>
    </row>
    <row r="27" spans="1:9" s="13" customFormat="1" ht="36" x14ac:dyDescent="0.2">
      <c r="A27" s="36" t="s">
        <v>21</v>
      </c>
      <c r="B27" s="37" t="s">
        <v>35</v>
      </c>
      <c r="C27" s="38" t="s">
        <v>18</v>
      </c>
      <c r="D27" s="45"/>
      <c r="E27" s="45">
        <v>261908.53</v>
      </c>
      <c r="F27" s="43">
        <f t="shared" si="0"/>
        <v>3768361599.4900002</v>
      </c>
    </row>
    <row r="28" spans="1:9" s="13" customFormat="1" ht="36" x14ac:dyDescent="0.2">
      <c r="A28" s="36" t="s">
        <v>21</v>
      </c>
      <c r="B28" s="37" t="s">
        <v>36</v>
      </c>
      <c r="C28" s="38" t="s">
        <v>37</v>
      </c>
      <c r="D28" s="45"/>
      <c r="E28" s="45">
        <v>20000</v>
      </c>
      <c r="F28" s="43">
        <f t="shared" si="0"/>
        <v>3768341599.4900002</v>
      </c>
    </row>
    <row r="29" spans="1:9" s="13" customFormat="1" ht="36" x14ac:dyDescent="0.2">
      <c r="A29" s="36" t="s">
        <v>21</v>
      </c>
      <c r="B29" s="37" t="s">
        <v>36</v>
      </c>
      <c r="C29" s="38" t="s">
        <v>37</v>
      </c>
      <c r="D29" s="45"/>
      <c r="E29" s="45">
        <v>1418</v>
      </c>
      <c r="F29" s="43">
        <f t="shared" si="0"/>
        <v>3768340181.4900002</v>
      </c>
    </row>
    <row r="30" spans="1:9" s="13" customFormat="1" ht="36" x14ac:dyDescent="0.2">
      <c r="A30" s="36" t="s">
        <v>21</v>
      </c>
      <c r="B30" s="37" t="s">
        <v>36</v>
      </c>
      <c r="C30" s="38" t="s">
        <v>37</v>
      </c>
      <c r="D30" s="45"/>
      <c r="E30" s="45">
        <v>1420</v>
      </c>
      <c r="F30" s="43">
        <f t="shared" si="0"/>
        <v>3768338761.4900002</v>
      </c>
    </row>
    <row r="31" spans="1:9" s="13" customFormat="1" ht="36" x14ac:dyDescent="0.2">
      <c r="A31" s="36" t="s">
        <v>21</v>
      </c>
      <c r="B31" s="37" t="s">
        <v>36</v>
      </c>
      <c r="C31" s="38" t="s">
        <v>37</v>
      </c>
      <c r="D31" s="45"/>
      <c r="E31" s="45">
        <v>701.06</v>
      </c>
      <c r="F31" s="43">
        <f t="shared" si="0"/>
        <v>3768338060.4300003</v>
      </c>
    </row>
    <row r="32" spans="1:9" s="13" customFormat="1" ht="84" x14ac:dyDescent="0.2">
      <c r="A32" s="36" t="s">
        <v>21</v>
      </c>
      <c r="B32" s="37" t="s">
        <v>38</v>
      </c>
      <c r="C32" s="38" t="s">
        <v>39</v>
      </c>
      <c r="D32" s="45"/>
      <c r="E32" s="45">
        <v>10167031.359999999</v>
      </c>
      <c r="F32" s="43">
        <f t="shared" si="0"/>
        <v>3758171029.0700002</v>
      </c>
    </row>
    <row r="33" spans="1:6" s="13" customFormat="1" ht="36" x14ac:dyDescent="0.2">
      <c r="A33" s="36" t="s">
        <v>21</v>
      </c>
      <c r="B33" s="37" t="s">
        <v>40</v>
      </c>
      <c r="C33" s="38" t="s">
        <v>41</v>
      </c>
      <c r="D33" s="45"/>
      <c r="E33" s="45">
        <v>2295000</v>
      </c>
      <c r="F33" s="43">
        <f t="shared" si="0"/>
        <v>3755876029.0700002</v>
      </c>
    </row>
    <row r="34" spans="1:6" s="13" customFormat="1" ht="24" x14ac:dyDescent="0.2">
      <c r="A34" s="36" t="s">
        <v>21</v>
      </c>
      <c r="B34" s="37" t="s">
        <v>42</v>
      </c>
      <c r="C34" s="38" t="s">
        <v>43</v>
      </c>
      <c r="D34" s="45"/>
      <c r="E34" s="45">
        <v>79700</v>
      </c>
      <c r="F34" s="43">
        <f t="shared" si="0"/>
        <v>3755796329.0700002</v>
      </c>
    </row>
    <row r="35" spans="1:6" s="13" customFormat="1" ht="36" x14ac:dyDescent="0.2">
      <c r="A35" s="36" t="s">
        <v>21</v>
      </c>
      <c r="B35" s="37" t="s">
        <v>44</v>
      </c>
      <c r="C35" s="38" t="s">
        <v>15</v>
      </c>
      <c r="D35" s="45"/>
      <c r="E35" s="45">
        <v>13150</v>
      </c>
      <c r="F35" s="43">
        <f t="shared" si="0"/>
        <v>3755783179.0700002</v>
      </c>
    </row>
    <row r="36" spans="1:6" s="13" customFormat="1" ht="36" x14ac:dyDescent="0.2">
      <c r="A36" s="36" t="s">
        <v>21</v>
      </c>
      <c r="B36" s="37" t="s">
        <v>45</v>
      </c>
      <c r="C36" s="38" t="s">
        <v>17</v>
      </c>
      <c r="D36" s="45"/>
      <c r="E36" s="45">
        <v>622342.16</v>
      </c>
      <c r="F36" s="43">
        <f t="shared" si="0"/>
        <v>3755160836.9100003</v>
      </c>
    </row>
    <row r="37" spans="1:6" s="13" customFormat="1" ht="72" x14ac:dyDescent="0.2">
      <c r="A37" s="36" t="s">
        <v>21</v>
      </c>
      <c r="B37" s="37" t="s">
        <v>46</v>
      </c>
      <c r="C37" s="38" t="s">
        <v>47</v>
      </c>
      <c r="D37" s="45"/>
      <c r="E37" s="45">
        <v>1988941.15</v>
      </c>
      <c r="F37" s="43">
        <f t="shared" si="0"/>
        <v>3753171895.7600002</v>
      </c>
    </row>
    <row r="38" spans="1:6" s="13" customFormat="1" ht="84" x14ac:dyDescent="0.2">
      <c r="A38" s="36" t="s">
        <v>21</v>
      </c>
      <c r="B38" s="37" t="s">
        <v>48</v>
      </c>
      <c r="C38" s="38" t="s">
        <v>49</v>
      </c>
      <c r="D38" s="45"/>
      <c r="E38" s="45">
        <v>10000000</v>
      </c>
      <c r="F38" s="43">
        <f t="shared" si="0"/>
        <v>3743171895.7600002</v>
      </c>
    </row>
    <row r="39" spans="1:6" s="13" customFormat="1" ht="72" x14ac:dyDescent="0.2">
      <c r="A39" s="36" t="s">
        <v>21</v>
      </c>
      <c r="B39" s="37" t="s">
        <v>50</v>
      </c>
      <c r="C39" s="38" t="s">
        <v>51</v>
      </c>
      <c r="D39" s="45"/>
      <c r="E39" s="45">
        <v>2587283.44</v>
      </c>
      <c r="F39" s="43">
        <f t="shared" si="0"/>
        <v>3740584612.3200002</v>
      </c>
    </row>
    <row r="40" spans="1:6" s="13" customFormat="1" ht="84" x14ac:dyDescent="0.2">
      <c r="A40" s="36" t="s">
        <v>52</v>
      </c>
      <c r="B40" s="37" t="s">
        <v>53</v>
      </c>
      <c r="C40" s="38" t="s">
        <v>54</v>
      </c>
      <c r="D40" s="45"/>
      <c r="E40" s="45">
        <v>1648622.4</v>
      </c>
      <c r="F40" s="43">
        <f t="shared" si="0"/>
        <v>3738935989.9200001</v>
      </c>
    </row>
    <row r="41" spans="1:6" s="13" customFormat="1" ht="84" x14ac:dyDescent="0.2">
      <c r="A41" s="36" t="s">
        <v>52</v>
      </c>
      <c r="B41" s="37" t="s">
        <v>53</v>
      </c>
      <c r="C41" s="38" t="s">
        <v>54</v>
      </c>
      <c r="D41" s="45"/>
      <c r="E41" s="45">
        <v>194590.2</v>
      </c>
      <c r="F41" s="43">
        <f t="shared" si="0"/>
        <v>3738741399.7200003</v>
      </c>
    </row>
    <row r="42" spans="1:6" s="13" customFormat="1" ht="60" x14ac:dyDescent="0.2">
      <c r="A42" s="36" t="s">
        <v>52</v>
      </c>
      <c r="B42" s="37" t="s">
        <v>55</v>
      </c>
      <c r="C42" s="38" t="s">
        <v>56</v>
      </c>
      <c r="D42" s="45"/>
      <c r="E42" s="45">
        <v>3169495.54</v>
      </c>
      <c r="F42" s="43">
        <f t="shared" si="0"/>
        <v>3735571904.1800003</v>
      </c>
    </row>
    <row r="43" spans="1:6" s="13" customFormat="1" ht="72" x14ac:dyDescent="0.2">
      <c r="A43" s="36" t="s">
        <v>52</v>
      </c>
      <c r="B43" s="37" t="s">
        <v>57</v>
      </c>
      <c r="C43" s="38" t="s">
        <v>58</v>
      </c>
      <c r="D43" s="45"/>
      <c r="E43" s="45">
        <v>1230457.56</v>
      </c>
      <c r="F43" s="43">
        <f t="shared" si="0"/>
        <v>3734341446.6200004</v>
      </c>
    </row>
    <row r="44" spans="1:6" s="13" customFormat="1" ht="84" x14ac:dyDescent="0.2">
      <c r="A44" s="36" t="s">
        <v>59</v>
      </c>
      <c r="B44" s="37" t="s">
        <v>60</v>
      </c>
      <c r="C44" s="38" t="s">
        <v>61</v>
      </c>
      <c r="D44" s="45"/>
      <c r="E44" s="45">
        <v>1903511.33</v>
      </c>
      <c r="F44" s="43">
        <f t="shared" si="0"/>
        <v>3732437935.2900004</v>
      </c>
    </row>
    <row r="45" spans="1:6" s="13" customFormat="1" ht="60" x14ac:dyDescent="0.2">
      <c r="A45" s="36" t="s">
        <v>59</v>
      </c>
      <c r="B45" s="37" t="s">
        <v>62</v>
      </c>
      <c r="C45" s="38" t="s">
        <v>63</v>
      </c>
      <c r="D45" s="45"/>
      <c r="E45" s="45">
        <v>409035.2</v>
      </c>
      <c r="F45" s="43">
        <f t="shared" si="0"/>
        <v>3732028900.0900006</v>
      </c>
    </row>
    <row r="46" spans="1:6" s="13" customFormat="1" ht="48" x14ac:dyDescent="0.2">
      <c r="A46" s="36" t="s">
        <v>59</v>
      </c>
      <c r="B46" s="37" t="s">
        <v>64</v>
      </c>
      <c r="C46" s="38" t="s">
        <v>65</v>
      </c>
      <c r="D46" s="45"/>
      <c r="E46" s="45">
        <v>944000</v>
      </c>
      <c r="F46" s="43">
        <f t="shared" si="0"/>
        <v>3731084900.0900006</v>
      </c>
    </row>
    <row r="47" spans="1:6" s="13" customFormat="1" ht="84" x14ac:dyDescent="0.2">
      <c r="A47" s="36" t="s">
        <v>59</v>
      </c>
      <c r="B47" s="37" t="s">
        <v>66</v>
      </c>
      <c r="C47" s="38" t="s">
        <v>67</v>
      </c>
      <c r="D47" s="45"/>
      <c r="E47" s="45">
        <v>223728</v>
      </c>
      <c r="F47" s="43">
        <f t="shared" si="0"/>
        <v>3730861172.0900006</v>
      </c>
    </row>
    <row r="48" spans="1:6" s="13" customFormat="1" ht="48" x14ac:dyDescent="0.2">
      <c r="A48" s="36" t="s">
        <v>59</v>
      </c>
      <c r="B48" s="37" t="s">
        <v>68</v>
      </c>
      <c r="C48" s="38" t="s">
        <v>69</v>
      </c>
      <c r="D48" s="45"/>
      <c r="E48" s="45">
        <v>20000000</v>
      </c>
      <c r="F48" s="43">
        <f t="shared" si="0"/>
        <v>3710861172.0900006</v>
      </c>
    </row>
    <row r="49" spans="1:6" s="13" customFormat="1" ht="48" x14ac:dyDescent="0.2">
      <c r="A49" s="36" t="s">
        <v>59</v>
      </c>
      <c r="B49" s="37" t="s">
        <v>70</v>
      </c>
      <c r="C49" s="38" t="s">
        <v>71</v>
      </c>
      <c r="D49" s="45"/>
      <c r="E49" s="45">
        <v>3190120.51</v>
      </c>
      <c r="F49" s="43">
        <f t="shared" si="0"/>
        <v>3707671051.5800004</v>
      </c>
    </row>
    <row r="50" spans="1:6" s="13" customFormat="1" ht="72" x14ac:dyDescent="0.2">
      <c r="A50" s="36" t="s">
        <v>59</v>
      </c>
      <c r="B50" s="37" t="s">
        <v>72</v>
      </c>
      <c r="C50" s="38" t="s">
        <v>73</v>
      </c>
      <c r="D50" s="45"/>
      <c r="E50" s="45">
        <v>572227285.38</v>
      </c>
      <c r="F50" s="43">
        <f t="shared" si="0"/>
        <v>3135443766.2000003</v>
      </c>
    </row>
    <row r="51" spans="1:6" s="13" customFormat="1" ht="24" x14ac:dyDescent="0.2">
      <c r="A51" s="36" t="s">
        <v>59</v>
      </c>
      <c r="B51" s="37" t="s">
        <v>74</v>
      </c>
      <c r="C51" s="38" t="s">
        <v>16</v>
      </c>
      <c r="D51" s="45"/>
      <c r="E51" s="45">
        <v>155817.46</v>
      </c>
      <c r="F51" s="43">
        <f t="shared" si="0"/>
        <v>3135287948.7400002</v>
      </c>
    </row>
    <row r="52" spans="1:6" s="13" customFormat="1" ht="24" x14ac:dyDescent="0.2">
      <c r="A52" s="36" t="s">
        <v>59</v>
      </c>
      <c r="B52" s="37" t="s">
        <v>74</v>
      </c>
      <c r="C52" s="38" t="s">
        <v>16</v>
      </c>
      <c r="D52" s="45"/>
      <c r="E52" s="45">
        <v>243004.18</v>
      </c>
      <c r="F52" s="43">
        <f t="shared" si="0"/>
        <v>3135044944.5600004</v>
      </c>
    </row>
    <row r="53" spans="1:6" s="13" customFormat="1" ht="24" x14ac:dyDescent="0.2">
      <c r="A53" s="36" t="s">
        <v>59</v>
      </c>
      <c r="B53" s="37" t="s">
        <v>74</v>
      </c>
      <c r="C53" s="38" t="s">
        <v>16</v>
      </c>
      <c r="D53" s="45"/>
      <c r="E53" s="45">
        <v>2409.0700000000002</v>
      </c>
      <c r="F53" s="43">
        <f t="shared" si="0"/>
        <v>3135042535.4900002</v>
      </c>
    </row>
    <row r="54" spans="1:6" s="13" customFormat="1" ht="24" x14ac:dyDescent="0.2">
      <c r="A54" s="36" t="s">
        <v>59</v>
      </c>
      <c r="B54" s="37" t="s">
        <v>74</v>
      </c>
      <c r="C54" s="38" t="s">
        <v>16</v>
      </c>
      <c r="D54" s="45"/>
      <c r="E54" s="45">
        <v>13749.12</v>
      </c>
      <c r="F54" s="43">
        <f t="shared" si="0"/>
        <v>3135028786.3700004</v>
      </c>
    </row>
    <row r="55" spans="1:6" s="13" customFormat="1" ht="24" x14ac:dyDescent="0.2">
      <c r="A55" s="36" t="s">
        <v>59</v>
      </c>
      <c r="B55" s="37" t="s">
        <v>74</v>
      </c>
      <c r="C55" s="38" t="s">
        <v>16</v>
      </c>
      <c r="D55" s="45"/>
      <c r="E55" s="45">
        <v>385409.23</v>
      </c>
      <c r="F55" s="43">
        <f t="shared" si="0"/>
        <v>3134643377.1400003</v>
      </c>
    </row>
    <row r="56" spans="1:6" s="13" customFormat="1" ht="24" x14ac:dyDescent="0.2">
      <c r="A56" s="36" t="s">
        <v>59</v>
      </c>
      <c r="B56" s="37" t="s">
        <v>74</v>
      </c>
      <c r="C56" s="38" t="s">
        <v>16</v>
      </c>
      <c r="D56" s="45"/>
      <c r="E56" s="45">
        <v>326546.40000000002</v>
      </c>
      <c r="F56" s="43">
        <f t="shared" si="0"/>
        <v>3134316830.7400002</v>
      </c>
    </row>
    <row r="57" spans="1:6" s="13" customFormat="1" ht="24" x14ac:dyDescent="0.2">
      <c r="A57" s="36" t="s">
        <v>59</v>
      </c>
      <c r="B57" s="37" t="s">
        <v>74</v>
      </c>
      <c r="C57" s="38" t="s">
        <v>16</v>
      </c>
      <c r="D57" s="45"/>
      <c r="E57" s="45">
        <v>118141.97</v>
      </c>
      <c r="F57" s="43">
        <f t="shared" si="0"/>
        <v>3134198688.7700005</v>
      </c>
    </row>
    <row r="58" spans="1:6" s="13" customFormat="1" ht="24" x14ac:dyDescent="0.2">
      <c r="A58" s="36" t="s">
        <v>59</v>
      </c>
      <c r="B58" s="37" t="s">
        <v>74</v>
      </c>
      <c r="C58" s="38" t="s">
        <v>16</v>
      </c>
      <c r="D58" s="45"/>
      <c r="E58" s="45">
        <v>9468.5</v>
      </c>
      <c r="F58" s="43">
        <f t="shared" si="0"/>
        <v>3134189220.2700005</v>
      </c>
    </row>
    <row r="59" spans="1:6" s="13" customFormat="1" ht="72" x14ac:dyDescent="0.2">
      <c r="A59" s="36" t="s">
        <v>59</v>
      </c>
      <c r="B59" s="37" t="s">
        <v>75</v>
      </c>
      <c r="C59" s="38" t="s">
        <v>76</v>
      </c>
      <c r="D59" s="45"/>
      <c r="E59" s="45">
        <v>25000000</v>
      </c>
      <c r="F59" s="43">
        <f t="shared" si="0"/>
        <v>3109189220.2700005</v>
      </c>
    </row>
    <row r="60" spans="1:6" s="13" customFormat="1" ht="48" x14ac:dyDescent="0.2">
      <c r="A60" s="36" t="s">
        <v>77</v>
      </c>
      <c r="B60" s="37" t="s">
        <v>78</v>
      </c>
      <c r="C60" s="38" t="s">
        <v>79</v>
      </c>
      <c r="D60" s="45"/>
      <c r="E60" s="45">
        <v>7039922.0999999996</v>
      </c>
      <c r="F60" s="43">
        <f t="shared" si="0"/>
        <v>3102149298.1700006</v>
      </c>
    </row>
    <row r="61" spans="1:6" s="13" customFormat="1" ht="48" x14ac:dyDescent="0.2">
      <c r="A61" s="36" t="s">
        <v>77</v>
      </c>
      <c r="B61" s="37" t="s">
        <v>80</v>
      </c>
      <c r="C61" s="38" t="s">
        <v>81</v>
      </c>
      <c r="D61" s="45"/>
      <c r="E61" s="45">
        <v>4728768.5</v>
      </c>
      <c r="F61" s="43">
        <f t="shared" si="0"/>
        <v>3097420529.6700006</v>
      </c>
    </row>
    <row r="62" spans="1:6" s="13" customFormat="1" ht="36" x14ac:dyDescent="0.2">
      <c r="A62" s="36" t="s">
        <v>77</v>
      </c>
      <c r="B62" s="37" t="s">
        <v>82</v>
      </c>
      <c r="C62" s="38" t="s">
        <v>83</v>
      </c>
      <c r="D62" s="45"/>
      <c r="E62" s="45">
        <v>20447299.52</v>
      </c>
      <c r="F62" s="43">
        <f t="shared" si="0"/>
        <v>3076973230.1500006</v>
      </c>
    </row>
    <row r="63" spans="1:6" s="13" customFormat="1" ht="36" x14ac:dyDescent="0.2">
      <c r="A63" s="36" t="s">
        <v>77</v>
      </c>
      <c r="B63" s="37" t="s">
        <v>84</v>
      </c>
      <c r="C63" s="38" t="s">
        <v>85</v>
      </c>
      <c r="D63" s="45"/>
      <c r="E63" s="45">
        <v>12524614.109999999</v>
      </c>
      <c r="F63" s="43">
        <f t="shared" si="0"/>
        <v>3064448616.0400004</v>
      </c>
    </row>
    <row r="64" spans="1:6" s="13" customFormat="1" ht="72" x14ac:dyDescent="0.2">
      <c r="A64" s="36" t="s">
        <v>77</v>
      </c>
      <c r="B64" s="37" t="s">
        <v>86</v>
      </c>
      <c r="C64" s="38" t="s">
        <v>87</v>
      </c>
      <c r="D64" s="45"/>
      <c r="E64" s="45">
        <v>10000000</v>
      </c>
      <c r="F64" s="43">
        <f t="shared" si="0"/>
        <v>3054448616.0400004</v>
      </c>
    </row>
    <row r="65" spans="1:6" s="13" customFormat="1" ht="48" x14ac:dyDescent="0.2">
      <c r="A65" s="36" t="s">
        <v>77</v>
      </c>
      <c r="B65" s="37" t="s">
        <v>88</v>
      </c>
      <c r="C65" s="38" t="s">
        <v>89</v>
      </c>
      <c r="D65" s="45"/>
      <c r="E65" s="45">
        <v>25000000</v>
      </c>
      <c r="F65" s="43">
        <f t="shared" si="0"/>
        <v>3029448616.0400004</v>
      </c>
    </row>
    <row r="66" spans="1:6" s="13" customFormat="1" ht="60" x14ac:dyDescent="0.2">
      <c r="A66" s="36" t="s">
        <v>77</v>
      </c>
      <c r="B66" s="37" t="s">
        <v>90</v>
      </c>
      <c r="C66" s="38" t="s">
        <v>91</v>
      </c>
      <c r="D66" s="45"/>
      <c r="E66" s="45">
        <v>15000000</v>
      </c>
      <c r="F66" s="43">
        <f t="shared" si="0"/>
        <v>3014448616.0400004</v>
      </c>
    </row>
    <row r="67" spans="1:6" s="13" customFormat="1" ht="60" x14ac:dyDescent="0.2">
      <c r="A67" s="36" t="s">
        <v>77</v>
      </c>
      <c r="B67" s="37" t="s">
        <v>92</v>
      </c>
      <c r="C67" s="38" t="s">
        <v>93</v>
      </c>
      <c r="D67" s="45"/>
      <c r="E67" s="45">
        <v>10000000</v>
      </c>
      <c r="F67" s="43">
        <f t="shared" si="0"/>
        <v>3004448616.0400004</v>
      </c>
    </row>
    <row r="68" spans="1:6" s="13" customFormat="1" ht="48" x14ac:dyDescent="0.2">
      <c r="A68" s="36" t="s">
        <v>77</v>
      </c>
      <c r="B68" s="37" t="s">
        <v>94</v>
      </c>
      <c r="C68" s="38" t="s">
        <v>95</v>
      </c>
      <c r="D68" s="45"/>
      <c r="E68" s="45">
        <v>12230000</v>
      </c>
      <c r="F68" s="43">
        <f t="shared" si="0"/>
        <v>2992218616.0400004</v>
      </c>
    </row>
    <row r="69" spans="1:6" s="13" customFormat="1" ht="48" x14ac:dyDescent="0.2">
      <c r="A69" s="36" t="s">
        <v>77</v>
      </c>
      <c r="B69" s="37" t="s">
        <v>96</v>
      </c>
      <c r="C69" s="38" t="s">
        <v>97</v>
      </c>
      <c r="D69" s="45"/>
      <c r="E69" s="45">
        <v>10000000</v>
      </c>
      <c r="F69" s="43">
        <f t="shared" si="0"/>
        <v>2982218616.0400004</v>
      </c>
    </row>
    <row r="70" spans="1:6" s="13" customFormat="1" ht="84" x14ac:dyDescent="0.2">
      <c r="A70" s="36" t="s">
        <v>77</v>
      </c>
      <c r="B70" s="37" t="s">
        <v>98</v>
      </c>
      <c r="C70" s="38" t="s">
        <v>99</v>
      </c>
      <c r="D70" s="45"/>
      <c r="E70" s="45">
        <v>30000000</v>
      </c>
      <c r="F70" s="43">
        <f t="shared" si="0"/>
        <v>2952218616.0400004</v>
      </c>
    </row>
    <row r="71" spans="1:6" s="13" customFormat="1" ht="60" x14ac:dyDescent="0.2">
      <c r="A71" s="36" t="s">
        <v>77</v>
      </c>
      <c r="B71" s="37" t="s">
        <v>100</v>
      </c>
      <c r="C71" s="38" t="s">
        <v>101</v>
      </c>
      <c r="D71" s="45"/>
      <c r="E71" s="45">
        <v>49010000</v>
      </c>
      <c r="F71" s="43">
        <f t="shared" si="0"/>
        <v>2903208616.0400004</v>
      </c>
    </row>
    <row r="72" spans="1:6" s="13" customFormat="1" ht="60" x14ac:dyDescent="0.2">
      <c r="A72" s="36" t="s">
        <v>77</v>
      </c>
      <c r="B72" s="37" t="s">
        <v>102</v>
      </c>
      <c r="C72" s="38" t="s">
        <v>103</v>
      </c>
      <c r="D72" s="45"/>
      <c r="E72" s="45">
        <v>20000000</v>
      </c>
      <c r="F72" s="43">
        <f t="shared" si="0"/>
        <v>2883208616.0400004</v>
      </c>
    </row>
    <row r="73" spans="1:6" s="13" customFormat="1" ht="84" x14ac:dyDescent="0.2">
      <c r="A73" s="36" t="s">
        <v>77</v>
      </c>
      <c r="B73" s="37" t="s">
        <v>104</v>
      </c>
      <c r="C73" s="38" t="s">
        <v>105</v>
      </c>
      <c r="D73" s="45"/>
      <c r="E73" s="45">
        <v>20000000</v>
      </c>
      <c r="F73" s="43">
        <f t="shared" si="0"/>
        <v>2863208616.0400004</v>
      </c>
    </row>
    <row r="74" spans="1:6" s="13" customFormat="1" ht="36" x14ac:dyDescent="0.2">
      <c r="A74" s="36" t="s">
        <v>77</v>
      </c>
      <c r="B74" s="37" t="s">
        <v>106</v>
      </c>
      <c r="C74" s="38" t="s">
        <v>107</v>
      </c>
      <c r="D74" s="45"/>
      <c r="E74" s="45">
        <v>2696000</v>
      </c>
      <c r="F74" s="43">
        <f t="shared" si="0"/>
        <v>2860512616.0400004</v>
      </c>
    </row>
    <row r="75" spans="1:6" s="13" customFormat="1" ht="60" x14ac:dyDescent="0.2">
      <c r="A75" s="36" t="s">
        <v>108</v>
      </c>
      <c r="B75" s="37" t="s">
        <v>109</v>
      </c>
      <c r="C75" s="38" t="s">
        <v>110</v>
      </c>
      <c r="D75" s="45"/>
      <c r="E75" s="45">
        <v>60000000</v>
      </c>
      <c r="F75" s="43">
        <f t="shared" si="0"/>
        <v>2800512616.0400004</v>
      </c>
    </row>
    <row r="76" spans="1:6" s="13" customFormat="1" ht="48" x14ac:dyDescent="0.2">
      <c r="A76" s="36" t="s">
        <v>108</v>
      </c>
      <c r="B76" s="37" t="s">
        <v>111</v>
      </c>
      <c r="C76" s="38" t="s">
        <v>112</v>
      </c>
      <c r="D76" s="45"/>
      <c r="E76" s="45">
        <v>20000000</v>
      </c>
      <c r="F76" s="43">
        <f t="shared" si="0"/>
        <v>2780512616.0400004</v>
      </c>
    </row>
    <row r="77" spans="1:6" s="13" customFormat="1" ht="48" x14ac:dyDescent="0.2">
      <c r="A77" s="36" t="s">
        <v>108</v>
      </c>
      <c r="B77" s="37" t="s">
        <v>113</v>
      </c>
      <c r="C77" s="38" t="s">
        <v>114</v>
      </c>
      <c r="D77" s="45"/>
      <c r="E77" s="45">
        <v>2292475</v>
      </c>
      <c r="F77" s="43">
        <f t="shared" si="0"/>
        <v>2778220141.0400004</v>
      </c>
    </row>
    <row r="78" spans="1:6" s="13" customFormat="1" ht="36" x14ac:dyDescent="0.2">
      <c r="A78" s="36" t="s">
        <v>108</v>
      </c>
      <c r="B78" s="37" t="s">
        <v>115</v>
      </c>
      <c r="C78" s="38" t="s">
        <v>116</v>
      </c>
      <c r="D78" s="45"/>
      <c r="E78" s="45">
        <v>114876</v>
      </c>
      <c r="F78" s="43">
        <f t="shared" si="0"/>
        <v>2778105265.0400004</v>
      </c>
    </row>
    <row r="79" spans="1:6" s="13" customFormat="1" ht="60" x14ac:dyDescent="0.2">
      <c r="A79" s="36" t="s">
        <v>108</v>
      </c>
      <c r="B79" s="37" t="s">
        <v>117</v>
      </c>
      <c r="C79" s="38" t="s">
        <v>118</v>
      </c>
      <c r="D79" s="45"/>
      <c r="E79" s="45">
        <v>30000000</v>
      </c>
      <c r="F79" s="43">
        <f t="shared" si="0"/>
        <v>2748105265.0400004</v>
      </c>
    </row>
    <row r="80" spans="1:6" s="13" customFormat="1" ht="48" x14ac:dyDescent="0.2">
      <c r="A80" s="36" t="s">
        <v>108</v>
      </c>
      <c r="B80" s="37" t="s">
        <v>119</v>
      </c>
      <c r="C80" s="38" t="s">
        <v>120</v>
      </c>
      <c r="D80" s="45"/>
      <c r="E80" s="45">
        <v>20986</v>
      </c>
      <c r="F80" s="43">
        <f t="shared" si="0"/>
        <v>2748084279.0400004</v>
      </c>
    </row>
    <row r="81" spans="1:6" s="13" customFormat="1" ht="48" x14ac:dyDescent="0.2">
      <c r="A81" s="36" t="s">
        <v>108</v>
      </c>
      <c r="B81" s="37" t="s">
        <v>121</v>
      </c>
      <c r="C81" s="38" t="s">
        <v>122</v>
      </c>
      <c r="D81" s="45"/>
      <c r="E81" s="45">
        <v>12750620</v>
      </c>
      <c r="F81" s="43">
        <f t="shared" si="0"/>
        <v>2735333659.0400004</v>
      </c>
    </row>
    <row r="82" spans="1:6" s="13" customFormat="1" ht="48" x14ac:dyDescent="0.2">
      <c r="A82" s="36" t="s">
        <v>108</v>
      </c>
      <c r="B82" s="37" t="s">
        <v>123</v>
      </c>
      <c r="C82" s="38" t="s">
        <v>124</v>
      </c>
      <c r="D82" s="45"/>
      <c r="E82" s="45">
        <v>7383733</v>
      </c>
      <c r="F82" s="43">
        <f t="shared" si="0"/>
        <v>2727949926.0400004</v>
      </c>
    </row>
    <row r="83" spans="1:6" s="13" customFormat="1" ht="72" x14ac:dyDescent="0.2">
      <c r="A83" s="36" t="s">
        <v>108</v>
      </c>
      <c r="B83" s="37" t="s">
        <v>125</v>
      </c>
      <c r="C83" s="38" t="s">
        <v>126</v>
      </c>
      <c r="D83" s="45"/>
      <c r="E83" s="45">
        <v>30000000</v>
      </c>
      <c r="F83" s="43">
        <f t="shared" si="0"/>
        <v>2697949926.0400004</v>
      </c>
    </row>
    <row r="84" spans="1:6" s="13" customFormat="1" ht="60" x14ac:dyDescent="0.2">
      <c r="A84" s="36" t="s">
        <v>127</v>
      </c>
      <c r="B84" s="37" t="s">
        <v>128</v>
      </c>
      <c r="C84" s="38" t="s">
        <v>129</v>
      </c>
      <c r="D84" s="45"/>
      <c r="E84" s="45">
        <v>808178.52</v>
      </c>
      <c r="F84" s="43">
        <f t="shared" si="0"/>
        <v>2697141747.5200005</v>
      </c>
    </row>
    <row r="85" spans="1:6" s="13" customFormat="1" ht="60" x14ac:dyDescent="0.2">
      <c r="A85" s="36" t="s">
        <v>127</v>
      </c>
      <c r="B85" s="37" t="s">
        <v>130</v>
      </c>
      <c r="C85" s="38" t="s">
        <v>131</v>
      </c>
      <c r="D85" s="45"/>
      <c r="E85" s="45">
        <v>4440505.03</v>
      </c>
      <c r="F85" s="43">
        <f t="shared" ref="F85:F148" si="1">SUM(F84+D85-E85)</f>
        <v>2692701242.4900002</v>
      </c>
    </row>
    <row r="86" spans="1:6" s="13" customFormat="1" ht="36" x14ac:dyDescent="0.2">
      <c r="A86" s="36" t="s">
        <v>127</v>
      </c>
      <c r="B86" s="37" t="s">
        <v>132</v>
      </c>
      <c r="C86" s="38" t="s">
        <v>133</v>
      </c>
      <c r="D86" s="45"/>
      <c r="E86" s="45">
        <v>15946036.439999999</v>
      </c>
      <c r="F86" s="43">
        <f t="shared" si="1"/>
        <v>2676755206.0500002</v>
      </c>
    </row>
    <row r="87" spans="1:6" s="13" customFormat="1" ht="48" x14ac:dyDescent="0.2">
      <c r="A87" s="36" t="s">
        <v>127</v>
      </c>
      <c r="B87" s="37" t="s">
        <v>134</v>
      </c>
      <c r="C87" s="38" t="s">
        <v>135</v>
      </c>
      <c r="D87" s="45"/>
      <c r="E87" s="45">
        <v>3230000</v>
      </c>
      <c r="F87" s="43">
        <f t="shared" si="1"/>
        <v>2673525206.0500002</v>
      </c>
    </row>
    <row r="88" spans="1:6" s="13" customFormat="1" ht="60" x14ac:dyDescent="0.2">
      <c r="A88" s="36" t="s">
        <v>127</v>
      </c>
      <c r="B88" s="37" t="s">
        <v>136</v>
      </c>
      <c r="C88" s="38" t="s">
        <v>137</v>
      </c>
      <c r="D88" s="45"/>
      <c r="E88" s="45">
        <v>93216.5</v>
      </c>
      <c r="F88" s="43">
        <f t="shared" si="1"/>
        <v>2673431989.5500002</v>
      </c>
    </row>
    <row r="89" spans="1:6" s="13" customFormat="1" ht="96" x14ac:dyDescent="0.2">
      <c r="A89" s="36" t="s">
        <v>127</v>
      </c>
      <c r="B89" s="37" t="s">
        <v>138</v>
      </c>
      <c r="C89" s="38" t="s">
        <v>139</v>
      </c>
      <c r="D89" s="45"/>
      <c r="E89" s="45">
        <v>16250000</v>
      </c>
      <c r="F89" s="43">
        <f t="shared" si="1"/>
        <v>2657181989.5500002</v>
      </c>
    </row>
    <row r="90" spans="1:6" s="13" customFormat="1" ht="60" x14ac:dyDescent="0.2">
      <c r="A90" s="36" t="s">
        <v>127</v>
      </c>
      <c r="B90" s="37" t="s">
        <v>140</v>
      </c>
      <c r="C90" s="38" t="s">
        <v>141</v>
      </c>
      <c r="D90" s="45"/>
      <c r="E90" s="45">
        <v>58333333.329999998</v>
      </c>
      <c r="F90" s="43">
        <f t="shared" si="1"/>
        <v>2598848656.2200003</v>
      </c>
    </row>
    <row r="91" spans="1:6" s="13" customFormat="1" ht="48" x14ac:dyDescent="0.2">
      <c r="A91" s="36" t="s">
        <v>127</v>
      </c>
      <c r="B91" s="37" t="s">
        <v>142</v>
      </c>
      <c r="C91" s="38" t="s">
        <v>143</v>
      </c>
      <c r="D91" s="45"/>
      <c r="E91" s="45">
        <v>10000000</v>
      </c>
      <c r="F91" s="43">
        <f t="shared" si="1"/>
        <v>2588848656.2200003</v>
      </c>
    </row>
    <row r="92" spans="1:6" s="13" customFormat="1" ht="84" x14ac:dyDescent="0.2">
      <c r="A92" s="36" t="s">
        <v>127</v>
      </c>
      <c r="B92" s="37" t="s">
        <v>144</v>
      </c>
      <c r="C92" s="38" t="s">
        <v>145</v>
      </c>
      <c r="D92" s="45"/>
      <c r="E92" s="45">
        <v>9900</v>
      </c>
      <c r="F92" s="43">
        <f t="shared" si="1"/>
        <v>2588838756.2200003</v>
      </c>
    </row>
    <row r="93" spans="1:6" s="13" customFormat="1" ht="84" x14ac:dyDescent="0.2">
      <c r="A93" s="36" t="s">
        <v>146</v>
      </c>
      <c r="B93" s="37" t="s">
        <v>147</v>
      </c>
      <c r="C93" s="38" t="s">
        <v>148</v>
      </c>
      <c r="D93" s="45"/>
      <c r="E93" s="45">
        <v>16862367.609999999</v>
      </c>
      <c r="F93" s="43">
        <f t="shared" si="1"/>
        <v>2571976388.6100001</v>
      </c>
    </row>
    <row r="94" spans="1:6" s="13" customFormat="1" ht="84" x14ac:dyDescent="0.2">
      <c r="A94" s="36" t="s">
        <v>146</v>
      </c>
      <c r="B94" s="37" t="s">
        <v>149</v>
      </c>
      <c r="C94" s="38" t="s">
        <v>150</v>
      </c>
      <c r="D94" s="45"/>
      <c r="E94" s="45">
        <v>3445894.92</v>
      </c>
      <c r="F94" s="43">
        <f t="shared" si="1"/>
        <v>2568530493.6900001</v>
      </c>
    </row>
    <row r="95" spans="1:6" s="13" customFormat="1" ht="48" x14ac:dyDescent="0.2">
      <c r="A95" s="36" t="s">
        <v>146</v>
      </c>
      <c r="B95" s="37" t="s">
        <v>151</v>
      </c>
      <c r="C95" s="38" t="s">
        <v>152</v>
      </c>
      <c r="D95" s="45"/>
      <c r="E95" s="45">
        <v>16832010.010000002</v>
      </c>
      <c r="F95" s="43">
        <f t="shared" si="1"/>
        <v>2551698483.6799998</v>
      </c>
    </row>
    <row r="96" spans="1:6" s="13" customFormat="1" ht="48" x14ac:dyDescent="0.2">
      <c r="A96" s="36" t="s">
        <v>146</v>
      </c>
      <c r="B96" s="37" t="s">
        <v>153</v>
      </c>
      <c r="C96" s="38" t="s">
        <v>154</v>
      </c>
      <c r="D96" s="45"/>
      <c r="E96" s="45">
        <v>3527333.99</v>
      </c>
      <c r="F96" s="43">
        <f t="shared" si="1"/>
        <v>2548171149.6900001</v>
      </c>
    </row>
    <row r="97" spans="1:6" s="13" customFormat="1" ht="48" x14ac:dyDescent="0.2">
      <c r="A97" s="36" t="s">
        <v>146</v>
      </c>
      <c r="B97" s="37" t="s">
        <v>155</v>
      </c>
      <c r="C97" s="38" t="s">
        <v>156</v>
      </c>
      <c r="D97" s="45"/>
      <c r="E97" s="45">
        <v>7127477.8700000001</v>
      </c>
      <c r="F97" s="43">
        <f t="shared" si="1"/>
        <v>2541043671.8200002</v>
      </c>
    </row>
    <row r="98" spans="1:6" s="13" customFormat="1" ht="84" x14ac:dyDescent="0.2">
      <c r="A98" s="36" t="s">
        <v>146</v>
      </c>
      <c r="B98" s="37" t="s">
        <v>157</v>
      </c>
      <c r="C98" s="38" t="s">
        <v>158</v>
      </c>
      <c r="D98" s="45"/>
      <c r="E98" s="45">
        <v>17743992.07</v>
      </c>
      <c r="F98" s="43">
        <f t="shared" si="1"/>
        <v>2523299679.75</v>
      </c>
    </row>
    <row r="99" spans="1:6" s="13" customFormat="1" ht="48" x14ac:dyDescent="0.2">
      <c r="A99" s="36" t="s">
        <v>146</v>
      </c>
      <c r="B99" s="37" t="s">
        <v>159</v>
      </c>
      <c r="C99" s="38" t="s">
        <v>160</v>
      </c>
      <c r="D99" s="45"/>
      <c r="E99" s="45">
        <v>42148262.030000001</v>
      </c>
      <c r="F99" s="43">
        <f t="shared" si="1"/>
        <v>2481151417.7199998</v>
      </c>
    </row>
    <row r="100" spans="1:6" s="13" customFormat="1" ht="48" x14ac:dyDescent="0.2">
      <c r="A100" s="36" t="s">
        <v>146</v>
      </c>
      <c r="B100" s="37" t="s">
        <v>161</v>
      </c>
      <c r="C100" s="38" t="s">
        <v>162</v>
      </c>
      <c r="D100" s="45"/>
      <c r="E100" s="45">
        <v>16528718.26</v>
      </c>
      <c r="F100" s="43">
        <f t="shared" si="1"/>
        <v>2464622699.4599996</v>
      </c>
    </row>
    <row r="101" spans="1:6" s="13" customFormat="1" ht="72" x14ac:dyDescent="0.2">
      <c r="A101" s="36" t="s">
        <v>163</v>
      </c>
      <c r="B101" s="37" t="s">
        <v>164</v>
      </c>
      <c r="C101" s="38" t="s">
        <v>165</v>
      </c>
      <c r="D101" s="45"/>
      <c r="E101" s="45">
        <v>7710944.6100000003</v>
      </c>
      <c r="F101" s="43">
        <f t="shared" si="1"/>
        <v>2456911754.8499994</v>
      </c>
    </row>
    <row r="102" spans="1:6" s="13" customFormat="1" ht="60" x14ac:dyDescent="0.2">
      <c r="A102" s="36" t="s">
        <v>163</v>
      </c>
      <c r="B102" s="37" t="s">
        <v>166</v>
      </c>
      <c r="C102" s="38" t="s">
        <v>167</v>
      </c>
      <c r="D102" s="45"/>
      <c r="E102" s="45">
        <v>1367180.38</v>
      </c>
      <c r="F102" s="43">
        <f t="shared" si="1"/>
        <v>2455544574.4699993</v>
      </c>
    </row>
    <row r="103" spans="1:6" s="13" customFormat="1" ht="84" x14ac:dyDescent="0.2">
      <c r="A103" s="36" t="s">
        <v>163</v>
      </c>
      <c r="B103" s="37" t="s">
        <v>168</v>
      </c>
      <c r="C103" s="38" t="s">
        <v>169</v>
      </c>
      <c r="D103" s="45"/>
      <c r="E103" s="45">
        <v>1288075.8400000001</v>
      </c>
      <c r="F103" s="43">
        <f t="shared" si="1"/>
        <v>2454256498.6299992</v>
      </c>
    </row>
    <row r="104" spans="1:6" s="13" customFormat="1" ht="48" x14ac:dyDescent="0.2">
      <c r="A104" s="36" t="s">
        <v>163</v>
      </c>
      <c r="B104" s="37" t="s">
        <v>170</v>
      </c>
      <c r="C104" s="38" t="s">
        <v>171</v>
      </c>
      <c r="D104" s="45"/>
      <c r="E104" s="45">
        <v>2922039.95</v>
      </c>
      <c r="F104" s="43">
        <f t="shared" si="1"/>
        <v>2451334458.6799994</v>
      </c>
    </row>
    <row r="105" spans="1:6" s="13" customFormat="1" ht="84" x14ac:dyDescent="0.2">
      <c r="A105" s="36" t="s">
        <v>163</v>
      </c>
      <c r="B105" s="37" t="s">
        <v>172</v>
      </c>
      <c r="C105" s="38" t="s">
        <v>173</v>
      </c>
      <c r="D105" s="45"/>
      <c r="E105" s="45">
        <v>2342358.94</v>
      </c>
      <c r="F105" s="43">
        <f t="shared" si="1"/>
        <v>2448992099.7399993</v>
      </c>
    </row>
    <row r="106" spans="1:6" s="13" customFormat="1" ht="24" x14ac:dyDescent="0.2">
      <c r="A106" s="36" t="s">
        <v>174</v>
      </c>
      <c r="B106" s="37" t="s">
        <v>175</v>
      </c>
      <c r="C106" s="38" t="s">
        <v>176</v>
      </c>
      <c r="D106" s="45"/>
      <c r="E106" s="45">
        <v>45556640.57</v>
      </c>
      <c r="F106" s="43">
        <f t="shared" si="1"/>
        <v>2403435459.1699991</v>
      </c>
    </row>
    <row r="107" spans="1:6" s="13" customFormat="1" ht="24" x14ac:dyDescent="0.2">
      <c r="A107" s="36" t="s">
        <v>174</v>
      </c>
      <c r="B107" s="37" t="s">
        <v>175</v>
      </c>
      <c r="C107" s="38" t="s">
        <v>176</v>
      </c>
      <c r="D107" s="45"/>
      <c r="E107" s="45">
        <v>3119714.31</v>
      </c>
      <c r="F107" s="43">
        <f t="shared" si="1"/>
        <v>2400315744.8599992</v>
      </c>
    </row>
    <row r="108" spans="1:6" s="13" customFormat="1" ht="24" x14ac:dyDescent="0.2">
      <c r="A108" s="36" t="s">
        <v>174</v>
      </c>
      <c r="B108" s="37" t="s">
        <v>175</v>
      </c>
      <c r="C108" s="38" t="s">
        <v>176</v>
      </c>
      <c r="D108" s="45"/>
      <c r="E108" s="45">
        <v>3232365.97</v>
      </c>
      <c r="F108" s="43">
        <f t="shared" si="1"/>
        <v>2397083378.8899994</v>
      </c>
    </row>
    <row r="109" spans="1:6" s="13" customFormat="1" ht="24" x14ac:dyDescent="0.2">
      <c r="A109" s="36" t="s">
        <v>174</v>
      </c>
      <c r="B109" s="37" t="s">
        <v>175</v>
      </c>
      <c r="C109" s="38" t="s">
        <v>176</v>
      </c>
      <c r="D109" s="45"/>
      <c r="E109" s="45">
        <v>495032.24</v>
      </c>
      <c r="F109" s="43">
        <f t="shared" si="1"/>
        <v>2396588346.6499996</v>
      </c>
    </row>
    <row r="110" spans="1:6" s="13" customFormat="1" ht="24" x14ac:dyDescent="0.2">
      <c r="A110" s="36" t="s">
        <v>174</v>
      </c>
      <c r="B110" s="37" t="s">
        <v>177</v>
      </c>
      <c r="C110" s="38" t="s">
        <v>178</v>
      </c>
      <c r="D110" s="45"/>
      <c r="E110" s="45">
        <v>37090053.710000001</v>
      </c>
      <c r="F110" s="43">
        <f t="shared" si="1"/>
        <v>2359498292.9399996</v>
      </c>
    </row>
    <row r="111" spans="1:6" s="13" customFormat="1" ht="24" x14ac:dyDescent="0.2">
      <c r="A111" s="36" t="s">
        <v>174</v>
      </c>
      <c r="B111" s="37" t="s">
        <v>177</v>
      </c>
      <c r="C111" s="38" t="s">
        <v>178</v>
      </c>
      <c r="D111" s="45"/>
      <c r="E111" s="45">
        <v>2585586.5699999998</v>
      </c>
      <c r="F111" s="43">
        <f t="shared" si="1"/>
        <v>2356912706.3699994</v>
      </c>
    </row>
    <row r="112" spans="1:6" s="13" customFormat="1" ht="24" x14ac:dyDescent="0.2">
      <c r="A112" s="36" t="s">
        <v>174</v>
      </c>
      <c r="B112" s="37" t="s">
        <v>177</v>
      </c>
      <c r="C112" s="38" t="s">
        <v>178</v>
      </c>
      <c r="D112" s="45"/>
      <c r="E112" s="45">
        <v>2633393.84</v>
      </c>
      <c r="F112" s="43">
        <f t="shared" si="1"/>
        <v>2354279312.5299993</v>
      </c>
    </row>
    <row r="113" spans="1:6" s="13" customFormat="1" ht="24" x14ac:dyDescent="0.2">
      <c r="A113" s="36" t="s">
        <v>174</v>
      </c>
      <c r="B113" s="37" t="s">
        <v>177</v>
      </c>
      <c r="C113" s="38" t="s">
        <v>178</v>
      </c>
      <c r="D113" s="45"/>
      <c r="E113" s="45">
        <v>432771.85</v>
      </c>
      <c r="F113" s="43">
        <f t="shared" si="1"/>
        <v>2353846540.6799994</v>
      </c>
    </row>
    <row r="114" spans="1:6" s="13" customFormat="1" ht="24" x14ac:dyDescent="0.2">
      <c r="A114" s="36" t="s">
        <v>174</v>
      </c>
      <c r="B114" s="37" t="s">
        <v>179</v>
      </c>
      <c r="C114" s="38" t="s">
        <v>180</v>
      </c>
      <c r="D114" s="45"/>
      <c r="E114" s="45">
        <v>3094244.09</v>
      </c>
      <c r="F114" s="43">
        <f t="shared" si="1"/>
        <v>2350752296.5899992</v>
      </c>
    </row>
    <row r="115" spans="1:6" s="13" customFormat="1" ht="24" x14ac:dyDescent="0.2">
      <c r="A115" s="36" t="s">
        <v>174</v>
      </c>
      <c r="B115" s="37" t="s">
        <v>179</v>
      </c>
      <c r="C115" s="38" t="s">
        <v>180</v>
      </c>
      <c r="D115" s="45"/>
      <c r="E115" s="45">
        <v>219381.93</v>
      </c>
      <c r="F115" s="43">
        <f t="shared" si="1"/>
        <v>2350532914.6599994</v>
      </c>
    </row>
    <row r="116" spans="1:6" s="13" customFormat="1" ht="24" x14ac:dyDescent="0.2">
      <c r="A116" s="36" t="s">
        <v>174</v>
      </c>
      <c r="B116" s="37" t="s">
        <v>179</v>
      </c>
      <c r="C116" s="38" t="s">
        <v>180</v>
      </c>
      <c r="D116" s="45"/>
      <c r="E116" s="45">
        <v>219691.34</v>
      </c>
      <c r="F116" s="43">
        <f t="shared" si="1"/>
        <v>2350313223.3199992</v>
      </c>
    </row>
    <row r="117" spans="1:6" s="13" customFormat="1" ht="24" x14ac:dyDescent="0.2">
      <c r="A117" s="36" t="s">
        <v>174</v>
      </c>
      <c r="B117" s="37" t="s">
        <v>179</v>
      </c>
      <c r="C117" s="38" t="s">
        <v>180</v>
      </c>
      <c r="D117" s="45"/>
      <c r="E117" s="45">
        <v>38122.620000000003</v>
      </c>
      <c r="F117" s="43">
        <f t="shared" si="1"/>
        <v>2350275100.6999993</v>
      </c>
    </row>
    <row r="118" spans="1:6" s="13" customFormat="1" ht="24" x14ac:dyDescent="0.2">
      <c r="A118" s="36" t="s">
        <v>174</v>
      </c>
      <c r="B118" s="37" t="s">
        <v>181</v>
      </c>
      <c r="C118" s="38" t="s">
        <v>182</v>
      </c>
      <c r="D118" s="45"/>
      <c r="E118" s="45">
        <v>13738600</v>
      </c>
      <c r="F118" s="43">
        <f t="shared" si="1"/>
        <v>2336536500.6999993</v>
      </c>
    </row>
    <row r="119" spans="1:6" s="13" customFormat="1" ht="36" x14ac:dyDescent="0.2">
      <c r="A119" s="36" t="s">
        <v>174</v>
      </c>
      <c r="B119" s="37" t="s">
        <v>183</v>
      </c>
      <c r="C119" s="38" t="s">
        <v>184</v>
      </c>
      <c r="D119" s="45"/>
      <c r="E119" s="45">
        <v>232520.75</v>
      </c>
      <c r="F119" s="43">
        <f t="shared" si="1"/>
        <v>2336303979.9499993</v>
      </c>
    </row>
    <row r="120" spans="1:6" s="13" customFormat="1" ht="36" x14ac:dyDescent="0.2">
      <c r="A120" s="36" t="s">
        <v>174</v>
      </c>
      <c r="B120" s="37" t="s">
        <v>185</v>
      </c>
      <c r="C120" s="38" t="s">
        <v>186</v>
      </c>
      <c r="D120" s="45"/>
      <c r="E120" s="45">
        <v>3053072.12</v>
      </c>
      <c r="F120" s="43">
        <f t="shared" si="1"/>
        <v>2333250907.8299994</v>
      </c>
    </row>
    <row r="121" spans="1:6" s="13" customFormat="1" ht="36" x14ac:dyDescent="0.2">
      <c r="A121" s="36" t="s">
        <v>174</v>
      </c>
      <c r="B121" s="37" t="s">
        <v>187</v>
      </c>
      <c r="C121" s="38" t="s">
        <v>188</v>
      </c>
      <c r="D121" s="45"/>
      <c r="E121" s="45">
        <v>529422.92000000004</v>
      </c>
      <c r="F121" s="43">
        <f t="shared" si="1"/>
        <v>2332721484.9099994</v>
      </c>
    </row>
    <row r="122" spans="1:6" s="13" customFormat="1" ht="24" x14ac:dyDescent="0.2">
      <c r="A122" s="36" t="s">
        <v>174</v>
      </c>
      <c r="B122" s="37" t="s">
        <v>189</v>
      </c>
      <c r="C122" s="38" t="s">
        <v>190</v>
      </c>
      <c r="D122" s="45"/>
      <c r="E122" s="45">
        <v>128000</v>
      </c>
      <c r="F122" s="43">
        <f t="shared" si="1"/>
        <v>2332593484.9099994</v>
      </c>
    </row>
    <row r="123" spans="1:6" s="13" customFormat="1" ht="24" x14ac:dyDescent="0.2">
      <c r="A123" s="36" t="s">
        <v>174</v>
      </c>
      <c r="B123" s="37" t="s">
        <v>189</v>
      </c>
      <c r="C123" s="38" t="s">
        <v>190</v>
      </c>
      <c r="D123" s="45"/>
      <c r="E123" s="45">
        <v>9075.2000000000007</v>
      </c>
      <c r="F123" s="43">
        <f t="shared" si="1"/>
        <v>2332584409.7099996</v>
      </c>
    </row>
    <row r="124" spans="1:6" s="13" customFormat="1" ht="24" x14ac:dyDescent="0.2">
      <c r="A124" s="36" t="s">
        <v>174</v>
      </c>
      <c r="B124" s="37" t="s">
        <v>189</v>
      </c>
      <c r="C124" s="38" t="s">
        <v>190</v>
      </c>
      <c r="D124" s="45"/>
      <c r="E124" s="45">
        <v>9088</v>
      </c>
      <c r="F124" s="43">
        <f t="shared" si="1"/>
        <v>2332575321.7099996</v>
      </c>
    </row>
    <row r="125" spans="1:6" s="13" customFormat="1" ht="24" x14ac:dyDescent="0.2">
      <c r="A125" s="36" t="s">
        <v>174</v>
      </c>
      <c r="B125" s="37" t="s">
        <v>189</v>
      </c>
      <c r="C125" s="38" t="s">
        <v>190</v>
      </c>
      <c r="D125" s="45"/>
      <c r="E125" s="45">
        <v>1664</v>
      </c>
      <c r="F125" s="43">
        <f t="shared" si="1"/>
        <v>2332573657.7099996</v>
      </c>
    </row>
    <row r="126" spans="1:6" s="13" customFormat="1" ht="24" x14ac:dyDescent="0.2">
      <c r="A126" s="36" t="s">
        <v>174</v>
      </c>
      <c r="B126" s="37" t="s">
        <v>191</v>
      </c>
      <c r="C126" s="38" t="s">
        <v>192</v>
      </c>
      <c r="D126" s="45"/>
      <c r="E126" s="45">
        <v>63704773.939999998</v>
      </c>
      <c r="F126" s="43">
        <f t="shared" si="1"/>
        <v>2268868883.7699995</v>
      </c>
    </row>
    <row r="127" spans="1:6" s="13" customFormat="1" ht="24" x14ac:dyDescent="0.2">
      <c r="A127" s="36" t="s">
        <v>174</v>
      </c>
      <c r="B127" s="37" t="s">
        <v>191</v>
      </c>
      <c r="C127" s="38" t="s">
        <v>192</v>
      </c>
      <c r="D127" s="45"/>
      <c r="E127" s="45">
        <v>4427054.24</v>
      </c>
      <c r="F127" s="43">
        <f t="shared" si="1"/>
        <v>2264441829.5299997</v>
      </c>
    </row>
    <row r="128" spans="1:6" s="13" customFormat="1" ht="24" x14ac:dyDescent="0.2">
      <c r="A128" s="36" t="s">
        <v>174</v>
      </c>
      <c r="B128" s="37" t="s">
        <v>191</v>
      </c>
      <c r="C128" s="38" t="s">
        <v>192</v>
      </c>
      <c r="D128" s="45"/>
      <c r="E128" s="45">
        <v>4523039.12</v>
      </c>
      <c r="F128" s="43">
        <f t="shared" si="1"/>
        <v>2259918790.4099998</v>
      </c>
    </row>
    <row r="129" spans="1:6" s="13" customFormat="1" ht="24" x14ac:dyDescent="0.2">
      <c r="A129" s="36" t="s">
        <v>174</v>
      </c>
      <c r="B129" s="37" t="s">
        <v>191</v>
      </c>
      <c r="C129" s="38" t="s">
        <v>192</v>
      </c>
      <c r="D129" s="45"/>
      <c r="E129" s="45">
        <v>751867.25</v>
      </c>
      <c r="F129" s="43">
        <f t="shared" si="1"/>
        <v>2259166923.1599998</v>
      </c>
    </row>
    <row r="130" spans="1:6" s="13" customFormat="1" ht="36" x14ac:dyDescent="0.2">
      <c r="A130" s="36" t="s">
        <v>174</v>
      </c>
      <c r="B130" s="37" t="s">
        <v>193</v>
      </c>
      <c r="C130" s="38" t="s">
        <v>194</v>
      </c>
      <c r="D130" s="45"/>
      <c r="E130" s="45">
        <v>1685000</v>
      </c>
      <c r="F130" s="43">
        <f t="shared" si="1"/>
        <v>2257481923.1599998</v>
      </c>
    </row>
    <row r="131" spans="1:6" s="13" customFormat="1" ht="36" x14ac:dyDescent="0.2">
      <c r="A131" s="36" t="s">
        <v>174</v>
      </c>
      <c r="B131" s="37" t="s">
        <v>193</v>
      </c>
      <c r="C131" s="38" t="s">
        <v>194</v>
      </c>
      <c r="D131" s="45"/>
      <c r="E131" s="45">
        <v>111983.72</v>
      </c>
      <c r="F131" s="43">
        <f t="shared" si="1"/>
        <v>2257369939.4400001</v>
      </c>
    </row>
    <row r="132" spans="1:6" s="13" customFormat="1" ht="36" x14ac:dyDescent="0.2">
      <c r="A132" s="36" t="s">
        <v>174</v>
      </c>
      <c r="B132" s="37" t="s">
        <v>193</v>
      </c>
      <c r="C132" s="38" t="s">
        <v>194</v>
      </c>
      <c r="D132" s="45"/>
      <c r="E132" s="45">
        <v>119635</v>
      </c>
      <c r="F132" s="43">
        <f t="shared" si="1"/>
        <v>2257250304.4400001</v>
      </c>
    </row>
    <row r="133" spans="1:6" s="13" customFormat="1" ht="36" x14ac:dyDescent="0.2">
      <c r="A133" s="36" t="s">
        <v>174</v>
      </c>
      <c r="B133" s="37" t="s">
        <v>193</v>
      </c>
      <c r="C133" s="38" t="s">
        <v>194</v>
      </c>
      <c r="D133" s="45"/>
      <c r="E133" s="45">
        <v>13863.48</v>
      </c>
      <c r="F133" s="43">
        <f t="shared" si="1"/>
        <v>2257236440.96</v>
      </c>
    </row>
    <row r="134" spans="1:6" s="13" customFormat="1" ht="24" x14ac:dyDescent="0.2">
      <c r="A134" s="36" t="s">
        <v>174</v>
      </c>
      <c r="B134" s="37" t="s">
        <v>195</v>
      </c>
      <c r="C134" s="38" t="s">
        <v>196</v>
      </c>
      <c r="D134" s="45"/>
      <c r="E134" s="45">
        <v>14925566.73</v>
      </c>
      <c r="F134" s="43">
        <f t="shared" si="1"/>
        <v>2242310874.23</v>
      </c>
    </row>
    <row r="135" spans="1:6" s="13" customFormat="1" ht="24" x14ac:dyDescent="0.2">
      <c r="A135" s="36" t="s">
        <v>174</v>
      </c>
      <c r="B135" s="37" t="s">
        <v>195</v>
      </c>
      <c r="C135" s="38" t="s">
        <v>196</v>
      </c>
      <c r="D135" s="45"/>
      <c r="E135" s="45">
        <v>1022670.74</v>
      </c>
      <c r="F135" s="43">
        <f t="shared" si="1"/>
        <v>2241288203.4900002</v>
      </c>
    </row>
    <row r="136" spans="1:6" s="13" customFormat="1" ht="24" x14ac:dyDescent="0.2">
      <c r="A136" s="36" t="s">
        <v>174</v>
      </c>
      <c r="B136" s="37" t="s">
        <v>195</v>
      </c>
      <c r="C136" s="38" t="s">
        <v>196</v>
      </c>
      <c r="D136" s="45"/>
      <c r="E136" s="45">
        <v>1059715.27</v>
      </c>
      <c r="F136" s="43">
        <f t="shared" si="1"/>
        <v>2240228488.2200003</v>
      </c>
    </row>
    <row r="137" spans="1:6" s="13" customFormat="1" ht="24" x14ac:dyDescent="0.2">
      <c r="A137" s="36" t="s">
        <v>174</v>
      </c>
      <c r="B137" s="37" t="s">
        <v>195</v>
      </c>
      <c r="C137" s="38" t="s">
        <v>196</v>
      </c>
      <c r="D137" s="45"/>
      <c r="E137" s="45">
        <v>162706.32</v>
      </c>
      <c r="F137" s="43">
        <f t="shared" si="1"/>
        <v>2240065781.9000001</v>
      </c>
    </row>
    <row r="138" spans="1:6" s="13" customFormat="1" ht="60" x14ac:dyDescent="0.2">
      <c r="A138" s="36" t="s">
        <v>174</v>
      </c>
      <c r="B138" s="37" t="s">
        <v>197</v>
      </c>
      <c r="C138" s="38" t="s">
        <v>198</v>
      </c>
      <c r="D138" s="45"/>
      <c r="E138" s="45">
        <v>3317800</v>
      </c>
      <c r="F138" s="43">
        <f t="shared" si="1"/>
        <v>2236747981.9000001</v>
      </c>
    </row>
    <row r="139" spans="1:6" s="13" customFormat="1" ht="60" x14ac:dyDescent="0.2">
      <c r="A139" s="36" t="s">
        <v>174</v>
      </c>
      <c r="B139" s="37" t="s">
        <v>199</v>
      </c>
      <c r="C139" s="38" t="s">
        <v>200</v>
      </c>
      <c r="D139" s="45"/>
      <c r="E139" s="45">
        <v>148317</v>
      </c>
      <c r="F139" s="43">
        <f t="shared" si="1"/>
        <v>2236599664.9000001</v>
      </c>
    </row>
    <row r="140" spans="1:6" s="13" customFormat="1" ht="48" x14ac:dyDescent="0.2">
      <c r="A140" s="36" t="s">
        <v>174</v>
      </c>
      <c r="B140" s="37" t="s">
        <v>201</v>
      </c>
      <c r="C140" s="38" t="s">
        <v>202</v>
      </c>
      <c r="D140" s="45"/>
      <c r="E140" s="45">
        <v>3000</v>
      </c>
      <c r="F140" s="43">
        <f t="shared" si="1"/>
        <v>2236596664.9000001</v>
      </c>
    </row>
    <row r="141" spans="1:6" s="13" customFormat="1" ht="84" x14ac:dyDescent="0.2">
      <c r="A141" s="36" t="s">
        <v>203</v>
      </c>
      <c r="B141" s="37" t="s">
        <v>204</v>
      </c>
      <c r="C141" s="38" t="s">
        <v>205</v>
      </c>
      <c r="D141" s="45"/>
      <c r="E141" s="45">
        <v>10000000</v>
      </c>
      <c r="F141" s="43">
        <f t="shared" si="1"/>
        <v>2226596664.9000001</v>
      </c>
    </row>
    <row r="142" spans="1:6" s="13" customFormat="1" ht="96" x14ac:dyDescent="0.2">
      <c r="A142" s="36" t="s">
        <v>203</v>
      </c>
      <c r="B142" s="37" t="s">
        <v>206</v>
      </c>
      <c r="C142" s="38" t="s">
        <v>207</v>
      </c>
      <c r="D142" s="45"/>
      <c r="E142" s="45">
        <v>10000000</v>
      </c>
      <c r="F142" s="43">
        <f t="shared" si="1"/>
        <v>2216596664.9000001</v>
      </c>
    </row>
    <row r="143" spans="1:6" s="13" customFormat="1" ht="72" x14ac:dyDescent="0.2">
      <c r="A143" s="36" t="s">
        <v>203</v>
      </c>
      <c r="B143" s="37" t="s">
        <v>208</v>
      </c>
      <c r="C143" s="38" t="s">
        <v>209</v>
      </c>
      <c r="D143" s="45"/>
      <c r="E143" s="45">
        <v>2983500</v>
      </c>
      <c r="F143" s="43">
        <f t="shared" si="1"/>
        <v>2213613164.9000001</v>
      </c>
    </row>
    <row r="144" spans="1:6" s="13" customFormat="1" ht="72" x14ac:dyDescent="0.2">
      <c r="A144" s="36" t="s">
        <v>203</v>
      </c>
      <c r="B144" s="37" t="s">
        <v>208</v>
      </c>
      <c r="C144" s="38" t="s">
        <v>209</v>
      </c>
      <c r="D144" s="45"/>
      <c r="E144" s="45">
        <v>9740800</v>
      </c>
      <c r="F144" s="43">
        <f t="shared" si="1"/>
        <v>2203872364.9000001</v>
      </c>
    </row>
    <row r="145" spans="1:6" s="13" customFormat="1" ht="96" x14ac:dyDescent="0.2">
      <c r="A145" s="36" t="s">
        <v>203</v>
      </c>
      <c r="B145" s="37" t="s">
        <v>210</v>
      </c>
      <c r="C145" s="38" t="s">
        <v>211</v>
      </c>
      <c r="D145" s="45"/>
      <c r="E145" s="45">
        <v>16250000</v>
      </c>
      <c r="F145" s="43">
        <f t="shared" si="1"/>
        <v>2187622364.9000001</v>
      </c>
    </row>
    <row r="146" spans="1:6" s="13" customFormat="1" ht="60" x14ac:dyDescent="0.2">
      <c r="A146" s="36" t="s">
        <v>203</v>
      </c>
      <c r="B146" s="37" t="s">
        <v>212</v>
      </c>
      <c r="C146" s="38" t="s">
        <v>213</v>
      </c>
      <c r="D146" s="45"/>
      <c r="E146" s="45">
        <v>58333333.329999998</v>
      </c>
      <c r="F146" s="43">
        <f t="shared" si="1"/>
        <v>2129289031.5700002</v>
      </c>
    </row>
    <row r="147" spans="1:6" s="13" customFormat="1" ht="36" x14ac:dyDescent="0.2">
      <c r="A147" s="36" t="s">
        <v>203</v>
      </c>
      <c r="B147" s="37" t="s">
        <v>214</v>
      </c>
      <c r="C147" s="38" t="s">
        <v>215</v>
      </c>
      <c r="D147" s="45"/>
      <c r="E147" s="45">
        <v>24750000</v>
      </c>
      <c r="F147" s="43">
        <f t="shared" si="1"/>
        <v>2104539031.5700002</v>
      </c>
    </row>
    <row r="148" spans="1:6" s="13" customFormat="1" ht="36" x14ac:dyDescent="0.2">
      <c r="A148" s="36" t="s">
        <v>203</v>
      </c>
      <c r="B148" s="37" t="s">
        <v>216</v>
      </c>
      <c r="C148" s="38" t="s">
        <v>217</v>
      </c>
      <c r="D148" s="45"/>
      <c r="E148" s="45">
        <v>23750000</v>
      </c>
      <c r="F148" s="43">
        <f t="shared" si="1"/>
        <v>2080789031.5700002</v>
      </c>
    </row>
    <row r="149" spans="1:6" s="13" customFormat="1" ht="60" x14ac:dyDescent="0.2">
      <c r="A149" s="36" t="s">
        <v>203</v>
      </c>
      <c r="B149" s="37" t="s">
        <v>218</v>
      </c>
      <c r="C149" s="38" t="s">
        <v>219</v>
      </c>
      <c r="D149" s="45"/>
      <c r="E149" s="45">
        <v>3996024.72</v>
      </c>
      <c r="F149" s="43">
        <f t="shared" ref="F149:F212" si="2">SUM(F148+D149-E149)</f>
        <v>2076793006.8500001</v>
      </c>
    </row>
    <row r="150" spans="1:6" s="13" customFormat="1" ht="24" x14ac:dyDescent="0.2">
      <c r="A150" s="36" t="s">
        <v>203</v>
      </c>
      <c r="B150" s="37" t="s">
        <v>220</v>
      </c>
      <c r="C150" s="38" t="s">
        <v>221</v>
      </c>
      <c r="D150" s="45"/>
      <c r="E150" s="45">
        <v>11840750</v>
      </c>
      <c r="F150" s="43">
        <f t="shared" si="2"/>
        <v>2064952256.8500001</v>
      </c>
    </row>
    <row r="151" spans="1:6" s="13" customFormat="1" ht="24" x14ac:dyDescent="0.2">
      <c r="A151" s="36" t="s">
        <v>203</v>
      </c>
      <c r="B151" s="37" t="s">
        <v>220</v>
      </c>
      <c r="C151" s="38" t="s">
        <v>221</v>
      </c>
      <c r="D151" s="45"/>
      <c r="E151" s="45">
        <v>839509.18</v>
      </c>
      <c r="F151" s="43">
        <f t="shared" si="2"/>
        <v>2064112747.6700001</v>
      </c>
    </row>
    <row r="152" spans="1:6" s="13" customFormat="1" ht="24" x14ac:dyDescent="0.2">
      <c r="A152" s="36" t="s">
        <v>203</v>
      </c>
      <c r="B152" s="37" t="s">
        <v>220</v>
      </c>
      <c r="C152" s="38" t="s">
        <v>221</v>
      </c>
      <c r="D152" s="45"/>
      <c r="E152" s="45">
        <v>840693.25</v>
      </c>
      <c r="F152" s="43">
        <f t="shared" si="2"/>
        <v>2063272054.4200001</v>
      </c>
    </row>
    <row r="153" spans="1:6" s="13" customFormat="1" ht="24" x14ac:dyDescent="0.2">
      <c r="A153" s="36" t="s">
        <v>203</v>
      </c>
      <c r="B153" s="37" t="s">
        <v>220</v>
      </c>
      <c r="C153" s="38" t="s">
        <v>221</v>
      </c>
      <c r="D153" s="45"/>
      <c r="E153" s="45">
        <v>146551.85</v>
      </c>
      <c r="F153" s="43">
        <f t="shared" si="2"/>
        <v>2063125502.5700002</v>
      </c>
    </row>
    <row r="154" spans="1:6" s="13" customFormat="1" ht="36" x14ac:dyDescent="0.2">
      <c r="A154" s="36" t="s">
        <v>203</v>
      </c>
      <c r="B154" s="37" t="s">
        <v>222</v>
      </c>
      <c r="C154" s="38" t="s">
        <v>223</v>
      </c>
      <c r="D154" s="45"/>
      <c r="E154" s="45">
        <v>2000000</v>
      </c>
      <c r="F154" s="43">
        <f t="shared" si="2"/>
        <v>2061125502.5700002</v>
      </c>
    </row>
    <row r="155" spans="1:6" s="13" customFormat="1" ht="36" x14ac:dyDescent="0.2">
      <c r="A155" s="36" t="s">
        <v>203</v>
      </c>
      <c r="B155" s="37" t="s">
        <v>224</v>
      </c>
      <c r="C155" s="38" t="s">
        <v>225</v>
      </c>
      <c r="D155" s="45"/>
      <c r="E155" s="45">
        <v>4994000</v>
      </c>
      <c r="F155" s="43">
        <f t="shared" si="2"/>
        <v>2056131502.5700002</v>
      </c>
    </row>
    <row r="156" spans="1:6" s="13" customFormat="1" ht="72" x14ac:dyDescent="0.2">
      <c r="A156" s="36" t="s">
        <v>203</v>
      </c>
      <c r="B156" s="37" t="s">
        <v>226</v>
      </c>
      <c r="C156" s="38" t="s">
        <v>227</v>
      </c>
      <c r="D156" s="45"/>
      <c r="E156" s="45">
        <v>10000000</v>
      </c>
      <c r="F156" s="43">
        <f t="shared" si="2"/>
        <v>2046131502.5700002</v>
      </c>
    </row>
    <row r="157" spans="1:6" s="13" customFormat="1" ht="48" x14ac:dyDescent="0.2">
      <c r="A157" s="36" t="s">
        <v>203</v>
      </c>
      <c r="B157" s="37" t="s">
        <v>228</v>
      </c>
      <c r="C157" s="38" t="s">
        <v>229</v>
      </c>
      <c r="D157" s="45"/>
      <c r="E157" s="45">
        <v>8700000</v>
      </c>
      <c r="F157" s="43">
        <f t="shared" si="2"/>
        <v>2037431502.5700002</v>
      </c>
    </row>
    <row r="158" spans="1:6" s="13" customFormat="1" ht="84" x14ac:dyDescent="0.2">
      <c r="A158" s="36" t="s">
        <v>230</v>
      </c>
      <c r="B158" s="37" t="s">
        <v>231</v>
      </c>
      <c r="C158" s="38" t="s">
        <v>232</v>
      </c>
      <c r="D158" s="45"/>
      <c r="E158" s="45">
        <v>472000</v>
      </c>
      <c r="F158" s="43">
        <f t="shared" si="2"/>
        <v>2036959502.5700002</v>
      </c>
    </row>
    <row r="159" spans="1:6" s="13" customFormat="1" ht="60" x14ac:dyDescent="0.2">
      <c r="A159" s="36" t="s">
        <v>230</v>
      </c>
      <c r="B159" s="37" t="s">
        <v>233</v>
      </c>
      <c r="C159" s="38" t="s">
        <v>234</v>
      </c>
      <c r="D159" s="45"/>
      <c r="E159" s="45">
        <v>11686000</v>
      </c>
      <c r="F159" s="43">
        <f t="shared" si="2"/>
        <v>2025273502.5700002</v>
      </c>
    </row>
    <row r="160" spans="1:6" s="13" customFormat="1" ht="72" x14ac:dyDescent="0.2">
      <c r="A160" s="36" t="s">
        <v>230</v>
      </c>
      <c r="B160" s="37" t="s">
        <v>235</v>
      </c>
      <c r="C160" s="38" t="s">
        <v>236</v>
      </c>
      <c r="D160" s="45"/>
      <c r="E160" s="45">
        <v>1392400</v>
      </c>
      <c r="F160" s="43">
        <f t="shared" si="2"/>
        <v>2023881102.5700002</v>
      </c>
    </row>
    <row r="161" spans="1:6" s="13" customFormat="1" ht="72" x14ac:dyDescent="0.2">
      <c r="A161" s="36" t="s">
        <v>230</v>
      </c>
      <c r="B161" s="37" t="s">
        <v>237</v>
      </c>
      <c r="C161" s="38" t="s">
        <v>238</v>
      </c>
      <c r="D161" s="45"/>
      <c r="E161" s="45">
        <v>177000</v>
      </c>
      <c r="F161" s="43">
        <f t="shared" si="2"/>
        <v>2023704102.5700002</v>
      </c>
    </row>
    <row r="162" spans="1:6" s="13" customFormat="1" ht="72" x14ac:dyDescent="0.2">
      <c r="A162" s="36" t="s">
        <v>230</v>
      </c>
      <c r="B162" s="37" t="s">
        <v>239</v>
      </c>
      <c r="C162" s="38" t="s">
        <v>240</v>
      </c>
      <c r="D162" s="45"/>
      <c r="E162" s="45">
        <v>354000</v>
      </c>
      <c r="F162" s="43">
        <f t="shared" si="2"/>
        <v>2023350102.5700002</v>
      </c>
    </row>
    <row r="163" spans="1:6" s="13" customFormat="1" ht="60" x14ac:dyDescent="0.2">
      <c r="A163" s="36" t="s">
        <v>230</v>
      </c>
      <c r="B163" s="37" t="s">
        <v>241</v>
      </c>
      <c r="C163" s="38" t="s">
        <v>242</v>
      </c>
      <c r="D163" s="45"/>
      <c r="E163" s="45">
        <v>153946.62</v>
      </c>
      <c r="F163" s="43">
        <f t="shared" si="2"/>
        <v>2023196155.9500003</v>
      </c>
    </row>
    <row r="164" spans="1:6" s="13" customFormat="1" ht="84" x14ac:dyDescent="0.2">
      <c r="A164" s="36" t="s">
        <v>230</v>
      </c>
      <c r="B164" s="37" t="s">
        <v>243</v>
      </c>
      <c r="C164" s="38" t="s">
        <v>244</v>
      </c>
      <c r="D164" s="45"/>
      <c r="E164" s="45">
        <v>3956814.89</v>
      </c>
      <c r="F164" s="43">
        <f t="shared" si="2"/>
        <v>2019239341.0600002</v>
      </c>
    </row>
    <row r="165" spans="1:6" s="13" customFormat="1" ht="36" x14ac:dyDescent="0.2">
      <c r="A165" s="36" t="s">
        <v>230</v>
      </c>
      <c r="B165" s="37" t="s">
        <v>245</v>
      </c>
      <c r="C165" s="38" t="s">
        <v>246</v>
      </c>
      <c r="D165" s="45"/>
      <c r="E165" s="45">
        <v>330471.74</v>
      </c>
      <c r="F165" s="43">
        <f t="shared" si="2"/>
        <v>2018908869.3200002</v>
      </c>
    </row>
    <row r="166" spans="1:6" s="13" customFormat="1" ht="36" x14ac:dyDescent="0.2">
      <c r="A166" s="36" t="s">
        <v>230</v>
      </c>
      <c r="B166" s="37" t="s">
        <v>247</v>
      </c>
      <c r="C166" s="38" t="s">
        <v>248</v>
      </c>
      <c r="D166" s="45"/>
      <c r="E166" s="45">
        <v>52016</v>
      </c>
      <c r="F166" s="43">
        <f t="shared" si="2"/>
        <v>2018856853.3200002</v>
      </c>
    </row>
    <row r="167" spans="1:6" s="13" customFormat="1" ht="36" x14ac:dyDescent="0.2">
      <c r="A167" s="36" t="s">
        <v>230</v>
      </c>
      <c r="B167" s="37" t="s">
        <v>249</v>
      </c>
      <c r="C167" s="38" t="s">
        <v>250</v>
      </c>
      <c r="D167" s="45"/>
      <c r="E167" s="45">
        <v>755501.93</v>
      </c>
      <c r="F167" s="43">
        <f t="shared" si="2"/>
        <v>2018101351.3900001</v>
      </c>
    </row>
    <row r="168" spans="1:6" s="13" customFormat="1" ht="60" x14ac:dyDescent="0.2">
      <c r="A168" s="36" t="s">
        <v>230</v>
      </c>
      <c r="B168" s="37" t="s">
        <v>251</v>
      </c>
      <c r="C168" s="38" t="s">
        <v>252</v>
      </c>
      <c r="D168" s="45"/>
      <c r="E168" s="45">
        <v>12331900</v>
      </c>
      <c r="F168" s="43">
        <f t="shared" si="2"/>
        <v>2005769451.3900001</v>
      </c>
    </row>
    <row r="169" spans="1:6" s="13" customFormat="1" ht="60" x14ac:dyDescent="0.2">
      <c r="A169" s="36" t="s">
        <v>230</v>
      </c>
      <c r="B169" s="37" t="s">
        <v>253</v>
      </c>
      <c r="C169" s="38" t="s">
        <v>254</v>
      </c>
      <c r="D169" s="45"/>
      <c r="E169" s="45">
        <v>6425800</v>
      </c>
      <c r="F169" s="43">
        <f t="shared" si="2"/>
        <v>1999343651.3900001</v>
      </c>
    </row>
    <row r="170" spans="1:6" s="13" customFormat="1" ht="36" x14ac:dyDescent="0.2">
      <c r="A170" s="36" t="s">
        <v>230</v>
      </c>
      <c r="B170" s="37" t="s">
        <v>255</v>
      </c>
      <c r="C170" s="38" t="s">
        <v>256</v>
      </c>
      <c r="D170" s="45"/>
      <c r="E170" s="45">
        <v>844810.65</v>
      </c>
      <c r="F170" s="43">
        <f t="shared" si="2"/>
        <v>1998498840.74</v>
      </c>
    </row>
    <row r="171" spans="1:6" s="13" customFormat="1" ht="60" x14ac:dyDescent="0.2">
      <c r="A171" s="36" t="s">
        <v>230</v>
      </c>
      <c r="B171" s="37" t="s">
        <v>257</v>
      </c>
      <c r="C171" s="38" t="s">
        <v>258</v>
      </c>
      <c r="D171" s="45"/>
      <c r="E171" s="45">
        <v>5656200</v>
      </c>
      <c r="F171" s="43">
        <f t="shared" si="2"/>
        <v>1992842640.74</v>
      </c>
    </row>
    <row r="172" spans="1:6" s="13" customFormat="1" ht="36" x14ac:dyDescent="0.2">
      <c r="A172" s="36" t="s">
        <v>230</v>
      </c>
      <c r="B172" s="37" t="s">
        <v>259</v>
      </c>
      <c r="C172" s="38" t="s">
        <v>260</v>
      </c>
      <c r="D172" s="45"/>
      <c r="E172" s="45">
        <v>177000</v>
      </c>
      <c r="F172" s="43">
        <f t="shared" si="2"/>
        <v>1992665640.74</v>
      </c>
    </row>
    <row r="173" spans="1:6" s="13" customFormat="1" ht="36" x14ac:dyDescent="0.2">
      <c r="A173" s="36" t="s">
        <v>230</v>
      </c>
      <c r="B173" s="37" t="s">
        <v>261</v>
      </c>
      <c r="C173" s="38" t="s">
        <v>262</v>
      </c>
      <c r="D173" s="45"/>
      <c r="E173" s="45">
        <v>59000</v>
      </c>
      <c r="F173" s="43">
        <f t="shared" si="2"/>
        <v>1992606640.74</v>
      </c>
    </row>
    <row r="174" spans="1:6" s="13" customFormat="1" ht="36" x14ac:dyDescent="0.2">
      <c r="A174" s="36" t="s">
        <v>230</v>
      </c>
      <c r="B174" s="37" t="s">
        <v>263</v>
      </c>
      <c r="C174" s="38" t="s">
        <v>264</v>
      </c>
      <c r="D174" s="45"/>
      <c r="E174" s="45">
        <v>28676.36</v>
      </c>
      <c r="F174" s="43">
        <f t="shared" si="2"/>
        <v>1992577964.3800001</v>
      </c>
    </row>
    <row r="175" spans="1:6" s="13" customFormat="1" ht="48" x14ac:dyDescent="0.2">
      <c r="A175" s="36" t="s">
        <v>265</v>
      </c>
      <c r="B175" s="37" t="s">
        <v>266</v>
      </c>
      <c r="C175" s="38" t="s">
        <v>267</v>
      </c>
      <c r="D175" s="45"/>
      <c r="E175" s="45">
        <v>14647.84</v>
      </c>
      <c r="F175" s="43">
        <f t="shared" si="2"/>
        <v>1992563316.5400002</v>
      </c>
    </row>
    <row r="176" spans="1:6" s="13" customFormat="1" ht="84" x14ac:dyDescent="0.2">
      <c r="A176" s="36" t="s">
        <v>265</v>
      </c>
      <c r="B176" s="37" t="s">
        <v>268</v>
      </c>
      <c r="C176" s="38" t="s">
        <v>269</v>
      </c>
      <c r="D176" s="45"/>
      <c r="E176" s="45">
        <v>15786434</v>
      </c>
      <c r="F176" s="43">
        <f t="shared" si="2"/>
        <v>1976776882.5400002</v>
      </c>
    </row>
    <row r="177" spans="1:6" s="13" customFormat="1" ht="72" x14ac:dyDescent="0.2">
      <c r="A177" s="36" t="s">
        <v>265</v>
      </c>
      <c r="B177" s="37" t="s">
        <v>270</v>
      </c>
      <c r="C177" s="38" t="s">
        <v>271</v>
      </c>
      <c r="D177" s="45"/>
      <c r="E177" s="45">
        <v>2212935</v>
      </c>
      <c r="F177" s="43">
        <f t="shared" si="2"/>
        <v>1974563947.5400002</v>
      </c>
    </row>
    <row r="178" spans="1:6" s="13" customFormat="1" ht="36" x14ac:dyDescent="0.2">
      <c r="A178" s="36" t="s">
        <v>265</v>
      </c>
      <c r="B178" s="37" t="s">
        <v>272</v>
      </c>
      <c r="C178" s="38" t="s">
        <v>273</v>
      </c>
      <c r="D178" s="45"/>
      <c r="E178" s="45">
        <v>42112000</v>
      </c>
      <c r="F178" s="43">
        <f t="shared" si="2"/>
        <v>1932451947.5400002</v>
      </c>
    </row>
    <row r="179" spans="1:6" s="13" customFormat="1" ht="60" x14ac:dyDescent="0.2">
      <c r="A179" s="36" t="s">
        <v>265</v>
      </c>
      <c r="B179" s="37" t="s">
        <v>274</v>
      </c>
      <c r="C179" s="38" t="s">
        <v>275</v>
      </c>
      <c r="D179" s="45"/>
      <c r="E179" s="45">
        <v>1416000</v>
      </c>
      <c r="F179" s="43">
        <f t="shared" si="2"/>
        <v>1931035947.5400002</v>
      </c>
    </row>
    <row r="180" spans="1:6" s="13" customFormat="1" ht="72" x14ac:dyDescent="0.2">
      <c r="A180" s="36" t="s">
        <v>265</v>
      </c>
      <c r="B180" s="37" t="s">
        <v>276</v>
      </c>
      <c r="C180" s="38" t="s">
        <v>277</v>
      </c>
      <c r="D180" s="45"/>
      <c r="E180" s="45">
        <v>95263.32</v>
      </c>
      <c r="F180" s="43">
        <f t="shared" si="2"/>
        <v>1930940684.2200003</v>
      </c>
    </row>
    <row r="181" spans="1:6" s="13" customFormat="1" ht="60" x14ac:dyDescent="0.2">
      <c r="A181" s="36" t="s">
        <v>265</v>
      </c>
      <c r="B181" s="37" t="s">
        <v>278</v>
      </c>
      <c r="C181" s="38" t="s">
        <v>279</v>
      </c>
      <c r="D181" s="45"/>
      <c r="E181" s="45">
        <v>1665500</v>
      </c>
      <c r="F181" s="43">
        <f t="shared" si="2"/>
        <v>1929275184.2200003</v>
      </c>
    </row>
    <row r="182" spans="1:6" s="13" customFormat="1" ht="72" x14ac:dyDescent="0.2">
      <c r="A182" s="36" t="s">
        <v>265</v>
      </c>
      <c r="B182" s="37" t="s">
        <v>280</v>
      </c>
      <c r="C182" s="38" t="s">
        <v>281</v>
      </c>
      <c r="D182" s="45"/>
      <c r="E182" s="45">
        <v>70800</v>
      </c>
      <c r="F182" s="43">
        <f t="shared" si="2"/>
        <v>1929204384.2200003</v>
      </c>
    </row>
    <row r="183" spans="1:6" s="13" customFormat="1" ht="84" x14ac:dyDescent="0.2">
      <c r="A183" s="36" t="s">
        <v>265</v>
      </c>
      <c r="B183" s="37" t="s">
        <v>282</v>
      </c>
      <c r="C183" s="38" t="s">
        <v>283</v>
      </c>
      <c r="D183" s="45"/>
      <c r="E183" s="45">
        <v>4789063.4000000004</v>
      </c>
      <c r="F183" s="43">
        <f t="shared" si="2"/>
        <v>1924415320.8200002</v>
      </c>
    </row>
    <row r="184" spans="1:6" s="13" customFormat="1" ht="36" x14ac:dyDescent="0.2">
      <c r="A184" s="36" t="s">
        <v>265</v>
      </c>
      <c r="B184" s="37" t="s">
        <v>284</v>
      </c>
      <c r="C184" s="38" t="s">
        <v>285</v>
      </c>
      <c r="D184" s="45"/>
      <c r="E184" s="45">
        <v>696689.62</v>
      </c>
      <c r="F184" s="43">
        <f t="shared" si="2"/>
        <v>1923718631.2000003</v>
      </c>
    </row>
    <row r="185" spans="1:6" s="13" customFormat="1" ht="36" x14ac:dyDescent="0.2">
      <c r="A185" s="36" t="s">
        <v>265</v>
      </c>
      <c r="B185" s="37" t="s">
        <v>286</v>
      </c>
      <c r="C185" s="38" t="s">
        <v>287</v>
      </c>
      <c r="D185" s="45"/>
      <c r="E185" s="45">
        <v>2835350</v>
      </c>
      <c r="F185" s="43">
        <f t="shared" si="2"/>
        <v>1920883281.2000003</v>
      </c>
    </row>
    <row r="186" spans="1:6" s="13" customFormat="1" ht="84" x14ac:dyDescent="0.2">
      <c r="A186" s="36" t="s">
        <v>265</v>
      </c>
      <c r="B186" s="37" t="s">
        <v>288</v>
      </c>
      <c r="C186" s="38" t="s">
        <v>289</v>
      </c>
      <c r="D186" s="45"/>
      <c r="E186" s="45">
        <v>8710936</v>
      </c>
      <c r="F186" s="43">
        <f t="shared" si="2"/>
        <v>1912172345.2000003</v>
      </c>
    </row>
    <row r="187" spans="1:6" s="13" customFormat="1" ht="84" x14ac:dyDescent="0.2">
      <c r="A187" s="36" t="s">
        <v>265</v>
      </c>
      <c r="B187" s="37" t="s">
        <v>290</v>
      </c>
      <c r="C187" s="38" t="s">
        <v>291</v>
      </c>
      <c r="D187" s="45"/>
      <c r="E187" s="45">
        <v>23790800.309999999</v>
      </c>
      <c r="F187" s="43">
        <f t="shared" si="2"/>
        <v>1888381544.8900003</v>
      </c>
    </row>
    <row r="188" spans="1:6" s="13" customFormat="1" ht="84" x14ac:dyDescent="0.2">
      <c r="A188" s="36" t="s">
        <v>265</v>
      </c>
      <c r="B188" s="37" t="s">
        <v>292</v>
      </c>
      <c r="C188" s="38" t="s">
        <v>293</v>
      </c>
      <c r="D188" s="45"/>
      <c r="E188" s="45">
        <v>2176369.56</v>
      </c>
      <c r="F188" s="43">
        <f t="shared" si="2"/>
        <v>1886205175.3300004</v>
      </c>
    </row>
    <row r="189" spans="1:6" s="13" customFormat="1" ht="72" x14ac:dyDescent="0.2">
      <c r="A189" s="36" t="s">
        <v>294</v>
      </c>
      <c r="B189" s="37" t="s">
        <v>295</v>
      </c>
      <c r="C189" s="38" t="s">
        <v>296</v>
      </c>
      <c r="D189" s="45"/>
      <c r="E189" s="45">
        <v>530717</v>
      </c>
      <c r="F189" s="43">
        <f t="shared" si="2"/>
        <v>1885674458.3300004</v>
      </c>
    </row>
    <row r="190" spans="1:6" s="13" customFormat="1" ht="60" x14ac:dyDescent="0.2">
      <c r="A190" s="36" t="s">
        <v>294</v>
      </c>
      <c r="B190" s="37" t="s">
        <v>297</v>
      </c>
      <c r="C190" s="38" t="s">
        <v>298</v>
      </c>
      <c r="D190" s="45"/>
      <c r="E190" s="45">
        <v>416683.31</v>
      </c>
      <c r="F190" s="43">
        <f t="shared" si="2"/>
        <v>1885257775.0200005</v>
      </c>
    </row>
    <row r="191" spans="1:6" s="13" customFormat="1" ht="36" x14ac:dyDescent="0.2">
      <c r="A191" s="36" t="s">
        <v>294</v>
      </c>
      <c r="B191" s="37" t="s">
        <v>299</v>
      </c>
      <c r="C191" s="38" t="s">
        <v>300</v>
      </c>
      <c r="D191" s="45"/>
      <c r="E191" s="45">
        <v>5129000</v>
      </c>
      <c r="F191" s="43">
        <f t="shared" si="2"/>
        <v>1880128775.0200005</v>
      </c>
    </row>
    <row r="192" spans="1:6" s="13" customFormat="1" ht="84" x14ac:dyDescent="0.2">
      <c r="A192" s="36" t="s">
        <v>294</v>
      </c>
      <c r="B192" s="37" t="s">
        <v>301</v>
      </c>
      <c r="C192" s="38" t="s">
        <v>302</v>
      </c>
      <c r="D192" s="45"/>
      <c r="E192" s="45">
        <v>1204555.21</v>
      </c>
      <c r="F192" s="43">
        <f t="shared" si="2"/>
        <v>1878924219.8100004</v>
      </c>
    </row>
    <row r="193" spans="1:6" s="13" customFormat="1" ht="72" x14ac:dyDescent="0.2">
      <c r="A193" s="36" t="s">
        <v>294</v>
      </c>
      <c r="B193" s="37" t="s">
        <v>303</v>
      </c>
      <c r="C193" s="38" t="s">
        <v>304</v>
      </c>
      <c r="D193" s="45"/>
      <c r="E193" s="45">
        <v>1088759.2</v>
      </c>
      <c r="F193" s="43">
        <f t="shared" si="2"/>
        <v>1877835460.6100004</v>
      </c>
    </row>
    <row r="194" spans="1:6" s="13" customFormat="1" ht="60" x14ac:dyDescent="0.2">
      <c r="A194" s="36" t="s">
        <v>294</v>
      </c>
      <c r="B194" s="37" t="s">
        <v>305</v>
      </c>
      <c r="C194" s="38" t="s">
        <v>306</v>
      </c>
      <c r="D194" s="45"/>
      <c r="E194" s="45">
        <v>9000000</v>
      </c>
      <c r="F194" s="43">
        <f t="shared" si="2"/>
        <v>1868835460.6100004</v>
      </c>
    </row>
    <row r="195" spans="1:6" s="13" customFormat="1" ht="48" x14ac:dyDescent="0.2">
      <c r="A195" s="36" t="s">
        <v>294</v>
      </c>
      <c r="B195" s="37" t="s">
        <v>307</v>
      </c>
      <c r="C195" s="38" t="s">
        <v>308</v>
      </c>
      <c r="D195" s="45"/>
      <c r="E195" s="45">
        <v>445500</v>
      </c>
      <c r="F195" s="43">
        <f t="shared" si="2"/>
        <v>1868389960.6100004</v>
      </c>
    </row>
    <row r="196" spans="1:6" s="13" customFormat="1" ht="72" x14ac:dyDescent="0.2">
      <c r="A196" s="36" t="s">
        <v>309</v>
      </c>
      <c r="B196" s="37" t="s">
        <v>310</v>
      </c>
      <c r="C196" s="38" t="s">
        <v>311</v>
      </c>
      <c r="D196" s="45"/>
      <c r="E196" s="45">
        <v>23069.07</v>
      </c>
      <c r="F196" s="43">
        <f t="shared" si="2"/>
        <v>1868366891.5400004</v>
      </c>
    </row>
    <row r="197" spans="1:6" s="13" customFormat="1" ht="48" x14ac:dyDescent="0.2">
      <c r="A197" s="36" t="s">
        <v>309</v>
      </c>
      <c r="B197" s="37" t="s">
        <v>312</v>
      </c>
      <c r="C197" s="38" t="s">
        <v>313</v>
      </c>
      <c r="D197" s="45"/>
      <c r="E197" s="45">
        <v>6179634.7199999997</v>
      </c>
      <c r="F197" s="43">
        <f t="shared" si="2"/>
        <v>1862187256.8200004</v>
      </c>
    </row>
    <row r="198" spans="1:6" s="13" customFormat="1" ht="48" x14ac:dyDescent="0.2">
      <c r="A198" s="36" t="s">
        <v>309</v>
      </c>
      <c r="B198" s="37" t="s">
        <v>314</v>
      </c>
      <c r="C198" s="38" t="s">
        <v>315</v>
      </c>
      <c r="D198" s="45"/>
      <c r="E198" s="45">
        <v>5803094.7699999996</v>
      </c>
      <c r="F198" s="43">
        <f t="shared" si="2"/>
        <v>1856384162.0500004</v>
      </c>
    </row>
    <row r="199" spans="1:6" s="13" customFormat="1" ht="72" x14ac:dyDescent="0.2">
      <c r="A199" s="36" t="s">
        <v>309</v>
      </c>
      <c r="B199" s="37" t="s">
        <v>316</v>
      </c>
      <c r="C199" s="38" t="s">
        <v>317</v>
      </c>
      <c r="D199" s="45"/>
      <c r="E199" s="45">
        <v>38139147.649999999</v>
      </c>
      <c r="F199" s="43">
        <f t="shared" si="2"/>
        <v>1818245014.4000003</v>
      </c>
    </row>
    <row r="200" spans="1:6" s="13" customFormat="1" ht="60" x14ac:dyDescent="0.2">
      <c r="A200" s="36" t="s">
        <v>309</v>
      </c>
      <c r="B200" s="37" t="s">
        <v>318</v>
      </c>
      <c r="C200" s="38" t="s">
        <v>319</v>
      </c>
      <c r="D200" s="45"/>
      <c r="E200" s="45">
        <v>1266852.33</v>
      </c>
      <c r="F200" s="43">
        <f t="shared" si="2"/>
        <v>1816978162.0700004</v>
      </c>
    </row>
    <row r="201" spans="1:6" s="13" customFormat="1" ht="60" x14ac:dyDescent="0.2">
      <c r="A201" s="36" t="s">
        <v>309</v>
      </c>
      <c r="B201" s="37" t="s">
        <v>318</v>
      </c>
      <c r="C201" s="38" t="s">
        <v>319</v>
      </c>
      <c r="D201" s="45"/>
      <c r="E201" s="45">
        <v>2594000</v>
      </c>
      <c r="F201" s="43">
        <f t="shared" si="2"/>
        <v>1814384162.0700004</v>
      </c>
    </row>
    <row r="202" spans="1:6" s="13" customFormat="1" ht="84" x14ac:dyDescent="0.2">
      <c r="A202" s="36" t="s">
        <v>320</v>
      </c>
      <c r="B202" s="37" t="s">
        <v>321</v>
      </c>
      <c r="C202" s="38" t="s">
        <v>322</v>
      </c>
      <c r="D202" s="45"/>
      <c r="E202" s="45">
        <v>25161306.879999999</v>
      </c>
      <c r="F202" s="43">
        <f t="shared" si="2"/>
        <v>1789222855.1900003</v>
      </c>
    </row>
    <row r="203" spans="1:6" s="13" customFormat="1" ht="72" x14ac:dyDescent="0.2">
      <c r="A203" s="36" t="s">
        <v>320</v>
      </c>
      <c r="B203" s="37" t="s">
        <v>323</v>
      </c>
      <c r="C203" s="38" t="s">
        <v>324</v>
      </c>
      <c r="D203" s="45"/>
      <c r="E203" s="45">
        <v>159000000</v>
      </c>
      <c r="F203" s="43">
        <f t="shared" si="2"/>
        <v>1630222855.1900003</v>
      </c>
    </row>
    <row r="204" spans="1:6" s="13" customFormat="1" ht="84" x14ac:dyDescent="0.2">
      <c r="A204" s="36" t="s">
        <v>320</v>
      </c>
      <c r="B204" s="37" t="s">
        <v>325</v>
      </c>
      <c r="C204" s="38" t="s">
        <v>326</v>
      </c>
      <c r="D204" s="45"/>
      <c r="E204" s="45">
        <v>9000000</v>
      </c>
      <c r="F204" s="43">
        <f t="shared" si="2"/>
        <v>1621222855.1900003</v>
      </c>
    </row>
    <row r="205" spans="1:6" s="13" customFormat="1" ht="36" x14ac:dyDescent="0.2">
      <c r="A205" s="36" t="s">
        <v>320</v>
      </c>
      <c r="B205" s="37" t="s">
        <v>327</v>
      </c>
      <c r="C205" s="38" t="s">
        <v>328</v>
      </c>
      <c r="D205" s="45"/>
      <c r="E205" s="45">
        <v>2000000</v>
      </c>
      <c r="F205" s="43">
        <f t="shared" si="2"/>
        <v>1619222855.1900003</v>
      </c>
    </row>
    <row r="206" spans="1:6" s="13" customFormat="1" ht="36" x14ac:dyDescent="0.2">
      <c r="A206" s="36" t="s">
        <v>320</v>
      </c>
      <c r="B206" s="37" t="s">
        <v>329</v>
      </c>
      <c r="C206" s="38" t="s">
        <v>330</v>
      </c>
      <c r="D206" s="45"/>
      <c r="E206" s="45">
        <v>6599600</v>
      </c>
      <c r="F206" s="43">
        <f t="shared" si="2"/>
        <v>1612623255.1900003</v>
      </c>
    </row>
    <row r="207" spans="1:6" s="13" customFormat="1" ht="48" x14ac:dyDescent="0.2">
      <c r="A207" s="36" t="s">
        <v>320</v>
      </c>
      <c r="B207" s="37" t="s">
        <v>331</v>
      </c>
      <c r="C207" s="38" t="s">
        <v>332</v>
      </c>
      <c r="D207" s="45"/>
      <c r="E207" s="45">
        <v>330050</v>
      </c>
      <c r="F207" s="43">
        <f t="shared" si="2"/>
        <v>1612293205.1900003</v>
      </c>
    </row>
    <row r="208" spans="1:6" s="13" customFormat="1" ht="36" x14ac:dyDescent="0.2">
      <c r="A208" s="36" t="s">
        <v>320</v>
      </c>
      <c r="B208" s="37" t="s">
        <v>333</v>
      </c>
      <c r="C208" s="38" t="s">
        <v>334</v>
      </c>
      <c r="D208" s="45"/>
      <c r="E208" s="45">
        <v>245676.82</v>
      </c>
      <c r="F208" s="43">
        <f t="shared" si="2"/>
        <v>1612047528.3700004</v>
      </c>
    </row>
    <row r="209" spans="1:6" s="13" customFormat="1" ht="72" x14ac:dyDescent="0.2">
      <c r="A209" s="36" t="s">
        <v>320</v>
      </c>
      <c r="B209" s="37" t="s">
        <v>335</v>
      </c>
      <c r="C209" s="38" t="s">
        <v>336</v>
      </c>
      <c r="D209" s="45"/>
      <c r="E209" s="45">
        <v>5838693.1100000003</v>
      </c>
      <c r="F209" s="43">
        <f t="shared" si="2"/>
        <v>1606208835.2600005</v>
      </c>
    </row>
    <row r="210" spans="1:6" s="13" customFormat="1" ht="84" x14ac:dyDescent="0.2">
      <c r="A210" s="36" t="s">
        <v>320</v>
      </c>
      <c r="B210" s="37" t="s">
        <v>337</v>
      </c>
      <c r="C210" s="38" t="s">
        <v>338</v>
      </c>
      <c r="D210" s="45"/>
      <c r="E210" s="45">
        <v>115000000</v>
      </c>
      <c r="F210" s="43">
        <f t="shared" si="2"/>
        <v>1491208835.2600005</v>
      </c>
    </row>
    <row r="211" spans="1:6" s="13" customFormat="1" ht="48" x14ac:dyDescent="0.2">
      <c r="A211" s="36" t="s">
        <v>339</v>
      </c>
      <c r="B211" s="37" t="s">
        <v>340</v>
      </c>
      <c r="C211" s="38" t="s">
        <v>341</v>
      </c>
      <c r="D211" s="45"/>
      <c r="E211" s="45">
        <v>70800</v>
      </c>
      <c r="F211" s="43">
        <f t="shared" si="2"/>
        <v>1491138035.2600005</v>
      </c>
    </row>
    <row r="212" spans="1:6" s="13" customFormat="1" ht="60" x14ac:dyDescent="0.2">
      <c r="A212" s="36" t="s">
        <v>339</v>
      </c>
      <c r="B212" s="37" t="s">
        <v>342</v>
      </c>
      <c r="C212" s="38" t="s">
        <v>343</v>
      </c>
      <c r="D212" s="45"/>
      <c r="E212" s="45">
        <v>59000</v>
      </c>
      <c r="F212" s="43">
        <f t="shared" si="2"/>
        <v>1491079035.2600005</v>
      </c>
    </row>
    <row r="213" spans="1:6" s="13" customFormat="1" ht="84" x14ac:dyDescent="0.2">
      <c r="A213" s="36" t="s">
        <v>339</v>
      </c>
      <c r="B213" s="37" t="s">
        <v>344</v>
      </c>
      <c r="C213" s="38" t="s">
        <v>345</v>
      </c>
      <c r="D213" s="45"/>
      <c r="E213" s="45">
        <v>10000000</v>
      </c>
      <c r="F213" s="43">
        <f t="shared" ref="F213:F254" si="3">SUM(F212+D213-E213)</f>
        <v>1481079035.2600005</v>
      </c>
    </row>
    <row r="214" spans="1:6" s="13" customFormat="1" ht="60" x14ac:dyDescent="0.2">
      <c r="A214" s="36" t="s">
        <v>339</v>
      </c>
      <c r="B214" s="37" t="s">
        <v>346</v>
      </c>
      <c r="C214" s="38" t="s">
        <v>347</v>
      </c>
      <c r="D214" s="45"/>
      <c r="E214" s="45">
        <v>35400</v>
      </c>
      <c r="F214" s="43">
        <f t="shared" si="3"/>
        <v>1481043635.2600005</v>
      </c>
    </row>
    <row r="215" spans="1:6" s="13" customFormat="1" ht="60" x14ac:dyDescent="0.2">
      <c r="A215" s="36" t="s">
        <v>339</v>
      </c>
      <c r="B215" s="37" t="s">
        <v>348</v>
      </c>
      <c r="C215" s="38" t="s">
        <v>349</v>
      </c>
      <c r="D215" s="45"/>
      <c r="E215" s="45">
        <v>1256220</v>
      </c>
      <c r="F215" s="43">
        <f t="shared" si="3"/>
        <v>1479787415.2600005</v>
      </c>
    </row>
    <row r="216" spans="1:6" s="13" customFormat="1" ht="36" x14ac:dyDescent="0.2">
      <c r="A216" s="36" t="s">
        <v>339</v>
      </c>
      <c r="B216" s="37" t="s">
        <v>350</v>
      </c>
      <c r="C216" s="38" t="s">
        <v>351</v>
      </c>
      <c r="D216" s="45"/>
      <c r="E216" s="45">
        <v>89680</v>
      </c>
      <c r="F216" s="43">
        <f t="shared" si="3"/>
        <v>1479697735.2600005</v>
      </c>
    </row>
    <row r="217" spans="1:6" s="13" customFormat="1" ht="84" x14ac:dyDescent="0.2">
      <c r="A217" s="36" t="s">
        <v>339</v>
      </c>
      <c r="B217" s="37" t="s">
        <v>352</v>
      </c>
      <c r="C217" s="38" t="s">
        <v>353</v>
      </c>
      <c r="D217" s="45"/>
      <c r="E217" s="45">
        <v>12241675.9</v>
      </c>
      <c r="F217" s="43">
        <f t="shared" si="3"/>
        <v>1467456059.3600004</v>
      </c>
    </row>
    <row r="218" spans="1:6" s="13" customFormat="1" ht="36" x14ac:dyDescent="0.2">
      <c r="A218" s="36" t="s">
        <v>339</v>
      </c>
      <c r="B218" s="37" t="s">
        <v>354</v>
      </c>
      <c r="C218" s="38" t="s">
        <v>355</v>
      </c>
      <c r="D218" s="45"/>
      <c r="E218" s="45">
        <v>118000</v>
      </c>
      <c r="F218" s="43">
        <f t="shared" si="3"/>
        <v>1467338059.3600004</v>
      </c>
    </row>
    <row r="219" spans="1:6" s="13" customFormat="1" ht="60" x14ac:dyDescent="0.2">
      <c r="A219" s="36" t="s">
        <v>339</v>
      </c>
      <c r="B219" s="37" t="s">
        <v>356</v>
      </c>
      <c r="C219" s="38" t="s">
        <v>357</v>
      </c>
      <c r="D219" s="45"/>
      <c r="E219" s="45">
        <v>3540000</v>
      </c>
      <c r="F219" s="43">
        <f t="shared" si="3"/>
        <v>1463798059.3600004</v>
      </c>
    </row>
    <row r="220" spans="1:6" s="13" customFormat="1" ht="84" x14ac:dyDescent="0.2">
      <c r="A220" s="36" t="s">
        <v>339</v>
      </c>
      <c r="B220" s="37" t="s">
        <v>358</v>
      </c>
      <c r="C220" s="38" t="s">
        <v>359</v>
      </c>
      <c r="D220" s="45"/>
      <c r="E220" s="45">
        <v>194088.01</v>
      </c>
      <c r="F220" s="43">
        <f t="shared" si="3"/>
        <v>1463603971.3500004</v>
      </c>
    </row>
    <row r="221" spans="1:6" s="13" customFormat="1" ht="48" x14ac:dyDescent="0.2">
      <c r="A221" s="36" t="s">
        <v>360</v>
      </c>
      <c r="B221" s="37" t="s">
        <v>361</v>
      </c>
      <c r="C221" s="38" t="s">
        <v>362</v>
      </c>
      <c r="D221" s="45"/>
      <c r="E221" s="45">
        <v>1246576.6299999999</v>
      </c>
      <c r="F221" s="43">
        <f t="shared" si="3"/>
        <v>1462357394.7200003</v>
      </c>
    </row>
    <row r="222" spans="1:6" s="13" customFormat="1" ht="84" x14ac:dyDescent="0.2">
      <c r="A222" s="36" t="s">
        <v>363</v>
      </c>
      <c r="B222" s="37" t="s">
        <v>364</v>
      </c>
      <c r="C222" s="38" t="s">
        <v>365</v>
      </c>
      <c r="D222" s="45"/>
      <c r="E222" s="45">
        <v>28000000</v>
      </c>
      <c r="F222" s="43">
        <f t="shared" si="3"/>
        <v>1434357394.7200003</v>
      </c>
    </row>
    <row r="223" spans="1:6" s="13" customFormat="1" ht="84" x14ac:dyDescent="0.2">
      <c r="A223" s="36" t="s">
        <v>363</v>
      </c>
      <c r="B223" s="37" t="s">
        <v>366</v>
      </c>
      <c r="C223" s="38" t="s">
        <v>367</v>
      </c>
      <c r="D223" s="45"/>
      <c r="E223" s="45">
        <v>1840602.04</v>
      </c>
      <c r="F223" s="43">
        <f t="shared" si="3"/>
        <v>1432516792.6800003</v>
      </c>
    </row>
    <row r="224" spans="1:6" s="13" customFormat="1" ht="84" x14ac:dyDescent="0.2">
      <c r="A224" s="36" t="s">
        <v>363</v>
      </c>
      <c r="B224" s="37" t="s">
        <v>366</v>
      </c>
      <c r="C224" s="38" t="s">
        <v>367</v>
      </c>
      <c r="D224" s="45"/>
      <c r="E224" s="45">
        <v>217332</v>
      </c>
      <c r="F224" s="43">
        <f t="shared" si="3"/>
        <v>1432299460.6800003</v>
      </c>
    </row>
    <row r="225" spans="1:6" s="13" customFormat="1" ht="60" x14ac:dyDescent="0.2">
      <c r="A225" s="36" t="s">
        <v>363</v>
      </c>
      <c r="B225" s="37" t="s">
        <v>368</v>
      </c>
      <c r="C225" s="38" t="s">
        <v>369</v>
      </c>
      <c r="D225" s="45"/>
      <c r="E225" s="45">
        <v>1154647.8500000001</v>
      </c>
      <c r="F225" s="43">
        <f t="shared" si="3"/>
        <v>1431144812.8300004</v>
      </c>
    </row>
    <row r="226" spans="1:6" s="13" customFormat="1" ht="60" x14ac:dyDescent="0.2">
      <c r="A226" s="36" t="s">
        <v>363</v>
      </c>
      <c r="B226" s="37" t="s">
        <v>368</v>
      </c>
      <c r="C226" s="38" t="s">
        <v>369</v>
      </c>
      <c r="D226" s="45"/>
      <c r="E226" s="45">
        <v>7680700</v>
      </c>
      <c r="F226" s="43">
        <f t="shared" si="3"/>
        <v>1423464112.8300004</v>
      </c>
    </row>
    <row r="227" spans="1:6" s="13" customFormat="1" ht="84" x14ac:dyDescent="0.2">
      <c r="A227" s="36" t="s">
        <v>363</v>
      </c>
      <c r="B227" s="37" t="s">
        <v>370</v>
      </c>
      <c r="C227" s="38" t="s">
        <v>371</v>
      </c>
      <c r="D227" s="45"/>
      <c r="E227" s="45">
        <v>8000000</v>
      </c>
      <c r="F227" s="43">
        <f t="shared" si="3"/>
        <v>1415464112.8300004</v>
      </c>
    </row>
    <row r="228" spans="1:6" s="13" customFormat="1" ht="48" x14ac:dyDescent="0.2">
      <c r="A228" s="36" t="s">
        <v>363</v>
      </c>
      <c r="B228" s="37" t="s">
        <v>372</v>
      </c>
      <c r="C228" s="38" t="s">
        <v>373</v>
      </c>
      <c r="D228" s="45"/>
      <c r="E228" s="45">
        <v>122552.15</v>
      </c>
      <c r="F228" s="43">
        <f t="shared" si="3"/>
        <v>1415341560.6800003</v>
      </c>
    </row>
    <row r="229" spans="1:6" s="13" customFormat="1" ht="84" x14ac:dyDescent="0.2">
      <c r="A229" s="36" t="s">
        <v>374</v>
      </c>
      <c r="B229" s="37" t="s">
        <v>375</v>
      </c>
      <c r="C229" s="38" t="s">
        <v>376</v>
      </c>
      <c r="D229" s="45"/>
      <c r="E229" s="45">
        <v>1733614.83</v>
      </c>
      <c r="F229" s="43">
        <f t="shared" si="3"/>
        <v>1413607945.8500004</v>
      </c>
    </row>
    <row r="230" spans="1:6" s="13" customFormat="1" ht="96" x14ac:dyDescent="0.2">
      <c r="A230" s="36" t="s">
        <v>374</v>
      </c>
      <c r="B230" s="37" t="s">
        <v>377</v>
      </c>
      <c r="C230" s="38" t="s">
        <v>378</v>
      </c>
      <c r="D230" s="45"/>
      <c r="E230" s="45">
        <v>1741883.96</v>
      </c>
      <c r="F230" s="43">
        <f t="shared" si="3"/>
        <v>1411866061.8900003</v>
      </c>
    </row>
    <row r="231" spans="1:6" s="13" customFormat="1" ht="84" x14ac:dyDescent="0.2">
      <c r="A231" s="36" t="s">
        <v>374</v>
      </c>
      <c r="B231" s="37" t="s">
        <v>379</v>
      </c>
      <c r="C231" s="38" t="s">
        <v>380</v>
      </c>
      <c r="D231" s="45"/>
      <c r="E231" s="45">
        <v>1756874.56</v>
      </c>
      <c r="F231" s="43">
        <f t="shared" si="3"/>
        <v>1410109187.3300004</v>
      </c>
    </row>
    <row r="232" spans="1:6" s="13" customFormat="1" ht="96" x14ac:dyDescent="0.2">
      <c r="A232" s="36" t="s">
        <v>374</v>
      </c>
      <c r="B232" s="37" t="s">
        <v>381</v>
      </c>
      <c r="C232" s="38" t="s">
        <v>382</v>
      </c>
      <c r="D232" s="45"/>
      <c r="E232" s="45">
        <v>1741059.74</v>
      </c>
      <c r="F232" s="43">
        <f t="shared" si="3"/>
        <v>1408368127.5900004</v>
      </c>
    </row>
    <row r="233" spans="1:6" s="13" customFormat="1" ht="84" x14ac:dyDescent="0.2">
      <c r="A233" s="36" t="s">
        <v>374</v>
      </c>
      <c r="B233" s="37" t="s">
        <v>383</v>
      </c>
      <c r="C233" s="38" t="s">
        <v>384</v>
      </c>
      <c r="D233" s="45"/>
      <c r="E233" s="45">
        <v>2960894.01</v>
      </c>
      <c r="F233" s="43">
        <f t="shared" si="3"/>
        <v>1405407233.5800004</v>
      </c>
    </row>
    <row r="234" spans="1:6" s="13" customFormat="1" ht="72" x14ac:dyDescent="0.2">
      <c r="A234" s="36" t="s">
        <v>374</v>
      </c>
      <c r="B234" s="37" t="s">
        <v>385</v>
      </c>
      <c r="C234" s="38" t="s">
        <v>386</v>
      </c>
      <c r="D234" s="45"/>
      <c r="E234" s="45">
        <v>1655716.48</v>
      </c>
      <c r="F234" s="43">
        <f t="shared" si="3"/>
        <v>1403751517.1000004</v>
      </c>
    </row>
    <row r="235" spans="1:6" s="13" customFormat="1" ht="96" x14ac:dyDescent="0.2">
      <c r="A235" s="36" t="s">
        <v>374</v>
      </c>
      <c r="B235" s="37" t="s">
        <v>387</v>
      </c>
      <c r="C235" s="38" t="s">
        <v>388</v>
      </c>
      <c r="D235" s="45"/>
      <c r="E235" s="45">
        <v>1733630.95</v>
      </c>
      <c r="F235" s="43">
        <f t="shared" si="3"/>
        <v>1402017886.1500003</v>
      </c>
    </row>
    <row r="236" spans="1:6" s="13" customFormat="1" ht="48" x14ac:dyDescent="0.2">
      <c r="A236" s="36" t="s">
        <v>374</v>
      </c>
      <c r="B236" s="37" t="s">
        <v>389</v>
      </c>
      <c r="C236" s="38" t="s">
        <v>390</v>
      </c>
      <c r="D236" s="45"/>
      <c r="E236" s="45">
        <v>12690731.390000001</v>
      </c>
      <c r="F236" s="43">
        <f t="shared" si="3"/>
        <v>1389327154.7600002</v>
      </c>
    </row>
    <row r="237" spans="1:6" s="13" customFormat="1" ht="72" x14ac:dyDescent="0.2">
      <c r="A237" s="36" t="s">
        <v>374</v>
      </c>
      <c r="B237" s="37" t="s">
        <v>391</v>
      </c>
      <c r="C237" s="38" t="s">
        <v>392</v>
      </c>
      <c r="D237" s="45"/>
      <c r="E237" s="45">
        <v>40000000</v>
      </c>
      <c r="F237" s="43">
        <f t="shared" si="3"/>
        <v>1349327154.7600002</v>
      </c>
    </row>
    <row r="238" spans="1:6" s="13" customFormat="1" ht="84" x14ac:dyDescent="0.2">
      <c r="A238" s="36" t="s">
        <v>374</v>
      </c>
      <c r="B238" s="37" t="s">
        <v>393</v>
      </c>
      <c r="C238" s="38" t="s">
        <v>394</v>
      </c>
      <c r="D238" s="45"/>
      <c r="E238" s="45">
        <v>920400</v>
      </c>
      <c r="F238" s="43">
        <f t="shared" si="3"/>
        <v>1348406754.7600002</v>
      </c>
    </row>
    <row r="239" spans="1:6" s="13" customFormat="1" ht="84" x14ac:dyDescent="0.2">
      <c r="A239" s="36" t="s">
        <v>374</v>
      </c>
      <c r="B239" s="37" t="s">
        <v>395</v>
      </c>
      <c r="C239" s="38" t="s">
        <v>396</v>
      </c>
      <c r="D239" s="45"/>
      <c r="E239" s="45">
        <v>103250</v>
      </c>
      <c r="F239" s="43">
        <f t="shared" si="3"/>
        <v>1348303504.7600002</v>
      </c>
    </row>
    <row r="240" spans="1:6" s="13" customFormat="1" ht="84" x14ac:dyDescent="0.2">
      <c r="A240" s="36" t="s">
        <v>374</v>
      </c>
      <c r="B240" s="37" t="s">
        <v>395</v>
      </c>
      <c r="C240" s="38" t="s">
        <v>396</v>
      </c>
      <c r="D240" s="45"/>
      <c r="E240" s="45">
        <v>84960</v>
      </c>
      <c r="F240" s="43">
        <f t="shared" si="3"/>
        <v>1348218544.7600002</v>
      </c>
    </row>
    <row r="241" spans="1:6" s="13" customFormat="1" ht="84" x14ac:dyDescent="0.2">
      <c r="A241" s="36" t="s">
        <v>374</v>
      </c>
      <c r="B241" s="37" t="s">
        <v>397</v>
      </c>
      <c r="C241" s="38" t="s">
        <v>398</v>
      </c>
      <c r="D241" s="45"/>
      <c r="E241" s="45">
        <v>176221.2</v>
      </c>
      <c r="F241" s="43">
        <f t="shared" si="3"/>
        <v>1348042323.5600002</v>
      </c>
    </row>
    <row r="242" spans="1:6" s="13" customFormat="1" ht="84" x14ac:dyDescent="0.2">
      <c r="A242" s="36" t="s">
        <v>374</v>
      </c>
      <c r="B242" s="37" t="s">
        <v>399</v>
      </c>
      <c r="C242" s="38" t="s">
        <v>400</v>
      </c>
      <c r="D242" s="45"/>
      <c r="E242" s="45">
        <v>176433.6</v>
      </c>
      <c r="F242" s="43">
        <f t="shared" si="3"/>
        <v>1347865889.9600003</v>
      </c>
    </row>
    <row r="243" spans="1:6" s="13" customFormat="1" ht="84" x14ac:dyDescent="0.2">
      <c r="A243" s="36" t="s">
        <v>401</v>
      </c>
      <c r="B243" s="37" t="s">
        <v>402</v>
      </c>
      <c r="C243" s="38" t="s">
        <v>403</v>
      </c>
      <c r="D243" s="45"/>
      <c r="E243" s="45">
        <v>53100</v>
      </c>
      <c r="F243" s="43">
        <f t="shared" si="3"/>
        <v>1347812789.9600003</v>
      </c>
    </row>
    <row r="244" spans="1:6" s="13" customFormat="1" ht="84" x14ac:dyDescent="0.2">
      <c r="A244" s="36" t="s">
        <v>401</v>
      </c>
      <c r="B244" s="37" t="s">
        <v>404</v>
      </c>
      <c r="C244" s="38" t="s">
        <v>405</v>
      </c>
      <c r="D244" s="45"/>
      <c r="E244" s="45">
        <v>621270</v>
      </c>
      <c r="F244" s="43">
        <f t="shared" si="3"/>
        <v>1347191519.9600003</v>
      </c>
    </row>
    <row r="245" spans="1:6" s="13" customFormat="1" ht="84" x14ac:dyDescent="0.2">
      <c r="A245" s="36" t="s">
        <v>401</v>
      </c>
      <c r="B245" s="37" t="s">
        <v>406</v>
      </c>
      <c r="C245" s="38" t="s">
        <v>407</v>
      </c>
      <c r="D245" s="45"/>
      <c r="E245" s="45">
        <v>53837.5</v>
      </c>
      <c r="F245" s="43">
        <f t="shared" si="3"/>
        <v>1347137682.4600003</v>
      </c>
    </row>
    <row r="246" spans="1:6" s="13" customFormat="1" ht="84" x14ac:dyDescent="0.2">
      <c r="A246" s="36" t="s">
        <v>401</v>
      </c>
      <c r="B246" s="37" t="s">
        <v>406</v>
      </c>
      <c r="C246" s="38" t="s">
        <v>407</v>
      </c>
      <c r="D246" s="45"/>
      <c r="E246" s="45">
        <v>318600</v>
      </c>
      <c r="F246" s="43">
        <f t="shared" si="3"/>
        <v>1346819082.4600003</v>
      </c>
    </row>
    <row r="247" spans="1:6" s="13" customFormat="1" ht="60" x14ac:dyDescent="0.2">
      <c r="A247" s="36" t="s">
        <v>401</v>
      </c>
      <c r="B247" s="37" t="s">
        <v>408</v>
      </c>
      <c r="C247" s="38" t="s">
        <v>409</v>
      </c>
      <c r="D247" s="45"/>
      <c r="E247" s="45">
        <v>16820365.280000001</v>
      </c>
      <c r="F247" s="43">
        <f t="shared" si="3"/>
        <v>1329998717.1800003</v>
      </c>
    </row>
    <row r="248" spans="1:6" s="13" customFormat="1" ht="72" x14ac:dyDescent="0.2">
      <c r="A248" s="36" t="s">
        <v>401</v>
      </c>
      <c r="B248" s="37" t="s">
        <v>410</v>
      </c>
      <c r="C248" s="38" t="s">
        <v>411</v>
      </c>
      <c r="D248" s="45"/>
      <c r="E248" s="45">
        <v>26041061.41</v>
      </c>
      <c r="F248" s="43">
        <f t="shared" si="3"/>
        <v>1303957655.7700002</v>
      </c>
    </row>
    <row r="249" spans="1:6" s="13" customFormat="1" ht="60" x14ac:dyDescent="0.2">
      <c r="A249" s="36" t="s">
        <v>401</v>
      </c>
      <c r="B249" s="37" t="s">
        <v>412</v>
      </c>
      <c r="C249" s="38" t="s">
        <v>413</v>
      </c>
      <c r="D249" s="45"/>
      <c r="E249" s="45">
        <v>162931130</v>
      </c>
      <c r="F249" s="43">
        <f t="shared" si="3"/>
        <v>1141026525.7700002</v>
      </c>
    </row>
    <row r="250" spans="1:6" s="13" customFormat="1" ht="60" x14ac:dyDescent="0.2">
      <c r="A250" s="36" t="s">
        <v>401</v>
      </c>
      <c r="B250" s="37" t="s">
        <v>412</v>
      </c>
      <c r="C250" s="38" t="s">
        <v>413</v>
      </c>
      <c r="D250" s="45"/>
      <c r="E250" s="45">
        <v>16068870</v>
      </c>
      <c r="F250" s="43">
        <f t="shared" si="3"/>
        <v>1124957655.7700002</v>
      </c>
    </row>
    <row r="251" spans="1:6" s="13" customFormat="1" ht="60" x14ac:dyDescent="0.2">
      <c r="A251" s="36" t="s">
        <v>401</v>
      </c>
      <c r="B251" s="37" t="s">
        <v>414</v>
      </c>
      <c r="C251" s="38" t="s">
        <v>415</v>
      </c>
      <c r="D251" s="45"/>
      <c r="E251" s="45">
        <v>10168.799999999999</v>
      </c>
      <c r="F251" s="43">
        <f t="shared" si="3"/>
        <v>1124947486.9700003</v>
      </c>
    </row>
    <row r="252" spans="1:6" s="13" customFormat="1" ht="48" x14ac:dyDescent="0.2">
      <c r="A252" s="36" t="s">
        <v>401</v>
      </c>
      <c r="B252" s="37" t="s">
        <v>416</v>
      </c>
      <c r="C252" s="38" t="s">
        <v>417</v>
      </c>
      <c r="D252" s="45"/>
      <c r="E252" s="45">
        <v>6502.9</v>
      </c>
      <c r="F252" s="43">
        <f t="shared" si="3"/>
        <v>1124940984.0700002</v>
      </c>
    </row>
    <row r="253" spans="1:6" s="13" customFormat="1" ht="84" x14ac:dyDescent="0.2">
      <c r="A253" s="36" t="s">
        <v>401</v>
      </c>
      <c r="B253" s="37" t="s">
        <v>418</v>
      </c>
      <c r="C253" s="38" t="s">
        <v>419</v>
      </c>
      <c r="D253" s="45"/>
      <c r="E253" s="45">
        <v>16417910.699999999</v>
      </c>
      <c r="F253" s="43">
        <f t="shared" si="3"/>
        <v>1108523073.3700001</v>
      </c>
    </row>
    <row r="254" spans="1:6" s="13" customFormat="1" ht="60" x14ac:dyDescent="0.2">
      <c r="A254" s="36" t="s">
        <v>401</v>
      </c>
      <c r="B254" s="37" t="s">
        <v>420</v>
      </c>
      <c r="C254" s="38" t="s">
        <v>421</v>
      </c>
      <c r="D254" s="45"/>
      <c r="E254" s="45">
        <v>738110.79</v>
      </c>
      <c r="F254" s="43">
        <f t="shared" si="3"/>
        <v>1107784962.5800002</v>
      </c>
    </row>
    <row r="255" spans="1:6" ht="29.25" customHeight="1" thickBot="1" x14ac:dyDescent="0.25">
      <c r="A255" s="50"/>
      <c r="B255" s="50"/>
      <c r="C255" s="51" t="s">
        <v>13</v>
      </c>
      <c r="D255" s="52">
        <f>SUM(D17:D254)</f>
        <v>1861242013.6499999</v>
      </c>
      <c r="E255" s="52">
        <f>SUM(E17:E254)</f>
        <v>2670491120.4399991</v>
      </c>
      <c r="F255" s="52">
        <f>SUM(D255-E255)</f>
        <v>-809249106.78999925</v>
      </c>
    </row>
    <row r="256" spans="1:6" ht="13.5" thickTop="1" x14ac:dyDescent="0.2">
      <c r="A256" s="53"/>
      <c r="B256" s="53"/>
      <c r="C256" s="54"/>
      <c r="D256" s="54"/>
      <c r="E256" s="55"/>
      <c r="F256" s="9"/>
    </row>
    <row r="257" spans="4:6" x14ac:dyDescent="0.2">
      <c r="D257" s="49"/>
      <c r="F257" s="42"/>
    </row>
    <row r="258" spans="4:6" x14ac:dyDescent="0.2">
      <c r="D258" s="49"/>
      <c r="E258" s="42"/>
      <c r="F258" s="42"/>
    </row>
    <row r="259" spans="4:6" x14ac:dyDescent="0.2">
      <c r="D259" s="49"/>
      <c r="F259" s="42"/>
    </row>
    <row r="260" spans="4:6" x14ac:dyDescent="0.2">
      <c r="D260" s="49"/>
      <c r="F260" s="42"/>
    </row>
    <row r="261" spans="4:6" x14ac:dyDescent="0.2">
      <c r="D261" s="49"/>
      <c r="F261" s="42"/>
    </row>
    <row r="262" spans="4:6" x14ac:dyDescent="0.2">
      <c r="D262" s="49"/>
      <c r="F262" s="42"/>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INGRESOS Y GASTOS MAYO 2020</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2019-11-26T20:04:30Z</cp:lastPrinted>
  <dcterms:created xsi:type="dcterms:W3CDTF">2018-02-08T13:43:07Z</dcterms:created>
  <dcterms:modified xsi:type="dcterms:W3CDTF">2020-06-05T14:15:37Z</dcterms:modified>
</cp:coreProperties>
</file>