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grullon\Desktop\INFORMACION PARA TRANSPARENCIA\TRANSPARENCIA 2020 MOPC\(06) JUNIO 2020\"/>
    </mc:Choice>
  </mc:AlternateContent>
  <bookViews>
    <workbookView xWindow="0" yWindow="0" windowWidth="20490" windowHeight="7665"/>
  </bookViews>
  <sheets>
    <sheet name="INGRESOS Y GASTOS JUNIO 2020" sheetId="1" r:id="rId1"/>
  </sheets>
  <definedNames>
    <definedName name="_xlnm._FilterDatabase" localSheetId="0" hidden="1">'INGRESOS Y GASTOS JUNIO 2020'!$B$20:$E$375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6" i="1" l="1"/>
  <c r="F376" i="1" s="1"/>
  <c r="D376" i="1"/>
  <c r="F18" i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17" i="1"/>
</calcChain>
</file>

<file path=xl/sharedStrings.xml><?xml version="1.0" encoding="utf-8"?>
<sst xmlns="http://schemas.openxmlformats.org/spreadsheetml/2006/main" count="1085" uniqueCount="637">
  <si>
    <t>MINISTERIO DE OBRAS PUBLICAS Y COMUNICACIONES</t>
  </si>
  <si>
    <t>"Año de la Consolidación de la Seguridad Alimentaria"</t>
  </si>
  <si>
    <t>Libro de Banco</t>
  </si>
  <si>
    <t>Nombre del Banco</t>
  </si>
  <si>
    <t>Del 01 al 30 de junio de 2020</t>
  </si>
  <si>
    <t>Cuenta Bancaria No:</t>
  </si>
  <si>
    <t>Balance Inicial</t>
  </si>
  <si>
    <t>Fecha</t>
  </si>
  <si>
    <t>No. Ck/Transf./Lib.</t>
  </si>
  <si>
    <t>Descripcion</t>
  </si>
  <si>
    <t>Debito</t>
  </si>
  <si>
    <t xml:space="preserve">Credito </t>
  </si>
  <si>
    <t>Balance</t>
  </si>
  <si>
    <t>BALANCE ABRIL</t>
  </si>
  <si>
    <t>INGRESOS CUOTA PRESUPUESTO</t>
  </si>
  <si>
    <t xml:space="preserve">INGRESOS POR CAPTACION </t>
  </si>
  <si>
    <t>01/06/2020</t>
  </si>
  <si>
    <t>4479</t>
  </si>
  <si>
    <t>PAGO SUELDO (ADICIONAL) (ENERO / ABRIL-2020) A PERS. CONTRATADO EN RELACCION DE DEPENDENCIA (GRATIFICACION POR PASANTICA) DE ESTE MOPC</t>
  </si>
  <si>
    <t>4481</t>
  </si>
  <si>
    <t>PAGO SERVICIOS ESPECIALES (ABRIL-2020) A PERS. DEL DEPARTAMENTO DE PAVIMENTACION VIAL DE ESTE MOPC</t>
  </si>
  <si>
    <t>4483</t>
  </si>
  <si>
    <t>PAGO SERVICIOS ESPECIALES (ABRIL-2020) A PERS. DE LA DIRECCION DE PAVIMENTACION VIAL (BARAHONA9 DE ESTE MOPC</t>
  </si>
  <si>
    <t>4485</t>
  </si>
  <si>
    <t>PAGO HORAS EXTRAS (ENERO/FEBRERO-2020) A PERSONAL DE DIFERENTES DEPARTAMENTOS DE ESTE MOPC</t>
  </si>
  <si>
    <t>4488</t>
  </si>
  <si>
    <t>PAGO SERVICIOS ESPECIAL (ABRIL-2020) A PERS. DE BRIGADAS DE LA DIRECCION GENERAL MANT. (GRAN SANTO DOMINGO) DE ESTE MOPC</t>
  </si>
  <si>
    <t>4490</t>
  </si>
  <si>
    <t>PAGO SERVICIOS ESP. (ABRIL-2020) A PERS. DE BRIGADAS DE LA DIRECCION GENERAL MANT. (GRAN SANTO DOMINGO/PAISAJISMO) DE ESTE MOPC</t>
  </si>
  <si>
    <t>4492</t>
  </si>
  <si>
    <t>PAGO SERVICIOS ESP. (ABRIL-2020) A PERS. DE ASISTENCIA Y PROTECCION VIAL DE ESTE MOPC</t>
  </si>
  <si>
    <t>4494</t>
  </si>
  <si>
    <t>PAGO SERVICIOS ESPECIAL (ABRIL-2020) A PERSONAL DE LA DIRECCION GENERAL ASISTENCIA Y PROTECION VIAL DE ESTE MOPC</t>
  </si>
  <si>
    <t>4504</t>
  </si>
  <si>
    <t>4506</t>
  </si>
  <si>
    <t>PAGO INCENTIVO ESPECIAL (MAYO-2020) A SERVIDORES DE ESTE MOPC, POR ACCIONES HUMANITARIAS DE MITIGACION POR EL COVID-19</t>
  </si>
  <si>
    <t>4517</t>
  </si>
  <si>
    <t>PAGO FACTURA OP-14, NCF.B1500000134, POR SUMINISTRO Y TRANSPORTE DE H.A.C. PARA BACHEO.</t>
  </si>
  <si>
    <t>4525</t>
  </si>
  <si>
    <t>PAGO POR SERVICIOS DE RECOGIDA DE BASURA A ESTE MOPC, CORRESPONDIENTE AL MES DE ABRIL-2020, SEGÚN PERIODO DESCRITO EN FACTURAS ANEXAS. NCF: B1500015885, 16084, 16085, 16088, 16091, 16089, 16077, 16174, 16078.</t>
  </si>
  <si>
    <t>4531</t>
  </si>
  <si>
    <t>P/FACT. NCF:B1500000251, P/ADQUIS. DE ARTICULOS P/SER UTILIZADOS EN LOS OPERATIVOS DE LIMPIEZA E HIGIENIZACION DE LOS HOSPITALES MARCELINO VELEZ, F. MOSCOSO PUELLO, RAMON DE LARA Y OTROS CENTROS PUBLICOS Y PRIVADOS, A FIN EVITAR LA PROPAGACION DEL COVID-19.</t>
  </si>
  <si>
    <t>4537</t>
  </si>
  <si>
    <t>PAGO POR SERVICIOS DE PUBLICIDAD A ESTE MOPC, DURANTE EL TORNEO DE BÉISBOL PROFESIONAL "OTOÑO INVERNAL" TEMPORADA   2019-2020, S/FACT: B1500000007 $7,721,625.00 (-) 4,400,000.00 PXP $3,321,625.00</t>
  </si>
  <si>
    <t>02/06/2020</t>
  </si>
  <si>
    <t>4558</t>
  </si>
  <si>
    <t>PAGO F-CF.B1500000595, ADQUISICION ARTICULOS VARIOS P/SER UTILIZADOS EN LOS OPERATIVOS D/LIMPIEZA E HIGIENIZACION D/LOS HOSPITALES MARCELINO VELEZ, F. MOSCOSO PUELLO, RAMON DE LARA Y OTROS CENTROS PUBLICOS Y PRIVADOS, A FIN D/EVITAR LA PROPAGACION DEL COVID-19</t>
  </si>
  <si>
    <t>4562</t>
  </si>
  <si>
    <t>TRABAJOS DE REMODELACION DE LAS OFICINAS DEL DEPTO. DE DISEÑO Y CONSTRUCCION DE PLANTA FISICA DEL MOPC, DISTRITO NACIONAL; PAGO AVANCE INICIAL.</t>
  </si>
  <si>
    <t>4565</t>
  </si>
  <si>
    <t>PAGO SERVICIOS ESPECIALES (MARZO-2020) A PERS. DE BRIGADA DE LA DIRECCION DE MANTENIMIENTO (PROVINCIA SUR) DE ESTE MOPC</t>
  </si>
  <si>
    <t>4567</t>
  </si>
  <si>
    <t>PAGO SERVICIOS ESPECIAL (ABRIL-2020) A PERS. DE BRIGADAS DE LA DIRECCION GENERAL MANTENIMIENTO (PROVINCIAS BARAHONA/SUR) DE ESTE MOPC</t>
  </si>
  <si>
    <t>4569</t>
  </si>
  <si>
    <t>PAGO SERVICIOS ESPECIALES (MARZO-2020) A PERS. DE BRIGADAS DE LA DIR. GENERAL (PROVINCIAS BARAHONA/SUR) DE ESTE MOPC</t>
  </si>
  <si>
    <t>4571</t>
  </si>
  <si>
    <t>PAGO SERVICIOS ESPECIAL (ABRIL-2020) A PERS. DE LA DIRECCION DE PAVIMENTACION ASFALTICA VIAL DE ESTE MOPC</t>
  </si>
  <si>
    <t>4573</t>
  </si>
  <si>
    <t>PAGO SERVICIOS ESPECIALES (ABRIL-2020) A PERSONAL DE PAVIMENTACION VIAL DE ESTE MOPC</t>
  </si>
  <si>
    <t>4575</t>
  </si>
  <si>
    <t>PAGO SERVICIOS ESPECIALES (ABRIL-2020) A PERS. DE PAVIMENTACION VIAL DE ESTE MOPC</t>
  </si>
  <si>
    <t>4584</t>
  </si>
  <si>
    <t>PAGO DEDUCCIONES CORRESP. AB. LINEA DE CREDITO CON BANCO DE RESERVAS, C/CARGO A PAGO FACT.OP-03, NCF.B1500000008 Y AB. OP-04, NCF.B1500000009, $8,305,535.75, PXP $495,612.91, POR SUMINISTRO Y TRANSPORTE DE H.A.C. PARA BACHEO.</t>
  </si>
  <si>
    <t>4585</t>
  </si>
  <si>
    <t>LINEA DE CREDITO CON C/CREDITO OTORG. POR A.R.I. SERVICIOS MULTIPLES C/CARGO PAGO OP-3,CF.B1500000008 Y AB. OP-4, NCF.9; SUMINISTRO Y TRANSPORTE DE H.A.C. P/BACHEO(L/CREDITO(ACTO 28-10-2019) 80,000,000.00(-)ABONOS 29,323,811.34,LIBS.1879 Y 4473;(-)ESTE ABONO.</t>
  </si>
  <si>
    <t>03/06/2020</t>
  </si>
  <si>
    <t>4603</t>
  </si>
  <si>
    <t>PAGO HORAS EXTRAS (MARZO-2020) A PERS. DE LA DIRECCION FINANCIERA DE ESTE MOPC</t>
  </si>
  <si>
    <t>4606</t>
  </si>
  <si>
    <t>PAGO SERVICIOS ESPECIALES (ABRIL-2020) A PERS. DE LA DIRECCION DE ASISTENCIA Y PROTECCION MANTENIMIENTO (PLANTA FISICA) DE ESTE MOPC</t>
  </si>
  <si>
    <t>4614</t>
  </si>
  <si>
    <t>PAGO POR COMPRA DE TERRENO Y MEJORAS, S/ INFORME DE TASACIÓN S/N, DENTRO D/ÁMBITO DE LA PARCELA No.24, DISTRITO CATASTRAL No.06,  PARA EL PROYECTO: REHABILITACIÓN Y AMPLIACIÓN AVENIDA PROLONGACIÓN  VENEZUELA</t>
  </si>
  <si>
    <t>4615</t>
  </si>
  <si>
    <t>IMPLEMENTACION SISTEMA DE PLANIFICACION, MONITOREO Y EVALUACION DE LOS PLANES ESTRATEGICOS Y PLANES OPERATIVOS, ACORDE AL NIVEL DE AVANCE PRESENTADO, (VALOR FACT. NCF:B1500000026, $4,367,170.01(-) 1ER. ABONO $4,262,873.65, LIB.9833, ESTE PAGO SALDA).</t>
  </si>
  <si>
    <t>4617</t>
  </si>
  <si>
    <t>PAGO POR SERVICIOS DE RECOGIDA DE BASURA A ESTE MOPC, CORRESPONDIENTES A LOS  MESES DE MARZO Y MAYO-2020, SEGÚN  FACTS. NCF:B1500015234,15432,15433,15436,15439,15437,15425,15522,15426,16502,16702,16703,16706,16709,16707,16695,16792,16696</t>
  </si>
  <si>
    <t>4618</t>
  </si>
  <si>
    <t>PAGO POR COMPRA DE TERRENO Y MEJORAS, S/ INFORME DE TASACIÓN S/N, DENTRO D/ÁMBITO DE LA DESIGNACIÓN CATASTRAL No.414325658921  PARA EL PROYECTO: CONSTRUCCIÓN PARQUEO HOSPITAL DE LAS TERRENAS, SAMANA</t>
  </si>
  <si>
    <t>4619</t>
  </si>
  <si>
    <t>PAGO COMPRA D/TERRENO Y MEJORAS DENTRO D/ÁMBITO DE L/PARCELA PORCION R-BIS, DISTRITO CATASTRAL No.01, SEGUN INFORME DE TASACIÓN S/N, PARA EL PROYECTO : CONSTRUCCIÓN PALACIO DE JUSTICIA SANTO DOMINGO ESTE.</t>
  </si>
  <si>
    <t>4620</t>
  </si>
  <si>
    <t>PAGO POR COMPRA DE TERRENO SEGÚN INFORME DE TASACIÓN S/N, DENTRO DEL ÁMBITO DE LA PARCELA No.65-A, DISTRITO CATASTRAL 11.2,  PARA EL PROYECTO: CONSTRUCCIÓN DEL   BOULEVARD TURISTICO DEL ESTE, ´PROV. LA ALTAGRACIA</t>
  </si>
  <si>
    <t>4621</t>
  </si>
  <si>
    <t>COLABORACION PARA LA CONSTRUCCION DE UNA INSTALACION DEPORTIVA TECHADO (BALONMANO, BALONCESTO 5X5 Y 3X3, VOLEIBOL); SEGUN CONVENIO No.195-2020, D/F 10/03/2020, MONTO RD$10,414,836.00(-) ESTE ABONO $10,000,000.00, PXP $414,836.00.</t>
  </si>
  <si>
    <t>4622</t>
  </si>
  <si>
    <t>PAGO POR COMPRA DE TERRENO DENTRO DEL ÁMBITO DE LA PARCELA No.65-A, DISTRITO CATASTRAL 11.2, SEGÚN INFORME DE TASACIÓN S/N, PARA EL PROYECTO: CONSTRUCCIÓN DEL BOULEVARD TURISTICO DEL ESTE,(BTE).</t>
  </si>
  <si>
    <t>04/06/2020</t>
  </si>
  <si>
    <t>4630</t>
  </si>
  <si>
    <t>PAGO RENOVACIÓN DE SEGUROS PARA VEHICULOS, MAQUINARIAS Y EQUIPOS PROPIEDAD DE ESTE MOPC. (VALOR FACT. NCF:B1500009865 $56,641,007.50 (-) ESTE ABONO #14,000,000.00 PEND X PAGAR $42,641,007.50 (POLIZA #2-2-502-0006512)</t>
  </si>
  <si>
    <t>4648</t>
  </si>
  <si>
    <t>PAGO  COLOCACIÓN DE PUBLICIDAD DE ESTE MINISTERIO EN EL PROGRAMA "TELEDEMOCRACIA" DURANTE LOS MESES DE ENERO Y FEBRERO -2020, S/FACTS. NCF: B1500000234, B1500000248</t>
  </si>
  <si>
    <t>4672</t>
  </si>
  <si>
    <t>CONST. DE UN (1) EDIFICIO DE APTOS. ECONS,TIPO (A) CUATRO (4) NIVELES  Y CUATRO (4) APTOS. P/PISO, DE TRES (3) HABITS. C/U,TOTAL 16 APTOS. DE  78M² C/U. LOTE-06, PROY: REVIT. URBANA EN SAN JUAN D/LA MAG., RES. VISTA DEL RIO (PAGO CUB. #21 FINAL, $1,699,274.42)</t>
  </si>
  <si>
    <t>4673</t>
  </si>
  <si>
    <t>PAGO POR PUBLICIDAD DE ESTE MOPC, EN LA TRANSMISION DEL TORNEO DE BÉISBOL PROFESIONAL "OTOÑO INVERNAL" TEMPORADA 2019-2020; SEGUN FACTURA NCF.B1500000007, $7,721,625.00(-)1ER. ABONO $4,400,000.00, LIB.4537, ESTE PAGO SALDA.</t>
  </si>
  <si>
    <t>4674</t>
  </si>
  <si>
    <t>CONST. UN (1)  EDIF. DE APTOS. ECONS. TIPO (A) DE CUATRO (4) NIVS. Y CUATRO (4) APTOS. P/PISO DE TRES (3) HABITS. C/U, CON SUS RESP. ANEXS. TOTAL 16 APTOS. DE 78 M². C/U.,LOTE-34, REVIT. URB. SAN JUAN D/LA MAG.,RES. VISTA D/RIO (PAGO CUB.#03, NCF:B1500000001)</t>
  </si>
  <si>
    <t>4676</t>
  </si>
  <si>
    <t>CONST. UN (1) EDIF. DE APTOS. ECONS. TIPO (A) DE CUATRO (4) NIVELES Y CUATRO  (4) APTOS. POR PISO, TRES (3) HABS. C/U, TOTAL 16 APTOS. DE 78M² C/U, (LOTE 17), PROY. REVITALIZACION URB. SAN JUAN DE LA MAGUANA, RESIDENCIAL VISTA DEL RIO, (PAGO CUBICACION  #14)</t>
  </si>
  <si>
    <t>4679</t>
  </si>
  <si>
    <t>TRABAJOS DE REHABILITACION DEL LOTE 4, CARRETERA C/002 (15 DE AZUA)ENTRADA BARAHONA (CONTRATO 57-2012, ADICIONAL 1 No.199-2014); PAGO CUB.29 Y CUB.30 FINAL, NCF.B1500000062 Y 60; AB.CUB. DEVOLUCION RETENIDO, NCF.B1500000061, $50,788,744.77, PXP $126,712,132.96</t>
  </si>
  <si>
    <t>05/06/2020</t>
  </si>
  <si>
    <t>4685</t>
  </si>
  <si>
    <t>PAGO FACTURA NCF.B1500000106, POR RENOVACION DE CERTIFICADO DE CORREO ELECTRONICO DE ESTE MOPC, OPCION TRUE BUSINESS ID.</t>
  </si>
  <si>
    <t>4695</t>
  </si>
  <si>
    <t>TRANSFERENCIA CORRIENTE A INTRANT PAGO DE GASTOS OPERACIONALES DE DICHA INSTITUCIÓN, CORRESPONDIENTE AL MES DE JUNIO DEL 2020</t>
  </si>
  <si>
    <t>4696</t>
  </si>
  <si>
    <t>TRANSFERENCIA CORRIENTE A INTRANT PARA PAGO DE NOMINA DE DICHA INSTITUCIÓN, CORRESPONDIENTE AL MES DE JUNIO DEL 2020</t>
  </si>
  <si>
    <t>4699</t>
  </si>
  <si>
    <t>TRANSFERENCIA CORRIENTE A INPOSDOM DE NOMINA DE DICHA INSTITUCIÓN, CORRESPONDIENTE AL MES DE JUNIO 2020</t>
  </si>
  <si>
    <t>4701</t>
  </si>
  <si>
    <t>TRANFERENCIA CORRIENTE A INPOSDOM PARA GASTOS OPERACIONALES DE DICHA INSTITUCIÓN, CORRESPONDIENTE AL MES DE JUNIO 2020</t>
  </si>
  <si>
    <t>4705</t>
  </si>
  <si>
    <t>PAGO SUELDO (FEBRERO / ABRIL-2020) A PERSONAL CONTRATADO DE ESTE MOPC</t>
  </si>
  <si>
    <t>4707</t>
  </si>
  <si>
    <t>PAGO SUELDO (ADICIONAL) (FEBRERO / ABRIL-2020) A PERSONAL FIJO PROG.01 DE ESTE MOPC</t>
  </si>
  <si>
    <t>4709</t>
  </si>
  <si>
    <t>PAGO SUELDO (ADICIONAL) (FEBRERO / ABRIL-2020) A PERSONAL FIJO PROG.19 DE ESTE MOPC</t>
  </si>
  <si>
    <t>4712</t>
  </si>
  <si>
    <t>TRABAJOS DE CONSTRUCCIÓN DE CALLES, ACERAS Y CONTENES DEL BARRIO JACQUELINE-HATO VIEJO-JARABACOA, PROV. LA VEGA; VALOR CUB. 01, NCF.B1500000002, $3,844,415.18(-) 1ER. AB. $2,298,495.46, CK.012760, ESTE PAGO SALDA.</t>
  </si>
  <si>
    <t>4713</t>
  </si>
  <si>
    <t>PAGO FACTURA NCF: B1500009829, POR RENOVACIÓN POLIZA DE SEGUROS DE VEHICULOS, MAQUINARIAS Y EQUIPOS DE ESTE MINISTERIO, CORRESPONDIENTE AL AÑO 2020, (31/12/2019 AL 31/12/2020) PÓLIZA No. 2-2-502-0207493.</t>
  </si>
  <si>
    <t>4720</t>
  </si>
  <si>
    <t>RECONSTRUCCION CAMS. VECS. VILLA TAPIA, EL TABLON-SAN JOSE CENOVI, CRUCE LA CEIBA-RANCHO AL MEDIO, CRUCE LA CEIBA-RANCHITO; VALOR AVANCE INICIAL $19,610,980.27(-)ESTE ABONO $16,514,893.00, PXP 3,096,087.27.</t>
  </si>
  <si>
    <t>4725</t>
  </si>
  <si>
    <t>P/FACT. NCF:B1500000154, P/ADQUIS. DE DESINFECTANTES  P/SER UTILIZADOS EN OPERATIVOS DE LIMPIEZA E HIGIENIZACION DE LOS HOSPITALES NEY ARIAS LORA, SALVADOR GAUTIER, PADRE BILLINI Y OTROS CENTROS PÚBLICOS Y PRIVADOS, A FIN EVITAR LA_x000D_
PROPAGACIÓN DEL COVID-19.</t>
  </si>
  <si>
    <t>4732</t>
  </si>
  <si>
    <t>P/FACT. NCF:B1500000048, P/ADQUIS. DE ROLLOS DE PAPEL P/SER UTILIZADOS EN OPERATIVOS DE LIMPIEZA E HIGIENIZACION DE LOS_x000D_
HOSPITALES NEY ARIAS LORA, SALVADOR GAUTIER, PADRE BILLINI Y OTROS CENTROS PÚBLICOS Y PRIVADOS, A FIN D/EVITAR LA_x000D_
PROPAGACIÓN DEL COVID-19</t>
  </si>
  <si>
    <t>4734</t>
  </si>
  <si>
    <t>P/FACT.NCF:B1500000019, P/ADQUIS. CONOS Y LIBRETAS PERIMETRALES, P/SER UTILIZADOS EN OPERATIVOS D/LIMPIEZA E HIGIENIZACION D/LOS HOSPITALES NEY ARIAS LORA, SALVADOR GAUTIER, PADRE BILLINI Y OTROS CENTROS PÚBLICOS Y PRIVADOS,A FIN D/EVITAR PROPAGACION COVID-19</t>
  </si>
  <si>
    <t>4737</t>
  </si>
  <si>
    <t>P/FACT.NCF:B1500000156, P/ADQUISICION JABON LIQUIDO DE CUABA, P/SER UTILIZADO EN LOS OPERATIVOS D/LIMPIEZA E HIGIENIZACION D/LOS HOSPITALES NEY ARIAS LORA, SALVADOR GAUTIER, PADRE BILLINI Y OTROS CENTROS PÚBLICOS Y PRIVADOS,A FIN D/EVITAR PROPAGACION COVID-19</t>
  </si>
  <si>
    <t>4741</t>
  </si>
  <si>
    <t>P/F-NCF.B1500000937,P/ADQUISC VENDA ELASTICA ROLLO ALFA MEDICAL, P/SER UTILIZADOS EN OPERATIVOS D/LIMPIEZA E HIGIENIZACION D/LOS HOSPITALES NEY ARIAS LORA, SALVADOR GAUTIER, PADRE BILLINI Y OTROS CENTROS PÚBLICOS Y PRIVADOS,A FIN D/EVITAR PROPAGACION COVID-19</t>
  </si>
  <si>
    <t>4743</t>
  </si>
  <si>
    <t>P/FACT. NCF:B1500000019, P/ADQUIS. DE GEL ANT. Y PAPEL H. P/SER UTILIZADOS EN OPERATIVOS DE LIMPIEZA E HIGIENIZACION D/LOS_x000D_
HOSPITALES NEY ARIAS LORA, SALVADOR GAUTIER, PADRE BILLINI Y CENTROS PÚBLICOS Y PRIVADOS, A FIN D/EVITAR LA_x000D_
PROPAGACIÓN DEL COVID-19</t>
  </si>
  <si>
    <t>08/06/2020</t>
  </si>
  <si>
    <t>4764</t>
  </si>
  <si>
    <t>TRABAJOS DE CONST. DE UN (1) EDIF. DE APTOS. ECONOMICOS TIPO (B) DE CUATRO (4) NIVELES . Y DOS (2) APTOS. P/PISO DE DOS (2) HABTS. C/U, PARA UN TOTAL DE 08 APTOS. DE 58M². C/U, PROYECTO:CIUDAD ESPERANZA, PROV. BARAHONA, LOTE -17; PAGO CUB.01, NCF:B1500000001.</t>
  </si>
  <si>
    <t>4771</t>
  </si>
  <si>
    <t>PAGO COMPRA DE TERRENO, DENTRO DEL AMBITO DE LA PARCELA No.51, DISTRITO CATASTRAL No.26; SEGUN INFORME DE TASACIÓN S/N; PARA EL PROY. CONSTRUCCIÓN CIRCUNVALACIÓN SANTO DOMINGO, TRAMO II.</t>
  </si>
  <si>
    <t>4773</t>
  </si>
  <si>
    <t>PAGO AYUDA ECONOMICA (JUNIO-2020) A FAVOR DE ANGELA MARIA RODRIGUEZ SANCHEZ, EMPLEADA DE ESTE MOPC, PARA REALIZAR PROCEDIMIENTO QUIRURGICO A SU HIJA ISABELLA PEREZ RODRIGUEZ</t>
  </si>
  <si>
    <t>4774</t>
  </si>
  <si>
    <t>PAGO COMPRA DE TERRENO Y MEJORAS, DENTRO DEL AMBITO DE LA PARCELA No.93, DISTRITO CATASTRAL No.26; SEGUN INFORME DE TASACIÓN S/N; PARA EL PROY. CONSTRUCCIÓN CIRCUNVALACIÓN SANTO DOMINGO, TRAMO II.</t>
  </si>
  <si>
    <t>4775</t>
  </si>
  <si>
    <t>PAGO COMPRA DE TERRENO, DENTRO DEL AMBITO DE LA PARCELA No.93, DISTRITO CATASTRAL No.26; SEGUN INFORME DE TASACIÓN S/N; PARA EL PROY. CONSTRUCCIÓN CIRCUNVALACIÓN SANTO DOMINGO, TRAMO II.</t>
  </si>
  <si>
    <t>4776</t>
  </si>
  <si>
    <t>PAGO COMPRA DE TERRENO Y MEJORAS, DENTRO DEL AMBITO DE LA PARCELA No.52, DISTRITO CATASTRAL No.26; SEGUN INFORME DE TASACIÓN S/N; PARA EL PROY. CONSTRUCCIÓN CIRCUNVALACIÓN SANTO DOMINGO, TRAMO II.</t>
  </si>
  <si>
    <t>4785</t>
  </si>
  <si>
    <t>PAGO  COLOCACIÓN DE PUBLICIDAD DE ESTE MINISTERIO EN EL PROGRAMA "TELEDEMOCRACIA" DURANTE LOS MESES DE MARZO Y ABRIL -2020, S/FACTS. NCF: B1500000253, B1500000273</t>
  </si>
  <si>
    <t>4787</t>
  </si>
  <si>
    <t>PAGO POR SERVICIO DE AGUA POTABLE AYUDANTIA VILLA MELLA DE ESTE MOPC, CORRESPONDIENTE AL MES DE MAYO-2020; SEGÚN FACTURA ANEXA NCF: B1500047889.</t>
  </si>
  <si>
    <t>4788</t>
  </si>
  <si>
    <t>PAGO POR SERVICIO DE AGUA POTABLE A ESTE MINISTERIO, CORRESPONDIENTE AL DE MAYO 2020; (SEGUN FACTURAS ANEXAS NCF :B1500122301, 122329, 122330, 122365, 122306, 122380, 122467, 122404, 122484, 122471, 122473, 122461, 122771, 122784 Y 123377.</t>
  </si>
  <si>
    <t>09/06/2020</t>
  </si>
  <si>
    <t>4800</t>
  </si>
  <si>
    <t>PAGO SERVICIO DE ENERGÍA ELÉCTRICA A ESTE  MOPC, S/PERIODO DESCRITO EN FACTS. ANEXAS NCF :B1500145642, 147709,145573,145572,148049,145643,148806,147452,145552,145192,145580,146487,148127,148701,148699,148609,145832,145545,148466,146699,148115,143623)</t>
  </si>
  <si>
    <t>4806</t>
  </si>
  <si>
    <t>TRANSFERENCIA CORRIENTE AL INVI, PARA EL PAGO DE SUELDOS POR SERVICIOS ESPECIALES,CORRESPONDIENTE AL MES DE JUNIO- 2020.</t>
  </si>
  <si>
    <t>4807</t>
  </si>
  <si>
    <t>P/COLOC. DE 30 ESPACIOS PUBLICITS.(VALLAS) D/MOPC, A NIV.NAC. (FACT. NCF:B1500000025) $30,615,000.00 (-)1ER AB. $20,000,000.00,S/L.1247 (-)2DO AB.$4,448,750.00 S/L.3534 (-) ESTE PAGO $6,166,250.00 (SALDA) (NOTA: 5% N/APLIC. EN L/3534 D/F28/04/2020 $188,506.36)</t>
  </si>
  <si>
    <t>4808</t>
  </si>
  <si>
    <t>TRABAJOS DE REPARACION DEL TRIBUNAL CONSTITUCIONAL; PAGO CUBICACION 06 Y 07, FACTURA NCF.B1500000165 Y B1500000164.</t>
  </si>
  <si>
    <t>4809</t>
  </si>
  <si>
    <t>PAGO COMPRA DE TERRENO Y MEJORAS, DENTRO DEL AMBITO DE LA PARCELA No.185-171, DISTRITO CATASTRAL No.06; SEGUN INFORME DE TASACIÓN S/N; PARA EL PROY. CONSTRUCCIÓN Y MEJORAMIENTO AVENIDA ECOLOGICA, SANTO DOMINGO ESTE.</t>
  </si>
  <si>
    <t>4814</t>
  </si>
  <si>
    <t>TRANSFERENCIA CORRIENTE A INAVI PARA CUBRIR PAGO DE NOMINA DE DICHA INSTITUCIÓN, CORRESPONDIENTE AL MES DE JUNIO-2020</t>
  </si>
  <si>
    <t>4817</t>
  </si>
  <si>
    <t>PAGO POR COMPRA DE TERRENO Y MEJORAS, S/ INFORME DE TASACIÓN S/N, DENTRO DEL ÁMBITO DE LA PROV. SANTO DOMINGO, PARA EL PROYECTO: REHABILITACIÓN Y AMPLIACIÓN AVENIDA PROLONGACIÓN  VENEZUELA</t>
  </si>
  <si>
    <t>4819</t>
  </si>
  <si>
    <t>PAGO POR COMPRA DE TERRENO Y MEJORAS, DENTRO DEL ÁMBITO DE LA PARCELA No.86-E, DISTRITO CATASTRAL No.12,  PARA EL PROYECTO: CONSTRUCCION PUENTE LOS CAÑOS, MUNICIPIO MAIMON, PROV. PUERTO PLATA.</t>
  </si>
  <si>
    <t>4821</t>
  </si>
  <si>
    <t>PAGO COLOCACIÓN PUBLICITARIAS A ESTE MOPC, EN EL PROGRAMA "PEGATE Y GANA CON EL PACHA" DESDE EL 25 DE ENERO HASTA EL 25 DE MAYO-2020, S/FACTS. NCF: B1500000833, B1500000882,B1500000938, B1500000947</t>
  </si>
  <si>
    <t>4823</t>
  </si>
  <si>
    <t>4825</t>
  </si>
  <si>
    <t>PAGO ADQUISICION DE FILTROS PARA SER UTILIZADOS EN VEHÍCULOS, MAQUINARIAS Y EQUIPOS DE ESTE MOPC. S/FACT. NCF:B1500000539</t>
  </si>
  <si>
    <t>4827</t>
  </si>
  <si>
    <t>4828</t>
  </si>
  <si>
    <t>PAGO POR COMPRA DE TERRENO Y MEJORAS, DENTRO DEL ÁMBITO DE LA PARCELA No.86-E, DISTRITO CATASTRAL No.12, PARA EL PROYECTO: CONSTRUCCION PUENTE LOS CAÑOS, MUNICIPIO MAIMON, PROV. PUERTO PLATA.</t>
  </si>
  <si>
    <t>4830</t>
  </si>
  <si>
    <t>4832</t>
  </si>
  <si>
    <t>PAGO POR COMPRA DE TERRENO Y MEJORAS, DENTRO DEL ÁMBITO DE LA PROV. PUERTO PLATA, ENTRE LAS ESTACIONES E 0+040 A LA E 0+380, PARA EL PROYECTO: CONSTRUCCION PUENTE LOS CAÑOS, MUNICIPIO MAIMON, PROV. PUERTO PLATA.</t>
  </si>
  <si>
    <t>10/06/2020</t>
  </si>
  <si>
    <t>4845</t>
  </si>
  <si>
    <t>TRANSFERENCIA CORRIENTE A INAVI PARA CUBRIR PAGO DE GASTOS OPERACIONALES DE DICHA INSTITUCIÓN, CORRESPONDIENTE AL MES DE JUNIO-2020</t>
  </si>
  <si>
    <t>4849</t>
  </si>
  <si>
    <t>PAGO FACTURA NCF:B1500000994, POR ADQUISICION DE BATERIAS, PARA SER UTILIZADAS EN VEHICULOS, MAQUINARIAS Y EQUIPOS DE ESTE MINISTERIO.</t>
  </si>
  <si>
    <t>4852</t>
  </si>
  <si>
    <t>TRABAJOS DE REHABILITACION DEL LOTE 4, CARRETERA C/002, (15 DE AZUA) ENTRADA BARAHONA; CONTRATO 57-2012, ADICIONAL 1 No.199-2014; VALOR CUB. RETENIDO 177,500,877.73(-)1ER. AB. 50,788,744.77, LIB.4679, (-) ESTE AB.94,471,876.45, PXP 32,240,256.51.</t>
  </si>
  <si>
    <t>4858</t>
  </si>
  <si>
    <t>SUMINISTRO Y TRANSPORTE DE H.A.C. PARA BACHEO; PAGO FACTURA OP-18, NCF.B1500000022 Y AB. FACT. OP-21, NCF.B1500000023, $3,300,974.65, PXP $1,267,240.33.</t>
  </si>
  <si>
    <t>4859</t>
  </si>
  <si>
    <t>PAGO POR SERVICIO DE ENERGÍA ELÉCTRICA,CORRESPONDIENTE A LOS PERIODOS DESCRITOS,  S/FACTS:NCF:B1500137744,137681,137773,137726,137893,138100,137406,137879,137524,138221,138328,137966,138285,137838,137342,136326,137829,136316,138342</t>
  </si>
  <si>
    <t>4865</t>
  </si>
  <si>
    <t>PAGO VIATICOS (FEBRERO / ABRIL-2020) A PERS. DE DIFERENTES DEPARTAMENTOS DE ESTE MINISTERIO</t>
  </si>
  <si>
    <t>4866</t>
  </si>
  <si>
    <t>CONSTRUCCION DE 1 EDIF. DE APARTS. ECONS. TIPO A, DE 4 NIVS.Y 4  APARTS.POR PISO DE 3 HABITS.C/U, PARA UN TOTAL DE 16 APARTS.DE 78M², C/U; PROY. CIUDAD ESPERANZA, PROV. BARAHONA, LOTE 15; PAGO CUB.01, NCF.B1500000102.</t>
  </si>
  <si>
    <t>4867</t>
  </si>
  <si>
    <t>TRAB. DE CONSTRUCCION 1 EDIFICIO DE APARTAMENTOS ECONOMICOS TIPO A DE CUATRO NIV. Y 4 APARTAMENTOS POR PISO DE 3 HABITACIONES C/U CON SUS ANEXIDADES,P/TOTAL DE 16 APARTAMENTOS DE 78 M2 C/U (LOTE12) RES. VISTA DEL RIO SAN JUAN DE LA MAGUANA; PAGO CUB.05</t>
  </si>
  <si>
    <t>12/06/2020</t>
  </si>
  <si>
    <t>4889</t>
  </si>
  <si>
    <t>SUMINISTRO Y TRANSPORTE DE H.A.C. PARA BACHEO; SEGUN PAGO FACTS. OP-01 HASTA OP-04, NCF.B1500000206 HASTA 209; AB. FACT. OP-05, NCF.B1500000210, $7,726,487.92, PXP, $6,445,290.43.</t>
  </si>
  <si>
    <t>4899</t>
  </si>
  <si>
    <t>SUMINISTRO Y TRANSPORTE DE HAC PARA BACHEO. (SALDO FACT. OP-07, NCF:B1500000007 $7,272,297.63) VALOR FACT. OP-08, NCF:B15000000008 $12.347,485.59 (-) ESTE ABONO $2,727,702.37 PEND. X PAGAR $9,619,783.22)</t>
  </si>
  <si>
    <t>4909</t>
  </si>
  <si>
    <t>SUMINISTRO Y TRANSPORTE DE HAC PARA BACHEO.(VALOR FACT. OP-02, NCF: B1500000040 $23,505,071.47 (-) ESTE ABONO $15,000,000.00 PEND. X PAGAR $8,505,071.47)</t>
  </si>
  <si>
    <t>4911</t>
  </si>
  <si>
    <t>SUMINISTRO Y TRANSPORTE DE H.A.C. PARA BACHEO; SALDO FACT. OP-11, NCF.B1500000326, $2,434,305.78, 1ER. AB. DME/0246-20(BCO. RESERVAS); PAGO FACTS. OP-12 HASTA OP-16, NCF.B1500000327 HASTA 331; AB. FACT. OP-17, NCF.B1500000332, $2,532,819.29, PXP $5,622,386.34.</t>
  </si>
  <si>
    <t>4919</t>
  </si>
  <si>
    <t>SUMINISTRO Y TRANSPORTE DE H.A.C. PARA BACHEO; SALDO FACT. OP-09, NCF.B1500000158, $1,345,922.43, 1ER. AB. LIB.3724; PAGO FACTS. OP-10 Y OP-11, NCF.B1500000169 Y 167; AB. FACT. OP-12, NCF.B1500000168, $3,904,387.73, PXP $2,220,637.67.</t>
  </si>
  <si>
    <t>4920</t>
  </si>
  <si>
    <t>SUMINISTRO Y TRANSPORTE DE HAC PARA BACHEO (SALDO FACT.OP-09, NCF:B1500000242 $2,963,392.59) VALOR FACT.OP-08, NCF:B1500000243 $14,588,620.86 (-) ESTE ABONO $7,036,607.41 PEND. X PAGAR $7,552,013.45</t>
  </si>
  <si>
    <t>4922</t>
  </si>
  <si>
    <t>SUMINISTRO Y TRANSPORTE DE H.A.C. PARA BACHEO; SALDO FACT. OP-06, NCF.B1500000098, $8,309,782.74, 1ER. AB. LIB.3795; PAGO FACT. OP-03, NCF.B1500000099; AB. FACT. OP-05, NCF.B1500000100, $7,936,787.08, PXP $45,393.87.</t>
  </si>
  <si>
    <t>4934</t>
  </si>
  <si>
    <t>SUMINISTRO Y TRANSPORTE DE HAC PARA BACHEO. (SALDO FACT.OP-14, NCF:B1500000117 $4,932,218.26) VALOR FACT. OP-15, NCF:B1500000119 $12,098,356.77 (-) ESTE ABONO $5,067,781.74 PEND. X PAGAR $7,030,575.03</t>
  </si>
  <si>
    <t>4935</t>
  </si>
  <si>
    <t>SUMINISTRO Y TRANSPORTE DE HAC PARA BACHEO; PAGO FACT. OP-14, NCF.B1500000139; AB. FACT. OP15, NCF.B1500000140, $7,289,239.34, PXP $3,224,017.85.</t>
  </si>
  <si>
    <t>4945</t>
  </si>
  <si>
    <t>SUMINISTRO Y TRANSPORTE DE HAC PARA BACHEO; SALDO FACT. OP-14, NCF.B1500000089, $2,849,118.34, 1ER. AB. LIB. 3711; PAGO FACTS. OP-15, 16 Y 17, NCF.B1500000090, 91 Y 92; AB. FACT. OP-19, NCF.B1500000093, $17,370,593.82, PXP $12,043,905.53.</t>
  </si>
  <si>
    <t>4946</t>
  </si>
  <si>
    <t>SUMINISTRO Y TRANSPORTE DE HAC PARA BACHEO (SALDO FACT. OP-14, NCF:B1500000033) PAGO FACT. OP-15 Y 16, NCF:B1500000035, 0036, VALOR FACT. OP-17, NCF:B1500000037 $7,089,089.53 (-) ESTE AB. $6,257,153.42 PXP $831,936.11</t>
  </si>
  <si>
    <t>4947</t>
  </si>
  <si>
    <t>SUMINISTRO Y TRANSPORTE DE HAC PARA BACHEO (SALDO FACT. OP-18, NCF:B1500000060 $2,990,124.23) PAGO FACTS, OP-16 Y19, NCF:B1500000061, 0062 (VALOR OP-20, NCF:B1500000063 $16,054,928.46 (-) ESTE AB. $6,585,847.17 PXP $9,469,081.29)</t>
  </si>
  <si>
    <t>4948</t>
  </si>
  <si>
    <t>SUMINISTRO Y TRANSPORTE DE HAC PARA BACHEO; SALDO FACT. OP-13, NCF.B1500000122; 1ER. AB. LIB.3764; AB. FACT. OP-15, NCF.B1500000123, $19,163,289.85, PXP $1,574,485.54.</t>
  </si>
  <si>
    <t>4953</t>
  </si>
  <si>
    <t>TRANSFERENCIA CORRIENTE A CII-VIVIENDAS PARA PAGO DE NOMINA DE DICHA INSTITUCIÓN, CORRESPONDIENTE AL MES DE JUNIO-2020.</t>
  </si>
  <si>
    <t>4956</t>
  </si>
  <si>
    <t>TRANSFERENCIA CORRIENTE A CII-VIVIENDAS PARA PAGO DE GASTOS OPERACIONALES DE DICHA INSTITUCIÓN, CORRESPONDIENTE AL MES DE JUNIO DE 2020.</t>
  </si>
  <si>
    <t>4961</t>
  </si>
  <si>
    <t>SUMINISTRO Y TRANSPORTE DE HAC PARA BACHEO; SALDO FACT. OP-04, NCF.1500000134, $4,874,188.30, 1ER. AB.3819; AB. FACT. OP-05, NCF.B1500000137, $5,615,466.61, PXP $18,091,648.20.</t>
  </si>
  <si>
    <t>4963</t>
  </si>
  <si>
    <t>SUMINISTRO Y TRANSPORTE DE HAC PARA BACHEO; PAGO FACTS. OP-01 Y 03, NCF.B1500000051 Y 52; AB. FACT. OP-05, NCF.B1500000053, $3,687,587.94, PXP $3,622,050.75.</t>
  </si>
  <si>
    <t>4964</t>
  </si>
  <si>
    <t>SUMINISTRO Y TRANSPORTE DE HAC PARA BACHEO (VALOR FACT. OP-07, NCF:B1500000055 $20,381,670.07 (-) ESTE ABONO $12,377,918.44 PEND X PAGAR $8,003,751.63)</t>
  </si>
  <si>
    <t>4967</t>
  </si>
  <si>
    <t>SUMINISTRO Y TRANSPORTE DE HAC PARA BACHEO (PAGO FACTS. OP-19, NCF:B1500000054 $7,379,637.06, FACT, OP-20, NCF:B1500000056 $4,265,182.21)</t>
  </si>
  <si>
    <t>4974</t>
  </si>
  <si>
    <t>SUMINISTRO Y TRANSPORTE DE H.A.C., PARA BACHEO (SALDO FACT. OP-36, NCF:B1500000166, $17,771,173.50) VALOR FACT. OP-37, NCF:B1500000167 $19,142,140.43 (-) ESTE ABONO $2,228,826.50 PEND. X PAGAR $16,913,313.93</t>
  </si>
  <si>
    <t>4976</t>
  </si>
  <si>
    <t>SUMINISTRO Y TRANSPORTE DE H.A.C. PARA BACHEO; PAGO FACTURAS OP-15, OP-16 Y OP-17, NCF.B1500000136, B1500000137 Y B1500000135</t>
  </si>
  <si>
    <t>4982</t>
  </si>
  <si>
    <t>SUMINISTRO Y TRANSPORTE DE H.A.C., PARA BACHEO. (VALOR FACT. OP-21, NCF:B1500000165 $13,935,222.52 (-) ESTE ABONO $10,000,000.00 PEND. X PAGAR $3,935,222.52)</t>
  </si>
  <si>
    <t>4986</t>
  </si>
  <si>
    <t>SUMINISTRO Y TRANSPORTE DE H.A.C. PARA BACHEO; SALDO FACT. OP-21, NCF.B1500000023, $1,267,240.33, 1ER. AB. LIB.4858; PAGO FACT. OP-19, NCF.B1500000024 Y AB. FACT. OP-20, NCF.B1500000025, $6,255,947.71, PXP $3,701,983.27.</t>
  </si>
  <si>
    <t>4987</t>
  </si>
  <si>
    <t>INSTALACION  (2) PLANTAS ELECTRICAS DE 625 KVA. MARCA CATERPILLAR, EN LA SEDE CENTRAL DE ESTE MOPC; PAGO CUBICACION 06 FINAL, FACT. NCF.B1500000051</t>
  </si>
  <si>
    <t>4988</t>
  </si>
  <si>
    <t>SUMINISTRO Y TRANSPORTE DE H.A.C., PARA BACHEO. (SALDO FACT. OP-46, NCF:B1500000102 $4,494,779.02) VALOR FACT. OP-047, NCF:B1500000106 $2,143,271.36 (-) ESTE ABONO $2,105,220.98 PEND. X PAGAR $38,050,.38</t>
  </si>
  <si>
    <t>4995</t>
  </si>
  <si>
    <t>SUMINISTRO Y TRANSPORTE DE H.A.C. PARA BACHEO; VALOR FACTURA OP-03, NCF.B1500000003, $18,824,769.09(-) ESTE ABONO $10,000,000.00, PXP $8,824,769.09.</t>
  </si>
  <si>
    <t>4996</t>
  </si>
  <si>
    <t>SUMINISTRO Y TRANSPORTE DE H.A.C., PARA BACHEO (SALDO FACT.OP-44, NCF:B1500000197 $2,563,443.16) PAGO FACTS. OP-45,46,47, NCF:B1500000198, 0199, 0200, VALOR FACT. OP-48, NCF:B1500000201 $4,242,242.14 (-) ESTE AB. $2,554,135.74 PEND. X PAGAR $1,688,106.40</t>
  </si>
  <si>
    <t>15/06/2020</t>
  </si>
  <si>
    <t>5007</t>
  </si>
  <si>
    <t>TRANSFERENCIA CORRIENTE PARA CUBRIR DÉFICIT OPERATIVO EN SUS RECAUDACIONES PROPIAS DURANTE LOS MESES DE ABRIL Y MAYO, COMO CONSECUENCIA DE LA PANDEMIA (COVID-19).</t>
  </si>
  <si>
    <t>5014</t>
  </si>
  <si>
    <t>CONSTRUCCION Y RECONSTRUCCION DE LAS INSTALACIONES QUE ALOJARAN LA CABALLERIA AEREA DEL EJERCITO NACIONAL, UBICADA EN EL AEROPUERTO DEL HIGUERO, STO. DGO. NORTE, LOTE 3,ZONA 4, PAGO CUB.03, NCF.B1500000002.</t>
  </si>
  <si>
    <t>5015</t>
  </si>
  <si>
    <t>TRABAJOS DE REPARACION DE VIVIENDAS VULNERABLES, LOTE-20, ZONA SUR EN LOS DISTRITOS MUNICIPALES PIZARRETE, SANTANA, CARRETON Y DON GREGORIO, PROV, PERAVIA; PAGO AVANCE INICIAL.</t>
  </si>
  <si>
    <t>5016</t>
  </si>
  <si>
    <t>PAGO ADQUISICION DE FILTROS PARA SER UTILIZADOS EN LOS VEHICULOS, MAQUINARIAS Y EQUIPOS DE ESTE MOPC, S/FACT. NCF:B1500000544</t>
  </si>
  <si>
    <t>5018</t>
  </si>
  <si>
    <t>PAGO SUELDO (JUNIO-2020) A PERSONAL FIJO PROG.01 DE ESTE MOPC</t>
  </si>
  <si>
    <t>5020</t>
  </si>
  <si>
    <t>PAGO SUELDO (JUNIO-2020) A PERSONAL FIJO PROG.11 DE ESTE MOPC</t>
  </si>
  <si>
    <t>5022</t>
  </si>
  <si>
    <t>PAGO SUELDO (JUNIO-2020) A PERSONAL FIJO PROG.17 DE ESTE MOPC</t>
  </si>
  <si>
    <t>5024</t>
  </si>
  <si>
    <t>PAGO SUELDO (JUNIO-2020) A PERSONAL FIJO PROG.19 DE ESTE MOPC</t>
  </si>
  <si>
    <t>5026</t>
  </si>
  <si>
    <t>PAGO SUELDO (JUNIO-2020) A PERSONAL EN TRAMITE PARA PENSION DE ESTE MOPC</t>
  </si>
  <si>
    <t>5028</t>
  </si>
  <si>
    <t>PAGO COMPENSACION (JUNIO-2020) A PERSONAL SEGURIDAD MILITAR Y POLICIAL DE ESTE MOPC</t>
  </si>
  <si>
    <t>5030</t>
  </si>
  <si>
    <t>PAGO COMPENSACION SEG.(JUNIO-2020) A PERS. MILITAR (TECNICO) DE ESTE MOPC</t>
  </si>
  <si>
    <t>5032</t>
  </si>
  <si>
    <t>PAGO SUELDO (JUNIO-2020) A PERSONAL CONTRATADO PROYECTO DE LAS ESCUELAS DE ESTE MOPC</t>
  </si>
  <si>
    <t>5034</t>
  </si>
  <si>
    <t>PAGO DIFERENCIA SALARIAL (JUNIO-2020) A PERSONAL FIJO PROG.01 DE ESTE MOPC</t>
  </si>
  <si>
    <t>5036</t>
  </si>
  <si>
    <t>PAGO SERVICIOS ESPECIALES (JUNIO-2020) A PERSONAL DE MANTENIMIENTO DE CARRETERA Y CAMINOS VECINALES DE ESTE MOPC</t>
  </si>
  <si>
    <t>5038</t>
  </si>
  <si>
    <t>5052</t>
  </si>
  <si>
    <t>TRABAJOS DE EMERGENCIA PARA LA REHABILITACIÓN Y DAÑOS PROVOCADOS POR LA TORMENTA NOEL, DESDE LA PROV. MONSEÑOR NOEL HASTA LA PROV. SANCHEZ RAMIREZ (VALOR CUB. #24, NCF:B1500000003 $20,542,090.76 (-) ESTE AB.$10,000,000.00 PEND. X PAGAR $10,542,090.76)</t>
  </si>
  <si>
    <t>5056</t>
  </si>
  <si>
    <t>TRABS. RECONST. D/CAM. VEC. BAYAGUANA-SIERRA DE AGUA-SABANA MEDIO, PROV. MONTE PTA. (DAÑOS TORM. SANDY) VAL.CUB.13 -FINAL,NCF:B1500000236,$51,778,875.55(-)1ER. AB. $21,778,875.55, S/L.2968 (-) 2DO.AB.$20,000,000.00,S/L.3013 (-) ESTE PAGO $10,000,000.00 (SALDA)</t>
  </si>
  <si>
    <t>5059</t>
  </si>
  <si>
    <t>TRABAJOS DISEÑO Y RECONSTRUCCIÓN DE LA ENTRADA DE ACCESO A LA PROVINCIA SAMANA, (PAGO CUB.03,  CON FACTURA NCF:B1500000057).</t>
  </si>
  <si>
    <t>5062</t>
  </si>
  <si>
    <t>CONSTRUCC. Y RECONST. CALLES, AVENIDAS, CARRETS. Y CAMS. VECS. EN LAS PROVS. DE LAS REGIONES NORTE, SUR Y ESTE DEL PAIS, LOTE 21, REG. ESTE, SAN PEDRO DE MACORIS; VALOR CUB. 18 FINAL, NCF.B1500000047, $29,634,179.79(-)ESTE AB.10,000,000.00, PXP $19,634,179.79.</t>
  </si>
  <si>
    <t>5064</t>
  </si>
  <si>
    <t>TRABAJOS DISEÑO, CONST., REHAB. Y MEJORAMIENTO DEL TRAMO AUTOPISTA DEL CORAL HIGUEY  Y ENTRADA CIUDAD DE HIGUEY ,TRAMO CARRETERA  No.4 Y RETORNOS OPERATIVOS, _x000D_
PROV. LA ALTAGRACIA, (PAGO CUB.15, NCF:B1500000136 $39,510,345.06)</t>
  </si>
  <si>
    <t>5070</t>
  </si>
  <si>
    <t>TRABAJOS DE PAVIMENTACION DE CALLES, AVENIDAS, CARRETERAS Y CAMINOS VECINALES DE LAS PROVINCIAS DE LA REGION SUR Y ESTE DEL PAIS (LOTE 1), PROV. ELIAS PIÑA; PAGO CUB.14, FACT. NCF: B1500000003.</t>
  </si>
  <si>
    <t>16/06/2020</t>
  </si>
  <si>
    <t>5073</t>
  </si>
  <si>
    <t>P/COMPRA D/TERRENO, DENTRO D/ÁMBITO DE L/PARCELA No.3-A-1-A-1, DISTRITO CATASTRAL No.22, S/INFORME DE TASACIÓN S/N; P/PROY.:TERMINAL INTERURBANA DEL NORTE (MAMA TINGO); VALOR EXP. 83,307,140.00(-)1ER. AB. 41,653,570.00, LIB.1873,(-)ESTE AB., PXP $20,826,785.00</t>
  </si>
  <si>
    <t>5077</t>
  </si>
  <si>
    <t>PAGO POR EXPROPIACION DE TERRENO DENTRO DEL AMBITO DE LA PARCELA No.30, DISTRITO CATASTRAL No.21; S/INFORME DE TASACION S/N, PARA EL PROY. CONSTRUCCION  AV. CIRCUNVALACION SANTO DOMINGO, TRAMO ll.</t>
  </si>
  <si>
    <t>5078</t>
  </si>
  <si>
    <t>PAGO SERVICIO DE ENERGÍA ELÉCTRICA A ESTE MOPC, SEGUN FACTURAS NCF:B1500103183,104022,103702,105021,104631 CORRESPONDIENTE AL PERIODO DESCRITO EN LAS MISMAS.</t>
  </si>
  <si>
    <t>5082</t>
  </si>
  <si>
    <t>PAGO SERVICIO DE AGUA POTABLE A ESTE MOPC, DEL PERIODO DESCRITO ABRIL-JUNIO-2020 (SEGÚN FACTURAS ANEXAS NCF :B1500044143,44140,44148,44138,44147,44146,44151,44149,43391,43392,43873</t>
  </si>
  <si>
    <t>5084</t>
  </si>
  <si>
    <t>PAGO SERVICIO DE RECOGIDA DE BASURA A ESTE MOPC, SEGUN PERIODO DESCRITO EN FACTURAS ANEXAS NCF:B1500017448, 17648,17649,17652,17655,17653,17641,17737,17642</t>
  </si>
  <si>
    <t>5087</t>
  </si>
  <si>
    <t>TRABAJOS DE CONSTRUCCION DE LA AVENIDA ECOLOGICA Y PLAN MEJORAMIENTO VIAL; (SALDO CUB. 07, NCF:B1500000059, $729,975.70, 1ER. AB. LIB.4464; ABONO CUB.08, NCF.B1500000063, $149,270,024.30, PXP $179,172,360.32.</t>
  </si>
  <si>
    <t>5098</t>
  </si>
  <si>
    <t>Fondo Reponible Institucional, Ministerio de Obras Públicas y Comunicaciones.</t>
  </si>
  <si>
    <t>5101</t>
  </si>
  <si>
    <t>P/CUBRIR PAGO  D/INGRESO MÍNIMO GARANTIZADO(PEAJE SOMBRA) DEL PROY: CONCESIÓN VIAL CARRETERA SANTO DOMINGO-CRUCE RINCÓN DE MOLINILLOS, SAMANA, CORRESP. AL TRIMESTRE DEL  01 SEPTIEMBRE AL 30 DE NOVIEMBRE -2019, PAGO FACT.No.29-NCF:B1500000029 USD12,099,269.89).</t>
  </si>
  <si>
    <t>5104</t>
  </si>
  <si>
    <t>PAGO FACTURA NCF.B1500000517, POR SERVICIO DE MONTAJE Y LOGISTICA PARA ACTIVIDAD NAVIDEÑA AL PERSONAL DE ESTATUTOS SIMPLIFICADOS DE ESTE MOPC.</t>
  </si>
  <si>
    <t>17/06/2020</t>
  </si>
  <si>
    <t>5108</t>
  </si>
  <si>
    <t>PAGO SUELDO (JUNIO-2020) A PERSONAL CONTRATADO EN RELACCION DE DEPENDENCIA (GRATIFICACION POR PASANTIA) DE ESTE MOPC</t>
  </si>
  <si>
    <t>5115</t>
  </si>
  <si>
    <t>TRABAJOS DE CONSTRUCCIÓN DE LOS PARQUEOS, CENTRO DE ATENCIÓN INTEGRAL PARA LA DISCAPACIDAD (CAID) SANTO DOMINGO ESTE, LOTE III, (CONTRATO 907-2019); PAGO CUB.#03, NCF:B1500000143.</t>
  </si>
  <si>
    <t>5116</t>
  </si>
  <si>
    <t>TRABAJOS VARIOS EN LA PROVINCIA DE PUERTO PLATA, SEGUN CONTRATO No.31-2017; DECRETOS Nos.340, 341, 342, 344, 346 Y 370 D/F 11, 14, 18, 24 DE NOV. Y 15 DE DIC. 2016), PAGO CUB.08, FACT. NCF.B1500000006.</t>
  </si>
  <si>
    <t>5117</t>
  </si>
  <si>
    <t>TRABAJOS DE CONST. Y RECONST.,DE CALLES, AVS, CARRETS. Y CAMS. VECS., EN LAS PROVS. D/LAS REGS. NORTE, SUR Y ESTE, LOTE-03, REG. NORTE SANTIAGO ( VALOR CUB. #06, NCF:B1500000016 $162,966,180.37 (-) ESTE AB. 30,000,000.00 PXP $132,966,180.37)</t>
  </si>
  <si>
    <t>5119</t>
  </si>
  <si>
    <t>L/CRED. CON C/CRED. OTORG. POR EL BANCO RESERVAS A LA EMPRESA "ANTILLEAN CONST. CORP. SRL, C/CARGO AL PAGO DE LA FACT-OP-47,NCF.B1500000029 Y AB. FACT-OP-48, NCF:00031, P/SUMINISTRO Y TRANSPORTE DE H.A.C. P/BACHEO (ACTO 36-01-2020) CONT.115-2017</t>
  </si>
  <si>
    <t>5121</t>
  </si>
  <si>
    <t>PAGO LINEA DE CREDITO CON C/CREDITO OTORG. POR BANCO DE RESERVAS A "ASFALTO DEL NORTE, SRL" C/CARGO A FACTURA OP-9 Y 11 HASTA 16, NCF.B1500000007 HASTA 13 Y AB.A OP-17, NCF.B1500000014,  POR SUMINISTRO Y TRANSPORTE DE H.A.C. P/BACHEO; (CONTRATO 68-2017).</t>
  </si>
  <si>
    <t>5122</t>
  </si>
  <si>
    <t>DEDUCCIONES CORRESP. LINEA DE CREDITO CON BANCO DE RESERVAS, C/CARGO AL PAGO  FACT. OP-47, NCF.B1500000029, $ 8,565,668.20) VAL. FACT.OP-48, NCF:00031 $7,703,280.65 (-) ESTE AB. $4,638,172.18, PXP $3,065,108.47, POR SUMINISTRO Y TRANSPORTE DE H.A.C. P/BACHEO.</t>
  </si>
  <si>
    <t>5123</t>
  </si>
  <si>
    <t>L/C. CON C/CRED. OTORG. P/EL BANCO RESERVAS A LA EMPRESA "MERA MUÑOZ &amp; FONDEUR, S.A, C/CARGO  AL  PAGO DE LAS  FACTS.-OP, 06,07,08, NCF:B1500000007,0008,0009, Y AB, FACT.OP-09,NCF:0010, P/SUMINISTRO  Y TRANSPORTE DE H.A.C. P/BACHEO (ACTO 34-10-19) CONT.390-18</t>
  </si>
  <si>
    <t>5124</t>
  </si>
  <si>
    <t>DEDUCCIONES CORRESP. AL PAGO D/LINEA DE CREDITO CON BANCO DE RESERVAS, C/CARGO A FACT. OP-09, 11 HASTA 16, NCF.B1500000007 HASTA 13; AB. OP-17, NCF.B1500000014 $4,307,590.00, PXP $12,168,044.09; POR SUMINISTRO Y TRANSPORTE DE H.A.C. PARA BACHEO.</t>
  </si>
  <si>
    <t>5126</t>
  </si>
  <si>
    <t>PAGO COMPENSACION SEGURIDAD (JUNIO--2020) A PERSONAL COMISION MILITAR Y POLICIAL (ASPIRANTE I) DE ESTE MOPC</t>
  </si>
  <si>
    <t>5127</t>
  </si>
  <si>
    <t>PAGO LINEA DE CREDITO CON C/CREDITO OTORG. POR BANCO DE RESERVAS A "CONSTRUCTORA MANSAN, SRL", C/CARGO A ABONO FACT. OP-01, NCF.B1500000001, POR SUMINISTRO Y TRANSPORTE DE H.A.C. PARA BACHEO, (CONTRATO 324-2019).</t>
  </si>
  <si>
    <t>5128</t>
  </si>
  <si>
    <t>DEDUCCIONES CORRESP. L/CRED. C/BANCO DE RESERVAS, C/CARGO AL PAGO DE LAS FACTS. OP-06,07,08 NCF.B1500000007,0008,0009,  VAL. FACT. OP-09, NCF:0010 $13,657,742.60 (-) ESTE AB. $$361,941.87 PXP $13,295,800.73, POR SUMIINISTRO Y TRANSPORTE  DE H.A.C. PARA BACHEO</t>
  </si>
  <si>
    <t>5129</t>
  </si>
  <si>
    <t>PAGO DEDUCCIONES CORRESP. A LINEA DE CREDITO OTORGADA POR BANCO DE RESERVAS, C/CARGO ABONO FACTURA OP-01, NCF.B1500000001, $4,358,607.32, PXP $2,601,646.15; POR SUMINISTRO Y TRANSPORTE DE H.A.C. PARA BACHEO.</t>
  </si>
  <si>
    <t>5130</t>
  </si>
  <si>
    <t>L/CRED. CON C/CRED. OTORG. P/EL BANCO RESERVAS A LA EMPRESA "DESVIALSA, DESARROLLO VIAL SRL, C/CARGO AL PAGO D/LAS FACTS-OP-10 Y OP-14,NCF:A010010011500000117, B1500000155, Y AB. FACT. OP-15,NCF:0150, P/SUM. Y TRANSP.DE H.A.C. P/BACHEO(ACTO 2546-19)CONT.519-18</t>
  </si>
  <si>
    <t>5132</t>
  </si>
  <si>
    <t>PAGO LINEA DE CREDITO CON C/CREDITO OTORG. POR BANCO DE RESERVAS A "FANEYTE &amp; GENAO, SRL", C/CARGO A SALDO F-OP-12,CF.B1500000032, PAGO F- OP-13 Y 14, CF.B1500000037 Y 38; AB. OP-15, CF.B1500000039; POR SUMINISTRO Y TRANSPORTE DE H.A.C.P/BACHEO,CONTRATO 552-18</t>
  </si>
  <si>
    <t>5133</t>
  </si>
  <si>
    <t>DEDUCCIONES CORRESP. L/CRED. C/BANCO DE RESERVAS, C/CARGO AL PAGO DE LAS FACTS. OP-10 Y OP-14, NCF:A010010011500000117, B1500000155,  FACT. OP-15, NCF:0150 $16,028,909.69 (-) ESTE AB. $$1,664,822.04 PXP $14,364,087.65, POR SUMI. Y TRANSP. DE H.A.C. PARA BACHEO</t>
  </si>
  <si>
    <t>5134</t>
  </si>
  <si>
    <t>P/DEDUCCIONES CORRESP. A LINEA DE CREDITO OTORGADA POR BANCO DE RESERVAS, C/CARGO AL SALDO FACTURA OP-12, NCF.B1500000032, $11,086,831.84, PAGO FACTS. OP-13 Y 14, CF.B1500000037 Y 38, AB. F- OP-15, CF.B1500000039; POR SUMINISTRO Y TRANSPORTE DE H.A.C. P/BACHEO</t>
  </si>
  <si>
    <t>5135</t>
  </si>
  <si>
    <t>L/C. CON C/CRED. OTORG. P/EL BANCO RESERVAS A LA EMPRESA "CONST. RIZEK &amp; ASOC.,C/CARGO  AL (SALDO FACT.OP-01, NCF:B1500000046) PAGO FACT.-OP, 02, NCF:B1500000050, AB.FACT. OP-03, NCF:0052, P/SUMINISTRO  Y TRANSP. DE H.A.C. P/BACHEO (ACTO 182-12-19) CONT.279-19</t>
  </si>
  <si>
    <t>5138</t>
  </si>
  <si>
    <t>PAGO COMPENSACION SEGURIDAD (JUNIO-2020) A PERS. DE SEGURIDAD MILITAR (GRADUADO) DE ESTE MOPC</t>
  </si>
  <si>
    <t>5140</t>
  </si>
  <si>
    <t>PAGO COMPENSACION SEGURIDAD (JUNIO-2020) A PERSONAL DE LA COMISION MILITAR DE ESTE MOPC</t>
  </si>
  <si>
    <t>5142</t>
  </si>
  <si>
    <t>PAGO SUELDO (JUNIO-2020) A PERSONAL CONTRATADO DE ESTE MOPC</t>
  </si>
  <si>
    <t>5143</t>
  </si>
  <si>
    <t>PAGO LINEA DE CREDITO CON C/CREDITO OTORG. POR BANCO DE RESERVAS A "INGENIEROS -ARQ. DANIEL MEDINA &amp; ASOCIADOS, S.A." C/CARGO AL SALDO F-OP-03,CF.B1500000003 Y AB. OP-04, NCF.B1500000007; POR SUMINISTRO Y TRANSPORTE DE H.A.C. PARA BACHEO,CONTRATO 552-2018.</t>
  </si>
  <si>
    <t>5145</t>
  </si>
  <si>
    <t>PAGO COMPENSACION SEGURIDAD (JUNIO-2020) A PERSONAL DE LA DIVISION ASISTENCIA VIAL DE ESTE MOPC</t>
  </si>
  <si>
    <t>5146</t>
  </si>
  <si>
    <t>PAGO DEDUCCIONES CORRESP. A LINEA DE CREDITO OTORGADA POR BANCO DE RESERVAS, C/CARGO AL SALDO FACT. OP-03, NCF.B1500000003, $3,954,270.74, Y ABONO FACT. OP-04, NCF.B1500000007; POR SUMINISTRO Y TRANSPORTE DE H.A.C. PARA BACHEO.</t>
  </si>
  <si>
    <t>5147</t>
  </si>
  <si>
    <t>PAGO LINEA DE CREDITO CON C/CREDITO OTORG. POR BANCO DE RESERVAS A "FANEYTE &amp; GENAO, SRL.", C/CARGO A SALDO F-OP-08,CF.B1500000030, PAGO F- OP-09, 10 Y 11, CF,26, 27 Y 31;AB. OP-12, CF.B1500000032; POR SUMINISTRO Y TRANSPORTE DE H.A.C. P/BACHEO,CONTRATO 552-18</t>
  </si>
  <si>
    <t>5150</t>
  </si>
  <si>
    <t>DEDUCCIONES CORRESP. L/CRED. C/BANCO DE RESERVAS, C/CARGO (SALDO FACT.OP-01,NCF:B1500000046) PAGO FACT.-OP, 02, NCF:B1500000050, VAL. FACT.OP-03,NCF:0052,$36,758,650.00 (-) ESTE AB. $19,693,716.68 PXP $17,064,933.32,  P/SUMINISTRO  Y TRANSP. DE H.A.C. P/BACHEO</t>
  </si>
  <si>
    <t>5152</t>
  </si>
  <si>
    <t>DEDUCCIONES CORRESP. A LINEA DE CREDITO OTORG. X BANRESERVAS A "FANEYTE &amp; GENAO, SRL", C/CARGO A SALDO F- OP-08,CF.B1500000030, PAGO F- OP-09, 10 Y 11, CF.26, 27 Y 31;AB.OP-12, NCF.32, 6,086,831.84, PXP 11,086,831.84, SUMINISTRO Y TRANSPORTE DE H.A.C. P/BACHEO</t>
  </si>
  <si>
    <t>5153</t>
  </si>
  <si>
    <t>TRABAJOS DE CONSTRUCCION DEL HOSPITAL DE LAS TERRENAS, PROVINCIA SAMANA; SALDO CUB.09, NCF.B1500000026, $102,985.49, 1ER. AB.3766 Y ABONO CUB.10, NCF.B1500000029, $3,897,014.51, PXP $14,846,674.14.</t>
  </si>
  <si>
    <t>18/06/2020</t>
  </si>
  <si>
    <t>5156</t>
  </si>
  <si>
    <t>PAGO COMPENSACION SEGURIDAD (JUNIO-2020) A PERSONAL DE LA COMISION MILITAR Y POLICIAL (ASPIRANTE II) DE ESTE MOPC</t>
  </si>
  <si>
    <t>5165</t>
  </si>
  <si>
    <t>L/C. CON C/CRED. OTORG. P/EL BANCO RESERVAS A "IEMCA DIVISION CONSTRUCCIONES CIVILES, S.R.L, C/CARGO A SALDO FACT.-OP.02, NCF:B1500000002; PAGO FACTS. OP-03, 04 Y 5, NCF.3, 4 Y 5, AB. F-OP-06, NCF.6; P/SUMINISTRO Y TRANSPORTE DE H.A.C. P/BACHEO CONT.217-2019.</t>
  </si>
  <si>
    <t>5166</t>
  </si>
  <si>
    <t>DEDUCCIONES CORRESP. A LINEA DE CREDITO CON BANCO DE RESERVAS, C/CARGO A SALDO FACT. OP-2, NCF.B1500000002, $2,875,680.11, PAGO F- OP-3,4 Y 5, NCF.03, 04 Y 05; AB. F- OP-06, NCF.6, $4,523,206.87, PXP 8,626,623.81; POR SUMINISTRO Y TRANSPORTE DE H.A.C. P/BACHEO</t>
  </si>
  <si>
    <t>5167</t>
  </si>
  <si>
    <t>LINEA/CRED. CON C/CRED. OTORG. P/EL BANCO RESERVAS A "PEPSOLTECH CONSTRUCCIONES, S.R.L, C/CARGO A PAGO FACTS. OP-14 Y 15, NCF:B1500000054 Y 55; Y AB. FACT. OP-16, NCF.B1500000048; P/SUMINISTRO Y TRANSPORTE DE H.A.C. P/BACHEO (CONTRATOS 227-2019).</t>
  </si>
  <si>
    <t>5168</t>
  </si>
  <si>
    <t>PAGO DEDUCCIONES CORRESP. A LINEA DE CREDITO CON BANCO DE RESERVAS C/CARGO PAGO FACTS. OP-14 Y 15, NCF.B1500000054 Y 55; AB. F-OP16, NCF.B1500000048, $15,323,235.73, PXP 1,668,851.75; POR SUMINISTRO Y TRANSPORTE DE H.A.C. PARA BACHEO</t>
  </si>
  <si>
    <t>5170</t>
  </si>
  <si>
    <t>L/C. CON C/C. OTORG. POR EL BANCO RESERVAS A LA EMPRESA "CONST. AGUILERA QUEZADA,SRL, C/CARGO AL (SALDO FACT-OP-15,NCF.B1500000050) PAGO FACTS.0P-11,16,17,18, Y 19 FINAL,NCF:B1500000052,53,54,120 Y12I P/SUM.TRANSP. DE H.A.C. P/BACHEO(ACTO 57-01- 20)CONT.223-19</t>
  </si>
  <si>
    <t>5175</t>
  </si>
  <si>
    <t>TRABAJOS DE RECONSTRUCCION DEL CAMINO VECINAL PARAISO CHARCO PRIETO-LEONARDO-LA MALANGA, PROV. BARAHONA, (DAÑOS OCASIONADOS POR TORMENTA SANDY, DECRETOS 618 Y 619 2012; PAGO CUB.3, NCF.B1500000151.</t>
  </si>
  <si>
    <t>5176</t>
  </si>
  <si>
    <t>PAGO COMPRA DE TERRENO Y MEJORAS, DENTRO DEL AMBITO DE LA PARCELA No.51-B REFUND, DISTRITO CATASTRAL No.26; SEGUN INFORME DE TASACIÓN S/N; PARA EL PROY. CONSTRUCCIÓN CIRCUNVALACIÓN SANTO DOMINGO, TRAMO ll.</t>
  </si>
  <si>
    <t>5177</t>
  </si>
  <si>
    <t>LINEA DE CREDITO CON C/CREDITO OTORG. POR BANCO DE RESERVAS A "GIL+GIL CONSTRUCTORA, SRL,  C/CARGO AL SALDO F-OP-27, CF.B1500000023 Y PAGO FACTS. OP-28 Y 29, NCF.B1500000026 Y 55; AB. FACT.OP-30, NCF.B1500000051; POR SUMINISTRO Y TRANSPORTE DE H.A.C. P/BACHEO</t>
  </si>
  <si>
    <t>5178</t>
  </si>
  <si>
    <t>DEDUCCIONES CORRESP. LINEA D/CREDITO CON BANCO D/RESERVAS, C/CARGO A SALDO FACT.OP-27, NCF.B1500000023, $516,093.74, PAGO FACTS. OP-28 Y 29, CF.B1500000026 Y 55; AB. F-OP-30, NCF.51, $5,130,810.39, PXP 5,533,007.84; P/SUMINISTRO Y TRANSPORTE DE H.A.C. P/BACHEO</t>
  </si>
  <si>
    <t>5179</t>
  </si>
  <si>
    <t>DEDUCCIONES CORRESP. LINEA DE CREDITO CON BANCO DE RESERVAS, C/CARGO AL (SALDO FACT-OP-15, NCF.B1500000050) PAGO FACTS . 0P-11,16,17,18, Y 19 FINAL, NCF:B1500000052, 0053, _x000D_
 0054,0120 Y 012I,  PARA SUMINISTRO Y TRANSPORTE  DE H.A.C. P/BACHEO</t>
  </si>
  <si>
    <t>5180</t>
  </si>
  <si>
    <t>LINEA DE CREDITO CON C/CREDITO OTORG. POR BANCO DE RESERVAS A "MALESPIN CONSTRUCTORA, S.A.; C/CARGO AL SALDO FACT. OP-10, NCF.B1500000027, PAGO FACTS. OP-11 Y 12, NCF.B1500000028 Y 29; AB. F/OP-13, NCF.B1500000030, P/SUMINISTRO Y TRANSPORTE DE H.A.C. P/BACHEO</t>
  </si>
  <si>
    <t>5181</t>
  </si>
  <si>
    <t>DEDUCCIONES CORRESP. A LINEA DE CREDITO CON BANCO DE RESERVAS, C/CARGO A SALDO FACT.OP-10, NCF.B1500000027, $12,829,782.78; PAGO FACTS. OP-11 Y 12, NCF.28 Y 29, AB. F-OP-13, NCF.30, $14,224,465.02, PXP $13,418,387.72; SUMINISTRO Y TRANSPORTE DE H.A.C. P/BACHEO</t>
  </si>
  <si>
    <t>5182</t>
  </si>
  <si>
    <t>LINEA DE CREDITO CON C/CREDITO OTORG. POR BANCO DE RESERVAS A "CONSTRUCTORA CAMPOS, S.A.,  C/CARGO AL SALDO F-OP-10, CF.B1500000010; PAGO FACTS. OP-11 Y 12, NCF.B1500000026 Y 27 Y AB. FACT.OP-13, NCF.B1500000017; POR SUMINISTRO Y TRANSPORTE DE H.A.C. P/BACHEO.</t>
  </si>
  <si>
    <t>5183</t>
  </si>
  <si>
    <t>DEDUCCIONES CORRESP. LINEA D/CREDITO CON BANCO DE RESERVAS, C/CARGO A SALDO FACT.OP-10, NCF.B1500000010, $13,474,206.40; PAGO FACTS. OP-11 Y 12, NCF.26 Y 27 Y AB. FACT-OP-13, NCF.17, 9,114,246.69, PXP 13,085,094.94; P/SUMINISTRO Y TRANSPORTE DE H.A.C. P/BACHEO</t>
  </si>
  <si>
    <t>5184</t>
  </si>
  <si>
    <t>LINEA D/CREDITO CON C/CREDITO OTORG. POR BANCO D/RESERVAS A "INGENIERIA ESTRELLA, SRL, C/CARGO AL SALDO F-OP-22, NCF.B1500000101; PAGO FACTS. OP-23 Y 24, NCF.B1500000170 Y 171 Y AB. FACT.OP-25, NCF.140; P/SUMINISTRO Y TRANSPORTE DE H.A.C. P/BACHEO, CONT.101-17</t>
  </si>
  <si>
    <t>5185</t>
  </si>
  <si>
    <t>PAGO DEDUCCIONES CORRESP. LINEA D/CREDITO CON BANCO D/RESERVAS, C/CARGO A FACT. OP-22, NCF.B1500000101, $9,930,163.17; PAGO FACTS. OP-23 Y 24, NCF.170 Y 171; AB. F-OP-25, NCF.140, $2,258,778.39, PXP 18,762,197.04; POR SUMINISTRO Y TRANSPORTE DE H.A.C. P/BACHEO</t>
  </si>
  <si>
    <t>5186</t>
  </si>
  <si>
    <t>P/LINEA DE CREDITO CON C/CREDITO OTORG. POR BANCO DE RESERVAS A "CONSTRUCTORA AGUILERA QUEZADA, SRL, C/CARGO PAGO FACT. OP-30, NCF.B1500000051, SUMINISTRO Y TRANSPORTE DE H.A.C. P/BACHEO; CONTRATO 209-2018.</t>
  </si>
  <si>
    <t>5187</t>
  </si>
  <si>
    <t>PAGO DEDUCCIONES CORRESP. A LINEA DE CREDITO CON BANCO DE RESERVAS A C/CARGO A PAGO FACT. OP-30, NCF.B1500000051, SUMINISTRO Y TRANSPORTE DE H.A.C. PARA BACHEO.</t>
  </si>
  <si>
    <t>19/06/2020</t>
  </si>
  <si>
    <t>5206</t>
  </si>
  <si>
    <t>L/CRED.CON C/CRED. OTORG. P/EL BANCO RESERVAS A L/ EMPRESA"INGECOMPSA, SRL, C/CARGO AL SALDO D/LA FACT-OP-35,NCF:B1500000080) PAGO FACTS. OP-36,37,38,39, NCF:B1500000104,103,102,101, Y AB. FACT-OP-40,NCF:0088, P/ SUM.Y TRANSP. DE H.A.C.,P/BACHEO(ACTO183-12-19)</t>
  </si>
  <si>
    <t>5207</t>
  </si>
  <si>
    <t>PAGO DEDUCCIONES CORRESP. A LA L/C. OTORGADA POR EL BANCO DE RESERVAS, C/CARGO AL SALDO D/LA FACT-OP-35,NCF:B1500000080) PAGO FACTS. OP-36,37,38,39, NCF:B1500000104,103,102,101, Y AB. FACT-OP-40,NCF:0088, P/ SUM.Y TRANSP. DE H.A.C.,P/BACHEO</t>
  </si>
  <si>
    <t>5208</t>
  </si>
  <si>
    <t>L/C.CON C/C. OTORG. P/EL BANCO RESERVAS A L/ EMPRESA"INGECOMPSA, SRL, C/CARGO AL (SALDO FACT-OP-28, NCF:B1500000072) P/FACTS. DESDE OP-29 HASTA OP-34, NCF:B1500000074, HASTA 0079, Y AB. FACT-OP-35,NCF:0080, P/ SUM. Y TRANSP. DE H.A.C. P/BACHEO (ACTO 37-10-19)</t>
  </si>
  <si>
    <t>5209</t>
  </si>
  <si>
    <t>PAGO DEDUCCIONES CORRESP. A L/CREDITO OTORGADA POR EL BCO. DE RESERVAS, C/CARGO AL (SALDO FACT-OP-28, NCF:B1500000072) PAGO FACTS. DESDE OP-29 HASTA OP-34, NCF:B1500000074, HASTA 0079, Y AB. FACT-OP-35,NCF:0080, P/ SUM. Y TRANSP. DE H.A.C. P/BACHEO</t>
  </si>
  <si>
    <t>5213</t>
  </si>
  <si>
    <t>L/C.CON C/C. OTORG. P/EL BCO. RESERV. A L/ EMP."MULTIHIERROS CONST. SRL, C/CARGO 1-SALDO F-OP-13,NCF:B1500000016) P/FACT. OP-12,NCF:0017,P/SUM.Y TRANSP. DE H.A.C.P/BACHEO(CONT.416/18)2- C/CARGO FACTS.OP-01,02,03,NCF;000018,39,38, Y AB.OP-04, 0029,(CONT.234/19)</t>
  </si>
  <si>
    <t>5214</t>
  </si>
  <si>
    <t>LINEA DE CREDITO CON C/CREDITO OTORG. POR BANCO DE RESERVAS A "CONSTRUCTORA AGUILERA, S.R.L; C/CARGO AL ABONO FACT. OP-01, NCF.B1500000056, POR SUMINISTRO Y TRANSPORTE DE H.A.C. P/BACHEO, (CONTRATO 681-2019).</t>
  </si>
  <si>
    <t>5215</t>
  </si>
  <si>
    <t>PAGO DEDUCCIONES CORRESP. LINEA DE CREDITO CON BANCO DE RESERVAS C/CARGO AL ABONO FACT. OP-01, NCF.B1500000056, $14,585,754.21, PXP $2,145,432.13; POR SUMINISTRO Y TRANSPORTE DE H.A.C. PARA BACHEO.</t>
  </si>
  <si>
    <t>5216</t>
  </si>
  <si>
    <t>DEDUCCIONES CORRESP. LINEA DE CREDITO CON BANCO DE RESERVAS, C/CARGO AL (SALDO  FACT. OP-13, NCF:B1500000016 $7,239,175.21) PAGO FACT. OP-12, NCF:B1500000017 $22,637,820.54 POR SUMINISTRO Y TRANSPORTE DE H.A.C. P/BACHEO.</t>
  </si>
  <si>
    <t>5217</t>
  </si>
  <si>
    <t>PAGO POR COMPRA DE TERRENO DENTRO DEL AMBITO DE LA PARCELA No.23-B, DISTRITO CATASTRAL No.21; SEGUN INFORME DE TASACION S/N Y ANEXOS; PARA EL PROY. CONSTRUCCION  AV. CIRCUNVALACION SANTO DOMINGO, TRAMO ll.</t>
  </si>
  <si>
    <t>5218</t>
  </si>
  <si>
    <t>PAGO POR COMPRA DE TERRENO Y MEJORA DENTRO DEL AMBITO DE LA PARCELA No.23-B, DISTRITO CATASTRAL No.21; SEGUN INFORME DE TASACION S/N Y ANEXOS; PARA EL PROY. CONSTRUCCION  AV. CIRCUNVALACION SANTO DOMINGO, TRAMO ll.</t>
  </si>
  <si>
    <t>5220</t>
  </si>
  <si>
    <t>DEDUCCIONES CORRESP. LINEA DE CREDITO CON BANCO DE RESERVAS, C/CARGO AL PAGO FACT.S OP-01, 02,03 NCF:B1500000018, 0039,0038, VAL. FACT.0P-04 NCF:B1500000029 $15,251,439.93 (-) ESTE AB. $3,607,037.21 PXP $11,644,402.72, POR SUM. Y TRANSPORTE DE H.A.C. P/BACHEO.</t>
  </si>
  <si>
    <t>5228</t>
  </si>
  <si>
    <t>PAGO ADQUISICION DE 8,500, FUNDAS DE CEMENTOS PARA SER UTILIZADAS EN TRABAJOS REALIZADOS POR ESTE MOPC. VALOR FACT. MCF:B1500000084 $2,708,200.30 (-) EL 20% DEL MTO. FACT. PARA AMORTIZAR AVANCE $541,640.06 (-) ESTE PAGO $2,166,560.24 (SALDA)</t>
  </si>
  <si>
    <t>5229</t>
  </si>
  <si>
    <t>PAGO COLOCACIÓN DE CUÑAS PUBLICITARIAS A ESTE MOPC, EN EL PROGRAMA "SER HUMANO" DESDE EL 20 DE DICIEMBRE-2019 AL 20 DE ENERO-2020, O/C.00462/2019, S/FACT. NCF:B1500000225</t>
  </si>
  <si>
    <t>5232</t>
  </si>
  <si>
    <t>PAGO COMPRA DE TERRENO Y MEJORAS, DENTRO DEL AMBITO DE LA PARCELA No.21-B, DISTRITO CATASTRAL No.32; SEGUN INFORME DE TASACIÓN S/N; PARA EL PROY. CONSTRUCCIÓN Y MEJORAMIENTO AVENIDA ECOLOGICA, SANTO DOMINGO ESTE</t>
  </si>
  <si>
    <t>22/06/2020</t>
  </si>
  <si>
    <t>5234</t>
  </si>
  <si>
    <t>PAGO COMPENSACION ESPECIAL (FEBRERO-2020), A PERSONAL QUE LABORA EN EL PROYECTO DE LAS ESCUELAS DE ESTE MOPC</t>
  </si>
  <si>
    <t>5236</t>
  </si>
  <si>
    <t>PAGO SERVICIOS ESPECIALES (MAYO-2020) A PERS. DE MANTENIMIENTO DE TUNELES Y PASO A DESNIVEL DE ESTE MOPC</t>
  </si>
  <si>
    <t>5238</t>
  </si>
  <si>
    <t>PAGO SERVICIOS ESPECIALES (MAYO-2020) A PERS. DE LA DIRECCION DE PAVIMENTACION VIAL DE ESTE MOPC</t>
  </si>
  <si>
    <t>5240</t>
  </si>
  <si>
    <t>PAGO HORAS EXTRAS (ENERO-2020) A PERSONAL DE DRENAJE PLUVIAL DE ESTE MOPC</t>
  </si>
  <si>
    <t>5265</t>
  </si>
  <si>
    <t>SUMINISTRO Y TRANSPORTE DE H.A.C. PARA BACHEO; SEGUN FACTURA  OP-03-, NCF.B1500000066, VALOR $23,719,466.62(-) ESTE ABONO $20,000,000.00, PXP $3,719,466.62.</t>
  </si>
  <si>
    <t>5268</t>
  </si>
  <si>
    <t>PAGO POR ADQUISICIÓN DE SOFTWARE Y SERVICIOS PARA LA AMPLIACIÓN DE TRAMITACIÓN DE PLANOS EN DIFERENTES PROVINCIAS Y EL DISTRITO NACIONAL (SEDE CENTRAL) Y PREPARACIÓN DEL MOPC PARA VENTANILLA UNICA DE CONSTRUCCION (VUC). S/FACT. B1500000138</t>
  </si>
  <si>
    <t>5272</t>
  </si>
  <si>
    <t>PAGO VIATICOS (MAYO-2020) A PERSONAL DE DIFERENTES DEPARTAMENTOS DE ESTE MOPC</t>
  </si>
  <si>
    <t>5275</t>
  </si>
  <si>
    <t>PAGO VIATICOS (DICIEMBRE-2019) A PERS. DE LA SUB-DIRECCION GENERAL DE EDIFICACION DE ESTE MOPC</t>
  </si>
  <si>
    <t>5276</t>
  </si>
  <si>
    <t>PAGO LINEA DE CREDITO CON C/CREDITO OTORG. P/EL BANCO RESERVAS A "CONSTRUCTORA INTEGRADA, S.A.S., C/CARGO A ABONO FACTURA OP-04, NCF:B1500000008; PARA EL SUMINISTRO Y TRANSPORTE DE H.A.C. PARA BACHEO.</t>
  </si>
  <si>
    <t>5279</t>
  </si>
  <si>
    <t>PAGO DEDUCCIONES CORRESP. A LINEA DE CREDITO CON BANCO DE RESERVAS, C/CARGO A ABONO FACT. OP-4, NCF.B1500000008, $3,422,442.05, PXP $1,102,203.71; POR SUMINISTRO Y TRANSPORTE DE H.A.C. PARA BACHEO.</t>
  </si>
  <si>
    <t>5280</t>
  </si>
  <si>
    <t>TRABAJOS DE REHABILITACION DE LA CATEDRAL SAN FELIPE DE APOSTOL, PUERTO PLATA; PAGO CUBICACION 02, FACTURA NCF.B1500000047.</t>
  </si>
  <si>
    <t>5283</t>
  </si>
  <si>
    <t>P/LINEA D/CREDITO CON C/CREDITO OTORG. P/EL BANCO RESERVAS A "CONSTRUCTORA INTEGRADA, S.A.S., C/CARGO SALDO FACT. OP-04, NCF:B1500000008; PAGO FACT. OP-5, NCF.B1500000010 Y AB. FACT. OP-06, NCF.13; P/SUMINISTRO Y TRANSPORTE DE H.A.C. P/BACHEO, ACTO 118-1-2020.</t>
  </si>
  <si>
    <t>5284</t>
  </si>
  <si>
    <t>DEDUCCIONES CORRESP. A LINEA D/CREDITO CON BANCO DE RESERVAS, C/CARGO A SALDO FACT. OP-4, NCF.B1500000008, 1,102,203.71, PAGO F- OP-05, CF.B1500000010 Y AB. F-OP-06, NCF.B1500000013, 903,869.77, PXP 6,618,030.66; P/SUMINISTRO Y TRANSPORTE DE H.A.C. PARA BACHEO</t>
  </si>
  <si>
    <t>5285</t>
  </si>
  <si>
    <t>REVITALIZ. URBANA SAN J. DE LA MAG.,RES. VISTA D/RIO, CONST. 5 EDIFICIOS DE APTOS. ECONS. P/LAS FLIAS. ESCASOS RECURSOS DEL SECTOR DE MESOPOTAMIA  FASE Il; CUB. 04, NCF.B1500000109, VALOR $19,816,857.84(-) ESTE ABONO $10,000,000.00, PXP $9,816,857.84.</t>
  </si>
  <si>
    <t>5286</t>
  </si>
  <si>
    <t>PAGO LINEA DE CREDITO CON C/CRED. OTORG. POR BANCO DE RESERVAS A "CONSORCIO AUTOPISTA LAS AMERCIAS; (C/CARGO A 2DO. AB. CUB.13, POR TRAB. DE RECONST. Y AMPLIACION AUTOPISTA LAS AMERICAS TRAMO AEROPUERTO LAS AMERICAS-BOCA CHICA (EXPROPIACIONES), ACTO 39-10-017.</t>
  </si>
  <si>
    <t>5287</t>
  </si>
  <si>
    <t>L/CREDITO CON C/CRED. OTORG. P/EL BANCO RESERVAS A "ASFALTEC DEL CARIBE, SRL, C/CARGO A SALDO FACT.-OP.12, NCF:B1500000012; PAGO FACTS. OP-13 HASTA OP-18, NCF.B1500000013 HASTA 17 Y 22; AB. F-OP-19, NCF.B1500000018; P/SUMINISTRO Y TRANSPORTE DE H.A.C. P/BACHEO</t>
  </si>
  <si>
    <t>5288</t>
  </si>
  <si>
    <t>DEDUCCIONES CORRESP. L/CREDITO CON C/CRED. CON BANCO RESERVAS C/CARGO A SALDO FACT.-OP.12, NCF:B1500000012; PAGO FACTS. OP-13 HASTA OP-18, NCF.13 HASTA 17 Y 22; AB. F-OP-19, NCF.18, $4,237,915.53, PXP 21,383,722.41; P/SUMINISTRO Y TRANSPORTE DE H.A.C. P/BACHEO</t>
  </si>
  <si>
    <t>23/06/2020</t>
  </si>
  <si>
    <t>5312</t>
  </si>
  <si>
    <t>TRABAJOS DE REMODELACION DE LA CAFETERIA Y READECUACION DE BAÑOS DEL CLUB DEL MOPC, SEDE CENTRAL, LOTE 5; PAGO CUBICACION 01, FACTURA NCF.B1500000001.</t>
  </si>
  <si>
    <t>5315</t>
  </si>
  <si>
    <t>TRANSFERENCIA DE CAPITAL AL INVI, PROGRAMA DE POBREZA EXTREMA,SEXTA PARTIDA JUNIO-2020. (RECURSOS ASIGNADOS PARA LAS LINEAS PROGRAMÁTICAS DE ERRADICACIÓN DE PISOS DE TIERRA POR PISOS DE CEMENTO,MEJORAMIENTO DE SERVICIOS SANITARIOS Y MEJORA DE VIVIENDAS)</t>
  </si>
  <si>
    <t>5316</t>
  </si>
  <si>
    <t>TRANSFERENCIA DE CAPITAL AL INVI, PARA LAS INVERSIONES EN LA REPARACIÓN Y CONSTRUCCIÓN DE VIVIENDAS NUEVAS A NIVEL NACIONAL, CORRESPONDIENTE  MES DE JUNIO- 2020.</t>
  </si>
  <si>
    <t>5317</t>
  </si>
  <si>
    <t>TRANSFERENCIA CAPITAL A INTRANT,  PARA CUBRIR LOS GASTOS DE CAPITAL DICHA INSTITUCIÓN, JUNIO-2020  .</t>
  </si>
  <si>
    <t>5331</t>
  </si>
  <si>
    <t>SUMINISTRO Y TRANSPORTE DE H.A.C, PARA BACHEO (PAGO  FACT. OP-18, NCF:B1500000138 $3,963,143.14)</t>
  </si>
  <si>
    <t>5332</t>
  </si>
  <si>
    <t>PAGO ADQUISICION DE TELEVISOR LCD, DISPLAY INTEGRADO, PARA USO DE ESTE MOPC. O/C.00045/2020, S/FACT. NCF:B1500000116</t>
  </si>
  <si>
    <t>5334</t>
  </si>
  <si>
    <t>PAGO ADQUISICION DE UPS TRIFASICO DE 40 KVA, PARA SER UTILIZADO EN DATA CENTER,  DE LA SEDE PRINCIPAL DEL MOPC. O/C.00032/2020, S/FACT. NCF:B1500000206</t>
  </si>
  <si>
    <t>24/06/2020</t>
  </si>
  <si>
    <t>5352</t>
  </si>
  <si>
    <t>PAGO SERVICIO DE TELÉFONOS (INALAMBRICAS) USADO POR ESTE MOPC, CORRESPONDIENTE AL MES DE MAYO-2020 (PARA SER APLICADO A LA CUENTA 702156743, SEGÚN FACT. NCF-B1500064454</t>
  </si>
  <si>
    <t>5353</t>
  </si>
  <si>
    <t>PAGO SERVICIO DE TELÉFONO (ALÁMBRICOS) USADO POR ESTE MOPC, CORRESPONDIENTE AL MES DE MAYO-2020 (PARA SER APLICADO A LA CUENTA 713644407,  SEGÚN FACT.  NCF:B1500064458).</t>
  </si>
  <si>
    <t>5354</t>
  </si>
  <si>
    <t>PAGO SERVICIO TELEFONO (PROGRAMA DE ASISTENCIA VIAL USADO POR ESTE MOPC, CORRESPONDIENTE AL MES DE JUNIO -2020, PARA SER APLICADO A LA CUENTA #9232363, SEGÚN FACTURA NCF B1500017692)</t>
  </si>
  <si>
    <t>5355</t>
  </si>
  <si>
    <t>PAGO POR  SERVICIO MODEM DE INTERNET USADO EN ESTE MOPC, CORRESPONDIENTE AL MES DE MAYO- 2020, PARA SER APLICADO A LA CUENTA #735902097, SEGÚN FACTURA NCF B1500064920</t>
  </si>
  <si>
    <t>5356</t>
  </si>
  <si>
    <t>PAGO SERVICIO TELECABLE, USADO EN ESTE MOPC, CORRESPONDIENTE AL MES DE JUNIO- 2020, PARA SER APLICADO A LA CUENTA #1471210, SEGÚN FACTURA NCF B1500017670</t>
  </si>
  <si>
    <t>5362</t>
  </si>
  <si>
    <t>PAGO FACTURA  NCF: B1500001624, POR ADQUISICION DE NEUMATICOS, PARA SER UTILIZADOS EN VEHICULOS, MAQUINARIAS Y EQUIPOS DE ESTE MINISTERIO.</t>
  </si>
  <si>
    <t>5367</t>
  </si>
  <si>
    <t>ADQUISICION DE MOCHILAS ESCOLARES CON LOGO MOPC Y DPD; VALOR FACTURA NCF:B1500000125, $10,148,000.00(-) 1ER. ABONO $8,700,000.00, LIB.4057, ESTE PAGO $1,448,000.00 SALDA.</t>
  </si>
  <si>
    <t>5371</t>
  </si>
  <si>
    <t>CONSTRUCCION DEL PLAY DE BEISBOL UBICADO EN SABANA LARGA, PROV. SAN JOSE DE OCOA, LOTE 16; PAGO CUBICACION 01, FACTURA NCF.B1500000001.</t>
  </si>
  <si>
    <t>25/06/2020</t>
  </si>
  <si>
    <t>5379</t>
  </si>
  <si>
    <t>PAGO ADQUISICION DE FILTROS PARA SER UTILIZADOS EN VEHICULOS, MAQUINARIAS Y EQUIPOS PROPIEDAD DE ESTE MOPC. O/C.003607-1, S/FACT. NCF:B1500000543</t>
  </si>
  <si>
    <t>5380</t>
  </si>
  <si>
    <t>PAGO ADQUISICION DE FILTROS PARA SER UTILIZADOS EN VEHICULOS, MAQUINARIAS Y EQUIPOS PROPIEDAD DE ESTE MOPC. O/C.003605-1, S/FACT. NCF:B1500000540</t>
  </si>
  <si>
    <t>5381</t>
  </si>
  <si>
    <t>PAGO ADQUISICION DE FILTROS PARA SER UTILIZADOS EN VEHICULOS, MAQUINARIAS Y EQUIPOS PROPIEDAD DE ESTE MOPC. O/C.003603-1, S/FACT. NCF:B1500000572</t>
  </si>
  <si>
    <t>5402</t>
  </si>
  <si>
    <t>SUMINISTRO Y TRANSPORTE DE H.A.C. PARA BACHEO; FACTURA OP-01, NCF.B1500000049, VALOR $11,362,081.04(-) ESTE ABONO $9,469,235.77, PXP $1,892,845.27.</t>
  </si>
  <si>
    <t>5404</t>
  </si>
  <si>
    <t>SUMINISTRO Y TRANSPORTE DE H.A.C., PARA BACHEO (PAGO FACT. OP-23, NCF:B1500000048 $7,138,790.31)</t>
  </si>
  <si>
    <t>5405</t>
  </si>
  <si>
    <t>SUMINISTRO Y TRANSPORTE DE H.A.C. PARA BACHEO; SALDO FACT. OP-15, NCF.B1500000013, $5,404,020.54, 1ER. AB. LIB.3755; PAGO FACT. OP-12, NCF.B1500000015 Y AB. FACT. OP14, NCF.B1500000014, $9,876,309.44, PXP $21,546,670.45.</t>
  </si>
  <si>
    <t>5420</t>
  </si>
  <si>
    <t>SUMINISTRO Y TRANSPORTE DE H.A.C. PARA BACHEO; SALDO FACTURA OP-09, NCF.B1500000008, $1,201,258.41, 1ER. ABONO LIB.3855 Y ABONO FACT. OP-08, NCF. B1500000009, $6,985,527.09, PXP $629,382.10.</t>
  </si>
  <si>
    <t>5421</t>
  </si>
  <si>
    <t>SUMINISTRO Y TRANSPORTE DE H.A.C.,P/BACHEO (SALDO FACT. OP-03, NCF:B1500000066, $3,719,466,.62, 1ER. AB. S/L.5265) PAGO FACTS. OP-04,05,06, NCF:B1500000069,0067,0068, VAL. FACT. OP-07, NCF:B1500000070 $27,804,090.03 (-) ESTE AB.3,853,161.58 PXP $23,950,928.45</t>
  </si>
  <si>
    <t>26/06/2020</t>
  </si>
  <si>
    <t>5444</t>
  </si>
  <si>
    <t>PAGO POR SUMINISTRO Y TRANSPORTE DE H.A.C. PARA BACHEO; SALDO FACTURA OP-15, NCF:B1500000140, $3,224,017.85, 1ER. AB. LIB.4935; PAGO FACT. OP-13, NCF:B1500000143 Y ABONO FACT. OP-16, NCF:B1500000144, $6,808,314.49, PXP $181,867.44.</t>
  </si>
  <si>
    <t>5445</t>
  </si>
  <si>
    <t>SUMINISTRO Y TRANSPORTE DE H.A.C.,P/BACHEO (SALDO FACT. OP-19, NCF:B1500000093, $12,043,905.53) PAGO FACTS. OP-18,20,21,22,23, NCF:B1500000100,0101, 0102, 0103, 0104, VAL. FACT. OP-24, NCF:B1500000105 $12,001,209.41 (-) ESTE AB.$7,574,729.07 PXP $4,426,480.34</t>
  </si>
  <si>
    <t>5446</t>
  </si>
  <si>
    <t>SUMINISTRO Y TRANSPORTE DE H.A.C. PARA BACHEO; SALDO FACT. OP-20, NCF.B1500000063, $9,469,081.29, 1ER. AB. LIB.4947; PAGO FACTS. OP-21 Y 22, NCF. B1500000064 Y 65; ABONO FACT. OP-23, NCF. B1500000066, $9,274,126.79, PXP $109,154.09.</t>
  </si>
  <si>
    <t>5447</t>
  </si>
  <si>
    <t>PAGO POR SUMINISTRO Y TRANSPORTE DE H.A.C. PARA BACHEO; (SALDO FACTURA OP-17, NCF:B1500000037, $831,936.11, 1ER. ABONO LIB. 4946 Y ABONO FACT. OP-18, NCF:B1500000040, $10,269,202.34, PXP $376,199.40.</t>
  </si>
  <si>
    <t>5449</t>
  </si>
  <si>
    <t>PAGO POR SUMINISTRO Y TRANSPORTE DE H.A.C.,P/BACHEO; (SALDO FACTURA OP-08, NCF:B1500000243, $7,552,013.45 Y ABONO FACT. OP-10, NCF:B1500000244, $2,319,734.03, PXP $11,470,497.92.</t>
  </si>
  <si>
    <t>5450</t>
  </si>
  <si>
    <t>SUMINISTRO Y TRANSPORTE DE H.A.C.,P/BACHEO (SALDO FACT. OP-02, NCF:B1500000040 $8,505,071.47, 1ER. AB. S/LIB.4909) VALOR FACT. OP-01, NCF:B1500000041 $8,454,850.39 (-) ESTE ABONO $351,569.79 PEND X PAGAR $8,103,280.60</t>
  </si>
  <si>
    <t>5456</t>
  </si>
  <si>
    <t>SUMINISTRO Y TRANSPORTE DE H.A.C. PARA BACHEO (SALDO FACT. OP-15, NCF:B1500000119 $7,030,575.03 , 1ER. AB. S/LIB.4934) VALOR FACT. OP-16, NCF:B1500000123 $16,907,277.51 (-) ESTE ABONO $12,771,430.61 PEND X PAGAR $4,135,846.90</t>
  </si>
  <si>
    <t>5474</t>
  </si>
  <si>
    <t>PAGO POR SUMINISTRO Y TRANSPORTE DE H.A.C. PARA BACHEO; FACTURA OP-03, NCF:B1500000003, $18,824,769.09(-)1ER. AB. $10,000,000.00, LIB.4995, (-) ESTE 2DO. AB. $7,322,351.45, PXP $1,502,417.64.</t>
  </si>
  <si>
    <t>5475</t>
  </si>
  <si>
    <t>SUMINISTRO Y TRANSPORTE DE HAC PARA BACHEO. VALOR FACT. OP-08, NCF:B1500000008 $12.347,485.59 (-) 1ER. ABONO $2,727,702.37 S/LIB.4899 (-) ESTE 2DO. ABONO $5,586,291.12  PEND. X PAGAR $4,033,492.10</t>
  </si>
  <si>
    <t>5476</t>
  </si>
  <si>
    <t>PAGO POR SUMINISTRO Y TRANSPORTE DE H.A.C. PARA BACHEO; SALDO FACT. OP-05, NCF.B1500000210, $6,445,290.43, 1ER. ABONO LIB.4889 Y ABONO FACT. OP-06-, NCF. B1500000212, $3,787,396.66, PXP $16,106,181.22.</t>
  </si>
  <si>
    <t>5477</t>
  </si>
  <si>
    <t>SUMINISTRO Y TRANSPORTE DE HAC PARA BACHEO. (SALDO FACT. OP-20, NCF:B1500000025 $3,701,983.27, 1ER. AB.S/LIB. 4986) VALOR FACT. OP-23 , NCF:B1500000028 $9,749,738.51 (-) ESTE ABONO $5,638,231.05 PEND X PAGAR $4,111,507.46</t>
  </si>
  <si>
    <t>5479</t>
  </si>
  <si>
    <t>TRABAJOS DE CONSTRUCCIÓN  DE ESTACIONES DE PASAJEROS INTERURBANA EN EL GRAN SANTO DOMINGO Y EL D.N. (TERMINAL INTERURBANA DEL ESTE) PROV. SANTO DOMINGO ESTE. (PAGO CUB.10, NCF:B1500000173, $25,146,197.12.</t>
  </si>
  <si>
    <t>5487</t>
  </si>
  <si>
    <t>PAGO POR SUMINISTRO Y TRANSPORTE DE H.A.C. PARA BACHEO; SEGUN FACTURA OP-09, NCF:B1500000009, VALOR $5,303,221.47(-) ESTE ABONO $2,886,187.57, PXP $2,417,033.90.</t>
  </si>
  <si>
    <t>5489</t>
  </si>
  <si>
    <t>PAGO POR SUMINISTRO Y TRANSPORTE DE H.A.C. PARA BACHEO; SALDO FACTURA OP-15, NCF:B1500000123, $1,574,485.54, 1ER. AB. LIB.4948 Y ABONO FACT. OP-11, NCF:B1500000132, $11,242,431.50, PXP $2,966,559.99.</t>
  </si>
  <si>
    <t>5492</t>
  </si>
  <si>
    <t>PAGO POR SUMINISTRO Y TRANSPORTE DE H.A.C. PARA BACHEO; SALDO FACTURA OP-05, NCF.B1500000100, $45,393.87, 1ER. AB. LIB.4922 Y ABONO FACTURA OP-08, NCF.B1500000105, $7,375,167.03, PXP $10,357,648.23.</t>
  </si>
  <si>
    <t>27/06/2020</t>
  </si>
  <si>
    <t>5499</t>
  </si>
  <si>
    <t>PAGO POR SUMINISTRO Y TRANSPORTE DE H.A.C. PARA BACHEO; SEGUN SALDO FACTURA OP-05, NCF.B1500000137, $18,091,648.20, 1ER. AB. LIB.4961 Y ABONO A FACT. OP-06, NCF.B1500000138, $3,296,008.40, PXP $23,933,111.87.</t>
  </si>
  <si>
    <t>5500</t>
  </si>
  <si>
    <t>PAGO POR SUMINISTRO Y TRANSPORTE DE H.A.C. PARA BACHEO; SEGUN FACTURA OP-01, NCF.B1500000001, VALOR $10,510,311.48(-)ESTE ABONO $8,791,655.45, PXP $1,718,656.03.</t>
  </si>
  <si>
    <t>5510</t>
  </si>
  <si>
    <t>PAGO POR SUMINISTRO Y TRANSPORTE DE H.A.C. PARA BACHEO, ABONO FACTURA OP-03 B1500000018 VALOR $5,869,553.69 (-) $4,611,225.23 PXP $1,258,328.46</t>
  </si>
  <si>
    <t>5521</t>
  </si>
  <si>
    <t>PAGO POR SUMINISTRO Y TRANSPORTE DE H.A.C. PARA BACHEO; FACTURA OP-37, NCF.B1500000137, VALOR $19,142,140.43(-) 1ER. ABONO $2,228,826.50, LIB.4974, ESTE 2DO. AB. $6,961,851.01, PXP $9,951,462.92.</t>
  </si>
  <si>
    <t>5522</t>
  </si>
  <si>
    <t>PAGO POR SUMINISTRO Y TRANSPORTE DE H.A.C. PARA BACHEO; SALDO FACTURA OP-21, NCF.B1500000165, $3,935,222.52, 1ER. AB. LIB.4982 Y ABONO A FACTURA OP-22, NCF.B1500000168, $6,678,696.96, PXP $12,420,328.62.</t>
  </si>
  <si>
    <t>5523</t>
  </si>
  <si>
    <t>PAGO POR SUMINISTRO Y TRANSPORTE DE H.A.C. PARA BACHEO; PAGO FACTURAS OP-13 Y 14, NCF. B1500000027 Y 28; ABONO FACTURA OP-16, NCF.B1500000029, $994,933.63, PXP $201,321.27.</t>
  </si>
  <si>
    <t>5526</t>
  </si>
  <si>
    <t>SUMINISTRO Y TRANSPORTE DE H.A.C., PARA BACHEO (PAGO OP-08, NCF:B1500000016 $6,233,971.16 Y FACT. OP-09, NCF:B1500000017 $1,046,980.58)</t>
  </si>
  <si>
    <t>5528</t>
  </si>
  <si>
    <t>SUMINISTRO Y TRANSPORTE DE H.A.C., PARA BACHEO (PAGO FACT. OP-23, NCF:B1500000023 $ 8,069,799.66)</t>
  </si>
  <si>
    <t>5538</t>
  </si>
  <si>
    <t>PAGO POR SUMINISTRO Y TRANSPORTE DE H.A.C. PARA BACHEO; SALDO FACTURA OP-12, NCF.B1500000168, $2,220,637.67, 1ER. AB. LIB.4919 Y ABONO FACTURA OP-13, NCF.B1500000147, $3,609,221.62, PXP $2,098,337.05.</t>
  </si>
  <si>
    <t>5539</t>
  </si>
  <si>
    <t>PAGO POR SUMINISTRO Y TRANSPORTE DE H.A.C. PARA BACHEO; SALDO FACTURA OP-48, NCF.B1500000201, $1,688,106.40, 1ER. AB. LIB.4996 Y PAGO FACTURA OP-49, NCF.B1500000202.</t>
  </si>
  <si>
    <t>5540</t>
  </si>
  <si>
    <t>TRABAJOS DE CONSTRUCCION DE LA AVENIDA ECOLOGICA Y PLAN MEJORAMIENTO VIAL , (VALOR CUB.08, NCF.B1500000063, $328,442,384.62 (-) 1ER. ABONO $149,270,024.30 S/LIB.5087 (-) ESTE 2DO. ABONO $100,000,000.00, PEND. X PAGAR $79,172,360.32)</t>
  </si>
  <si>
    <t>5541</t>
  </si>
  <si>
    <t>PAGO POR SUMINISTRO Y TRANSPORTE DE HAC PARA BACHEO; VALOR FACTURA OP-01, NCF.B1500000004, $33,448,306.37(-) ESTE ABONO $6,308,350.58, PXP $27,139,955.79.</t>
  </si>
  <si>
    <t>5548</t>
  </si>
  <si>
    <t>SUMINISTRO Y TRANSPORTE DE H.A.C., PARA BACHEO (SALDO FACT. OP-17, NCF:B1500000332 $5,622,386.34, 1ER. AB. S/LIB.4911) VALOR FACT. OP-20, NCF:B1500000334 $25,829,399.61 (-) ESTE ABONO $21,274,956.37 PEND X PAGAR $4,554,443.24</t>
  </si>
  <si>
    <t>5549</t>
  </si>
  <si>
    <t>TRABAJOS DE CONSTRUCCION DEL PALACIO DE JUSTICIA DE SANTO DOMINGO ESTE; SALDO CUB.02, NCF.B1500000002, $274,906.18, 1ER. AB. LIB.3794, 2DO. LIB.4253 Y PAGO CUB.03, NCF.B1500000003.</t>
  </si>
  <si>
    <t>5550</t>
  </si>
  <si>
    <t>SUMINISTRO Y TRANSPORTE DE H.A.C., PARA BACHEO  (SALDO FACT.OP-05, NCF:B1500000053 $3,622,050.75,1ER. AB. S/LIB. 4963) VALOR FACT. OP-06, NCF:B1500000056 $9,412,577.39 (-) ESTE ABONO $4,160,240.43 PEND. X PAGAR $5,252,336.96</t>
  </si>
  <si>
    <t>29/06/2020</t>
  </si>
  <si>
    <t>5571</t>
  </si>
  <si>
    <t>PAGO POR NOTIFICACIÓN DE DOS (2) ACTOS DE ALGUACIL, PARA LA EJECUCIÓN DE CONTRATO DE OBRAS. FACTURA NCF: B1500000015</t>
  </si>
  <si>
    <t>5576</t>
  </si>
  <si>
    <t>SUMINISTRO, ALMACENAMIENTO, TRANSPORTE Y APLICACION DE MATERIALES PARA LA SEÑALIZACION HORIZONTAL A NIVEL NACIONAL LOTE 1, REGION NORTE; PAGO CUB.05 Y CUB.06, FACT. NCF.B1500000203 Y 204; ABONO CUB.07, NCF.B1500000205, $3,584,734.21, PXP $147,342.63.</t>
  </si>
  <si>
    <t>30/06/2020</t>
  </si>
  <si>
    <t>5584</t>
  </si>
  <si>
    <t>PAGO SERVICIOS ESPECIALES (ABRIL-2020) A PERSONAL DE BRIGADAS DE LA DIRECCION GENERAL MANTENIMIENTO (DIVERSAS PROVINCIAS) DE ESTE MOPC</t>
  </si>
  <si>
    <t>5586</t>
  </si>
  <si>
    <t>PAGO SERVICIOS ESPECIALES (ABRIL-2020) A PERSONAL DE BRIGADAS DE LA DIRECCION GENERAL MANTENIMIENTO (VIAS TRONCALES) DE ESTE MOPC</t>
  </si>
  <si>
    <t>5588</t>
  </si>
  <si>
    <t>PAGO SERVICIOS ESPECIALES (MAYO-2020) A PERSONAL DE LA DIRECCION DE ASISTENCIA Y PROTECCION VIAL (PLANTA FISICA) DE ESTE MOPC</t>
  </si>
  <si>
    <t>5590</t>
  </si>
  <si>
    <t>PAGO SERVICIOS ESPECIALES (ABRIL-2020) A PERS. DE BRIGADAS DE LA DIRECCION GENERAL MANT. (PLAGAS TROPICALES) DE ESTE MOPC</t>
  </si>
  <si>
    <t>5592</t>
  </si>
  <si>
    <t>PAGO SERVICIOS ESPECIALES (MAYO-2020) A PERS. DE BRIGADAS DE LA DIRECCION GENERAL MANT. (GRAN SANTO DOMINGO) DE ESTE MOPC</t>
  </si>
  <si>
    <t>5594</t>
  </si>
  <si>
    <t>PAGO SERVICIOS ESPECIALES (MAYO-2020) A PERS. DE BRIGADAS DE LA DIRECCION GENERAL MANT. (GRAN SANTO DOMINGO/PAISAJIMOS) DE ESTE MOPC</t>
  </si>
  <si>
    <t>5596</t>
  </si>
  <si>
    <t>PAGO SERVICIOS ESP. (MAYO-2020) A PERS. DE LA DIRECCION GENERAL ASISTENCIA VIAL (TECNICOS) DE ESTE MOPC</t>
  </si>
  <si>
    <t>5598</t>
  </si>
  <si>
    <t>PAGO SERVICIOS ESPECIALES (MAYO-2020) A PERS. DE ASISTENCIA Y PROTECCION VIAL (MEDICOS) DE ESTE MOPC</t>
  </si>
  <si>
    <t>5600</t>
  </si>
  <si>
    <t>5602</t>
  </si>
  <si>
    <t>PAGO SERVICIOS ESPECIALES (MAYO-2020) A PERSONAL DE LA DIRECCION DE PAVIMENTACION VIAL DE ESTE MOPC</t>
  </si>
  <si>
    <t>5604</t>
  </si>
  <si>
    <t>PAGO HORAS EXTRAS (ABRIL / MAYO-2020) A PERSONAL DE DIFERENTES DEPARTAMENTOS DE ESTE MOPC</t>
  </si>
  <si>
    <t>5606</t>
  </si>
  <si>
    <t>PAGO COMPENSACION SEGURIDAD (FEBRERO-2020) A PERS. DE LA COMISION MILITAR (CONTRUCCION DE CAMINO HACIA EL DESARROLLO) DE ESTE MOPC</t>
  </si>
  <si>
    <t>5615</t>
  </si>
  <si>
    <t>PAGO POR ADQUISICION DE OCHO (8) FURGONES PARA SER UTILIZADOS EN EL PROGRAMA DE PROTECCION Y ASISTENCIA VIAL DE ESTE MINISTERIO; SEGUN ABONO A FACTURA NCF.B1500000157, 18,858,480.16(-)10% AMORTIZACION $1,885,848.02, (-)ESTE AB. $10,000,00.00, PXP $6,972,632.14</t>
  </si>
  <si>
    <t>5618</t>
  </si>
  <si>
    <t>TRABAJOS DE CONSTRUCCION VIVIENDAS Y PARQUE EN EL MUNICIPIO DE SAN LUIS, PROV. SANTO DOMINGO ESTE, LOTE 1.; PAGO AVANCE INICIAL.</t>
  </si>
  <si>
    <t>5619</t>
  </si>
  <si>
    <t>SUMINISTRO Y TRANSPORTE DE H.A.C., PARA BACHEO, (PAGO FACTS, OP-01,02,03,04,05,06, NCF: B1500000206, 0207, 0208, 0209,0210, 0211)</t>
  </si>
  <si>
    <t>5621</t>
  </si>
  <si>
    <t>PAGO SERVICIOS ESPECIALES (MAYO-2020) A PERS. DE PAVIMENTACION VIAL (SUPERVISORES) DE ESTE MOPC</t>
  </si>
  <si>
    <t>5623</t>
  </si>
  <si>
    <t>PAGO SERVICIOS ESPECIALES (MAYO-2020) A PERS. DE PAVIMENTACION VIAL (CHOFERES) DE ESTE MOPC</t>
  </si>
  <si>
    <t>5625</t>
  </si>
  <si>
    <t>PAGO SERVICIOS ESPECIALES (MAYO-2020) A PERS. DE PAVIMENTACION VIAL (BARAHONA) DE ESTE MOPC</t>
  </si>
  <si>
    <t>5627</t>
  </si>
  <si>
    <t>PAGO SERVICIOS ESPECIALES (MAYO-2020) A PERS. DE PAVIMENTACION VIAL (SANTO DOMINGO) DE ESTE MOPC</t>
  </si>
  <si>
    <t>5629</t>
  </si>
  <si>
    <t>PAGO SERVICIOS ESPECIALES (MAYO-2020) A PERS. DE PAVIMENTACION VIAL DE ESTE MOPC</t>
  </si>
  <si>
    <t>5631</t>
  </si>
  <si>
    <t>PAGO DIFERENCIA SALARIAL (MARZO / MAYO-2020) A PERSONAL CONTRATADO DE ESTE MOPC</t>
  </si>
  <si>
    <t>5633</t>
  </si>
  <si>
    <t>PAGO HORAS EXTRAS (ENERO / MARZO-2020) A PERSONAL DE DIFERENTES DEPARTAMENTOS DE ESTE MOPC</t>
  </si>
  <si>
    <t xml:space="preserve">                                                                 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</si>
</sst>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1" xfId="1" applyFill="1" applyBorder="1" applyAlignment="1">
      <alignment wrapText="1"/>
    </xf>
    <xf numFmtId="0" fontId="2" fillId="2" borderId="2" xfId="1" applyFill="1" applyBorder="1" applyAlignment="1">
      <alignment wrapText="1"/>
    </xf>
    <xf numFmtId="0" fontId="2" fillId="2" borderId="2" xfId="1" applyFill="1" applyBorder="1"/>
    <xf numFmtId="0" fontId="2" fillId="2" borderId="2" xfId="1" applyFill="1" applyBorder="1" applyAlignment="1">
      <alignment horizontal="center" wrapText="1"/>
    </xf>
    <xf numFmtId="0" fontId="2" fillId="2" borderId="3" xfId="1" applyFill="1" applyBorder="1" applyAlignment="1">
      <alignment wrapText="1"/>
    </xf>
    <xf numFmtId="0" fontId="2" fillId="0" borderId="0" xfId="1" applyBorder="1"/>
    <xf numFmtId="0" fontId="2" fillId="2" borderId="4" xfId="1" applyFill="1" applyBorder="1" applyAlignment="1">
      <alignment wrapText="1"/>
    </xf>
    <xf numFmtId="0" fontId="2" fillId="2" borderId="0" xfId="1" applyFill="1" applyBorder="1" applyAlignment="1">
      <alignment wrapText="1"/>
    </xf>
    <xf numFmtId="0" fontId="2" fillId="2" borderId="0" xfId="1" applyFill="1" applyBorder="1"/>
    <xf numFmtId="0" fontId="2" fillId="2" borderId="0" xfId="1" applyFill="1" applyBorder="1" applyAlignment="1">
      <alignment horizontal="center" wrapText="1"/>
    </xf>
    <xf numFmtId="0" fontId="2" fillId="2" borderId="5" xfId="1" applyFill="1" applyBorder="1" applyAlignment="1">
      <alignment wrapText="1"/>
    </xf>
    <xf numFmtId="0" fontId="3" fillId="2" borderId="0" xfId="1" applyFont="1" applyFill="1" applyBorder="1" applyAlignment="1">
      <alignment wrapText="1"/>
    </xf>
    <xf numFmtId="0" fontId="4" fillId="2" borderId="4" xfId="1" applyFont="1" applyFill="1" applyBorder="1" applyAlignment="1">
      <alignment horizontal="center" wrapText="1"/>
    </xf>
    <xf numFmtId="0" fontId="4" fillId="2" borderId="0" xfId="1" applyFont="1" applyFill="1" applyBorder="1" applyAlignment="1">
      <alignment horizontal="center" wrapText="1"/>
    </xf>
    <xf numFmtId="0" fontId="4" fillId="2" borderId="5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5" fillId="2" borderId="0" xfId="1" applyFont="1" applyFill="1" applyBorder="1" applyAlignment="1">
      <alignment horizontal="center" wrapText="1"/>
    </xf>
    <xf numFmtId="0" fontId="5" fillId="2" borderId="5" xfId="1" applyFont="1" applyFill="1" applyBorder="1" applyAlignment="1">
      <alignment horizontal="center" wrapText="1"/>
    </xf>
    <xf numFmtId="0" fontId="2" fillId="0" borderId="0" xfId="1" applyBorder="1" applyAlignment="1">
      <alignment horizontal="center" vertical="center"/>
    </xf>
    <xf numFmtId="0" fontId="6" fillId="2" borderId="4" xfId="1" applyFont="1" applyFill="1" applyBorder="1" applyAlignment="1">
      <alignment horizontal="center" wrapText="1"/>
    </xf>
    <xf numFmtId="0" fontId="6" fillId="2" borderId="0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vertical="center"/>
    </xf>
    <xf numFmtId="0" fontId="2" fillId="2" borderId="7" xfId="1" applyFill="1" applyBorder="1" applyAlignment="1">
      <alignment vertical="center"/>
    </xf>
    <xf numFmtId="0" fontId="2" fillId="2" borderId="7" xfId="1" applyFill="1" applyBorder="1"/>
    <xf numFmtId="0" fontId="2" fillId="2" borderId="7" xfId="1" applyFill="1" applyBorder="1" applyAlignment="1">
      <alignment horizontal="center" wrapText="1"/>
    </xf>
    <xf numFmtId="0" fontId="2" fillId="2" borderId="8" xfId="1" applyFill="1" applyBorder="1" applyAlignment="1">
      <alignment wrapText="1"/>
    </xf>
    <xf numFmtId="0" fontId="6" fillId="3" borderId="9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2" fillId="3" borderId="10" xfId="1" applyFill="1" applyBorder="1" applyAlignment="1">
      <alignment horizontal="center" wrapText="1"/>
    </xf>
    <xf numFmtId="0" fontId="2" fillId="3" borderId="10" xfId="1" applyFill="1" applyBorder="1" applyAlignment="1">
      <alignment wrapText="1"/>
    </xf>
    <xf numFmtId="0" fontId="2" fillId="3" borderId="11" xfId="1" applyFill="1" applyBorder="1" applyAlignment="1">
      <alignment horizontal="center" wrapText="1"/>
    </xf>
    <xf numFmtId="0" fontId="2" fillId="3" borderId="12" xfId="1" applyFill="1" applyBorder="1" applyAlignment="1">
      <alignment wrapText="1"/>
    </xf>
    <xf numFmtId="0" fontId="2" fillId="3" borderId="2" xfId="1" applyFill="1" applyBorder="1" applyAlignment="1">
      <alignment wrapText="1"/>
    </xf>
    <xf numFmtId="0" fontId="2" fillId="3" borderId="1" xfId="1" applyFill="1" applyBorder="1"/>
    <xf numFmtId="0" fontId="6" fillId="3" borderId="10" xfId="1" applyFont="1" applyFill="1" applyBorder="1" applyAlignment="1">
      <alignment horizontal="center" wrapText="1"/>
    </xf>
    <xf numFmtId="4" fontId="8" fillId="3" borderId="0" xfId="1" applyNumberFormat="1" applyFont="1" applyFill="1"/>
    <xf numFmtId="0" fontId="9" fillId="3" borderId="12" xfId="1" applyFont="1" applyFill="1" applyBorder="1" applyAlignment="1">
      <alignment horizontal="center" vertical="center" wrapText="1"/>
    </xf>
    <xf numFmtId="0" fontId="2" fillId="3" borderId="3" xfId="1" applyFill="1" applyBorder="1" applyAlignment="1">
      <alignment vertical="center"/>
    </xf>
    <xf numFmtId="0" fontId="2" fillId="3" borderId="12" xfId="1" applyFill="1" applyBorder="1"/>
    <xf numFmtId="0" fontId="2" fillId="3" borderId="12" xfId="1" applyFill="1" applyBorder="1" applyAlignment="1">
      <alignment horizont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14" fontId="10" fillId="2" borderId="14" xfId="1" applyNumberFormat="1" applyFont="1" applyFill="1" applyBorder="1" applyAlignment="1">
      <alignment horizontal="center" wrapText="1"/>
    </xf>
    <xf numFmtId="0" fontId="10" fillId="2" borderId="14" xfId="1" applyFont="1" applyFill="1" applyBorder="1" applyAlignment="1">
      <alignment wrapText="1"/>
    </xf>
    <xf numFmtId="0" fontId="10" fillId="2" borderId="14" xfId="1" applyFont="1" applyFill="1" applyBorder="1"/>
    <xf numFmtId="43" fontId="11" fillId="2" borderId="14" xfId="2" applyFont="1" applyFill="1" applyBorder="1" applyAlignment="1">
      <alignment horizontal="center" vertical="center" wrapText="1"/>
    </xf>
    <xf numFmtId="43" fontId="11" fillId="2" borderId="14" xfId="2" applyFont="1" applyFill="1" applyBorder="1" applyAlignment="1">
      <alignment vertical="center" wrapText="1"/>
    </xf>
    <xf numFmtId="43" fontId="12" fillId="2" borderId="14" xfId="3" applyFont="1" applyFill="1" applyBorder="1" applyAlignment="1">
      <alignment horizontal="center" vertical="center"/>
    </xf>
    <xf numFmtId="43" fontId="2" fillId="0" borderId="0" xfId="1" applyNumberFormat="1" applyBorder="1" applyAlignment="1">
      <alignment horizontal="center" vertical="center"/>
    </xf>
    <xf numFmtId="14" fontId="13" fillId="0" borderId="14" xfId="1" applyNumberFormat="1" applyFont="1" applyBorder="1" applyAlignment="1">
      <alignment horizontal="center"/>
    </xf>
    <xf numFmtId="43" fontId="11" fillId="0" borderId="14" xfId="2" applyFont="1" applyFill="1" applyBorder="1" applyAlignment="1">
      <alignment horizontal="center" vertical="center" wrapText="1"/>
    </xf>
    <xf numFmtId="43" fontId="11" fillId="2" borderId="14" xfId="3" applyFont="1" applyFill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/>
    </xf>
    <xf numFmtId="15" fontId="13" fillId="0" borderId="14" xfId="1" applyNumberFormat="1" applyFont="1" applyBorder="1" applyAlignment="1">
      <alignment horizontal="center" vertical="center"/>
    </xf>
    <xf numFmtId="49" fontId="13" fillId="2" borderId="14" xfId="1" applyNumberFormat="1" applyFont="1" applyFill="1" applyBorder="1" applyAlignment="1">
      <alignment horizontal="center" vertical="center"/>
    </xf>
    <xf numFmtId="49" fontId="13" fillId="0" borderId="14" xfId="1" applyNumberFormat="1" applyFont="1" applyBorder="1" applyAlignment="1">
      <alignment horizontal="left" vertical="center" wrapText="1"/>
    </xf>
    <xf numFmtId="43" fontId="11" fillId="0" borderId="14" xfId="1" applyNumberFormat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/>
    </xf>
    <xf numFmtId="43" fontId="13" fillId="0" borderId="14" xfId="1" applyNumberFormat="1" applyFont="1" applyBorder="1" applyAlignment="1">
      <alignment horizontal="center" vertical="center"/>
    </xf>
    <xf numFmtId="43" fontId="10" fillId="2" borderId="14" xfId="3" applyFont="1" applyFill="1" applyBorder="1" applyAlignment="1">
      <alignment horizontal="center" vertical="center" wrapText="1"/>
    </xf>
    <xf numFmtId="0" fontId="2" fillId="2" borderId="0" xfId="1" applyFill="1" applyAlignment="1">
      <alignment horizontal="center" vertical="center"/>
    </xf>
    <xf numFmtId="49" fontId="14" fillId="2" borderId="0" xfId="1" applyNumberFormat="1" applyFont="1" applyFill="1" applyBorder="1" applyAlignment="1">
      <alignment horizontal="left" vertical="center" wrapText="1"/>
    </xf>
    <xf numFmtId="43" fontId="8" fillId="2" borderId="15" xfId="2" applyFont="1" applyFill="1" applyBorder="1" applyAlignment="1">
      <alignment horizontal="center" vertical="center" wrapText="1"/>
    </xf>
    <xf numFmtId="0" fontId="2" fillId="2" borderId="0" xfId="1" applyFill="1" applyAlignment="1">
      <alignment horizontal="center"/>
    </xf>
    <xf numFmtId="0" fontId="2" fillId="2" borderId="0" xfId="1" applyFill="1" applyAlignment="1">
      <alignment horizontal="left" wrapText="1"/>
    </xf>
    <xf numFmtId="0" fontId="2" fillId="2" borderId="0" xfId="1" applyFill="1"/>
    <xf numFmtId="0" fontId="2" fillId="0" borderId="0" xfId="1" applyAlignment="1">
      <alignment horizontal="center"/>
    </xf>
    <xf numFmtId="0" fontId="2" fillId="0" borderId="0" xfId="1" applyAlignment="1">
      <alignment horizontal="left" wrapText="1"/>
    </xf>
    <xf numFmtId="43" fontId="2" fillId="0" borderId="0" xfId="3" applyFont="1"/>
    <xf numFmtId="43" fontId="2" fillId="0" borderId="0" xfId="1" applyNumberFormat="1" applyBorder="1"/>
    <xf numFmtId="0" fontId="2" fillId="0" borderId="0" xfId="1"/>
  </cellXfs>
  <cellStyles count="4">
    <cellStyle name="Millares 2" xfId="2"/>
    <cellStyle name="Millares 3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1952626</xdr:colOff>
      <xdr:row>0</xdr:row>
      <xdr:rowOff>85726</xdr:rowOff>
    </xdr:from>
    <xdr:ext cx="685800" cy="6858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6" y="85726"/>
          <a:ext cx="685800" cy="685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3"/>
  <sheetViews>
    <sheetView tabSelected="1" workbookViewId="0">
      <selection activeCell="C20" sqref="C20"/>
    </sheetView>
  </sheetViews>
  <sheetFormatPr baseColWidth="10" defaultColWidth="9.140625" defaultRowHeight="12.75" x14ac:dyDescent="0.2"/>
  <cols>
    <col min="1" max="1" width="12.140625" style="74" customWidth="1"/>
    <col min="2" max="2" width="17.85546875" style="75" bestFit="1" customWidth="1"/>
    <col min="3" max="3" width="41.7109375" style="74" customWidth="1"/>
    <col min="4" max="4" width="18.5703125" style="78" customWidth="1"/>
    <col min="5" max="6" width="20.140625" style="6" bestFit="1" customWidth="1"/>
    <col min="7" max="7" width="9.140625" style="6"/>
    <col min="8" max="8" width="13.85546875" style="6" bestFit="1" customWidth="1"/>
    <col min="9" max="9" width="16.5703125" style="6" bestFit="1" customWidth="1"/>
    <col min="10" max="222" width="9.140625" style="6"/>
    <col min="223" max="223" width="10.7109375" style="6" customWidth="1"/>
    <col min="224" max="224" width="19.5703125" style="6" customWidth="1"/>
    <col min="225" max="225" width="41.7109375" style="6" customWidth="1"/>
    <col min="226" max="226" width="23.42578125" style="6" customWidth="1"/>
    <col min="227" max="227" width="16.5703125" style="6" bestFit="1" customWidth="1"/>
    <col min="228" max="228" width="17.7109375" style="6" bestFit="1" customWidth="1"/>
    <col min="229" max="478" width="9.140625" style="6"/>
    <col min="479" max="479" width="10.7109375" style="6" customWidth="1"/>
    <col min="480" max="480" width="19.5703125" style="6" customWidth="1"/>
    <col min="481" max="481" width="41.7109375" style="6" customWidth="1"/>
    <col min="482" max="482" width="23.42578125" style="6" customWidth="1"/>
    <col min="483" max="483" width="16.5703125" style="6" bestFit="1" customWidth="1"/>
    <col min="484" max="484" width="17.7109375" style="6" bestFit="1" customWidth="1"/>
    <col min="485" max="734" width="9.140625" style="6"/>
    <col min="735" max="735" width="10.7109375" style="6" customWidth="1"/>
    <col min="736" max="736" width="19.5703125" style="6" customWidth="1"/>
    <col min="737" max="737" width="41.7109375" style="6" customWidth="1"/>
    <col min="738" max="738" width="23.42578125" style="6" customWidth="1"/>
    <col min="739" max="739" width="16.5703125" style="6" bestFit="1" customWidth="1"/>
    <col min="740" max="740" width="17.7109375" style="6" bestFit="1" customWidth="1"/>
    <col min="741" max="990" width="9.140625" style="6"/>
    <col min="991" max="991" width="10.7109375" style="6" customWidth="1"/>
    <col min="992" max="992" width="19.5703125" style="6" customWidth="1"/>
    <col min="993" max="993" width="41.7109375" style="6" customWidth="1"/>
    <col min="994" max="994" width="23.42578125" style="6" customWidth="1"/>
    <col min="995" max="995" width="16.5703125" style="6" bestFit="1" customWidth="1"/>
    <col min="996" max="996" width="17.7109375" style="6" bestFit="1" customWidth="1"/>
    <col min="997" max="1246" width="9.140625" style="6"/>
    <col min="1247" max="1247" width="10.7109375" style="6" customWidth="1"/>
    <col min="1248" max="1248" width="19.5703125" style="6" customWidth="1"/>
    <col min="1249" max="1249" width="41.7109375" style="6" customWidth="1"/>
    <col min="1250" max="1250" width="23.42578125" style="6" customWidth="1"/>
    <col min="1251" max="1251" width="16.5703125" style="6" bestFit="1" customWidth="1"/>
    <col min="1252" max="1252" width="17.7109375" style="6" bestFit="1" customWidth="1"/>
    <col min="1253" max="1502" width="9.140625" style="6"/>
    <col min="1503" max="1503" width="10.7109375" style="6" customWidth="1"/>
    <col min="1504" max="1504" width="19.5703125" style="6" customWidth="1"/>
    <col min="1505" max="1505" width="41.7109375" style="6" customWidth="1"/>
    <col min="1506" max="1506" width="23.42578125" style="6" customWidth="1"/>
    <col min="1507" max="1507" width="16.5703125" style="6" bestFit="1" customWidth="1"/>
    <col min="1508" max="1508" width="17.7109375" style="6" bestFit="1" customWidth="1"/>
    <col min="1509" max="1758" width="9.140625" style="6"/>
    <col min="1759" max="1759" width="10.7109375" style="6" customWidth="1"/>
    <col min="1760" max="1760" width="19.5703125" style="6" customWidth="1"/>
    <col min="1761" max="1761" width="41.7109375" style="6" customWidth="1"/>
    <col min="1762" max="1762" width="23.42578125" style="6" customWidth="1"/>
    <col min="1763" max="1763" width="16.5703125" style="6" bestFit="1" customWidth="1"/>
    <col min="1764" max="1764" width="17.7109375" style="6" bestFit="1" customWidth="1"/>
    <col min="1765" max="2014" width="9.140625" style="6"/>
    <col min="2015" max="2015" width="10.7109375" style="6" customWidth="1"/>
    <col min="2016" max="2016" width="19.5703125" style="6" customWidth="1"/>
    <col min="2017" max="2017" width="41.7109375" style="6" customWidth="1"/>
    <col min="2018" max="2018" width="23.42578125" style="6" customWidth="1"/>
    <col min="2019" max="2019" width="16.5703125" style="6" bestFit="1" customWidth="1"/>
    <col min="2020" max="2020" width="17.7109375" style="6" bestFit="1" customWidth="1"/>
    <col min="2021" max="2270" width="9.140625" style="6"/>
    <col min="2271" max="2271" width="10.7109375" style="6" customWidth="1"/>
    <col min="2272" max="2272" width="19.5703125" style="6" customWidth="1"/>
    <col min="2273" max="2273" width="41.7109375" style="6" customWidth="1"/>
    <col min="2274" max="2274" width="23.42578125" style="6" customWidth="1"/>
    <col min="2275" max="2275" width="16.5703125" style="6" bestFit="1" customWidth="1"/>
    <col min="2276" max="2276" width="17.7109375" style="6" bestFit="1" customWidth="1"/>
    <col min="2277" max="2526" width="9.140625" style="6"/>
    <col min="2527" max="2527" width="10.7109375" style="6" customWidth="1"/>
    <col min="2528" max="2528" width="19.5703125" style="6" customWidth="1"/>
    <col min="2529" max="2529" width="41.7109375" style="6" customWidth="1"/>
    <col min="2530" max="2530" width="23.42578125" style="6" customWidth="1"/>
    <col min="2531" max="2531" width="16.5703125" style="6" bestFit="1" customWidth="1"/>
    <col min="2532" max="2532" width="17.7109375" style="6" bestFit="1" customWidth="1"/>
    <col min="2533" max="2782" width="9.140625" style="6"/>
    <col min="2783" max="2783" width="10.7109375" style="6" customWidth="1"/>
    <col min="2784" max="2784" width="19.5703125" style="6" customWidth="1"/>
    <col min="2785" max="2785" width="41.7109375" style="6" customWidth="1"/>
    <col min="2786" max="2786" width="23.42578125" style="6" customWidth="1"/>
    <col min="2787" max="2787" width="16.5703125" style="6" bestFit="1" customWidth="1"/>
    <col min="2788" max="2788" width="17.7109375" style="6" bestFit="1" customWidth="1"/>
    <col min="2789" max="3038" width="9.140625" style="6"/>
    <col min="3039" max="3039" width="10.7109375" style="6" customWidth="1"/>
    <col min="3040" max="3040" width="19.5703125" style="6" customWidth="1"/>
    <col min="3041" max="3041" width="41.7109375" style="6" customWidth="1"/>
    <col min="3042" max="3042" width="23.42578125" style="6" customWidth="1"/>
    <col min="3043" max="3043" width="16.5703125" style="6" bestFit="1" customWidth="1"/>
    <col min="3044" max="3044" width="17.7109375" style="6" bestFit="1" customWidth="1"/>
    <col min="3045" max="3294" width="9.140625" style="6"/>
    <col min="3295" max="3295" width="10.7109375" style="6" customWidth="1"/>
    <col min="3296" max="3296" width="19.5703125" style="6" customWidth="1"/>
    <col min="3297" max="3297" width="41.7109375" style="6" customWidth="1"/>
    <col min="3298" max="3298" width="23.42578125" style="6" customWidth="1"/>
    <col min="3299" max="3299" width="16.5703125" style="6" bestFit="1" customWidth="1"/>
    <col min="3300" max="3300" width="17.7109375" style="6" bestFit="1" customWidth="1"/>
    <col min="3301" max="3550" width="9.140625" style="6"/>
    <col min="3551" max="3551" width="10.7109375" style="6" customWidth="1"/>
    <col min="3552" max="3552" width="19.5703125" style="6" customWidth="1"/>
    <col min="3553" max="3553" width="41.7109375" style="6" customWidth="1"/>
    <col min="3554" max="3554" width="23.42578125" style="6" customWidth="1"/>
    <col min="3555" max="3555" width="16.5703125" style="6" bestFit="1" customWidth="1"/>
    <col min="3556" max="3556" width="17.7109375" style="6" bestFit="1" customWidth="1"/>
    <col min="3557" max="3806" width="9.140625" style="6"/>
    <col min="3807" max="3807" width="10.7109375" style="6" customWidth="1"/>
    <col min="3808" max="3808" width="19.5703125" style="6" customWidth="1"/>
    <col min="3809" max="3809" width="41.7109375" style="6" customWidth="1"/>
    <col min="3810" max="3810" width="23.42578125" style="6" customWidth="1"/>
    <col min="3811" max="3811" width="16.5703125" style="6" bestFit="1" customWidth="1"/>
    <col min="3812" max="3812" width="17.7109375" style="6" bestFit="1" customWidth="1"/>
    <col min="3813" max="4062" width="9.140625" style="6"/>
    <col min="4063" max="4063" width="10.7109375" style="6" customWidth="1"/>
    <col min="4064" max="4064" width="19.5703125" style="6" customWidth="1"/>
    <col min="4065" max="4065" width="41.7109375" style="6" customWidth="1"/>
    <col min="4066" max="4066" width="23.42578125" style="6" customWidth="1"/>
    <col min="4067" max="4067" width="16.5703125" style="6" bestFit="1" customWidth="1"/>
    <col min="4068" max="4068" width="17.7109375" style="6" bestFit="1" customWidth="1"/>
    <col min="4069" max="4318" width="9.140625" style="6"/>
    <col min="4319" max="4319" width="10.7109375" style="6" customWidth="1"/>
    <col min="4320" max="4320" width="19.5703125" style="6" customWidth="1"/>
    <col min="4321" max="4321" width="41.7109375" style="6" customWidth="1"/>
    <col min="4322" max="4322" width="23.42578125" style="6" customWidth="1"/>
    <col min="4323" max="4323" width="16.5703125" style="6" bestFit="1" customWidth="1"/>
    <col min="4324" max="4324" width="17.7109375" style="6" bestFit="1" customWidth="1"/>
    <col min="4325" max="4574" width="9.140625" style="6"/>
    <col min="4575" max="4575" width="10.7109375" style="6" customWidth="1"/>
    <col min="4576" max="4576" width="19.5703125" style="6" customWidth="1"/>
    <col min="4577" max="4577" width="41.7109375" style="6" customWidth="1"/>
    <col min="4578" max="4578" width="23.42578125" style="6" customWidth="1"/>
    <col min="4579" max="4579" width="16.5703125" style="6" bestFit="1" customWidth="1"/>
    <col min="4580" max="4580" width="17.7109375" style="6" bestFit="1" customWidth="1"/>
    <col min="4581" max="4830" width="9.140625" style="6"/>
    <col min="4831" max="4831" width="10.7109375" style="6" customWidth="1"/>
    <col min="4832" max="4832" width="19.5703125" style="6" customWidth="1"/>
    <col min="4833" max="4833" width="41.7109375" style="6" customWidth="1"/>
    <col min="4834" max="4834" width="23.42578125" style="6" customWidth="1"/>
    <col min="4835" max="4835" width="16.5703125" style="6" bestFit="1" customWidth="1"/>
    <col min="4836" max="4836" width="17.7109375" style="6" bestFit="1" customWidth="1"/>
    <col min="4837" max="5086" width="9.140625" style="6"/>
    <col min="5087" max="5087" width="10.7109375" style="6" customWidth="1"/>
    <col min="5088" max="5088" width="19.5703125" style="6" customWidth="1"/>
    <col min="5089" max="5089" width="41.7109375" style="6" customWidth="1"/>
    <col min="5090" max="5090" width="23.42578125" style="6" customWidth="1"/>
    <col min="5091" max="5091" width="16.5703125" style="6" bestFit="1" customWidth="1"/>
    <col min="5092" max="5092" width="17.7109375" style="6" bestFit="1" customWidth="1"/>
    <col min="5093" max="5342" width="9.140625" style="6"/>
    <col min="5343" max="5343" width="10.7109375" style="6" customWidth="1"/>
    <col min="5344" max="5344" width="19.5703125" style="6" customWidth="1"/>
    <col min="5345" max="5345" width="41.7109375" style="6" customWidth="1"/>
    <col min="5346" max="5346" width="23.42578125" style="6" customWidth="1"/>
    <col min="5347" max="5347" width="16.5703125" style="6" bestFit="1" customWidth="1"/>
    <col min="5348" max="5348" width="17.7109375" style="6" bestFit="1" customWidth="1"/>
    <col min="5349" max="5598" width="9.140625" style="6"/>
    <col min="5599" max="5599" width="10.7109375" style="6" customWidth="1"/>
    <col min="5600" max="5600" width="19.5703125" style="6" customWidth="1"/>
    <col min="5601" max="5601" width="41.7109375" style="6" customWidth="1"/>
    <col min="5602" max="5602" width="23.42578125" style="6" customWidth="1"/>
    <col min="5603" max="5603" width="16.5703125" style="6" bestFit="1" customWidth="1"/>
    <col min="5604" max="5604" width="17.7109375" style="6" bestFit="1" customWidth="1"/>
    <col min="5605" max="5854" width="9.140625" style="6"/>
    <col min="5855" max="5855" width="10.7109375" style="6" customWidth="1"/>
    <col min="5856" max="5856" width="19.5703125" style="6" customWidth="1"/>
    <col min="5857" max="5857" width="41.7109375" style="6" customWidth="1"/>
    <col min="5858" max="5858" width="23.42578125" style="6" customWidth="1"/>
    <col min="5859" max="5859" width="16.5703125" style="6" bestFit="1" customWidth="1"/>
    <col min="5860" max="5860" width="17.7109375" style="6" bestFit="1" customWidth="1"/>
    <col min="5861" max="6110" width="9.140625" style="6"/>
    <col min="6111" max="6111" width="10.7109375" style="6" customWidth="1"/>
    <col min="6112" max="6112" width="19.5703125" style="6" customWidth="1"/>
    <col min="6113" max="6113" width="41.7109375" style="6" customWidth="1"/>
    <col min="6114" max="6114" width="23.42578125" style="6" customWidth="1"/>
    <col min="6115" max="6115" width="16.5703125" style="6" bestFit="1" customWidth="1"/>
    <col min="6116" max="6116" width="17.7109375" style="6" bestFit="1" customWidth="1"/>
    <col min="6117" max="6366" width="9.140625" style="6"/>
    <col min="6367" max="6367" width="10.7109375" style="6" customWidth="1"/>
    <col min="6368" max="6368" width="19.5703125" style="6" customWidth="1"/>
    <col min="6369" max="6369" width="41.7109375" style="6" customWidth="1"/>
    <col min="6370" max="6370" width="23.42578125" style="6" customWidth="1"/>
    <col min="6371" max="6371" width="16.5703125" style="6" bestFit="1" customWidth="1"/>
    <col min="6372" max="6372" width="17.7109375" style="6" bestFit="1" customWidth="1"/>
    <col min="6373" max="6622" width="9.140625" style="6"/>
    <col min="6623" max="6623" width="10.7109375" style="6" customWidth="1"/>
    <col min="6624" max="6624" width="19.5703125" style="6" customWidth="1"/>
    <col min="6625" max="6625" width="41.7109375" style="6" customWidth="1"/>
    <col min="6626" max="6626" width="23.42578125" style="6" customWidth="1"/>
    <col min="6627" max="6627" width="16.5703125" style="6" bestFit="1" customWidth="1"/>
    <col min="6628" max="6628" width="17.7109375" style="6" bestFit="1" customWidth="1"/>
    <col min="6629" max="6878" width="9.140625" style="6"/>
    <col min="6879" max="6879" width="10.7109375" style="6" customWidth="1"/>
    <col min="6880" max="6880" width="19.5703125" style="6" customWidth="1"/>
    <col min="6881" max="6881" width="41.7109375" style="6" customWidth="1"/>
    <col min="6882" max="6882" width="23.42578125" style="6" customWidth="1"/>
    <col min="6883" max="6883" width="16.5703125" style="6" bestFit="1" customWidth="1"/>
    <col min="6884" max="6884" width="17.7109375" style="6" bestFit="1" customWidth="1"/>
    <col min="6885" max="7134" width="9.140625" style="6"/>
    <col min="7135" max="7135" width="10.7109375" style="6" customWidth="1"/>
    <col min="7136" max="7136" width="19.5703125" style="6" customWidth="1"/>
    <col min="7137" max="7137" width="41.7109375" style="6" customWidth="1"/>
    <col min="7138" max="7138" width="23.42578125" style="6" customWidth="1"/>
    <col min="7139" max="7139" width="16.5703125" style="6" bestFit="1" customWidth="1"/>
    <col min="7140" max="7140" width="17.7109375" style="6" bestFit="1" customWidth="1"/>
    <col min="7141" max="7390" width="9.140625" style="6"/>
    <col min="7391" max="7391" width="10.7109375" style="6" customWidth="1"/>
    <col min="7392" max="7392" width="19.5703125" style="6" customWidth="1"/>
    <col min="7393" max="7393" width="41.7109375" style="6" customWidth="1"/>
    <col min="7394" max="7394" width="23.42578125" style="6" customWidth="1"/>
    <col min="7395" max="7395" width="16.5703125" style="6" bestFit="1" customWidth="1"/>
    <col min="7396" max="7396" width="17.7109375" style="6" bestFit="1" customWidth="1"/>
    <col min="7397" max="7646" width="9.140625" style="6"/>
    <col min="7647" max="7647" width="10.7109375" style="6" customWidth="1"/>
    <col min="7648" max="7648" width="19.5703125" style="6" customWidth="1"/>
    <col min="7649" max="7649" width="41.7109375" style="6" customWidth="1"/>
    <col min="7650" max="7650" width="23.42578125" style="6" customWidth="1"/>
    <col min="7651" max="7651" width="16.5703125" style="6" bestFit="1" customWidth="1"/>
    <col min="7652" max="7652" width="17.7109375" style="6" bestFit="1" customWidth="1"/>
    <col min="7653" max="7902" width="9.140625" style="6"/>
    <col min="7903" max="7903" width="10.7109375" style="6" customWidth="1"/>
    <col min="7904" max="7904" width="19.5703125" style="6" customWidth="1"/>
    <col min="7905" max="7905" width="41.7109375" style="6" customWidth="1"/>
    <col min="7906" max="7906" width="23.42578125" style="6" customWidth="1"/>
    <col min="7907" max="7907" width="16.5703125" style="6" bestFit="1" customWidth="1"/>
    <col min="7908" max="7908" width="17.7109375" style="6" bestFit="1" customWidth="1"/>
    <col min="7909" max="8158" width="9.140625" style="6"/>
    <col min="8159" max="8159" width="10.7109375" style="6" customWidth="1"/>
    <col min="8160" max="8160" width="19.5703125" style="6" customWidth="1"/>
    <col min="8161" max="8161" width="41.7109375" style="6" customWidth="1"/>
    <col min="8162" max="8162" width="23.42578125" style="6" customWidth="1"/>
    <col min="8163" max="8163" width="16.5703125" style="6" bestFit="1" customWidth="1"/>
    <col min="8164" max="8164" width="17.7109375" style="6" bestFit="1" customWidth="1"/>
    <col min="8165" max="8414" width="9.140625" style="6"/>
    <col min="8415" max="8415" width="10.7109375" style="6" customWidth="1"/>
    <col min="8416" max="8416" width="19.5703125" style="6" customWidth="1"/>
    <col min="8417" max="8417" width="41.7109375" style="6" customWidth="1"/>
    <col min="8418" max="8418" width="23.42578125" style="6" customWidth="1"/>
    <col min="8419" max="8419" width="16.5703125" style="6" bestFit="1" customWidth="1"/>
    <col min="8420" max="8420" width="17.7109375" style="6" bestFit="1" customWidth="1"/>
    <col min="8421" max="8670" width="9.140625" style="6"/>
    <col min="8671" max="8671" width="10.7109375" style="6" customWidth="1"/>
    <col min="8672" max="8672" width="19.5703125" style="6" customWidth="1"/>
    <col min="8673" max="8673" width="41.7109375" style="6" customWidth="1"/>
    <col min="8674" max="8674" width="23.42578125" style="6" customWidth="1"/>
    <col min="8675" max="8675" width="16.5703125" style="6" bestFit="1" customWidth="1"/>
    <col min="8676" max="8676" width="17.7109375" style="6" bestFit="1" customWidth="1"/>
    <col min="8677" max="8926" width="9.140625" style="6"/>
    <col min="8927" max="8927" width="10.7109375" style="6" customWidth="1"/>
    <col min="8928" max="8928" width="19.5703125" style="6" customWidth="1"/>
    <col min="8929" max="8929" width="41.7109375" style="6" customWidth="1"/>
    <col min="8930" max="8930" width="23.42578125" style="6" customWidth="1"/>
    <col min="8931" max="8931" width="16.5703125" style="6" bestFit="1" customWidth="1"/>
    <col min="8932" max="8932" width="17.7109375" style="6" bestFit="1" customWidth="1"/>
    <col min="8933" max="9182" width="9.140625" style="6"/>
    <col min="9183" max="9183" width="10.7109375" style="6" customWidth="1"/>
    <col min="9184" max="9184" width="19.5703125" style="6" customWidth="1"/>
    <col min="9185" max="9185" width="41.7109375" style="6" customWidth="1"/>
    <col min="9186" max="9186" width="23.42578125" style="6" customWidth="1"/>
    <col min="9187" max="9187" width="16.5703125" style="6" bestFit="1" customWidth="1"/>
    <col min="9188" max="9188" width="17.7109375" style="6" bestFit="1" customWidth="1"/>
    <col min="9189" max="9438" width="9.140625" style="6"/>
    <col min="9439" max="9439" width="10.7109375" style="6" customWidth="1"/>
    <col min="9440" max="9440" width="19.5703125" style="6" customWidth="1"/>
    <col min="9441" max="9441" width="41.7109375" style="6" customWidth="1"/>
    <col min="9442" max="9442" width="23.42578125" style="6" customWidth="1"/>
    <col min="9443" max="9443" width="16.5703125" style="6" bestFit="1" customWidth="1"/>
    <col min="9444" max="9444" width="17.7109375" style="6" bestFit="1" customWidth="1"/>
    <col min="9445" max="9694" width="9.140625" style="6"/>
    <col min="9695" max="9695" width="10.7109375" style="6" customWidth="1"/>
    <col min="9696" max="9696" width="19.5703125" style="6" customWidth="1"/>
    <col min="9697" max="9697" width="41.7109375" style="6" customWidth="1"/>
    <col min="9698" max="9698" width="23.42578125" style="6" customWidth="1"/>
    <col min="9699" max="9699" width="16.5703125" style="6" bestFit="1" customWidth="1"/>
    <col min="9700" max="9700" width="17.7109375" style="6" bestFit="1" customWidth="1"/>
    <col min="9701" max="9950" width="9.140625" style="6"/>
    <col min="9951" max="9951" width="10.7109375" style="6" customWidth="1"/>
    <col min="9952" max="9952" width="19.5703125" style="6" customWidth="1"/>
    <col min="9953" max="9953" width="41.7109375" style="6" customWidth="1"/>
    <col min="9954" max="9954" width="23.42578125" style="6" customWidth="1"/>
    <col min="9955" max="9955" width="16.5703125" style="6" bestFit="1" customWidth="1"/>
    <col min="9956" max="9956" width="17.7109375" style="6" bestFit="1" customWidth="1"/>
    <col min="9957" max="10206" width="9.140625" style="6"/>
    <col min="10207" max="10207" width="10.7109375" style="6" customWidth="1"/>
    <col min="10208" max="10208" width="19.5703125" style="6" customWidth="1"/>
    <col min="10209" max="10209" width="41.7109375" style="6" customWidth="1"/>
    <col min="10210" max="10210" width="23.42578125" style="6" customWidth="1"/>
    <col min="10211" max="10211" width="16.5703125" style="6" bestFit="1" customWidth="1"/>
    <col min="10212" max="10212" width="17.7109375" style="6" bestFit="1" customWidth="1"/>
    <col min="10213" max="10462" width="9.140625" style="6"/>
    <col min="10463" max="10463" width="10.7109375" style="6" customWidth="1"/>
    <col min="10464" max="10464" width="19.5703125" style="6" customWidth="1"/>
    <col min="10465" max="10465" width="41.7109375" style="6" customWidth="1"/>
    <col min="10466" max="10466" width="23.42578125" style="6" customWidth="1"/>
    <col min="10467" max="10467" width="16.5703125" style="6" bestFit="1" customWidth="1"/>
    <col min="10468" max="10468" width="17.7109375" style="6" bestFit="1" customWidth="1"/>
    <col min="10469" max="10718" width="9.140625" style="6"/>
    <col min="10719" max="10719" width="10.7109375" style="6" customWidth="1"/>
    <col min="10720" max="10720" width="19.5703125" style="6" customWidth="1"/>
    <col min="10721" max="10721" width="41.7109375" style="6" customWidth="1"/>
    <col min="10722" max="10722" width="23.42578125" style="6" customWidth="1"/>
    <col min="10723" max="10723" width="16.5703125" style="6" bestFit="1" customWidth="1"/>
    <col min="10724" max="10724" width="17.7109375" style="6" bestFit="1" customWidth="1"/>
    <col min="10725" max="10974" width="9.140625" style="6"/>
    <col min="10975" max="10975" width="10.7109375" style="6" customWidth="1"/>
    <col min="10976" max="10976" width="19.5703125" style="6" customWidth="1"/>
    <col min="10977" max="10977" width="41.7109375" style="6" customWidth="1"/>
    <col min="10978" max="10978" width="23.42578125" style="6" customWidth="1"/>
    <col min="10979" max="10979" width="16.5703125" style="6" bestFit="1" customWidth="1"/>
    <col min="10980" max="10980" width="17.7109375" style="6" bestFit="1" customWidth="1"/>
    <col min="10981" max="11230" width="9.140625" style="6"/>
    <col min="11231" max="11231" width="10.7109375" style="6" customWidth="1"/>
    <col min="11232" max="11232" width="19.5703125" style="6" customWidth="1"/>
    <col min="11233" max="11233" width="41.7109375" style="6" customWidth="1"/>
    <col min="11234" max="11234" width="23.42578125" style="6" customWidth="1"/>
    <col min="11235" max="11235" width="16.5703125" style="6" bestFit="1" customWidth="1"/>
    <col min="11236" max="11236" width="17.7109375" style="6" bestFit="1" customWidth="1"/>
    <col min="11237" max="11486" width="9.140625" style="6"/>
    <col min="11487" max="11487" width="10.7109375" style="6" customWidth="1"/>
    <col min="11488" max="11488" width="19.5703125" style="6" customWidth="1"/>
    <col min="11489" max="11489" width="41.7109375" style="6" customWidth="1"/>
    <col min="11490" max="11490" width="23.42578125" style="6" customWidth="1"/>
    <col min="11491" max="11491" width="16.5703125" style="6" bestFit="1" customWidth="1"/>
    <col min="11492" max="11492" width="17.7109375" style="6" bestFit="1" customWidth="1"/>
    <col min="11493" max="11742" width="9.140625" style="6"/>
    <col min="11743" max="11743" width="10.7109375" style="6" customWidth="1"/>
    <col min="11744" max="11744" width="19.5703125" style="6" customWidth="1"/>
    <col min="11745" max="11745" width="41.7109375" style="6" customWidth="1"/>
    <col min="11746" max="11746" width="23.42578125" style="6" customWidth="1"/>
    <col min="11747" max="11747" width="16.5703125" style="6" bestFit="1" customWidth="1"/>
    <col min="11748" max="11748" width="17.7109375" style="6" bestFit="1" customWidth="1"/>
    <col min="11749" max="11998" width="9.140625" style="6"/>
    <col min="11999" max="11999" width="10.7109375" style="6" customWidth="1"/>
    <col min="12000" max="12000" width="19.5703125" style="6" customWidth="1"/>
    <col min="12001" max="12001" width="41.7109375" style="6" customWidth="1"/>
    <col min="12002" max="12002" width="23.42578125" style="6" customWidth="1"/>
    <col min="12003" max="12003" width="16.5703125" style="6" bestFit="1" customWidth="1"/>
    <col min="12004" max="12004" width="17.7109375" style="6" bestFit="1" customWidth="1"/>
    <col min="12005" max="12254" width="9.140625" style="6"/>
    <col min="12255" max="12255" width="10.7109375" style="6" customWidth="1"/>
    <col min="12256" max="12256" width="19.5703125" style="6" customWidth="1"/>
    <col min="12257" max="12257" width="41.7109375" style="6" customWidth="1"/>
    <col min="12258" max="12258" width="23.42578125" style="6" customWidth="1"/>
    <col min="12259" max="12259" width="16.5703125" style="6" bestFit="1" customWidth="1"/>
    <col min="12260" max="12260" width="17.7109375" style="6" bestFit="1" customWidth="1"/>
    <col min="12261" max="12510" width="9.140625" style="6"/>
    <col min="12511" max="12511" width="10.7109375" style="6" customWidth="1"/>
    <col min="12512" max="12512" width="19.5703125" style="6" customWidth="1"/>
    <col min="12513" max="12513" width="41.7109375" style="6" customWidth="1"/>
    <col min="12514" max="12514" width="23.42578125" style="6" customWidth="1"/>
    <col min="12515" max="12515" width="16.5703125" style="6" bestFit="1" customWidth="1"/>
    <col min="12516" max="12516" width="17.7109375" style="6" bestFit="1" customWidth="1"/>
    <col min="12517" max="12766" width="9.140625" style="6"/>
    <col min="12767" max="12767" width="10.7109375" style="6" customWidth="1"/>
    <col min="12768" max="12768" width="19.5703125" style="6" customWidth="1"/>
    <col min="12769" max="12769" width="41.7109375" style="6" customWidth="1"/>
    <col min="12770" max="12770" width="23.42578125" style="6" customWidth="1"/>
    <col min="12771" max="12771" width="16.5703125" style="6" bestFit="1" customWidth="1"/>
    <col min="12772" max="12772" width="17.7109375" style="6" bestFit="1" customWidth="1"/>
    <col min="12773" max="13022" width="9.140625" style="6"/>
    <col min="13023" max="13023" width="10.7109375" style="6" customWidth="1"/>
    <col min="13024" max="13024" width="19.5703125" style="6" customWidth="1"/>
    <col min="13025" max="13025" width="41.7109375" style="6" customWidth="1"/>
    <col min="13026" max="13026" width="23.42578125" style="6" customWidth="1"/>
    <col min="13027" max="13027" width="16.5703125" style="6" bestFit="1" customWidth="1"/>
    <col min="13028" max="13028" width="17.7109375" style="6" bestFit="1" customWidth="1"/>
    <col min="13029" max="13278" width="9.140625" style="6"/>
    <col min="13279" max="13279" width="10.7109375" style="6" customWidth="1"/>
    <col min="13280" max="13280" width="19.5703125" style="6" customWidth="1"/>
    <col min="13281" max="13281" width="41.7109375" style="6" customWidth="1"/>
    <col min="13282" max="13282" width="23.42578125" style="6" customWidth="1"/>
    <col min="13283" max="13283" width="16.5703125" style="6" bestFit="1" customWidth="1"/>
    <col min="13284" max="13284" width="17.7109375" style="6" bestFit="1" customWidth="1"/>
    <col min="13285" max="13534" width="9.140625" style="6"/>
    <col min="13535" max="13535" width="10.7109375" style="6" customWidth="1"/>
    <col min="13536" max="13536" width="19.5703125" style="6" customWidth="1"/>
    <col min="13537" max="13537" width="41.7109375" style="6" customWidth="1"/>
    <col min="13538" max="13538" width="23.42578125" style="6" customWidth="1"/>
    <col min="13539" max="13539" width="16.5703125" style="6" bestFit="1" customWidth="1"/>
    <col min="13540" max="13540" width="17.7109375" style="6" bestFit="1" customWidth="1"/>
    <col min="13541" max="13790" width="9.140625" style="6"/>
    <col min="13791" max="13791" width="10.7109375" style="6" customWidth="1"/>
    <col min="13792" max="13792" width="19.5703125" style="6" customWidth="1"/>
    <col min="13793" max="13793" width="41.7109375" style="6" customWidth="1"/>
    <col min="13794" max="13794" width="23.42578125" style="6" customWidth="1"/>
    <col min="13795" max="13795" width="16.5703125" style="6" bestFit="1" customWidth="1"/>
    <col min="13796" max="13796" width="17.7109375" style="6" bestFit="1" customWidth="1"/>
    <col min="13797" max="14046" width="9.140625" style="6"/>
    <col min="14047" max="14047" width="10.7109375" style="6" customWidth="1"/>
    <col min="14048" max="14048" width="19.5703125" style="6" customWidth="1"/>
    <col min="14049" max="14049" width="41.7109375" style="6" customWidth="1"/>
    <col min="14050" max="14050" width="23.42578125" style="6" customWidth="1"/>
    <col min="14051" max="14051" width="16.5703125" style="6" bestFit="1" customWidth="1"/>
    <col min="14052" max="14052" width="17.7109375" style="6" bestFit="1" customWidth="1"/>
    <col min="14053" max="14302" width="9.140625" style="6"/>
    <col min="14303" max="14303" width="10.7109375" style="6" customWidth="1"/>
    <col min="14304" max="14304" width="19.5703125" style="6" customWidth="1"/>
    <col min="14305" max="14305" width="41.7109375" style="6" customWidth="1"/>
    <col min="14306" max="14306" width="23.42578125" style="6" customWidth="1"/>
    <col min="14307" max="14307" width="16.5703125" style="6" bestFit="1" customWidth="1"/>
    <col min="14308" max="14308" width="17.7109375" style="6" bestFit="1" customWidth="1"/>
    <col min="14309" max="14558" width="9.140625" style="6"/>
    <col min="14559" max="14559" width="10.7109375" style="6" customWidth="1"/>
    <col min="14560" max="14560" width="19.5703125" style="6" customWidth="1"/>
    <col min="14561" max="14561" width="41.7109375" style="6" customWidth="1"/>
    <col min="14562" max="14562" width="23.42578125" style="6" customWidth="1"/>
    <col min="14563" max="14563" width="16.5703125" style="6" bestFit="1" customWidth="1"/>
    <col min="14564" max="14564" width="17.7109375" style="6" bestFit="1" customWidth="1"/>
    <col min="14565" max="14814" width="9.140625" style="6"/>
    <col min="14815" max="14815" width="10.7109375" style="6" customWidth="1"/>
    <col min="14816" max="14816" width="19.5703125" style="6" customWidth="1"/>
    <col min="14817" max="14817" width="41.7109375" style="6" customWidth="1"/>
    <col min="14818" max="14818" width="23.42578125" style="6" customWidth="1"/>
    <col min="14819" max="14819" width="16.5703125" style="6" bestFit="1" customWidth="1"/>
    <col min="14820" max="14820" width="17.7109375" style="6" bestFit="1" customWidth="1"/>
    <col min="14821" max="15070" width="9.140625" style="6"/>
    <col min="15071" max="15071" width="10.7109375" style="6" customWidth="1"/>
    <col min="15072" max="15072" width="19.5703125" style="6" customWidth="1"/>
    <col min="15073" max="15073" width="41.7109375" style="6" customWidth="1"/>
    <col min="15074" max="15074" width="23.42578125" style="6" customWidth="1"/>
    <col min="15075" max="15075" width="16.5703125" style="6" bestFit="1" customWidth="1"/>
    <col min="15076" max="15076" width="17.7109375" style="6" bestFit="1" customWidth="1"/>
    <col min="15077" max="15326" width="9.140625" style="6"/>
    <col min="15327" max="15327" width="10.7109375" style="6" customWidth="1"/>
    <col min="15328" max="15328" width="19.5703125" style="6" customWidth="1"/>
    <col min="15329" max="15329" width="41.7109375" style="6" customWidth="1"/>
    <col min="15330" max="15330" width="23.42578125" style="6" customWidth="1"/>
    <col min="15331" max="15331" width="16.5703125" style="6" bestFit="1" customWidth="1"/>
    <col min="15332" max="15332" width="17.7109375" style="6" bestFit="1" customWidth="1"/>
    <col min="15333" max="15582" width="9.140625" style="6"/>
    <col min="15583" max="15583" width="10.7109375" style="6" customWidth="1"/>
    <col min="15584" max="15584" width="19.5703125" style="6" customWidth="1"/>
    <col min="15585" max="15585" width="41.7109375" style="6" customWidth="1"/>
    <col min="15586" max="15586" width="23.42578125" style="6" customWidth="1"/>
    <col min="15587" max="15587" width="16.5703125" style="6" bestFit="1" customWidth="1"/>
    <col min="15588" max="15588" width="17.7109375" style="6" bestFit="1" customWidth="1"/>
    <col min="15589" max="15838" width="9.140625" style="6"/>
    <col min="15839" max="15839" width="10.7109375" style="6" customWidth="1"/>
    <col min="15840" max="15840" width="19.5703125" style="6" customWidth="1"/>
    <col min="15841" max="15841" width="41.7109375" style="6" customWidth="1"/>
    <col min="15842" max="15842" width="23.42578125" style="6" customWidth="1"/>
    <col min="15843" max="15843" width="16.5703125" style="6" bestFit="1" customWidth="1"/>
    <col min="15844" max="15844" width="17.7109375" style="6" bestFit="1" customWidth="1"/>
    <col min="15845" max="16094" width="9.140625" style="6"/>
    <col min="16095" max="16095" width="10.7109375" style="6" customWidth="1"/>
    <col min="16096" max="16096" width="19.5703125" style="6" customWidth="1"/>
    <col min="16097" max="16097" width="41.7109375" style="6" customWidth="1"/>
    <col min="16098" max="16098" width="23.42578125" style="6" customWidth="1"/>
    <col min="16099" max="16099" width="16.5703125" style="6" bestFit="1" customWidth="1"/>
    <col min="16100" max="16100" width="17.7109375" style="6" bestFit="1" customWidth="1"/>
    <col min="16101" max="16384" width="9.140625" style="6"/>
  </cols>
  <sheetData>
    <row r="1" spans="1:6" x14ac:dyDescent="0.2">
      <c r="A1" s="1"/>
      <c r="B1" s="2"/>
      <c r="C1" s="2"/>
      <c r="D1" s="3"/>
      <c r="E1" s="4"/>
      <c r="F1" s="5"/>
    </row>
    <row r="2" spans="1:6" x14ac:dyDescent="0.2">
      <c r="A2" s="7"/>
      <c r="B2" s="8"/>
      <c r="C2" s="8"/>
      <c r="D2" s="9"/>
      <c r="E2" s="10"/>
      <c r="F2" s="11"/>
    </row>
    <row r="3" spans="1:6" x14ac:dyDescent="0.2">
      <c r="A3" s="7"/>
      <c r="B3" s="8"/>
      <c r="C3" s="8"/>
      <c r="D3" s="9"/>
      <c r="E3" s="10"/>
      <c r="F3" s="11"/>
    </row>
    <row r="4" spans="1:6" x14ac:dyDescent="0.2">
      <c r="A4" s="7"/>
      <c r="B4" s="8"/>
      <c r="C4" s="8"/>
      <c r="D4" s="9"/>
      <c r="E4" s="10"/>
      <c r="F4" s="11"/>
    </row>
    <row r="5" spans="1:6" x14ac:dyDescent="0.2">
      <c r="A5" s="7"/>
      <c r="B5" s="8"/>
      <c r="C5" s="12"/>
      <c r="D5" s="9"/>
      <c r="E5" s="10"/>
      <c r="F5" s="11"/>
    </row>
    <row r="6" spans="1:6" ht="20.25" x14ac:dyDescent="0.3">
      <c r="A6" s="13" t="s">
        <v>0</v>
      </c>
      <c r="B6" s="14"/>
      <c r="C6" s="14"/>
      <c r="D6" s="14"/>
      <c r="E6" s="14"/>
      <c r="F6" s="15"/>
    </row>
    <row r="7" spans="1:6" ht="20.25" x14ac:dyDescent="0.3">
      <c r="A7" s="13" t="s">
        <v>1</v>
      </c>
      <c r="B7" s="14"/>
      <c r="C7" s="14"/>
      <c r="D7" s="14"/>
      <c r="E7" s="14"/>
      <c r="F7" s="15"/>
    </row>
    <row r="8" spans="1:6" s="19" customFormat="1" ht="18" x14ac:dyDescent="0.25">
      <c r="A8" s="16" t="s">
        <v>2</v>
      </c>
      <c r="B8" s="17"/>
      <c r="C8" s="17"/>
      <c r="D8" s="17"/>
      <c r="E8" s="17"/>
      <c r="F8" s="18"/>
    </row>
    <row r="9" spans="1:6" s="19" customFormat="1" ht="19.5" customHeight="1" x14ac:dyDescent="0.25">
      <c r="A9" s="20" t="s">
        <v>3</v>
      </c>
      <c r="B9" s="21"/>
      <c r="C9" s="21"/>
      <c r="D9" s="21"/>
      <c r="E9" s="21"/>
      <c r="F9" s="22"/>
    </row>
    <row r="10" spans="1:6" s="19" customFormat="1" ht="12.75" customHeight="1" x14ac:dyDescent="0.25">
      <c r="A10" s="23" t="s">
        <v>4</v>
      </c>
      <c r="B10" s="24"/>
      <c r="C10" s="24"/>
      <c r="D10" s="24"/>
      <c r="E10" s="24"/>
      <c r="F10" s="25"/>
    </row>
    <row r="11" spans="1:6" s="19" customFormat="1" ht="12.75" customHeight="1" x14ac:dyDescent="0.25">
      <c r="A11" s="23"/>
      <c r="B11" s="24"/>
      <c r="C11" s="24"/>
      <c r="D11" s="24"/>
      <c r="E11" s="24"/>
      <c r="F11" s="25"/>
    </row>
    <row r="12" spans="1:6" s="19" customFormat="1" ht="16.5" thickBot="1" x14ac:dyDescent="0.25">
      <c r="A12" s="26"/>
      <c r="B12" s="27"/>
      <c r="C12" s="27"/>
      <c r="D12" s="28"/>
      <c r="E12" s="29"/>
      <c r="F12" s="30"/>
    </row>
    <row r="13" spans="1:6" s="19" customFormat="1" ht="16.5" thickBot="1" x14ac:dyDescent="0.25">
      <c r="A13" s="31" t="s">
        <v>5</v>
      </c>
      <c r="B13" s="32"/>
      <c r="C13" s="32"/>
      <c r="D13" s="33"/>
      <c r="E13" s="34"/>
      <c r="F13" s="35"/>
    </row>
    <row r="14" spans="1:6" s="19" customFormat="1" ht="16.5" thickBot="1" x14ac:dyDescent="0.3">
      <c r="A14" s="36"/>
      <c r="B14" s="37"/>
      <c r="C14" s="38"/>
      <c r="D14" s="39" t="s">
        <v>6</v>
      </c>
      <c r="E14" s="39"/>
      <c r="F14" s="40">
        <v>1107784962.5800002</v>
      </c>
    </row>
    <row r="15" spans="1:6" s="19" customFormat="1" ht="13.5" thickBot="1" x14ac:dyDescent="0.25">
      <c r="A15" s="41" t="s">
        <v>7</v>
      </c>
      <c r="B15" s="42"/>
      <c r="C15" s="43"/>
      <c r="D15" s="44"/>
      <c r="E15" s="37"/>
      <c r="F15" s="44"/>
    </row>
    <row r="16" spans="1:6" s="19" customFormat="1" ht="33" x14ac:dyDescent="0.25">
      <c r="A16" s="45"/>
      <c r="B16" s="46" t="s">
        <v>8</v>
      </c>
      <c r="C16" s="47" t="s">
        <v>9</v>
      </c>
      <c r="D16" s="48" t="s">
        <v>10</v>
      </c>
      <c r="E16" s="49" t="s">
        <v>11</v>
      </c>
      <c r="F16" s="48" t="s">
        <v>12</v>
      </c>
    </row>
    <row r="17" spans="1:9" s="19" customFormat="1" x14ac:dyDescent="0.2">
      <c r="A17" s="50">
        <v>43982</v>
      </c>
      <c r="B17" s="51"/>
      <c r="C17" s="52" t="s">
        <v>13</v>
      </c>
      <c r="D17" s="53"/>
      <c r="E17" s="54"/>
      <c r="F17" s="55">
        <f>+F14</f>
        <v>1107784962.5800002</v>
      </c>
      <c r="I17" s="56"/>
    </row>
    <row r="18" spans="1:9" s="19" customFormat="1" x14ac:dyDescent="0.2">
      <c r="A18" s="57">
        <v>43983</v>
      </c>
      <c r="B18" s="51"/>
      <c r="C18" s="52" t="s">
        <v>14</v>
      </c>
      <c r="D18" s="58">
        <v>4843722172.6199999</v>
      </c>
      <c r="E18" s="54"/>
      <c r="F18" s="59">
        <f>SUM(F17+D18-E18)</f>
        <v>5951507135.1999998</v>
      </c>
      <c r="I18" s="60"/>
    </row>
    <row r="19" spans="1:9" s="19" customFormat="1" x14ac:dyDescent="0.2">
      <c r="A19" s="57">
        <v>43983</v>
      </c>
      <c r="B19" s="51"/>
      <c r="C19" s="52" t="s">
        <v>15</v>
      </c>
      <c r="D19" s="58">
        <v>88560299.25</v>
      </c>
      <c r="E19" s="54"/>
      <c r="F19" s="59">
        <f>SUM(F18+D19-E19)</f>
        <v>6040067434.4499998</v>
      </c>
      <c r="H19" s="56"/>
      <c r="I19" s="60"/>
    </row>
    <row r="20" spans="1:9" s="19" customFormat="1" ht="48" x14ac:dyDescent="0.25">
      <c r="A20" s="61" t="s">
        <v>16</v>
      </c>
      <c r="B20" s="62" t="s">
        <v>17</v>
      </c>
      <c r="C20" s="63" t="s">
        <v>18</v>
      </c>
      <c r="D20" s="64"/>
      <c r="E20" s="64">
        <v>369050</v>
      </c>
      <c r="F20" s="59">
        <f>SUM(F19+D20-E20)</f>
        <v>6039698384.4499998</v>
      </c>
      <c r="I20" s="60"/>
    </row>
    <row r="21" spans="1:9" s="19" customFormat="1" ht="36" x14ac:dyDescent="0.25">
      <c r="A21" s="61" t="s">
        <v>16</v>
      </c>
      <c r="B21" s="65" t="s">
        <v>19</v>
      </c>
      <c r="C21" s="63" t="s">
        <v>20</v>
      </c>
      <c r="D21" s="66"/>
      <c r="E21" s="66">
        <v>376922.7</v>
      </c>
      <c r="F21" s="67">
        <f t="shared" ref="F21:F84" si="0">SUM(F20+D21-E21)</f>
        <v>6039321461.75</v>
      </c>
      <c r="I21" s="60"/>
    </row>
    <row r="22" spans="1:9" s="19" customFormat="1" ht="36" x14ac:dyDescent="0.25">
      <c r="A22" s="61" t="s">
        <v>16</v>
      </c>
      <c r="B22" s="65" t="s">
        <v>21</v>
      </c>
      <c r="C22" s="63" t="s">
        <v>22</v>
      </c>
      <c r="D22" s="66"/>
      <c r="E22" s="66">
        <v>567938.36</v>
      </c>
      <c r="F22" s="67">
        <f t="shared" si="0"/>
        <v>6038753523.3900003</v>
      </c>
      <c r="I22" s="56"/>
    </row>
    <row r="23" spans="1:9" s="19" customFormat="1" ht="36" x14ac:dyDescent="0.25">
      <c r="A23" s="61" t="s">
        <v>16</v>
      </c>
      <c r="B23" s="65" t="s">
        <v>23</v>
      </c>
      <c r="C23" s="63" t="s">
        <v>24</v>
      </c>
      <c r="D23" s="66"/>
      <c r="E23" s="66">
        <v>515265.82</v>
      </c>
      <c r="F23" s="67">
        <f t="shared" si="0"/>
        <v>6038238257.5700006</v>
      </c>
    </row>
    <row r="24" spans="1:9" s="19" customFormat="1" ht="48" x14ac:dyDescent="0.25">
      <c r="A24" s="61" t="s">
        <v>16</v>
      </c>
      <c r="B24" s="65" t="s">
        <v>25</v>
      </c>
      <c r="C24" s="63" t="s">
        <v>26</v>
      </c>
      <c r="D24" s="66"/>
      <c r="E24" s="66">
        <v>6995306.5899999999</v>
      </c>
      <c r="F24" s="67">
        <f t="shared" si="0"/>
        <v>6031242950.9800005</v>
      </c>
    </row>
    <row r="25" spans="1:9" s="19" customFormat="1" ht="48" x14ac:dyDescent="0.25">
      <c r="A25" s="61" t="s">
        <v>16</v>
      </c>
      <c r="B25" s="65" t="s">
        <v>27</v>
      </c>
      <c r="C25" s="63" t="s">
        <v>28</v>
      </c>
      <c r="D25" s="66"/>
      <c r="E25" s="66">
        <v>4632806.55</v>
      </c>
      <c r="F25" s="67">
        <f t="shared" si="0"/>
        <v>6026610144.4300003</v>
      </c>
    </row>
    <row r="26" spans="1:9" s="19" customFormat="1" ht="36" x14ac:dyDescent="0.25">
      <c r="A26" s="61" t="s">
        <v>16</v>
      </c>
      <c r="B26" s="65" t="s">
        <v>29</v>
      </c>
      <c r="C26" s="63" t="s">
        <v>30</v>
      </c>
      <c r="D26" s="66"/>
      <c r="E26" s="66">
        <v>2295000</v>
      </c>
      <c r="F26" s="67">
        <f t="shared" si="0"/>
        <v>6024315144.4300003</v>
      </c>
    </row>
    <row r="27" spans="1:9" s="19" customFormat="1" ht="36" x14ac:dyDescent="0.25">
      <c r="A27" s="61" t="s">
        <v>16</v>
      </c>
      <c r="B27" s="65" t="s">
        <v>31</v>
      </c>
      <c r="C27" s="63" t="s">
        <v>32</v>
      </c>
      <c r="D27" s="66"/>
      <c r="E27" s="66">
        <v>2967307.58</v>
      </c>
      <c r="F27" s="67">
        <f t="shared" si="0"/>
        <v>6021347836.8500004</v>
      </c>
    </row>
    <row r="28" spans="1:9" s="19" customFormat="1" ht="36" x14ac:dyDescent="0.25">
      <c r="A28" s="61" t="s">
        <v>16</v>
      </c>
      <c r="B28" s="65" t="s">
        <v>33</v>
      </c>
      <c r="C28" s="63" t="s">
        <v>20</v>
      </c>
      <c r="D28" s="66"/>
      <c r="E28" s="66">
        <v>650300</v>
      </c>
      <c r="F28" s="67">
        <f t="shared" si="0"/>
        <v>6020697536.8500004</v>
      </c>
    </row>
    <row r="29" spans="1:9" s="19" customFormat="1" ht="48" x14ac:dyDescent="0.25">
      <c r="A29" s="61" t="s">
        <v>16</v>
      </c>
      <c r="B29" s="65" t="s">
        <v>34</v>
      </c>
      <c r="C29" s="63" t="s">
        <v>35</v>
      </c>
      <c r="D29" s="66"/>
      <c r="E29" s="66">
        <v>12230000</v>
      </c>
      <c r="F29" s="67">
        <f t="shared" si="0"/>
        <v>6008467536.8500004</v>
      </c>
    </row>
    <row r="30" spans="1:9" s="19" customFormat="1" ht="36" x14ac:dyDescent="0.25">
      <c r="A30" s="61" t="s">
        <v>16</v>
      </c>
      <c r="B30" s="65" t="s">
        <v>36</v>
      </c>
      <c r="C30" s="63" t="s">
        <v>37</v>
      </c>
      <c r="D30" s="66"/>
      <c r="E30" s="66">
        <v>10526417.9</v>
      </c>
      <c r="F30" s="67">
        <f t="shared" si="0"/>
        <v>5997941118.9500008</v>
      </c>
    </row>
    <row r="31" spans="1:9" s="19" customFormat="1" ht="72" x14ac:dyDescent="0.25">
      <c r="A31" s="61" t="s">
        <v>16</v>
      </c>
      <c r="B31" s="65" t="s">
        <v>38</v>
      </c>
      <c r="C31" s="63" t="s">
        <v>39</v>
      </c>
      <c r="D31" s="66"/>
      <c r="E31" s="66">
        <v>36180</v>
      </c>
      <c r="F31" s="67">
        <f t="shared" si="0"/>
        <v>5997904938.9500008</v>
      </c>
    </row>
    <row r="32" spans="1:9" s="19" customFormat="1" ht="84" x14ac:dyDescent="0.25">
      <c r="A32" s="61" t="s">
        <v>16</v>
      </c>
      <c r="B32" s="65" t="s">
        <v>40</v>
      </c>
      <c r="C32" s="63" t="s">
        <v>41</v>
      </c>
      <c r="D32" s="66"/>
      <c r="E32" s="66">
        <v>17405</v>
      </c>
      <c r="F32" s="67">
        <f t="shared" si="0"/>
        <v>5997887533.9500008</v>
      </c>
    </row>
    <row r="33" spans="1:6" s="19" customFormat="1" ht="84" x14ac:dyDescent="0.25">
      <c r="A33" s="61" t="s">
        <v>16</v>
      </c>
      <c r="B33" s="65" t="s">
        <v>40</v>
      </c>
      <c r="C33" s="63" t="s">
        <v>41</v>
      </c>
      <c r="D33" s="66"/>
      <c r="E33" s="66">
        <v>217415</v>
      </c>
      <c r="F33" s="67">
        <f t="shared" si="0"/>
        <v>5997670118.9500008</v>
      </c>
    </row>
    <row r="34" spans="1:6" s="19" customFormat="1" ht="84" x14ac:dyDescent="0.25">
      <c r="A34" s="61" t="s">
        <v>16</v>
      </c>
      <c r="B34" s="65" t="s">
        <v>40</v>
      </c>
      <c r="C34" s="63" t="s">
        <v>41</v>
      </c>
      <c r="D34" s="66"/>
      <c r="E34" s="66">
        <v>22868.400000000001</v>
      </c>
      <c r="F34" s="67">
        <f t="shared" si="0"/>
        <v>5997647250.5500011</v>
      </c>
    </row>
    <row r="35" spans="1:6" s="19" customFormat="1" ht="84" x14ac:dyDescent="0.25">
      <c r="A35" s="61" t="s">
        <v>16</v>
      </c>
      <c r="B35" s="65" t="s">
        <v>40</v>
      </c>
      <c r="C35" s="63" t="s">
        <v>41</v>
      </c>
      <c r="D35" s="66"/>
      <c r="E35" s="66">
        <v>1340568.5</v>
      </c>
      <c r="F35" s="67">
        <f t="shared" si="0"/>
        <v>5996306682.0500011</v>
      </c>
    </row>
    <row r="36" spans="1:6" s="19" customFormat="1" ht="84" x14ac:dyDescent="0.25">
      <c r="A36" s="61" t="s">
        <v>16</v>
      </c>
      <c r="B36" s="65" t="s">
        <v>40</v>
      </c>
      <c r="C36" s="63" t="s">
        <v>41</v>
      </c>
      <c r="D36" s="66"/>
      <c r="E36" s="66">
        <v>1958210</v>
      </c>
      <c r="F36" s="67">
        <f t="shared" si="0"/>
        <v>5994348472.0500011</v>
      </c>
    </row>
    <row r="37" spans="1:6" s="19" customFormat="1" ht="60" x14ac:dyDescent="0.25">
      <c r="A37" s="61" t="s">
        <v>16</v>
      </c>
      <c r="B37" s="65" t="s">
        <v>42</v>
      </c>
      <c r="C37" s="63" t="s">
        <v>43</v>
      </c>
      <c r="D37" s="66"/>
      <c r="E37" s="66">
        <v>4400000</v>
      </c>
      <c r="F37" s="67">
        <f t="shared" si="0"/>
        <v>5989948472.0500011</v>
      </c>
    </row>
    <row r="38" spans="1:6" s="19" customFormat="1" ht="84" x14ac:dyDescent="0.25">
      <c r="A38" s="61" t="s">
        <v>44</v>
      </c>
      <c r="B38" s="65" t="s">
        <v>45</v>
      </c>
      <c r="C38" s="63" t="s">
        <v>46</v>
      </c>
      <c r="D38" s="66"/>
      <c r="E38" s="66">
        <v>5192000</v>
      </c>
      <c r="F38" s="67">
        <f t="shared" si="0"/>
        <v>5984756472.0500011</v>
      </c>
    </row>
    <row r="39" spans="1:6" s="19" customFormat="1" ht="84" x14ac:dyDescent="0.25">
      <c r="A39" s="61" t="s">
        <v>44</v>
      </c>
      <c r="B39" s="65" t="s">
        <v>45</v>
      </c>
      <c r="C39" s="63" t="s">
        <v>46</v>
      </c>
      <c r="D39" s="66"/>
      <c r="E39" s="66">
        <v>1416000</v>
      </c>
      <c r="F39" s="67">
        <f t="shared" si="0"/>
        <v>5983340472.0500011</v>
      </c>
    </row>
    <row r="40" spans="1:6" s="19" customFormat="1" ht="84" x14ac:dyDescent="0.25">
      <c r="A40" s="61" t="s">
        <v>44</v>
      </c>
      <c r="B40" s="65" t="s">
        <v>45</v>
      </c>
      <c r="C40" s="63" t="s">
        <v>46</v>
      </c>
      <c r="D40" s="66"/>
      <c r="E40" s="66">
        <v>5117660</v>
      </c>
      <c r="F40" s="67">
        <f t="shared" si="0"/>
        <v>5978222812.0500011</v>
      </c>
    </row>
    <row r="41" spans="1:6" s="19" customFormat="1" ht="48" x14ac:dyDescent="0.25">
      <c r="A41" s="61" t="s">
        <v>44</v>
      </c>
      <c r="B41" s="65" t="s">
        <v>47</v>
      </c>
      <c r="C41" s="63" t="s">
        <v>48</v>
      </c>
      <c r="D41" s="66"/>
      <c r="E41" s="66">
        <v>3998702.65</v>
      </c>
      <c r="F41" s="67">
        <f t="shared" si="0"/>
        <v>5974224109.4000015</v>
      </c>
    </row>
    <row r="42" spans="1:6" s="19" customFormat="1" ht="48" x14ac:dyDescent="0.25">
      <c r="A42" s="61" t="s">
        <v>44</v>
      </c>
      <c r="B42" s="65" t="s">
        <v>49</v>
      </c>
      <c r="C42" s="63" t="s">
        <v>50</v>
      </c>
      <c r="D42" s="66"/>
      <c r="E42" s="66">
        <v>10850383.07</v>
      </c>
      <c r="F42" s="67">
        <f t="shared" si="0"/>
        <v>5963373726.3300018</v>
      </c>
    </row>
    <row r="43" spans="1:6" s="19" customFormat="1" ht="48" x14ac:dyDescent="0.25">
      <c r="A43" s="61" t="s">
        <v>44</v>
      </c>
      <c r="B43" s="65" t="s">
        <v>51</v>
      </c>
      <c r="C43" s="63" t="s">
        <v>52</v>
      </c>
      <c r="D43" s="66"/>
      <c r="E43" s="66">
        <v>8163269.0800000001</v>
      </c>
      <c r="F43" s="67">
        <f t="shared" si="0"/>
        <v>5955210457.2500019</v>
      </c>
    </row>
    <row r="44" spans="1:6" s="19" customFormat="1" ht="36" x14ac:dyDescent="0.25">
      <c r="A44" s="61" t="s">
        <v>44</v>
      </c>
      <c r="B44" s="65" t="s">
        <v>53</v>
      </c>
      <c r="C44" s="63" t="s">
        <v>54</v>
      </c>
      <c r="D44" s="66"/>
      <c r="E44" s="66">
        <v>7934420.3799999999</v>
      </c>
      <c r="F44" s="67">
        <f t="shared" si="0"/>
        <v>5947276036.8700018</v>
      </c>
    </row>
    <row r="45" spans="1:6" s="19" customFormat="1" ht="36" x14ac:dyDescent="0.25">
      <c r="A45" s="61" t="s">
        <v>44</v>
      </c>
      <c r="B45" s="65" t="s">
        <v>55</v>
      </c>
      <c r="C45" s="63" t="s">
        <v>56</v>
      </c>
      <c r="D45" s="66"/>
      <c r="E45" s="66">
        <v>1288900</v>
      </c>
      <c r="F45" s="67">
        <f t="shared" si="0"/>
        <v>5945987136.8700018</v>
      </c>
    </row>
    <row r="46" spans="1:6" s="19" customFormat="1" ht="36" x14ac:dyDescent="0.25">
      <c r="A46" s="61" t="s">
        <v>44</v>
      </c>
      <c r="B46" s="65" t="s">
        <v>57</v>
      </c>
      <c r="C46" s="63" t="s">
        <v>58</v>
      </c>
      <c r="D46" s="66"/>
      <c r="E46" s="66">
        <v>458850</v>
      </c>
      <c r="F46" s="67">
        <f t="shared" si="0"/>
        <v>5945528286.8700018</v>
      </c>
    </row>
    <row r="47" spans="1:6" s="19" customFormat="1" ht="24" x14ac:dyDescent="0.25">
      <c r="A47" s="61" t="s">
        <v>44</v>
      </c>
      <c r="B47" s="65" t="s">
        <v>59</v>
      </c>
      <c r="C47" s="63" t="s">
        <v>60</v>
      </c>
      <c r="D47" s="66"/>
      <c r="E47" s="66">
        <v>588688.31999999995</v>
      </c>
      <c r="F47" s="67">
        <f t="shared" si="0"/>
        <v>5944939598.5500021</v>
      </c>
    </row>
    <row r="48" spans="1:6" s="19" customFormat="1" ht="72" x14ac:dyDescent="0.25">
      <c r="A48" s="61" t="s">
        <v>44</v>
      </c>
      <c r="B48" s="65" t="s">
        <v>61</v>
      </c>
      <c r="C48" s="63" t="s">
        <v>62</v>
      </c>
      <c r="D48" s="66"/>
      <c r="E48" s="66">
        <v>923021.26</v>
      </c>
      <c r="F48" s="67">
        <f t="shared" si="0"/>
        <v>5944016577.2900019</v>
      </c>
    </row>
    <row r="49" spans="1:6" s="19" customFormat="1" ht="84" x14ac:dyDescent="0.25">
      <c r="A49" s="61" t="s">
        <v>44</v>
      </c>
      <c r="B49" s="65" t="s">
        <v>63</v>
      </c>
      <c r="C49" s="63" t="s">
        <v>64</v>
      </c>
      <c r="D49" s="66"/>
      <c r="E49" s="66">
        <v>20481921.210000001</v>
      </c>
      <c r="F49" s="67">
        <f t="shared" si="0"/>
        <v>5923534656.0800018</v>
      </c>
    </row>
    <row r="50" spans="1:6" s="19" customFormat="1" ht="24" x14ac:dyDescent="0.25">
      <c r="A50" s="61" t="s">
        <v>65</v>
      </c>
      <c r="B50" s="65" t="s">
        <v>66</v>
      </c>
      <c r="C50" s="63" t="s">
        <v>67</v>
      </c>
      <c r="D50" s="66"/>
      <c r="E50" s="66">
        <v>25736.02</v>
      </c>
      <c r="F50" s="67">
        <f t="shared" si="0"/>
        <v>5923508920.0600014</v>
      </c>
    </row>
    <row r="51" spans="1:6" s="19" customFormat="1" ht="48" x14ac:dyDescent="0.25">
      <c r="A51" s="61" t="s">
        <v>65</v>
      </c>
      <c r="B51" s="65" t="s">
        <v>68</v>
      </c>
      <c r="C51" s="63" t="s">
        <v>69</v>
      </c>
      <c r="D51" s="66"/>
      <c r="E51" s="66">
        <v>3215000</v>
      </c>
      <c r="F51" s="67">
        <f t="shared" si="0"/>
        <v>5920293920.0600014</v>
      </c>
    </row>
    <row r="52" spans="1:6" s="19" customFormat="1" ht="72" x14ac:dyDescent="0.25">
      <c r="A52" s="61" t="s">
        <v>65</v>
      </c>
      <c r="B52" s="65" t="s">
        <v>70</v>
      </c>
      <c r="C52" s="63" t="s">
        <v>71</v>
      </c>
      <c r="D52" s="66"/>
      <c r="E52" s="66">
        <v>733130</v>
      </c>
      <c r="F52" s="67">
        <f t="shared" si="0"/>
        <v>5919560790.0600014</v>
      </c>
    </row>
    <row r="53" spans="1:6" s="19" customFormat="1" ht="84" x14ac:dyDescent="0.25">
      <c r="A53" s="61" t="s">
        <v>65</v>
      </c>
      <c r="B53" s="65" t="s">
        <v>72</v>
      </c>
      <c r="C53" s="63" t="s">
        <v>73</v>
      </c>
      <c r="D53" s="66"/>
      <c r="E53" s="66">
        <v>104296.36</v>
      </c>
      <c r="F53" s="67">
        <f t="shared" si="0"/>
        <v>5919456493.7000017</v>
      </c>
    </row>
    <row r="54" spans="1:6" s="19" customFormat="1" ht="84" x14ac:dyDescent="0.25">
      <c r="A54" s="61" t="s">
        <v>65</v>
      </c>
      <c r="B54" s="65" t="s">
        <v>74</v>
      </c>
      <c r="C54" s="63" t="s">
        <v>75</v>
      </c>
      <c r="D54" s="66"/>
      <c r="E54" s="66">
        <v>75834</v>
      </c>
      <c r="F54" s="67">
        <f t="shared" si="0"/>
        <v>5919380659.7000017</v>
      </c>
    </row>
    <row r="55" spans="1:6" s="19" customFormat="1" ht="72" x14ac:dyDescent="0.25">
      <c r="A55" s="61" t="s">
        <v>65</v>
      </c>
      <c r="B55" s="65" t="s">
        <v>76</v>
      </c>
      <c r="C55" s="63" t="s">
        <v>77</v>
      </c>
      <c r="D55" s="66"/>
      <c r="E55" s="66">
        <v>6226750</v>
      </c>
      <c r="F55" s="67">
        <f t="shared" si="0"/>
        <v>5913153909.7000017</v>
      </c>
    </row>
    <row r="56" spans="1:6" s="19" customFormat="1" ht="72" x14ac:dyDescent="0.25">
      <c r="A56" s="61" t="s">
        <v>65</v>
      </c>
      <c r="B56" s="65" t="s">
        <v>78</v>
      </c>
      <c r="C56" s="63" t="s">
        <v>79</v>
      </c>
      <c r="D56" s="66"/>
      <c r="E56" s="66">
        <v>11720020</v>
      </c>
      <c r="F56" s="67">
        <f t="shared" si="0"/>
        <v>5901433889.7000017</v>
      </c>
    </row>
    <row r="57" spans="1:6" s="19" customFormat="1" ht="72" x14ac:dyDescent="0.25">
      <c r="A57" s="61" t="s">
        <v>65</v>
      </c>
      <c r="B57" s="65" t="s">
        <v>80</v>
      </c>
      <c r="C57" s="63" t="s">
        <v>81</v>
      </c>
      <c r="D57" s="66"/>
      <c r="E57" s="66">
        <v>4466211</v>
      </c>
      <c r="F57" s="67">
        <f t="shared" si="0"/>
        <v>5896967678.7000017</v>
      </c>
    </row>
    <row r="58" spans="1:6" s="19" customFormat="1" ht="72" x14ac:dyDescent="0.25">
      <c r="A58" s="61" t="s">
        <v>65</v>
      </c>
      <c r="B58" s="65" t="s">
        <v>82</v>
      </c>
      <c r="C58" s="63" t="s">
        <v>83</v>
      </c>
      <c r="D58" s="66"/>
      <c r="E58" s="66">
        <v>10000000</v>
      </c>
      <c r="F58" s="67">
        <f t="shared" si="0"/>
        <v>5886967678.7000017</v>
      </c>
    </row>
    <row r="59" spans="1:6" s="19" customFormat="1" ht="72" x14ac:dyDescent="0.25">
      <c r="A59" s="61" t="s">
        <v>65</v>
      </c>
      <c r="B59" s="65" t="s">
        <v>84</v>
      </c>
      <c r="C59" s="63" t="s">
        <v>85</v>
      </c>
      <c r="D59" s="66"/>
      <c r="E59" s="66">
        <v>949212</v>
      </c>
      <c r="F59" s="67">
        <f t="shared" si="0"/>
        <v>5886018466.7000017</v>
      </c>
    </row>
    <row r="60" spans="1:6" s="19" customFormat="1" ht="72" x14ac:dyDescent="0.25">
      <c r="A60" s="61" t="s">
        <v>86</v>
      </c>
      <c r="B60" s="65" t="s">
        <v>87</v>
      </c>
      <c r="C60" s="63" t="s">
        <v>88</v>
      </c>
      <c r="D60" s="66"/>
      <c r="E60" s="66">
        <v>14000000</v>
      </c>
      <c r="F60" s="67">
        <f t="shared" si="0"/>
        <v>5872018466.7000017</v>
      </c>
    </row>
    <row r="61" spans="1:6" s="19" customFormat="1" ht="60" x14ac:dyDescent="0.25">
      <c r="A61" s="61" t="s">
        <v>86</v>
      </c>
      <c r="B61" s="65" t="s">
        <v>89</v>
      </c>
      <c r="C61" s="63" t="s">
        <v>90</v>
      </c>
      <c r="D61" s="66"/>
      <c r="E61" s="66">
        <v>360000</v>
      </c>
      <c r="F61" s="67">
        <f t="shared" si="0"/>
        <v>5871658466.7000017</v>
      </c>
    </row>
    <row r="62" spans="1:6" s="19" customFormat="1" ht="84" x14ac:dyDescent="0.25">
      <c r="A62" s="61" t="s">
        <v>86</v>
      </c>
      <c r="B62" s="65" t="s">
        <v>91</v>
      </c>
      <c r="C62" s="63" t="s">
        <v>92</v>
      </c>
      <c r="D62" s="66"/>
      <c r="E62" s="66">
        <v>1699274.42</v>
      </c>
      <c r="F62" s="67">
        <f t="shared" si="0"/>
        <v>5869959192.2800016</v>
      </c>
    </row>
    <row r="63" spans="1:6" s="19" customFormat="1" ht="72" x14ac:dyDescent="0.25">
      <c r="A63" s="61" t="s">
        <v>86</v>
      </c>
      <c r="B63" s="65" t="s">
        <v>93</v>
      </c>
      <c r="C63" s="63" t="s">
        <v>94</v>
      </c>
      <c r="D63" s="66"/>
      <c r="E63" s="66">
        <v>3321625</v>
      </c>
      <c r="F63" s="67">
        <f t="shared" si="0"/>
        <v>5866637567.2800016</v>
      </c>
    </row>
    <row r="64" spans="1:6" s="19" customFormat="1" ht="84" x14ac:dyDescent="0.25">
      <c r="A64" s="61" t="s">
        <v>86</v>
      </c>
      <c r="B64" s="65" t="s">
        <v>95</v>
      </c>
      <c r="C64" s="63" t="s">
        <v>96</v>
      </c>
      <c r="D64" s="66"/>
      <c r="E64" s="66">
        <v>589095.6</v>
      </c>
      <c r="F64" s="67">
        <f t="shared" si="0"/>
        <v>5866048471.6800013</v>
      </c>
    </row>
    <row r="65" spans="1:6" s="19" customFormat="1" ht="72" x14ac:dyDescent="0.25">
      <c r="A65" s="61" t="s">
        <v>86</v>
      </c>
      <c r="B65" s="65" t="s">
        <v>97</v>
      </c>
      <c r="C65" s="63" t="s">
        <v>98</v>
      </c>
      <c r="D65" s="66"/>
      <c r="E65" s="66">
        <v>2144838.4900000002</v>
      </c>
      <c r="F65" s="67">
        <f t="shared" si="0"/>
        <v>5863903633.1900015</v>
      </c>
    </row>
    <row r="66" spans="1:6" s="19" customFormat="1" ht="84" x14ac:dyDescent="0.25">
      <c r="A66" s="61" t="s">
        <v>86</v>
      </c>
      <c r="B66" s="65" t="s">
        <v>99</v>
      </c>
      <c r="C66" s="63" t="s">
        <v>100</v>
      </c>
      <c r="D66" s="66"/>
      <c r="E66" s="66">
        <v>95000000</v>
      </c>
      <c r="F66" s="67">
        <f t="shared" si="0"/>
        <v>5768903633.1900015</v>
      </c>
    </row>
    <row r="67" spans="1:6" s="19" customFormat="1" ht="48" x14ac:dyDescent="0.25">
      <c r="A67" s="61" t="s">
        <v>101</v>
      </c>
      <c r="B67" s="65" t="s">
        <v>102</v>
      </c>
      <c r="C67" s="63" t="s">
        <v>103</v>
      </c>
      <c r="D67" s="66"/>
      <c r="E67" s="66">
        <v>43358.18</v>
      </c>
      <c r="F67" s="67">
        <f t="shared" si="0"/>
        <v>5768860275.0100012</v>
      </c>
    </row>
    <row r="68" spans="1:6" s="19" customFormat="1" ht="48" x14ac:dyDescent="0.25">
      <c r="A68" s="61" t="s">
        <v>101</v>
      </c>
      <c r="B68" s="65" t="s">
        <v>104</v>
      </c>
      <c r="C68" s="63" t="s">
        <v>105</v>
      </c>
      <c r="D68" s="66"/>
      <c r="E68" s="66">
        <v>16423226.449999999</v>
      </c>
      <c r="F68" s="67">
        <f t="shared" si="0"/>
        <v>5752437048.5600014</v>
      </c>
    </row>
    <row r="69" spans="1:6" s="19" customFormat="1" ht="48" x14ac:dyDescent="0.25">
      <c r="A69" s="61" t="s">
        <v>101</v>
      </c>
      <c r="B69" s="65" t="s">
        <v>106</v>
      </c>
      <c r="C69" s="63" t="s">
        <v>107</v>
      </c>
      <c r="D69" s="66"/>
      <c r="E69" s="66">
        <v>42253753.840000004</v>
      </c>
      <c r="F69" s="67">
        <f t="shared" si="0"/>
        <v>5710183294.7200012</v>
      </c>
    </row>
    <row r="70" spans="1:6" s="19" customFormat="1" ht="36" x14ac:dyDescent="0.25">
      <c r="A70" s="61" t="s">
        <v>101</v>
      </c>
      <c r="B70" s="65" t="s">
        <v>108</v>
      </c>
      <c r="C70" s="63" t="s">
        <v>109</v>
      </c>
      <c r="D70" s="66"/>
      <c r="E70" s="66">
        <v>16805510.010000002</v>
      </c>
      <c r="F70" s="67">
        <f t="shared" si="0"/>
        <v>5693377784.710001</v>
      </c>
    </row>
    <row r="71" spans="1:6" s="19" customFormat="1" ht="48" x14ac:dyDescent="0.25">
      <c r="A71" s="61" t="s">
        <v>101</v>
      </c>
      <c r="B71" s="65" t="s">
        <v>110</v>
      </c>
      <c r="C71" s="63" t="s">
        <v>111</v>
      </c>
      <c r="D71" s="66"/>
      <c r="E71" s="66">
        <v>3553833.99</v>
      </c>
      <c r="F71" s="67">
        <f t="shared" si="0"/>
        <v>5689823950.7200012</v>
      </c>
    </row>
    <row r="72" spans="1:6" s="19" customFormat="1" ht="24" x14ac:dyDescent="0.25">
      <c r="A72" s="61" t="s">
        <v>101</v>
      </c>
      <c r="B72" s="65" t="s">
        <v>112</v>
      </c>
      <c r="C72" s="63" t="s">
        <v>113</v>
      </c>
      <c r="D72" s="66"/>
      <c r="E72" s="66">
        <v>1252333.3</v>
      </c>
      <c r="F72" s="67">
        <f t="shared" si="0"/>
        <v>5688571617.420001</v>
      </c>
    </row>
    <row r="73" spans="1:6" s="19" customFormat="1" ht="24" x14ac:dyDescent="0.25">
      <c r="A73" s="61" t="s">
        <v>101</v>
      </c>
      <c r="B73" s="65" t="s">
        <v>112</v>
      </c>
      <c r="C73" s="63" t="s">
        <v>113</v>
      </c>
      <c r="D73" s="66"/>
      <c r="E73" s="66">
        <v>66922.05</v>
      </c>
      <c r="F73" s="67">
        <f t="shared" si="0"/>
        <v>5688504695.3700008</v>
      </c>
    </row>
    <row r="74" spans="1:6" s="19" customFormat="1" ht="24" x14ac:dyDescent="0.25">
      <c r="A74" s="61" t="s">
        <v>101</v>
      </c>
      <c r="B74" s="65" t="s">
        <v>112</v>
      </c>
      <c r="C74" s="63" t="s">
        <v>113</v>
      </c>
      <c r="D74" s="66"/>
      <c r="E74" s="66">
        <v>88915.65</v>
      </c>
      <c r="F74" s="67">
        <f t="shared" si="0"/>
        <v>5688415779.7200012</v>
      </c>
    </row>
    <row r="75" spans="1:6" s="19" customFormat="1" ht="24" x14ac:dyDescent="0.25">
      <c r="A75" s="61" t="s">
        <v>101</v>
      </c>
      <c r="B75" s="65" t="s">
        <v>112</v>
      </c>
      <c r="C75" s="63" t="s">
        <v>113</v>
      </c>
      <c r="D75" s="66"/>
      <c r="E75" s="66">
        <v>8361.66</v>
      </c>
      <c r="F75" s="67">
        <f t="shared" si="0"/>
        <v>5688407418.0600014</v>
      </c>
    </row>
    <row r="76" spans="1:6" s="19" customFormat="1" ht="36" x14ac:dyDescent="0.25">
      <c r="A76" s="61" t="s">
        <v>101</v>
      </c>
      <c r="B76" s="65" t="s">
        <v>114</v>
      </c>
      <c r="C76" s="63" t="s">
        <v>115</v>
      </c>
      <c r="D76" s="66"/>
      <c r="E76" s="66">
        <v>63665.3</v>
      </c>
      <c r="F76" s="67">
        <f t="shared" si="0"/>
        <v>5688343752.7600012</v>
      </c>
    </row>
    <row r="77" spans="1:6" s="19" customFormat="1" ht="36" x14ac:dyDescent="0.25">
      <c r="A77" s="61" t="s">
        <v>101</v>
      </c>
      <c r="B77" s="65" t="s">
        <v>114</v>
      </c>
      <c r="C77" s="63" t="s">
        <v>115</v>
      </c>
      <c r="D77" s="66"/>
      <c r="E77" s="66">
        <v>4513.87</v>
      </c>
      <c r="F77" s="67">
        <f t="shared" si="0"/>
        <v>5688339238.8900013</v>
      </c>
    </row>
    <row r="78" spans="1:6" s="19" customFormat="1" ht="36" x14ac:dyDescent="0.25">
      <c r="A78" s="61" t="s">
        <v>101</v>
      </c>
      <c r="B78" s="65" t="s">
        <v>114</v>
      </c>
      <c r="C78" s="63" t="s">
        <v>115</v>
      </c>
      <c r="D78" s="66"/>
      <c r="E78" s="66">
        <v>4520.24</v>
      </c>
      <c r="F78" s="67">
        <f t="shared" si="0"/>
        <v>5688334718.6500015</v>
      </c>
    </row>
    <row r="79" spans="1:6" s="19" customFormat="1" ht="36" x14ac:dyDescent="0.25">
      <c r="A79" s="61" t="s">
        <v>101</v>
      </c>
      <c r="B79" s="65" t="s">
        <v>114</v>
      </c>
      <c r="C79" s="63" t="s">
        <v>115</v>
      </c>
      <c r="D79" s="66"/>
      <c r="E79" s="66">
        <v>827.65</v>
      </c>
      <c r="F79" s="67">
        <f t="shared" si="0"/>
        <v>5688333891.0000019</v>
      </c>
    </row>
    <row r="80" spans="1:6" s="19" customFormat="1" ht="36" x14ac:dyDescent="0.25">
      <c r="A80" s="61" t="s">
        <v>101</v>
      </c>
      <c r="B80" s="65" t="s">
        <v>116</v>
      </c>
      <c r="C80" s="63" t="s">
        <v>117</v>
      </c>
      <c r="D80" s="66"/>
      <c r="E80" s="66">
        <v>186752.68</v>
      </c>
      <c r="F80" s="67">
        <f t="shared" si="0"/>
        <v>5688147138.3200016</v>
      </c>
    </row>
    <row r="81" spans="1:6" s="19" customFormat="1" ht="36" x14ac:dyDescent="0.25">
      <c r="A81" s="61" t="s">
        <v>101</v>
      </c>
      <c r="B81" s="65" t="s">
        <v>116</v>
      </c>
      <c r="C81" s="63" t="s">
        <v>117</v>
      </c>
      <c r="D81" s="66"/>
      <c r="E81" s="66">
        <v>13240.77</v>
      </c>
      <c r="F81" s="67">
        <f t="shared" si="0"/>
        <v>5688133897.5500011</v>
      </c>
    </row>
    <row r="82" spans="1:6" s="19" customFormat="1" ht="36" x14ac:dyDescent="0.25">
      <c r="A82" s="61" t="s">
        <v>101</v>
      </c>
      <c r="B82" s="65" t="s">
        <v>116</v>
      </c>
      <c r="C82" s="63" t="s">
        <v>117</v>
      </c>
      <c r="D82" s="66"/>
      <c r="E82" s="66">
        <v>13259.45</v>
      </c>
      <c r="F82" s="67">
        <f t="shared" si="0"/>
        <v>5688120638.1000013</v>
      </c>
    </row>
    <row r="83" spans="1:6" s="19" customFormat="1" ht="36" x14ac:dyDescent="0.25">
      <c r="A83" s="61" t="s">
        <v>101</v>
      </c>
      <c r="B83" s="65" t="s">
        <v>116</v>
      </c>
      <c r="C83" s="63" t="s">
        <v>117</v>
      </c>
      <c r="D83" s="66"/>
      <c r="E83" s="66">
        <v>2427.7800000000002</v>
      </c>
      <c r="F83" s="67">
        <f t="shared" si="0"/>
        <v>5688118210.3200016</v>
      </c>
    </row>
    <row r="84" spans="1:6" s="19" customFormat="1" ht="72" x14ac:dyDescent="0.25">
      <c r="A84" s="61" t="s">
        <v>101</v>
      </c>
      <c r="B84" s="65" t="s">
        <v>118</v>
      </c>
      <c r="C84" s="63" t="s">
        <v>119</v>
      </c>
      <c r="D84" s="66"/>
      <c r="E84" s="66">
        <v>1545919.72</v>
      </c>
      <c r="F84" s="67">
        <f t="shared" si="0"/>
        <v>5686572290.6000013</v>
      </c>
    </row>
    <row r="85" spans="1:6" s="19" customFormat="1" ht="72" x14ac:dyDescent="0.25">
      <c r="A85" s="61" t="s">
        <v>101</v>
      </c>
      <c r="B85" s="65" t="s">
        <v>120</v>
      </c>
      <c r="C85" s="63" t="s">
        <v>121</v>
      </c>
      <c r="D85" s="66"/>
      <c r="E85" s="66">
        <v>7916201.1699999999</v>
      </c>
      <c r="F85" s="67">
        <f t="shared" ref="F85:F148" si="1">SUM(F84+D85-E85)</f>
        <v>5678656089.4300013</v>
      </c>
    </row>
    <row r="86" spans="1:6" s="19" customFormat="1" ht="72" x14ac:dyDescent="0.25">
      <c r="A86" s="61" t="s">
        <v>101</v>
      </c>
      <c r="B86" s="65" t="s">
        <v>122</v>
      </c>
      <c r="C86" s="63" t="s">
        <v>123</v>
      </c>
      <c r="D86" s="66"/>
      <c r="E86" s="66">
        <v>16514893</v>
      </c>
      <c r="F86" s="67">
        <f t="shared" si="1"/>
        <v>5662141196.4300013</v>
      </c>
    </row>
    <row r="87" spans="1:6" s="19" customFormat="1" ht="84" x14ac:dyDescent="0.25">
      <c r="A87" s="61" t="s">
        <v>101</v>
      </c>
      <c r="B87" s="65" t="s">
        <v>124</v>
      </c>
      <c r="C87" s="63" t="s">
        <v>125</v>
      </c>
      <c r="D87" s="66"/>
      <c r="E87" s="66">
        <v>2354100</v>
      </c>
      <c r="F87" s="67">
        <f t="shared" si="1"/>
        <v>5659787096.4300013</v>
      </c>
    </row>
    <row r="88" spans="1:6" s="19" customFormat="1" ht="96" x14ac:dyDescent="0.25">
      <c r="A88" s="61" t="s">
        <v>101</v>
      </c>
      <c r="B88" s="65" t="s">
        <v>126</v>
      </c>
      <c r="C88" s="63" t="s">
        <v>127</v>
      </c>
      <c r="D88" s="66"/>
      <c r="E88" s="66">
        <v>3599000</v>
      </c>
      <c r="F88" s="67">
        <f t="shared" si="1"/>
        <v>5656188096.4300013</v>
      </c>
    </row>
    <row r="89" spans="1:6" s="19" customFormat="1" ht="84" x14ac:dyDescent="0.25">
      <c r="A89" s="61" t="s">
        <v>101</v>
      </c>
      <c r="B89" s="65" t="s">
        <v>128</v>
      </c>
      <c r="C89" s="63" t="s">
        <v>129</v>
      </c>
      <c r="D89" s="66"/>
      <c r="E89" s="66">
        <v>712500</v>
      </c>
      <c r="F89" s="67">
        <f t="shared" si="1"/>
        <v>5655475596.4300013</v>
      </c>
    </row>
    <row r="90" spans="1:6" s="19" customFormat="1" ht="84" x14ac:dyDescent="0.25">
      <c r="A90" s="61" t="s">
        <v>101</v>
      </c>
      <c r="B90" s="65" t="s">
        <v>130</v>
      </c>
      <c r="C90" s="63" t="s">
        <v>131</v>
      </c>
      <c r="D90" s="66"/>
      <c r="E90" s="66">
        <v>484366.4</v>
      </c>
      <c r="F90" s="67">
        <f t="shared" si="1"/>
        <v>5654991230.0300016</v>
      </c>
    </row>
    <row r="91" spans="1:6" s="19" customFormat="1" ht="84" x14ac:dyDescent="0.25">
      <c r="A91" s="61" t="s">
        <v>101</v>
      </c>
      <c r="B91" s="65" t="s">
        <v>132</v>
      </c>
      <c r="C91" s="63" t="s">
        <v>133</v>
      </c>
      <c r="D91" s="66"/>
      <c r="E91" s="66">
        <v>47742.8</v>
      </c>
      <c r="F91" s="67">
        <f t="shared" si="1"/>
        <v>5654943487.2300014</v>
      </c>
    </row>
    <row r="92" spans="1:6" s="19" customFormat="1" ht="96" x14ac:dyDescent="0.25">
      <c r="A92" s="61" t="s">
        <v>101</v>
      </c>
      <c r="B92" s="65" t="s">
        <v>134</v>
      </c>
      <c r="C92" s="63" t="s">
        <v>135</v>
      </c>
      <c r="D92" s="66"/>
      <c r="E92" s="66">
        <v>826000</v>
      </c>
      <c r="F92" s="67">
        <f t="shared" si="1"/>
        <v>5654117487.2300014</v>
      </c>
    </row>
    <row r="93" spans="1:6" s="19" customFormat="1" ht="96" x14ac:dyDescent="0.25">
      <c r="A93" s="61" t="s">
        <v>101</v>
      </c>
      <c r="B93" s="65" t="s">
        <v>134</v>
      </c>
      <c r="C93" s="63" t="s">
        <v>135</v>
      </c>
      <c r="D93" s="66"/>
      <c r="E93" s="66">
        <v>26372075.539999999</v>
      </c>
      <c r="F93" s="67">
        <f t="shared" si="1"/>
        <v>5627745411.6900015</v>
      </c>
    </row>
    <row r="94" spans="1:6" s="19" customFormat="1" ht="84" x14ac:dyDescent="0.25">
      <c r="A94" s="61" t="s">
        <v>136</v>
      </c>
      <c r="B94" s="65" t="s">
        <v>137</v>
      </c>
      <c r="C94" s="63" t="s">
        <v>138</v>
      </c>
      <c r="D94" s="66"/>
      <c r="E94" s="66">
        <v>1725986.48</v>
      </c>
      <c r="F94" s="67">
        <f t="shared" si="1"/>
        <v>5626019425.2100019</v>
      </c>
    </row>
    <row r="95" spans="1:6" s="19" customFormat="1" ht="60" x14ac:dyDescent="0.25">
      <c r="A95" s="61" t="s">
        <v>136</v>
      </c>
      <c r="B95" s="65" t="s">
        <v>139</v>
      </c>
      <c r="C95" s="63" t="s">
        <v>140</v>
      </c>
      <c r="D95" s="66"/>
      <c r="E95" s="66">
        <v>9698024</v>
      </c>
      <c r="F95" s="67">
        <f t="shared" si="1"/>
        <v>5616321401.2100019</v>
      </c>
    </row>
    <row r="96" spans="1:6" s="19" customFormat="1" ht="60" x14ac:dyDescent="0.25">
      <c r="A96" s="61" t="s">
        <v>136</v>
      </c>
      <c r="B96" s="65" t="s">
        <v>141</v>
      </c>
      <c r="C96" s="63" t="s">
        <v>142</v>
      </c>
      <c r="D96" s="66"/>
      <c r="E96" s="66">
        <v>200000</v>
      </c>
      <c r="F96" s="67">
        <f t="shared" si="1"/>
        <v>5616121401.2100019</v>
      </c>
    </row>
    <row r="97" spans="1:6" s="19" customFormat="1" ht="72" x14ac:dyDescent="0.25">
      <c r="A97" s="61" t="s">
        <v>136</v>
      </c>
      <c r="B97" s="65" t="s">
        <v>143</v>
      </c>
      <c r="C97" s="63" t="s">
        <v>144</v>
      </c>
      <c r="D97" s="66"/>
      <c r="E97" s="66">
        <v>1053725</v>
      </c>
      <c r="F97" s="67">
        <f t="shared" si="1"/>
        <v>5615067676.2100019</v>
      </c>
    </row>
    <row r="98" spans="1:6" s="19" customFormat="1" ht="60" x14ac:dyDescent="0.25">
      <c r="A98" s="61" t="s">
        <v>136</v>
      </c>
      <c r="B98" s="65" t="s">
        <v>145</v>
      </c>
      <c r="C98" s="63" t="s">
        <v>146</v>
      </c>
      <c r="D98" s="66"/>
      <c r="E98" s="66">
        <v>3373748</v>
      </c>
      <c r="F98" s="67">
        <f t="shared" si="1"/>
        <v>5611693928.2100019</v>
      </c>
    </row>
    <row r="99" spans="1:6" s="19" customFormat="1" ht="72" x14ac:dyDescent="0.25">
      <c r="A99" s="61" t="s">
        <v>136</v>
      </c>
      <c r="B99" s="65" t="s">
        <v>147</v>
      </c>
      <c r="C99" s="63" t="s">
        <v>148</v>
      </c>
      <c r="D99" s="66"/>
      <c r="E99" s="66">
        <v>2215945</v>
      </c>
      <c r="F99" s="67">
        <f t="shared" si="1"/>
        <v>5609477983.2100019</v>
      </c>
    </row>
    <row r="100" spans="1:6" s="19" customFormat="1" ht="60" x14ac:dyDescent="0.25">
      <c r="A100" s="61" t="s">
        <v>136</v>
      </c>
      <c r="B100" s="65" t="s">
        <v>149</v>
      </c>
      <c r="C100" s="63" t="s">
        <v>150</v>
      </c>
      <c r="D100" s="66"/>
      <c r="E100" s="66">
        <v>360000</v>
      </c>
      <c r="F100" s="67">
        <f t="shared" si="1"/>
        <v>5609117983.2100019</v>
      </c>
    </row>
    <row r="101" spans="1:6" s="19" customFormat="1" ht="48" x14ac:dyDescent="0.25">
      <c r="A101" s="61" t="s">
        <v>136</v>
      </c>
      <c r="B101" s="65" t="s">
        <v>151</v>
      </c>
      <c r="C101" s="63" t="s">
        <v>152</v>
      </c>
      <c r="D101" s="66"/>
      <c r="E101" s="66">
        <v>3000</v>
      </c>
      <c r="F101" s="67">
        <f t="shared" si="1"/>
        <v>5609114983.2100019</v>
      </c>
    </row>
    <row r="102" spans="1:6" s="19" customFormat="1" ht="72" x14ac:dyDescent="0.25">
      <c r="A102" s="61" t="s">
        <v>136</v>
      </c>
      <c r="B102" s="65" t="s">
        <v>153</v>
      </c>
      <c r="C102" s="63" t="s">
        <v>154</v>
      </c>
      <c r="D102" s="66"/>
      <c r="E102" s="66">
        <v>9900</v>
      </c>
      <c r="F102" s="67">
        <f t="shared" si="1"/>
        <v>5609105083.2100019</v>
      </c>
    </row>
    <row r="103" spans="1:6" s="19" customFormat="1" ht="84" x14ac:dyDescent="0.25">
      <c r="A103" s="61" t="s">
        <v>155</v>
      </c>
      <c r="B103" s="65" t="s">
        <v>156</v>
      </c>
      <c r="C103" s="63" t="s">
        <v>157</v>
      </c>
      <c r="D103" s="66"/>
      <c r="E103" s="66">
        <v>2592071.7400000002</v>
      </c>
      <c r="F103" s="67">
        <f t="shared" si="1"/>
        <v>5606513011.4700022</v>
      </c>
    </row>
    <row r="104" spans="1:6" s="19" customFormat="1" ht="48" x14ac:dyDescent="0.25">
      <c r="A104" s="61" t="s">
        <v>155</v>
      </c>
      <c r="B104" s="65" t="s">
        <v>158</v>
      </c>
      <c r="C104" s="63" t="s">
        <v>159</v>
      </c>
      <c r="D104" s="66"/>
      <c r="E104" s="66">
        <v>2292475</v>
      </c>
      <c r="F104" s="67">
        <f t="shared" si="1"/>
        <v>5604220536.4700022</v>
      </c>
    </row>
    <row r="105" spans="1:6" s="19" customFormat="1" ht="84" x14ac:dyDescent="0.25">
      <c r="A105" s="61" t="s">
        <v>155</v>
      </c>
      <c r="B105" s="65" t="s">
        <v>160</v>
      </c>
      <c r="C105" s="63" t="s">
        <v>161</v>
      </c>
      <c r="D105" s="66"/>
      <c r="E105" s="66">
        <v>6166250</v>
      </c>
      <c r="F105" s="67">
        <f t="shared" si="1"/>
        <v>5598054286.4700022</v>
      </c>
    </row>
    <row r="106" spans="1:6" s="19" customFormat="1" ht="36" x14ac:dyDescent="0.25">
      <c r="A106" s="61" t="s">
        <v>155</v>
      </c>
      <c r="B106" s="65" t="s">
        <v>162</v>
      </c>
      <c r="C106" s="63" t="s">
        <v>163</v>
      </c>
      <c r="D106" s="66"/>
      <c r="E106" s="66">
        <v>5829859.29</v>
      </c>
      <c r="F106" s="67">
        <f t="shared" si="1"/>
        <v>5592224427.1800022</v>
      </c>
    </row>
    <row r="107" spans="1:6" s="19" customFormat="1" ht="72" x14ac:dyDescent="0.25">
      <c r="A107" s="61" t="s">
        <v>155</v>
      </c>
      <c r="B107" s="65" t="s">
        <v>164</v>
      </c>
      <c r="C107" s="63" t="s">
        <v>165</v>
      </c>
      <c r="D107" s="66"/>
      <c r="E107" s="66">
        <v>965975</v>
      </c>
      <c r="F107" s="67">
        <f t="shared" si="1"/>
        <v>5591258452.1800022</v>
      </c>
    </row>
    <row r="108" spans="1:6" s="19" customFormat="1" ht="48" x14ac:dyDescent="0.25">
      <c r="A108" s="61" t="s">
        <v>155</v>
      </c>
      <c r="B108" s="65" t="s">
        <v>166</v>
      </c>
      <c r="C108" s="63" t="s">
        <v>167</v>
      </c>
      <c r="D108" s="66"/>
      <c r="E108" s="66">
        <v>12980112.5</v>
      </c>
      <c r="F108" s="67">
        <f t="shared" si="1"/>
        <v>5578278339.6800022</v>
      </c>
    </row>
    <row r="109" spans="1:6" s="19" customFormat="1" ht="60" x14ac:dyDescent="0.25">
      <c r="A109" s="61" t="s">
        <v>155</v>
      </c>
      <c r="B109" s="65" t="s">
        <v>168</v>
      </c>
      <c r="C109" s="63" t="s">
        <v>169</v>
      </c>
      <c r="D109" s="66"/>
      <c r="E109" s="66">
        <v>4791110</v>
      </c>
      <c r="F109" s="67">
        <f t="shared" si="1"/>
        <v>5573487229.6800022</v>
      </c>
    </row>
    <row r="110" spans="1:6" s="19" customFormat="1" ht="72" x14ac:dyDescent="0.25">
      <c r="A110" s="61" t="s">
        <v>155</v>
      </c>
      <c r="B110" s="65" t="s">
        <v>170</v>
      </c>
      <c r="C110" s="63" t="s">
        <v>171</v>
      </c>
      <c r="D110" s="66"/>
      <c r="E110" s="66">
        <v>1597108</v>
      </c>
      <c r="F110" s="67">
        <f t="shared" si="1"/>
        <v>5571890121.6800022</v>
      </c>
    </row>
    <row r="111" spans="1:6" s="19" customFormat="1" ht="60" x14ac:dyDescent="0.25">
      <c r="A111" s="61" t="s">
        <v>155</v>
      </c>
      <c r="B111" s="65" t="s">
        <v>172</v>
      </c>
      <c r="C111" s="63" t="s">
        <v>173</v>
      </c>
      <c r="D111" s="66"/>
      <c r="E111" s="66">
        <v>1000000</v>
      </c>
      <c r="F111" s="67">
        <f t="shared" si="1"/>
        <v>5570890121.6800022</v>
      </c>
    </row>
    <row r="112" spans="1:6" s="19" customFormat="1" ht="72" x14ac:dyDescent="0.25">
      <c r="A112" s="61" t="s">
        <v>155</v>
      </c>
      <c r="B112" s="65" t="s">
        <v>174</v>
      </c>
      <c r="C112" s="63" t="s">
        <v>171</v>
      </c>
      <c r="D112" s="66"/>
      <c r="E112" s="66">
        <v>2063428</v>
      </c>
      <c r="F112" s="67">
        <f t="shared" si="1"/>
        <v>5568826693.6800022</v>
      </c>
    </row>
    <row r="113" spans="1:6" s="19" customFormat="1" ht="48" x14ac:dyDescent="0.25">
      <c r="A113" s="61" t="s">
        <v>155</v>
      </c>
      <c r="B113" s="65" t="s">
        <v>175</v>
      </c>
      <c r="C113" s="63" t="s">
        <v>176</v>
      </c>
      <c r="D113" s="66"/>
      <c r="E113" s="66">
        <v>1127371.25</v>
      </c>
      <c r="F113" s="67">
        <f t="shared" si="1"/>
        <v>5567699322.4300022</v>
      </c>
    </row>
    <row r="114" spans="1:6" s="19" customFormat="1" ht="72" x14ac:dyDescent="0.25">
      <c r="A114" s="61" t="s">
        <v>155</v>
      </c>
      <c r="B114" s="65" t="s">
        <v>177</v>
      </c>
      <c r="C114" s="63" t="s">
        <v>171</v>
      </c>
      <c r="D114" s="66"/>
      <c r="E114" s="66">
        <v>679320</v>
      </c>
      <c r="F114" s="67">
        <f t="shared" si="1"/>
        <v>5567020002.4300022</v>
      </c>
    </row>
    <row r="115" spans="1:6" s="19" customFormat="1" ht="72" x14ac:dyDescent="0.25">
      <c r="A115" s="61" t="s">
        <v>155</v>
      </c>
      <c r="B115" s="65" t="s">
        <v>178</v>
      </c>
      <c r="C115" s="63" t="s">
        <v>179</v>
      </c>
      <c r="D115" s="66"/>
      <c r="E115" s="66">
        <v>1437232</v>
      </c>
      <c r="F115" s="67">
        <f t="shared" si="1"/>
        <v>5565582770.4300022</v>
      </c>
    </row>
    <row r="116" spans="1:6" s="19" customFormat="1" ht="72" x14ac:dyDescent="0.25">
      <c r="A116" s="61" t="s">
        <v>155</v>
      </c>
      <c r="B116" s="65" t="s">
        <v>180</v>
      </c>
      <c r="C116" s="63" t="s">
        <v>179</v>
      </c>
      <c r="D116" s="66"/>
      <c r="E116" s="66">
        <v>1018350</v>
      </c>
      <c r="F116" s="67">
        <f t="shared" si="1"/>
        <v>5564564420.4300022</v>
      </c>
    </row>
    <row r="117" spans="1:6" s="19" customFormat="1" ht="72" x14ac:dyDescent="0.25">
      <c r="A117" s="61" t="s">
        <v>155</v>
      </c>
      <c r="B117" s="65" t="s">
        <v>181</v>
      </c>
      <c r="C117" s="63" t="s">
        <v>182</v>
      </c>
      <c r="D117" s="66"/>
      <c r="E117" s="66">
        <v>2071670</v>
      </c>
      <c r="F117" s="67">
        <f t="shared" si="1"/>
        <v>5562492750.4300022</v>
      </c>
    </row>
    <row r="118" spans="1:6" s="19" customFormat="1" ht="48" x14ac:dyDescent="0.25">
      <c r="A118" s="61" t="s">
        <v>183</v>
      </c>
      <c r="B118" s="65" t="s">
        <v>184</v>
      </c>
      <c r="C118" s="63" t="s">
        <v>185</v>
      </c>
      <c r="D118" s="66"/>
      <c r="E118" s="66">
        <v>7154240.5</v>
      </c>
      <c r="F118" s="67">
        <f t="shared" si="1"/>
        <v>5555338509.9300022</v>
      </c>
    </row>
    <row r="119" spans="1:6" s="19" customFormat="1" ht="48" x14ac:dyDescent="0.25">
      <c r="A119" s="61" t="s">
        <v>183</v>
      </c>
      <c r="B119" s="65" t="s">
        <v>186</v>
      </c>
      <c r="C119" s="63" t="s">
        <v>187</v>
      </c>
      <c r="D119" s="66"/>
      <c r="E119" s="66">
        <v>2562654.06</v>
      </c>
      <c r="F119" s="67">
        <f t="shared" si="1"/>
        <v>5552775855.8700018</v>
      </c>
    </row>
    <row r="120" spans="1:6" s="19" customFormat="1" ht="84" x14ac:dyDescent="0.25">
      <c r="A120" s="61" t="s">
        <v>183</v>
      </c>
      <c r="B120" s="65" t="s">
        <v>188</v>
      </c>
      <c r="C120" s="63" t="s">
        <v>189</v>
      </c>
      <c r="D120" s="66"/>
      <c r="E120" s="66">
        <v>94471876.450000003</v>
      </c>
      <c r="F120" s="67">
        <f t="shared" si="1"/>
        <v>5458303979.420002</v>
      </c>
    </row>
    <row r="121" spans="1:6" s="19" customFormat="1" ht="60" x14ac:dyDescent="0.25">
      <c r="A121" s="61" t="s">
        <v>183</v>
      </c>
      <c r="B121" s="65" t="s">
        <v>190</v>
      </c>
      <c r="C121" s="63" t="s">
        <v>191</v>
      </c>
      <c r="D121" s="66"/>
      <c r="E121" s="66">
        <v>15000000</v>
      </c>
      <c r="F121" s="67">
        <f t="shared" si="1"/>
        <v>5443303979.420002</v>
      </c>
    </row>
    <row r="122" spans="1:6" s="19" customFormat="1" ht="84" x14ac:dyDescent="0.25">
      <c r="A122" s="61" t="s">
        <v>183</v>
      </c>
      <c r="B122" s="65" t="s">
        <v>192</v>
      </c>
      <c r="C122" s="63" t="s">
        <v>193</v>
      </c>
      <c r="D122" s="66"/>
      <c r="E122" s="66">
        <v>308462.94</v>
      </c>
      <c r="F122" s="67">
        <f t="shared" si="1"/>
        <v>5442995516.4800024</v>
      </c>
    </row>
    <row r="123" spans="1:6" s="19" customFormat="1" ht="36" x14ac:dyDescent="0.25">
      <c r="A123" s="61" t="s">
        <v>183</v>
      </c>
      <c r="B123" s="65" t="s">
        <v>194</v>
      </c>
      <c r="C123" s="63" t="s">
        <v>195</v>
      </c>
      <c r="D123" s="66"/>
      <c r="E123" s="66">
        <v>167000</v>
      </c>
      <c r="F123" s="67">
        <f t="shared" si="1"/>
        <v>5442828516.4800024</v>
      </c>
    </row>
    <row r="124" spans="1:6" s="19" customFormat="1" ht="72" x14ac:dyDescent="0.25">
      <c r="A124" s="61" t="s">
        <v>183</v>
      </c>
      <c r="B124" s="65" t="s">
        <v>196</v>
      </c>
      <c r="C124" s="63" t="s">
        <v>197</v>
      </c>
      <c r="D124" s="66"/>
      <c r="E124" s="66">
        <v>3785559.6</v>
      </c>
      <c r="F124" s="67">
        <f t="shared" si="1"/>
        <v>5439042956.880002</v>
      </c>
    </row>
    <row r="125" spans="1:6" s="19" customFormat="1" ht="84" x14ac:dyDescent="0.25">
      <c r="A125" s="61" t="s">
        <v>183</v>
      </c>
      <c r="B125" s="65" t="s">
        <v>198</v>
      </c>
      <c r="C125" s="63" t="s">
        <v>199</v>
      </c>
      <c r="D125" s="66"/>
      <c r="E125" s="66">
        <v>6474415.9900000002</v>
      </c>
      <c r="F125" s="67">
        <f t="shared" si="1"/>
        <v>5432568540.8900023</v>
      </c>
    </row>
    <row r="126" spans="1:6" s="19" customFormat="1" ht="60" x14ac:dyDescent="0.25">
      <c r="A126" s="61" t="s">
        <v>200</v>
      </c>
      <c r="B126" s="65" t="s">
        <v>201</v>
      </c>
      <c r="C126" s="63" t="s">
        <v>202</v>
      </c>
      <c r="D126" s="66"/>
      <c r="E126" s="66">
        <v>60000000</v>
      </c>
      <c r="F126" s="67">
        <f t="shared" si="1"/>
        <v>5372568540.8900023</v>
      </c>
    </row>
    <row r="127" spans="1:6" s="19" customFormat="1" ht="72" x14ac:dyDescent="0.25">
      <c r="A127" s="61" t="s">
        <v>200</v>
      </c>
      <c r="B127" s="65" t="s">
        <v>203</v>
      </c>
      <c r="C127" s="63" t="s">
        <v>204</v>
      </c>
      <c r="D127" s="66"/>
      <c r="E127" s="66">
        <v>10000000</v>
      </c>
      <c r="F127" s="67">
        <f t="shared" si="1"/>
        <v>5362568540.8900023</v>
      </c>
    </row>
    <row r="128" spans="1:6" s="19" customFormat="1" ht="48" x14ac:dyDescent="0.25">
      <c r="A128" s="61" t="s">
        <v>200</v>
      </c>
      <c r="B128" s="65" t="s">
        <v>205</v>
      </c>
      <c r="C128" s="63" t="s">
        <v>206</v>
      </c>
      <c r="D128" s="66"/>
      <c r="E128" s="66">
        <v>15000000</v>
      </c>
      <c r="F128" s="67">
        <f t="shared" si="1"/>
        <v>5347568540.8900023</v>
      </c>
    </row>
    <row r="129" spans="1:6" s="19" customFormat="1" ht="84" x14ac:dyDescent="0.25">
      <c r="A129" s="61" t="s">
        <v>200</v>
      </c>
      <c r="B129" s="65" t="s">
        <v>207</v>
      </c>
      <c r="C129" s="63" t="s">
        <v>208</v>
      </c>
      <c r="D129" s="66"/>
      <c r="E129" s="66">
        <v>50000000</v>
      </c>
      <c r="F129" s="67">
        <f t="shared" si="1"/>
        <v>5297568540.8900023</v>
      </c>
    </row>
    <row r="130" spans="1:6" s="19" customFormat="1" ht="84" x14ac:dyDescent="0.25">
      <c r="A130" s="61" t="s">
        <v>200</v>
      </c>
      <c r="B130" s="65" t="s">
        <v>209</v>
      </c>
      <c r="C130" s="63" t="s">
        <v>210</v>
      </c>
      <c r="D130" s="66"/>
      <c r="E130" s="66">
        <v>30000000</v>
      </c>
      <c r="F130" s="67">
        <f t="shared" si="1"/>
        <v>5267568540.8900023</v>
      </c>
    </row>
    <row r="131" spans="1:6" s="19" customFormat="1" ht="72" x14ac:dyDescent="0.25">
      <c r="A131" s="61" t="s">
        <v>200</v>
      </c>
      <c r="B131" s="65" t="s">
        <v>211</v>
      </c>
      <c r="C131" s="63" t="s">
        <v>212</v>
      </c>
      <c r="D131" s="66"/>
      <c r="E131" s="66">
        <v>10000000</v>
      </c>
      <c r="F131" s="67">
        <f t="shared" si="1"/>
        <v>5257568540.8900023</v>
      </c>
    </row>
    <row r="132" spans="1:6" s="19" customFormat="1" ht="72" x14ac:dyDescent="0.25">
      <c r="A132" s="61" t="s">
        <v>200</v>
      </c>
      <c r="B132" s="65" t="s">
        <v>213</v>
      </c>
      <c r="C132" s="63" t="s">
        <v>214</v>
      </c>
      <c r="D132" s="66"/>
      <c r="E132" s="66">
        <v>20000000</v>
      </c>
      <c r="F132" s="67">
        <f t="shared" si="1"/>
        <v>5237568540.8900023</v>
      </c>
    </row>
    <row r="133" spans="1:6" s="19" customFormat="1" ht="72" x14ac:dyDescent="0.25">
      <c r="A133" s="61" t="s">
        <v>200</v>
      </c>
      <c r="B133" s="65" t="s">
        <v>215</v>
      </c>
      <c r="C133" s="63" t="s">
        <v>216</v>
      </c>
      <c r="D133" s="66"/>
      <c r="E133" s="66">
        <v>10000000</v>
      </c>
      <c r="F133" s="67">
        <f t="shared" si="1"/>
        <v>5227568540.8900023</v>
      </c>
    </row>
    <row r="134" spans="1:6" s="19" customFormat="1" ht="48" x14ac:dyDescent="0.25">
      <c r="A134" s="61" t="s">
        <v>200</v>
      </c>
      <c r="B134" s="65" t="s">
        <v>217</v>
      </c>
      <c r="C134" s="63" t="s">
        <v>218</v>
      </c>
      <c r="D134" s="66"/>
      <c r="E134" s="66">
        <v>20000000</v>
      </c>
      <c r="F134" s="67">
        <f t="shared" si="1"/>
        <v>5207568540.8900023</v>
      </c>
    </row>
    <row r="135" spans="1:6" s="19" customFormat="1" ht="84" x14ac:dyDescent="0.25">
      <c r="A135" s="61" t="s">
        <v>200</v>
      </c>
      <c r="B135" s="65" t="s">
        <v>219</v>
      </c>
      <c r="C135" s="63" t="s">
        <v>220</v>
      </c>
      <c r="D135" s="66"/>
      <c r="E135" s="66">
        <v>50000000</v>
      </c>
      <c r="F135" s="67">
        <f t="shared" si="1"/>
        <v>5157568540.8900023</v>
      </c>
    </row>
    <row r="136" spans="1:6" s="19" customFormat="1" ht="72" x14ac:dyDescent="0.25">
      <c r="A136" s="61" t="s">
        <v>200</v>
      </c>
      <c r="B136" s="65" t="s">
        <v>221</v>
      </c>
      <c r="C136" s="63" t="s">
        <v>222</v>
      </c>
      <c r="D136" s="66"/>
      <c r="E136" s="66">
        <v>30000000</v>
      </c>
      <c r="F136" s="67">
        <f t="shared" si="1"/>
        <v>5127568540.8900023</v>
      </c>
    </row>
    <row r="137" spans="1:6" s="19" customFormat="1" ht="72" x14ac:dyDescent="0.25">
      <c r="A137" s="61" t="s">
        <v>200</v>
      </c>
      <c r="B137" s="65" t="s">
        <v>223</v>
      </c>
      <c r="C137" s="63" t="s">
        <v>224</v>
      </c>
      <c r="D137" s="66"/>
      <c r="E137" s="66">
        <v>50000000</v>
      </c>
      <c r="F137" s="67">
        <f t="shared" si="1"/>
        <v>5077568540.8900023</v>
      </c>
    </row>
    <row r="138" spans="1:6" s="19" customFormat="1" ht="60" x14ac:dyDescent="0.25">
      <c r="A138" s="61" t="s">
        <v>200</v>
      </c>
      <c r="B138" s="65" t="s">
        <v>225</v>
      </c>
      <c r="C138" s="63" t="s">
        <v>226</v>
      </c>
      <c r="D138" s="66"/>
      <c r="E138" s="66">
        <v>20000000</v>
      </c>
      <c r="F138" s="67">
        <f t="shared" si="1"/>
        <v>5057568540.8900023</v>
      </c>
    </row>
    <row r="139" spans="1:6" s="19" customFormat="1" ht="36" x14ac:dyDescent="0.25">
      <c r="A139" s="61" t="s">
        <v>200</v>
      </c>
      <c r="B139" s="65" t="s">
        <v>227</v>
      </c>
      <c r="C139" s="63" t="s">
        <v>228</v>
      </c>
      <c r="D139" s="66"/>
      <c r="E139" s="66">
        <v>114876</v>
      </c>
      <c r="F139" s="67">
        <f t="shared" si="1"/>
        <v>5057453664.8900023</v>
      </c>
    </row>
    <row r="140" spans="1:6" s="19" customFormat="1" ht="48" x14ac:dyDescent="0.25">
      <c r="A140" s="61" t="s">
        <v>200</v>
      </c>
      <c r="B140" s="65" t="s">
        <v>229</v>
      </c>
      <c r="C140" s="63" t="s">
        <v>230</v>
      </c>
      <c r="D140" s="66"/>
      <c r="E140" s="66">
        <v>20986</v>
      </c>
      <c r="F140" s="67">
        <f t="shared" si="1"/>
        <v>5057432678.8900023</v>
      </c>
    </row>
    <row r="141" spans="1:6" s="19" customFormat="1" ht="60" x14ac:dyDescent="0.25">
      <c r="A141" s="61" t="s">
        <v>200</v>
      </c>
      <c r="B141" s="65" t="s">
        <v>231</v>
      </c>
      <c r="C141" s="63" t="s">
        <v>232</v>
      </c>
      <c r="D141" s="66"/>
      <c r="E141" s="66">
        <v>10489654.91</v>
      </c>
      <c r="F141" s="67">
        <f t="shared" si="1"/>
        <v>5046943023.9800024</v>
      </c>
    </row>
    <row r="142" spans="1:6" s="19" customFormat="1" ht="60" x14ac:dyDescent="0.25">
      <c r="A142" s="61" t="s">
        <v>200</v>
      </c>
      <c r="B142" s="65" t="s">
        <v>233</v>
      </c>
      <c r="C142" s="63" t="s">
        <v>234</v>
      </c>
      <c r="D142" s="66"/>
      <c r="E142" s="66">
        <v>40000000</v>
      </c>
      <c r="F142" s="67">
        <f t="shared" si="1"/>
        <v>5006943023.9800024</v>
      </c>
    </row>
    <row r="143" spans="1:6" s="19" customFormat="1" ht="60" x14ac:dyDescent="0.25">
      <c r="A143" s="61" t="s">
        <v>200</v>
      </c>
      <c r="B143" s="65" t="s">
        <v>235</v>
      </c>
      <c r="C143" s="63" t="s">
        <v>236</v>
      </c>
      <c r="D143" s="66"/>
      <c r="E143" s="66">
        <v>12377918.439999999</v>
      </c>
      <c r="F143" s="67">
        <f t="shared" si="1"/>
        <v>4994565105.5400028</v>
      </c>
    </row>
    <row r="144" spans="1:6" s="19" customFormat="1" ht="48" x14ac:dyDescent="0.25">
      <c r="A144" s="61" t="s">
        <v>200</v>
      </c>
      <c r="B144" s="65" t="s">
        <v>237</v>
      </c>
      <c r="C144" s="63" t="s">
        <v>238</v>
      </c>
      <c r="D144" s="66"/>
      <c r="E144" s="66">
        <v>11644819.27</v>
      </c>
      <c r="F144" s="67">
        <f t="shared" si="1"/>
        <v>4982920286.2700024</v>
      </c>
    </row>
    <row r="145" spans="1:6" s="19" customFormat="1" ht="72" x14ac:dyDescent="0.25">
      <c r="A145" s="61" t="s">
        <v>200</v>
      </c>
      <c r="B145" s="65" t="s">
        <v>239</v>
      </c>
      <c r="C145" s="63" t="s">
        <v>240</v>
      </c>
      <c r="D145" s="66"/>
      <c r="E145" s="66">
        <v>20000000</v>
      </c>
      <c r="F145" s="67">
        <f t="shared" si="1"/>
        <v>4962920286.2700024</v>
      </c>
    </row>
    <row r="146" spans="1:6" s="19" customFormat="1" ht="48" x14ac:dyDescent="0.25">
      <c r="A146" s="61" t="s">
        <v>200</v>
      </c>
      <c r="B146" s="65" t="s">
        <v>241</v>
      </c>
      <c r="C146" s="63" t="s">
        <v>242</v>
      </c>
      <c r="D146" s="66"/>
      <c r="E146" s="66">
        <v>26516989.77</v>
      </c>
      <c r="F146" s="67">
        <f t="shared" si="1"/>
        <v>4936403296.5000019</v>
      </c>
    </row>
    <row r="147" spans="1:6" s="19" customFormat="1" ht="60" x14ac:dyDescent="0.25">
      <c r="A147" s="61" t="s">
        <v>200</v>
      </c>
      <c r="B147" s="65" t="s">
        <v>243</v>
      </c>
      <c r="C147" s="63" t="s">
        <v>244</v>
      </c>
      <c r="D147" s="66"/>
      <c r="E147" s="66">
        <v>10000000</v>
      </c>
      <c r="F147" s="67">
        <f t="shared" si="1"/>
        <v>4926403296.5000019</v>
      </c>
    </row>
    <row r="148" spans="1:6" s="19" customFormat="1" ht="72" x14ac:dyDescent="0.25">
      <c r="A148" s="61" t="s">
        <v>200</v>
      </c>
      <c r="B148" s="65" t="s">
        <v>245</v>
      </c>
      <c r="C148" s="63" t="s">
        <v>246</v>
      </c>
      <c r="D148" s="66"/>
      <c r="E148" s="66">
        <v>20000000</v>
      </c>
      <c r="F148" s="67">
        <f t="shared" si="1"/>
        <v>4906403296.5000019</v>
      </c>
    </row>
    <row r="149" spans="1:6" s="19" customFormat="1" ht="48" x14ac:dyDescent="0.25">
      <c r="A149" s="61" t="s">
        <v>200</v>
      </c>
      <c r="B149" s="65" t="s">
        <v>247</v>
      </c>
      <c r="C149" s="63" t="s">
        <v>248</v>
      </c>
      <c r="D149" s="66"/>
      <c r="E149" s="66">
        <v>2713418.45</v>
      </c>
      <c r="F149" s="67">
        <f t="shared" ref="F149:F212" si="2">SUM(F148+D149-E149)</f>
        <v>4903689878.0500021</v>
      </c>
    </row>
    <row r="150" spans="1:6" s="19" customFormat="1" ht="72" x14ac:dyDescent="0.25">
      <c r="A150" s="61" t="s">
        <v>200</v>
      </c>
      <c r="B150" s="65" t="s">
        <v>249</v>
      </c>
      <c r="C150" s="63" t="s">
        <v>250</v>
      </c>
      <c r="D150" s="66"/>
      <c r="E150" s="66">
        <v>6600000</v>
      </c>
      <c r="F150" s="67">
        <f t="shared" si="2"/>
        <v>4897089878.0500021</v>
      </c>
    </row>
    <row r="151" spans="1:6" s="19" customFormat="1" ht="48" x14ac:dyDescent="0.25">
      <c r="A151" s="61" t="s">
        <v>200</v>
      </c>
      <c r="B151" s="65" t="s">
        <v>251</v>
      </c>
      <c r="C151" s="63" t="s">
        <v>252</v>
      </c>
      <c r="D151" s="66"/>
      <c r="E151" s="66">
        <v>10000000</v>
      </c>
      <c r="F151" s="67">
        <f t="shared" si="2"/>
        <v>4887089878.0500021</v>
      </c>
    </row>
    <row r="152" spans="1:6" s="19" customFormat="1" ht="72" x14ac:dyDescent="0.25">
      <c r="A152" s="61" t="s">
        <v>200</v>
      </c>
      <c r="B152" s="65" t="s">
        <v>253</v>
      </c>
      <c r="C152" s="63" t="s">
        <v>254</v>
      </c>
      <c r="D152" s="66"/>
      <c r="E152" s="66">
        <v>21118006.199999999</v>
      </c>
      <c r="F152" s="67">
        <f t="shared" si="2"/>
        <v>4865971871.8500023</v>
      </c>
    </row>
    <row r="153" spans="1:6" s="19" customFormat="1" ht="60" x14ac:dyDescent="0.25">
      <c r="A153" s="61" t="s">
        <v>255</v>
      </c>
      <c r="B153" s="65" t="s">
        <v>256</v>
      </c>
      <c r="C153" s="63" t="s">
        <v>257</v>
      </c>
      <c r="D153" s="66"/>
      <c r="E153" s="66">
        <v>16000000</v>
      </c>
      <c r="F153" s="67">
        <f t="shared" si="2"/>
        <v>4849971871.8500023</v>
      </c>
    </row>
    <row r="154" spans="1:6" s="19" customFormat="1" ht="72" x14ac:dyDescent="0.25">
      <c r="A154" s="61" t="s">
        <v>255</v>
      </c>
      <c r="B154" s="65" t="s">
        <v>258</v>
      </c>
      <c r="C154" s="63" t="s">
        <v>259</v>
      </c>
      <c r="D154" s="66"/>
      <c r="E154" s="66">
        <v>1215415.25</v>
      </c>
      <c r="F154" s="67">
        <f t="shared" si="2"/>
        <v>4848756456.6000023</v>
      </c>
    </row>
    <row r="155" spans="1:6" s="19" customFormat="1" ht="60" x14ac:dyDescent="0.25">
      <c r="A155" s="61" t="s">
        <v>255</v>
      </c>
      <c r="B155" s="65" t="s">
        <v>260</v>
      </c>
      <c r="C155" s="63" t="s">
        <v>261</v>
      </c>
      <c r="D155" s="66"/>
      <c r="E155" s="66">
        <v>1992000</v>
      </c>
      <c r="F155" s="67">
        <f t="shared" si="2"/>
        <v>4846764456.6000023</v>
      </c>
    </row>
    <row r="156" spans="1:6" s="19" customFormat="1" ht="48" x14ac:dyDescent="0.25">
      <c r="A156" s="61" t="s">
        <v>255</v>
      </c>
      <c r="B156" s="65" t="s">
        <v>262</v>
      </c>
      <c r="C156" s="63" t="s">
        <v>263</v>
      </c>
      <c r="D156" s="66"/>
      <c r="E156" s="66">
        <v>2434783.6800000002</v>
      </c>
      <c r="F156" s="67">
        <f t="shared" si="2"/>
        <v>4844329672.920002</v>
      </c>
    </row>
    <row r="157" spans="1:6" s="19" customFormat="1" ht="24" x14ac:dyDescent="0.25">
      <c r="A157" s="61" t="s">
        <v>255</v>
      </c>
      <c r="B157" s="65" t="s">
        <v>264</v>
      </c>
      <c r="C157" s="63" t="s">
        <v>265</v>
      </c>
      <c r="D157" s="66"/>
      <c r="E157" s="66">
        <v>46016640.57</v>
      </c>
      <c r="F157" s="67">
        <f t="shared" si="2"/>
        <v>4798313032.3500023</v>
      </c>
    </row>
    <row r="158" spans="1:6" s="19" customFormat="1" ht="24" x14ac:dyDescent="0.25">
      <c r="A158" s="61" t="s">
        <v>255</v>
      </c>
      <c r="B158" s="65" t="s">
        <v>264</v>
      </c>
      <c r="C158" s="63" t="s">
        <v>265</v>
      </c>
      <c r="D158" s="66"/>
      <c r="E158" s="66">
        <v>3151252.05</v>
      </c>
      <c r="F158" s="67">
        <f t="shared" si="2"/>
        <v>4795161780.3000021</v>
      </c>
    </row>
    <row r="159" spans="1:6" s="19" customFormat="1" ht="24" x14ac:dyDescent="0.25">
      <c r="A159" s="61" t="s">
        <v>255</v>
      </c>
      <c r="B159" s="65" t="s">
        <v>264</v>
      </c>
      <c r="C159" s="63" t="s">
        <v>265</v>
      </c>
      <c r="D159" s="66"/>
      <c r="E159" s="66">
        <v>3265025.97</v>
      </c>
      <c r="F159" s="67">
        <f t="shared" si="2"/>
        <v>4791896754.3300018</v>
      </c>
    </row>
    <row r="160" spans="1:6" s="19" customFormat="1" ht="24" x14ac:dyDescent="0.25">
      <c r="A160" s="61" t="s">
        <v>255</v>
      </c>
      <c r="B160" s="65" t="s">
        <v>264</v>
      </c>
      <c r="C160" s="63" t="s">
        <v>265</v>
      </c>
      <c r="D160" s="66"/>
      <c r="E160" s="66">
        <v>499187.54</v>
      </c>
      <c r="F160" s="67">
        <f t="shared" si="2"/>
        <v>4791397566.7900019</v>
      </c>
    </row>
    <row r="161" spans="1:6" s="19" customFormat="1" ht="24" x14ac:dyDescent="0.25">
      <c r="A161" s="61" t="s">
        <v>255</v>
      </c>
      <c r="B161" s="65" t="s">
        <v>266</v>
      </c>
      <c r="C161" s="63" t="s">
        <v>267</v>
      </c>
      <c r="D161" s="66"/>
      <c r="E161" s="66">
        <v>14925566.73</v>
      </c>
      <c r="F161" s="67">
        <f t="shared" si="2"/>
        <v>4776472000.0600023</v>
      </c>
    </row>
    <row r="162" spans="1:6" s="19" customFormat="1" ht="24" x14ac:dyDescent="0.25">
      <c r="A162" s="61" t="s">
        <v>255</v>
      </c>
      <c r="B162" s="65" t="s">
        <v>266</v>
      </c>
      <c r="C162" s="63" t="s">
        <v>267</v>
      </c>
      <c r="D162" s="66"/>
      <c r="E162" s="66">
        <v>1022670.74</v>
      </c>
      <c r="F162" s="67">
        <f t="shared" si="2"/>
        <v>4775449329.3200026</v>
      </c>
    </row>
    <row r="163" spans="1:6" s="19" customFormat="1" ht="24" x14ac:dyDescent="0.25">
      <c r="A163" s="61" t="s">
        <v>255</v>
      </c>
      <c r="B163" s="65" t="s">
        <v>266</v>
      </c>
      <c r="C163" s="63" t="s">
        <v>267</v>
      </c>
      <c r="D163" s="66"/>
      <c r="E163" s="66">
        <v>1059715.27</v>
      </c>
      <c r="F163" s="67">
        <f t="shared" si="2"/>
        <v>4774389614.0500021</v>
      </c>
    </row>
    <row r="164" spans="1:6" s="19" customFormat="1" ht="24" x14ac:dyDescent="0.25">
      <c r="A164" s="61" t="s">
        <v>255</v>
      </c>
      <c r="B164" s="65" t="s">
        <v>266</v>
      </c>
      <c r="C164" s="63" t="s">
        <v>267</v>
      </c>
      <c r="D164" s="66"/>
      <c r="E164" s="66">
        <v>162706.32</v>
      </c>
      <c r="F164" s="67">
        <f t="shared" si="2"/>
        <v>4774226907.7300024</v>
      </c>
    </row>
    <row r="165" spans="1:6" s="19" customFormat="1" ht="24" x14ac:dyDescent="0.25">
      <c r="A165" s="61" t="s">
        <v>255</v>
      </c>
      <c r="B165" s="65" t="s">
        <v>268</v>
      </c>
      <c r="C165" s="63" t="s">
        <v>269</v>
      </c>
      <c r="D165" s="66"/>
      <c r="E165" s="66">
        <v>37145053.710000001</v>
      </c>
      <c r="F165" s="67">
        <f t="shared" si="2"/>
        <v>4737081854.0200024</v>
      </c>
    </row>
    <row r="166" spans="1:6" s="19" customFormat="1" ht="24" x14ac:dyDescent="0.25">
      <c r="A166" s="61" t="s">
        <v>255</v>
      </c>
      <c r="B166" s="65" t="s">
        <v>268</v>
      </c>
      <c r="C166" s="63" t="s">
        <v>269</v>
      </c>
      <c r="D166" s="66"/>
      <c r="E166" s="66">
        <v>2588409.81</v>
      </c>
      <c r="F166" s="67">
        <f t="shared" si="2"/>
        <v>4734493444.2100019</v>
      </c>
    </row>
    <row r="167" spans="1:6" s="19" customFormat="1" ht="24" x14ac:dyDescent="0.25">
      <c r="A167" s="61" t="s">
        <v>255</v>
      </c>
      <c r="B167" s="65" t="s">
        <v>268</v>
      </c>
      <c r="C167" s="63" t="s">
        <v>269</v>
      </c>
      <c r="D167" s="66"/>
      <c r="E167" s="66">
        <v>2637298.84</v>
      </c>
      <c r="F167" s="67">
        <f t="shared" si="2"/>
        <v>4731856145.3700018</v>
      </c>
    </row>
    <row r="168" spans="1:6" s="19" customFormat="1" ht="24" x14ac:dyDescent="0.25">
      <c r="A168" s="61" t="s">
        <v>255</v>
      </c>
      <c r="B168" s="65" t="s">
        <v>268</v>
      </c>
      <c r="C168" s="63" t="s">
        <v>269</v>
      </c>
      <c r="D168" s="66"/>
      <c r="E168" s="66">
        <v>432641.85</v>
      </c>
      <c r="F168" s="67">
        <f t="shared" si="2"/>
        <v>4731423503.5200014</v>
      </c>
    </row>
    <row r="169" spans="1:6" s="19" customFormat="1" ht="24" x14ac:dyDescent="0.25">
      <c r="A169" s="61" t="s">
        <v>255</v>
      </c>
      <c r="B169" s="65" t="s">
        <v>270</v>
      </c>
      <c r="C169" s="63" t="s">
        <v>271</v>
      </c>
      <c r="D169" s="66"/>
      <c r="E169" s="66">
        <v>64095473.939999998</v>
      </c>
      <c r="F169" s="67">
        <f t="shared" si="2"/>
        <v>4667328029.5800018</v>
      </c>
    </row>
    <row r="170" spans="1:6" s="19" customFormat="1" ht="24" x14ac:dyDescent="0.25">
      <c r="A170" s="61" t="s">
        <v>255</v>
      </c>
      <c r="B170" s="65" t="s">
        <v>270</v>
      </c>
      <c r="C170" s="63" t="s">
        <v>271</v>
      </c>
      <c r="D170" s="66"/>
      <c r="E170" s="66">
        <v>4447297.6100000003</v>
      </c>
      <c r="F170" s="67">
        <f t="shared" si="2"/>
        <v>4662880731.9700022</v>
      </c>
    </row>
    <row r="171" spans="1:6" s="19" customFormat="1" ht="24" x14ac:dyDescent="0.25">
      <c r="A171" s="61" t="s">
        <v>255</v>
      </c>
      <c r="B171" s="65" t="s">
        <v>270</v>
      </c>
      <c r="C171" s="63" t="s">
        <v>271</v>
      </c>
      <c r="D171" s="66"/>
      <c r="E171" s="66">
        <v>4550778.82</v>
      </c>
      <c r="F171" s="67">
        <f t="shared" si="2"/>
        <v>4658329953.1500025</v>
      </c>
    </row>
    <row r="172" spans="1:6" s="19" customFormat="1" ht="24" x14ac:dyDescent="0.25">
      <c r="A172" s="61" t="s">
        <v>255</v>
      </c>
      <c r="B172" s="65" t="s">
        <v>270</v>
      </c>
      <c r="C172" s="63" t="s">
        <v>271</v>
      </c>
      <c r="D172" s="66"/>
      <c r="E172" s="66">
        <v>754137.41</v>
      </c>
      <c r="F172" s="67">
        <f t="shared" si="2"/>
        <v>4657575815.7400026</v>
      </c>
    </row>
    <row r="173" spans="1:6" s="19" customFormat="1" ht="24" x14ac:dyDescent="0.25">
      <c r="A173" s="61" t="s">
        <v>255</v>
      </c>
      <c r="B173" s="65" t="s">
        <v>272</v>
      </c>
      <c r="C173" s="63" t="s">
        <v>273</v>
      </c>
      <c r="D173" s="66"/>
      <c r="E173" s="66">
        <v>3104244.09</v>
      </c>
      <c r="F173" s="67">
        <f t="shared" si="2"/>
        <v>4654471571.6500025</v>
      </c>
    </row>
    <row r="174" spans="1:6" s="19" customFormat="1" ht="24" x14ac:dyDescent="0.25">
      <c r="A174" s="61" t="s">
        <v>255</v>
      </c>
      <c r="B174" s="65" t="s">
        <v>272</v>
      </c>
      <c r="C174" s="63" t="s">
        <v>273</v>
      </c>
      <c r="D174" s="66"/>
      <c r="E174" s="66">
        <v>220090.93</v>
      </c>
      <c r="F174" s="67">
        <f t="shared" si="2"/>
        <v>4654251480.7200022</v>
      </c>
    </row>
    <row r="175" spans="1:6" s="19" customFormat="1" ht="24" x14ac:dyDescent="0.25">
      <c r="A175" s="61" t="s">
        <v>255</v>
      </c>
      <c r="B175" s="65" t="s">
        <v>272</v>
      </c>
      <c r="C175" s="63" t="s">
        <v>273</v>
      </c>
      <c r="D175" s="66"/>
      <c r="E175" s="66">
        <v>220401.34</v>
      </c>
      <c r="F175" s="67">
        <f t="shared" si="2"/>
        <v>4654031079.380002</v>
      </c>
    </row>
    <row r="176" spans="1:6" s="19" customFormat="1" ht="24" x14ac:dyDescent="0.25">
      <c r="A176" s="61" t="s">
        <v>255</v>
      </c>
      <c r="B176" s="65" t="s">
        <v>272</v>
      </c>
      <c r="C176" s="63" t="s">
        <v>273</v>
      </c>
      <c r="D176" s="66"/>
      <c r="E176" s="66">
        <v>38252.620000000003</v>
      </c>
      <c r="F176" s="67">
        <f t="shared" si="2"/>
        <v>4653992826.7600021</v>
      </c>
    </row>
    <row r="177" spans="1:6" s="19" customFormat="1" ht="36" x14ac:dyDescent="0.25">
      <c r="A177" s="61" t="s">
        <v>255</v>
      </c>
      <c r="B177" s="65" t="s">
        <v>274</v>
      </c>
      <c r="C177" s="63" t="s">
        <v>275</v>
      </c>
      <c r="D177" s="66"/>
      <c r="E177" s="66">
        <v>13738600</v>
      </c>
      <c r="F177" s="67">
        <f t="shared" si="2"/>
        <v>4640254226.7600021</v>
      </c>
    </row>
    <row r="178" spans="1:6" s="19" customFormat="1" ht="24" x14ac:dyDescent="0.25">
      <c r="A178" s="61" t="s">
        <v>255</v>
      </c>
      <c r="B178" s="65" t="s">
        <v>276</v>
      </c>
      <c r="C178" s="63" t="s">
        <v>277</v>
      </c>
      <c r="D178" s="66"/>
      <c r="E178" s="66">
        <v>232520.75</v>
      </c>
      <c r="F178" s="67">
        <f t="shared" si="2"/>
        <v>4640021706.0100021</v>
      </c>
    </row>
    <row r="179" spans="1:6" s="19" customFormat="1" ht="36" x14ac:dyDescent="0.25">
      <c r="A179" s="61" t="s">
        <v>255</v>
      </c>
      <c r="B179" s="65" t="s">
        <v>278</v>
      </c>
      <c r="C179" s="63" t="s">
        <v>279</v>
      </c>
      <c r="D179" s="66"/>
      <c r="E179" s="66">
        <v>1685000</v>
      </c>
      <c r="F179" s="67">
        <f t="shared" si="2"/>
        <v>4638336706.0100021</v>
      </c>
    </row>
    <row r="180" spans="1:6" s="19" customFormat="1" ht="36" x14ac:dyDescent="0.25">
      <c r="A180" s="61" t="s">
        <v>255</v>
      </c>
      <c r="B180" s="65" t="s">
        <v>278</v>
      </c>
      <c r="C180" s="63" t="s">
        <v>279</v>
      </c>
      <c r="D180" s="66"/>
      <c r="E180" s="66">
        <v>111983.72</v>
      </c>
      <c r="F180" s="67">
        <f t="shared" si="2"/>
        <v>4638224722.2900019</v>
      </c>
    </row>
    <row r="181" spans="1:6" s="19" customFormat="1" ht="36" x14ac:dyDescent="0.25">
      <c r="A181" s="61" t="s">
        <v>255</v>
      </c>
      <c r="B181" s="65" t="s">
        <v>278</v>
      </c>
      <c r="C181" s="63" t="s">
        <v>279</v>
      </c>
      <c r="D181" s="66"/>
      <c r="E181" s="66">
        <v>119635</v>
      </c>
      <c r="F181" s="67">
        <f t="shared" si="2"/>
        <v>4638105087.2900019</v>
      </c>
    </row>
    <row r="182" spans="1:6" s="19" customFormat="1" ht="36" x14ac:dyDescent="0.25">
      <c r="A182" s="61" t="s">
        <v>255</v>
      </c>
      <c r="B182" s="65" t="s">
        <v>278</v>
      </c>
      <c r="C182" s="63" t="s">
        <v>279</v>
      </c>
      <c r="D182" s="66"/>
      <c r="E182" s="66">
        <v>13863.48</v>
      </c>
      <c r="F182" s="67">
        <f t="shared" si="2"/>
        <v>4638091223.8100023</v>
      </c>
    </row>
    <row r="183" spans="1:6" s="19" customFormat="1" ht="24" x14ac:dyDescent="0.25">
      <c r="A183" s="61" t="s">
        <v>255</v>
      </c>
      <c r="B183" s="65" t="s">
        <v>280</v>
      </c>
      <c r="C183" s="63" t="s">
        <v>281</v>
      </c>
      <c r="D183" s="66"/>
      <c r="E183" s="66">
        <v>128000</v>
      </c>
      <c r="F183" s="67">
        <f t="shared" si="2"/>
        <v>4637963223.8100023</v>
      </c>
    </row>
    <row r="184" spans="1:6" s="19" customFormat="1" ht="24" x14ac:dyDescent="0.25">
      <c r="A184" s="61" t="s">
        <v>255</v>
      </c>
      <c r="B184" s="65" t="s">
        <v>280</v>
      </c>
      <c r="C184" s="63" t="s">
        <v>281</v>
      </c>
      <c r="D184" s="66"/>
      <c r="E184" s="66">
        <v>9075.2000000000007</v>
      </c>
      <c r="F184" s="67">
        <f t="shared" si="2"/>
        <v>4637954148.6100025</v>
      </c>
    </row>
    <row r="185" spans="1:6" s="19" customFormat="1" ht="24" x14ac:dyDescent="0.25">
      <c r="A185" s="61" t="s">
        <v>255</v>
      </c>
      <c r="B185" s="65" t="s">
        <v>280</v>
      </c>
      <c r="C185" s="63" t="s">
        <v>281</v>
      </c>
      <c r="D185" s="66"/>
      <c r="E185" s="66">
        <v>9088</v>
      </c>
      <c r="F185" s="67">
        <f t="shared" si="2"/>
        <v>4637945060.6100025</v>
      </c>
    </row>
    <row r="186" spans="1:6" s="19" customFormat="1" ht="24" x14ac:dyDescent="0.25">
      <c r="A186" s="61" t="s">
        <v>255</v>
      </c>
      <c r="B186" s="65" t="s">
        <v>280</v>
      </c>
      <c r="C186" s="63" t="s">
        <v>281</v>
      </c>
      <c r="D186" s="66"/>
      <c r="E186" s="66">
        <v>1664</v>
      </c>
      <c r="F186" s="67">
        <f t="shared" si="2"/>
        <v>4637943396.6100025</v>
      </c>
    </row>
    <row r="187" spans="1:6" s="19" customFormat="1" ht="48" x14ac:dyDescent="0.25">
      <c r="A187" s="61" t="s">
        <v>255</v>
      </c>
      <c r="B187" s="65" t="s">
        <v>282</v>
      </c>
      <c r="C187" s="63" t="s">
        <v>283</v>
      </c>
      <c r="D187" s="66"/>
      <c r="E187" s="66">
        <v>3053072.12</v>
      </c>
      <c r="F187" s="67">
        <f t="shared" si="2"/>
        <v>4634890324.4900026</v>
      </c>
    </row>
    <row r="188" spans="1:6" s="19" customFormat="1" ht="48" x14ac:dyDescent="0.25">
      <c r="A188" s="61" t="s">
        <v>255</v>
      </c>
      <c r="B188" s="65" t="s">
        <v>284</v>
      </c>
      <c r="C188" s="63" t="s">
        <v>283</v>
      </c>
      <c r="D188" s="66"/>
      <c r="E188" s="66">
        <v>529422.92000000004</v>
      </c>
      <c r="F188" s="67">
        <f t="shared" si="2"/>
        <v>4634360901.5700026</v>
      </c>
    </row>
    <row r="189" spans="1:6" s="19" customFormat="1" ht="84" x14ac:dyDescent="0.25">
      <c r="A189" s="61" t="s">
        <v>255</v>
      </c>
      <c r="B189" s="65" t="s">
        <v>285</v>
      </c>
      <c r="C189" s="63" t="s">
        <v>286</v>
      </c>
      <c r="D189" s="66"/>
      <c r="E189" s="66">
        <v>10000000</v>
      </c>
      <c r="F189" s="67">
        <f t="shared" si="2"/>
        <v>4624360901.5700026</v>
      </c>
    </row>
    <row r="190" spans="1:6" s="19" customFormat="1" ht="84" x14ac:dyDescent="0.25">
      <c r="A190" s="61" t="s">
        <v>255</v>
      </c>
      <c r="B190" s="65" t="s">
        <v>287</v>
      </c>
      <c r="C190" s="63" t="s">
        <v>288</v>
      </c>
      <c r="D190" s="66"/>
      <c r="E190" s="66">
        <v>10000000</v>
      </c>
      <c r="F190" s="67">
        <f t="shared" si="2"/>
        <v>4614360901.5700026</v>
      </c>
    </row>
    <row r="191" spans="1:6" s="19" customFormat="1" ht="48" x14ac:dyDescent="0.25">
      <c r="A191" s="61" t="s">
        <v>255</v>
      </c>
      <c r="B191" s="65" t="s">
        <v>289</v>
      </c>
      <c r="C191" s="63" t="s">
        <v>290</v>
      </c>
      <c r="D191" s="66"/>
      <c r="E191" s="66">
        <v>5977262.2800000003</v>
      </c>
      <c r="F191" s="67">
        <f t="shared" si="2"/>
        <v>4608383639.2900028</v>
      </c>
    </row>
    <row r="192" spans="1:6" s="19" customFormat="1" ht="84" x14ac:dyDescent="0.25">
      <c r="A192" s="61" t="s">
        <v>255</v>
      </c>
      <c r="B192" s="65" t="s">
        <v>291</v>
      </c>
      <c r="C192" s="63" t="s">
        <v>292</v>
      </c>
      <c r="D192" s="66"/>
      <c r="E192" s="66">
        <v>10000000</v>
      </c>
      <c r="F192" s="67">
        <f t="shared" si="2"/>
        <v>4598383639.2900028</v>
      </c>
    </row>
    <row r="193" spans="1:6" s="19" customFormat="1" ht="84" x14ac:dyDescent="0.25">
      <c r="A193" s="61" t="s">
        <v>255</v>
      </c>
      <c r="B193" s="65" t="s">
        <v>293</v>
      </c>
      <c r="C193" s="63" t="s">
        <v>294</v>
      </c>
      <c r="D193" s="66"/>
      <c r="E193" s="66">
        <v>39510345.060000002</v>
      </c>
      <c r="F193" s="67">
        <f t="shared" si="2"/>
        <v>4558873294.2300024</v>
      </c>
    </row>
    <row r="194" spans="1:6" s="19" customFormat="1" ht="60" x14ac:dyDescent="0.25">
      <c r="A194" s="61" t="s">
        <v>255</v>
      </c>
      <c r="B194" s="65" t="s">
        <v>295</v>
      </c>
      <c r="C194" s="63" t="s">
        <v>296</v>
      </c>
      <c r="D194" s="66"/>
      <c r="E194" s="66">
        <v>2946196.71</v>
      </c>
      <c r="F194" s="67">
        <f t="shared" si="2"/>
        <v>4555927097.5200024</v>
      </c>
    </row>
    <row r="195" spans="1:6" s="19" customFormat="1" ht="84" x14ac:dyDescent="0.25">
      <c r="A195" s="61" t="s">
        <v>297</v>
      </c>
      <c r="B195" s="65" t="s">
        <v>298</v>
      </c>
      <c r="C195" s="63" t="s">
        <v>299</v>
      </c>
      <c r="D195" s="66"/>
      <c r="E195" s="66">
        <v>20826785</v>
      </c>
      <c r="F195" s="67">
        <f t="shared" si="2"/>
        <v>4535100312.5200024</v>
      </c>
    </row>
    <row r="196" spans="1:6" s="19" customFormat="1" ht="72" x14ac:dyDescent="0.25">
      <c r="A196" s="61" t="s">
        <v>297</v>
      </c>
      <c r="B196" s="65" t="s">
        <v>300</v>
      </c>
      <c r="C196" s="63" t="s">
        <v>301</v>
      </c>
      <c r="D196" s="66"/>
      <c r="E196" s="66">
        <v>15000000</v>
      </c>
      <c r="F196" s="67">
        <f t="shared" si="2"/>
        <v>4520100312.5200024</v>
      </c>
    </row>
    <row r="197" spans="1:6" s="19" customFormat="1" ht="60" x14ac:dyDescent="0.25">
      <c r="A197" s="61" t="s">
        <v>297</v>
      </c>
      <c r="B197" s="65" t="s">
        <v>302</v>
      </c>
      <c r="C197" s="63" t="s">
        <v>303</v>
      </c>
      <c r="D197" s="66"/>
      <c r="E197" s="66">
        <v>16938.490000000002</v>
      </c>
      <c r="F197" s="67">
        <f t="shared" si="2"/>
        <v>4520083374.0300026</v>
      </c>
    </row>
    <row r="198" spans="1:6" s="19" customFormat="1" ht="60" x14ac:dyDescent="0.25">
      <c r="A198" s="61" t="s">
        <v>297</v>
      </c>
      <c r="B198" s="65" t="s">
        <v>304</v>
      </c>
      <c r="C198" s="63" t="s">
        <v>305</v>
      </c>
      <c r="D198" s="66"/>
      <c r="E198" s="66">
        <v>148493</v>
      </c>
      <c r="F198" s="67">
        <f t="shared" si="2"/>
        <v>4519934881.0300026</v>
      </c>
    </row>
    <row r="199" spans="1:6" s="19" customFormat="1" ht="60" x14ac:dyDescent="0.25">
      <c r="A199" s="61" t="s">
        <v>297</v>
      </c>
      <c r="B199" s="65" t="s">
        <v>306</v>
      </c>
      <c r="C199" s="63" t="s">
        <v>307</v>
      </c>
      <c r="D199" s="66"/>
      <c r="E199" s="66">
        <v>36180</v>
      </c>
      <c r="F199" s="67">
        <f t="shared" si="2"/>
        <v>4519898701.0300026</v>
      </c>
    </row>
    <row r="200" spans="1:6" s="19" customFormat="1" ht="72" x14ac:dyDescent="0.25">
      <c r="A200" s="61" t="s">
        <v>297</v>
      </c>
      <c r="B200" s="65" t="s">
        <v>308</v>
      </c>
      <c r="C200" s="63" t="s">
        <v>309</v>
      </c>
      <c r="D200" s="66"/>
      <c r="E200" s="66">
        <v>150000000</v>
      </c>
      <c r="F200" s="67">
        <f t="shared" si="2"/>
        <v>4369898701.0300026</v>
      </c>
    </row>
    <row r="201" spans="1:6" s="19" customFormat="1" ht="24" x14ac:dyDescent="0.25">
      <c r="A201" s="61" t="s">
        <v>297</v>
      </c>
      <c r="B201" s="65" t="s">
        <v>310</v>
      </c>
      <c r="C201" s="63" t="s">
        <v>311</v>
      </c>
      <c r="D201" s="66"/>
      <c r="E201" s="66">
        <v>3870.4</v>
      </c>
      <c r="F201" s="67">
        <f t="shared" si="2"/>
        <v>4369894830.630003</v>
      </c>
    </row>
    <row r="202" spans="1:6" s="19" customFormat="1" ht="24" x14ac:dyDescent="0.25">
      <c r="A202" s="61" t="s">
        <v>297</v>
      </c>
      <c r="B202" s="65" t="s">
        <v>310</v>
      </c>
      <c r="C202" s="63" t="s">
        <v>311</v>
      </c>
      <c r="D202" s="66"/>
      <c r="E202" s="66">
        <v>80000</v>
      </c>
      <c r="F202" s="67">
        <f t="shared" si="2"/>
        <v>4369814830.630003</v>
      </c>
    </row>
    <row r="203" spans="1:6" s="19" customFormat="1" ht="24" x14ac:dyDescent="0.25">
      <c r="A203" s="61" t="s">
        <v>297</v>
      </c>
      <c r="B203" s="65" t="s">
        <v>310</v>
      </c>
      <c r="C203" s="63" t="s">
        <v>311</v>
      </c>
      <c r="D203" s="66"/>
      <c r="E203" s="66">
        <v>157267.79999999999</v>
      </c>
      <c r="F203" s="67">
        <f t="shared" si="2"/>
        <v>4369657562.8300028</v>
      </c>
    </row>
    <row r="204" spans="1:6" s="19" customFormat="1" ht="24" x14ac:dyDescent="0.25">
      <c r="A204" s="61" t="s">
        <v>297</v>
      </c>
      <c r="B204" s="65" t="s">
        <v>310</v>
      </c>
      <c r="C204" s="63" t="s">
        <v>311</v>
      </c>
      <c r="D204" s="66"/>
      <c r="E204" s="66">
        <v>253975.32</v>
      </c>
      <c r="F204" s="67">
        <f t="shared" si="2"/>
        <v>4369403587.5100031</v>
      </c>
    </row>
    <row r="205" spans="1:6" s="19" customFormat="1" ht="24" x14ac:dyDescent="0.25">
      <c r="A205" s="61" t="s">
        <v>297</v>
      </c>
      <c r="B205" s="65" t="s">
        <v>310</v>
      </c>
      <c r="C205" s="63" t="s">
        <v>311</v>
      </c>
      <c r="D205" s="66"/>
      <c r="E205" s="66">
        <v>1882.77</v>
      </c>
      <c r="F205" s="67">
        <f t="shared" si="2"/>
        <v>4369401704.7400026</v>
      </c>
    </row>
    <row r="206" spans="1:6" s="19" customFormat="1" ht="24" x14ac:dyDescent="0.25">
      <c r="A206" s="61" t="s">
        <v>297</v>
      </c>
      <c r="B206" s="65" t="s">
        <v>310</v>
      </c>
      <c r="C206" s="63" t="s">
        <v>311</v>
      </c>
      <c r="D206" s="66"/>
      <c r="E206" s="66">
        <v>28050.2</v>
      </c>
      <c r="F206" s="67">
        <f t="shared" si="2"/>
        <v>4369373654.5400028</v>
      </c>
    </row>
    <row r="207" spans="1:6" s="19" customFormat="1" ht="24" x14ac:dyDescent="0.25">
      <c r="A207" s="61" t="s">
        <v>297</v>
      </c>
      <c r="B207" s="65" t="s">
        <v>310</v>
      </c>
      <c r="C207" s="63" t="s">
        <v>311</v>
      </c>
      <c r="D207" s="66"/>
      <c r="E207" s="66">
        <v>496536.8</v>
      </c>
      <c r="F207" s="67">
        <f t="shared" si="2"/>
        <v>4368877117.7400026</v>
      </c>
    </row>
    <row r="208" spans="1:6" s="19" customFormat="1" ht="24" x14ac:dyDescent="0.25">
      <c r="A208" s="61" t="s">
        <v>297</v>
      </c>
      <c r="B208" s="65" t="s">
        <v>310</v>
      </c>
      <c r="C208" s="63" t="s">
        <v>311</v>
      </c>
      <c r="D208" s="66"/>
      <c r="E208" s="66">
        <v>5442.2</v>
      </c>
      <c r="F208" s="67">
        <f t="shared" si="2"/>
        <v>4368871675.5400028</v>
      </c>
    </row>
    <row r="209" spans="1:6" s="19" customFormat="1" ht="24" x14ac:dyDescent="0.25">
      <c r="A209" s="61" t="s">
        <v>297</v>
      </c>
      <c r="B209" s="65" t="s">
        <v>310</v>
      </c>
      <c r="C209" s="63" t="s">
        <v>311</v>
      </c>
      <c r="D209" s="66"/>
      <c r="E209" s="66">
        <v>19595</v>
      </c>
      <c r="F209" s="67">
        <f t="shared" si="2"/>
        <v>4368852080.5400028</v>
      </c>
    </row>
    <row r="210" spans="1:6" s="19" customFormat="1" ht="24" x14ac:dyDescent="0.25">
      <c r="A210" s="61" t="s">
        <v>297</v>
      </c>
      <c r="B210" s="65" t="s">
        <v>310</v>
      </c>
      <c r="C210" s="63" t="s">
        <v>311</v>
      </c>
      <c r="D210" s="66"/>
      <c r="E210" s="66">
        <v>50585.06</v>
      </c>
      <c r="F210" s="67">
        <f t="shared" si="2"/>
        <v>4368801495.4800024</v>
      </c>
    </row>
    <row r="211" spans="1:6" s="19" customFormat="1" ht="24" x14ac:dyDescent="0.25">
      <c r="A211" s="61" t="s">
        <v>297</v>
      </c>
      <c r="B211" s="65" t="s">
        <v>310</v>
      </c>
      <c r="C211" s="63" t="s">
        <v>311</v>
      </c>
      <c r="D211" s="66"/>
      <c r="E211" s="66">
        <v>136711.76</v>
      </c>
      <c r="F211" s="67">
        <f t="shared" si="2"/>
        <v>4368664783.7200022</v>
      </c>
    </row>
    <row r="212" spans="1:6" s="19" customFormat="1" ht="24" x14ac:dyDescent="0.25">
      <c r="A212" s="61" t="s">
        <v>297</v>
      </c>
      <c r="B212" s="65" t="s">
        <v>310</v>
      </c>
      <c r="C212" s="63" t="s">
        <v>311</v>
      </c>
      <c r="D212" s="66"/>
      <c r="E212" s="66">
        <v>24738.2</v>
      </c>
      <c r="F212" s="67">
        <f t="shared" si="2"/>
        <v>4368640045.5200024</v>
      </c>
    </row>
    <row r="213" spans="1:6" s="19" customFormat="1" ht="84" x14ac:dyDescent="0.25">
      <c r="A213" s="61" t="s">
        <v>297</v>
      </c>
      <c r="B213" s="65" t="s">
        <v>312</v>
      </c>
      <c r="C213" s="63" t="s">
        <v>313</v>
      </c>
      <c r="D213" s="66"/>
      <c r="E213" s="66">
        <v>703006298.26999998</v>
      </c>
      <c r="F213" s="67">
        <f t="shared" ref="F213:F276" si="3">SUM(F212+D213-E213)</f>
        <v>3665633747.2500024</v>
      </c>
    </row>
    <row r="214" spans="1:6" s="19" customFormat="1" ht="48" x14ac:dyDescent="0.25">
      <c r="A214" s="61" t="s">
        <v>297</v>
      </c>
      <c r="B214" s="65" t="s">
        <v>314</v>
      </c>
      <c r="C214" s="63" t="s">
        <v>315</v>
      </c>
      <c r="D214" s="66"/>
      <c r="E214" s="66">
        <v>2436836.02</v>
      </c>
      <c r="F214" s="67">
        <f t="shared" si="3"/>
        <v>3663196911.2300024</v>
      </c>
    </row>
    <row r="215" spans="1:6" s="19" customFormat="1" ht="48" x14ac:dyDescent="0.25">
      <c r="A215" s="61" t="s">
        <v>316</v>
      </c>
      <c r="B215" s="65" t="s">
        <v>317</v>
      </c>
      <c r="C215" s="63" t="s">
        <v>318</v>
      </c>
      <c r="D215" s="66"/>
      <c r="E215" s="66">
        <v>709500</v>
      </c>
      <c r="F215" s="67">
        <f t="shared" si="3"/>
        <v>3662487411.2300024</v>
      </c>
    </row>
    <row r="216" spans="1:6" s="19" customFormat="1" ht="60" x14ac:dyDescent="0.25">
      <c r="A216" s="61" t="s">
        <v>316</v>
      </c>
      <c r="B216" s="65" t="s">
        <v>319</v>
      </c>
      <c r="C216" s="63" t="s">
        <v>320</v>
      </c>
      <c r="D216" s="66"/>
      <c r="E216" s="66">
        <v>3015200.42</v>
      </c>
      <c r="F216" s="67">
        <f t="shared" si="3"/>
        <v>3659472210.8100023</v>
      </c>
    </row>
    <row r="217" spans="1:6" s="19" customFormat="1" ht="60" x14ac:dyDescent="0.25">
      <c r="A217" s="61" t="s">
        <v>316</v>
      </c>
      <c r="B217" s="65" t="s">
        <v>321</v>
      </c>
      <c r="C217" s="63" t="s">
        <v>322</v>
      </c>
      <c r="D217" s="66"/>
      <c r="E217" s="66">
        <v>6953006.8499999996</v>
      </c>
      <c r="F217" s="67">
        <f t="shared" si="3"/>
        <v>3652519203.9600024</v>
      </c>
    </row>
    <row r="218" spans="1:6" s="19" customFormat="1" ht="72" x14ac:dyDescent="0.25">
      <c r="A218" s="61" t="s">
        <v>316</v>
      </c>
      <c r="B218" s="65" t="s">
        <v>323</v>
      </c>
      <c r="C218" s="63" t="s">
        <v>324</v>
      </c>
      <c r="D218" s="66"/>
      <c r="E218" s="66">
        <v>30000000</v>
      </c>
      <c r="F218" s="67">
        <f t="shared" si="3"/>
        <v>3622519203.9600024</v>
      </c>
    </row>
    <row r="219" spans="1:6" s="19" customFormat="1" ht="84" x14ac:dyDescent="0.25">
      <c r="A219" s="61" t="s">
        <v>316</v>
      </c>
      <c r="B219" s="65" t="s">
        <v>325</v>
      </c>
      <c r="C219" s="63" t="s">
        <v>326</v>
      </c>
      <c r="D219" s="66"/>
      <c r="E219" s="66">
        <v>12635765.960000001</v>
      </c>
      <c r="F219" s="67">
        <f t="shared" si="3"/>
        <v>3609883438.0000024</v>
      </c>
    </row>
    <row r="220" spans="1:6" s="19" customFormat="1" ht="84" x14ac:dyDescent="0.25">
      <c r="A220" s="61" t="s">
        <v>316</v>
      </c>
      <c r="B220" s="65" t="s">
        <v>327</v>
      </c>
      <c r="C220" s="63" t="s">
        <v>328</v>
      </c>
      <c r="D220" s="66"/>
      <c r="E220" s="66">
        <v>53943926.229999997</v>
      </c>
      <c r="F220" s="67">
        <f t="shared" si="3"/>
        <v>3555939511.7700024</v>
      </c>
    </row>
    <row r="221" spans="1:6" s="19" customFormat="1" ht="84" x14ac:dyDescent="0.25">
      <c r="A221" s="61" t="s">
        <v>316</v>
      </c>
      <c r="B221" s="65" t="s">
        <v>329</v>
      </c>
      <c r="C221" s="63" t="s">
        <v>330</v>
      </c>
      <c r="D221" s="66"/>
      <c r="E221" s="66">
        <v>568074.42000000004</v>
      </c>
      <c r="F221" s="67">
        <f t="shared" si="3"/>
        <v>3555371437.3500023</v>
      </c>
    </row>
    <row r="222" spans="1:6" s="19" customFormat="1" ht="96" x14ac:dyDescent="0.25">
      <c r="A222" s="61" t="s">
        <v>316</v>
      </c>
      <c r="B222" s="65" t="s">
        <v>331</v>
      </c>
      <c r="C222" s="63" t="s">
        <v>332</v>
      </c>
      <c r="D222" s="66"/>
      <c r="E222" s="66">
        <v>59808376.140000001</v>
      </c>
      <c r="F222" s="67">
        <f t="shared" si="3"/>
        <v>3495563061.2100024</v>
      </c>
    </row>
    <row r="223" spans="1:6" s="19" customFormat="1" ht="84" x14ac:dyDescent="0.25">
      <c r="A223" s="61" t="s">
        <v>316</v>
      </c>
      <c r="B223" s="65" t="s">
        <v>333</v>
      </c>
      <c r="C223" s="63" t="s">
        <v>334</v>
      </c>
      <c r="D223" s="66"/>
      <c r="E223" s="66">
        <v>2441082.59</v>
      </c>
      <c r="F223" s="67">
        <f t="shared" si="3"/>
        <v>3493121978.6200023</v>
      </c>
    </row>
    <row r="224" spans="1:6" s="19" customFormat="1" ht="36" x14ac:dyDescent="0.25">
      <c r="A224" s="61" t="s">
        <v>316</v>
      </c>
      <c r="B224" s="65" t="s">
        <v>335</v>
      </c>
      <c r="C224" s="63" t="s">
        <v>336</v>
      </c>
      <c r="D224" s="66"/>
      <c r="E224" s="66">
        <v>5144000</v>
      </c>
      <c r="F224" s="67">
        <f t="shared" si="3"/>
        <v>3487977978.6200023</v>
      </c>
    </row>
    <row r="225" spans="1:6" s="19" customFormat="1" ht="72" x14ac:dyDescent="0.25">
      <c r="A225" s="61" t="s">
        <v>316</v>
      </c>
      <c r="B225" s="65" t="s">
        <v>337</v>
      </c>
      <c r="C225" s="63" t="s">
        <v>338</v>
      </c>
      <c r="D225" s="66"/>
      <c r="E225" s="66">
        <v>4171085.11</v>
      </c>
      <c r="F225" s="67">
        <f t="shared" si="3"/>
        <v>3483806893.5100021</v>
      </c>
    </row>
    <row r="226" spans="1:6" s="19" customFormat="1" ht="96" x14ac:dyDescent="0.25">
      <c r="A226" s="61" t="s">
        <v>316</v>
      </c>
      <c r="B226" s="65" t="s">
        <v>339</v>
      </c>
      <c r="C226" s="63" t="s">
        <v>340</v>
      </c>
      <c r="D226" s="66"/>
      <c r="E226" s="66">
        <v>2727802.67</v>
      </c>
      <c r="F226" s="67">
        <f t="shared" si="3"/>
        <v>3481079090.8400021</v>
      </c>
    </row>
    <row r="227" spans="1:6" s="19" customFormat="1" ht="72" x14ac:dyDescent="0.25">
      <c r="A227" s="61" t="s">
        <v>316</v>
      </c>
      <c r="B227" s="65" t="s">
        <v>341</v>
      </c>
      <c r="C227" s="63" t="s">
        <v>342</v>
      </c>
      <c r="D227" s="66"/>
      <c r="E227" s="66">
        <v>187522.21</v>
      </c>
      <c r="F227" s="67">
        <f t="shared" si="3"/>
        <v>3480891568.630002</v>
      </c>
    </row>
    <row r="228" spans="1:6" s="19" customFormat="1" ht="84" x14ac:dyDescent="0.25">
      <c r="A228" s="61" t="s">
        <v>316</v>
      </c>
      <c r="B228" s="65" t="s">
        <v>343</v>
      </c>
      <c r="C228" s="63" t="s">
        <v>344</v>
      </c>
      <c r="D228" s="66"/>
      <c r="E228" s="66">
        <v>16125931.130000001</v>
      </c>
      <c r="F228" s="67">
        <f t="shared" si="3"/>
        <v>3464765637.5000019</v>
      </c>
    </row>
    <row r="229" spans="1:6" s="19" customFormat="1" ht="96" x14ac:dyDescent="0.25">
      <c r="A229" s="61" t="s">
        <v>316</v>
      </c>
      <c r="B229" s="65" t="s">
        <v>345</v>
      </c>
      <c r="C229" s="63" t="s">
        <v>346</v>
      </c>
      <c r="D229" s="66"/>
      <c r="E229" s="66">
        <v>40462171.560000002</v>
      </c>
      <c r="F229" s="67">
        <f t="shared" si="3"/>
        <v>3424303465.940002</v>
      </c>
    </row>
    <row r="230" spans="1:6" s="19" customFormat="1" ht="84" x14ac:dyDescent="0.25">
      <c r="A230" s="61" t="s">
        <v>316</v>
      </c>
      <c r="B230" s="65" t="s">
        <v>347</v>
      </c>
      <c r="C230" s="63" t="s">
        <v>348</v>
      </c>
      <c r="D230" s="66"/>
      <c r="E230" s="66">
        <v>736258.73</v>
      </c>
      <c r="F230" s="67">
        <f t="shared" si="3"/>
        <v>3423567207.2100019</v>
      </c>
    </row>
    <row r="231" spans="1:6" s="19" customFormat="1" ht="84" x14ac:dyDescent="0.25">
      <c r="A231" s="61" t="s">
        <v>316</v>
      </c>
      <c r="B231" s="65" t="s">
        <v>349</v>
      </c>
      <c r="C231" s="63" t="s">
        <v>350</v>
      </c>
      <c r="D231" s="66"/>
      <c r="E231" s="66">
        <v>1851951.74</v>
      </c>
      <c r="F231" s="67">
        <f t="shared" si="3"/>
        <v>3421715255.4700022</v>
      </c>
    </row>
    <row r="232" spans="1:6" s="19" customFormat="1" ht="84" x14ac:dyDescent="0.25">
      <c r="A232" s="61" t="s">
        <v>316</v>
      </c>
      <c r="B232" s="65" t="s">
        <v>351</v>
      </c>
      <c r="C232" s="63" t="s">
        <v>352</v>
      </c>
      <c r="D232" s="66"/>
      <c r="E232" s="66">
        <v>55724361.799999997</v>
      </c>
      <c r="F232" s="67">
        <f t="shared" si="3"/>
        <v>3365990893.670002</v>
      </c>
    </row>
    <row r="233" spans="1:6" s="19" customFormat="1" ht="36" x14ac:dyDescent="0.25">
      <c r="A233" s="61" t="s">
        <v>316</v>
      </c>
      <c r="B233" s="65" t="s">
        <v>353</v>
      </c>
      <c r="C233" s="63" t="s">
        <v>354</v>
      </c>
      <c r="D233" s="66"/>
      <c r="E233" s="66">
        <v>42019000</v>
      </c>
      <c r="F233" s="67">
        <f t="shared" si="3"/>
        <v>3323971893.670002</v>
      </c>
    </row>
    <row r="234" spans="1:6" s="19" customFormat="1" ht="36" x14ac:dyDescent="0.25">
      <c r="A234" s="61" t="s">
        <v>316</v>
      </c>
      <c r="B234" s="65" t="s">
        <v>355</v>
      </c>
      <c r="C234" s="63" t="s">
        <v>356</v>
      </c>
      <c r="D234" s="66"/>
      <c r="E234" s="66">
        <v>5436000</v>
      </c>
      <c r="F234" s="67">
        <f t="shared" si="3"/>
        <v>3318535893.670002</v>
      </c>
    </row>
    <row r="235" spans="1:6" s="19" customFormat="1" ht="24" x14ac:dyDescent="0.25">
      <c r="A235" s="61" t="s">
        <v>316</v>
      </c>
      <c r="B235" s="65" t="s">
        <v>357</v>
      </c>
      <c r="C235" s="63" t="s">
        <v>358</v>
      </c>
      <c r="D235" s="66"/>
      <c r="E235" s="66">
        <v>12477750</v>
      </c>
      <c r="F235" s="67">
        <f t="shared" si="3"/>
        <v>3306058143.670002</v>
      </c>
    </row>
    <row r="236" spans="1:6" s="19" customFormat="1" ht="24" x14ac:dyDescent="0.25">
      <c r="A236" s="61" t="s">
        <v>316</v>
      </c>
      <c r="B236" s="65" t="s">
        <v>357</v>
      </c>
      <c r="C236" s="63" t="s">
        <v>358</v>
      </c>
      <c r="D236" s="66"/>
      <c r="E236" s="66">
        <v>884672.48</v>
      </c>
      <c r="F236" s="67">
        <f t="shared" si="3"/>
        <v>3305173471.190002</v>
      </c>
    </row>
    <row r="237" spans="1:6" s="19" customFormat="1" ht="24" x14ac:dyDescent="0.25">
      <c r="A237" s="61" t="s">
        <v>316</v>
      </c>
      <c r="B237" s="65" t="s">
        <v>357</v>
      </c>
      <c r="C237" s="63" t="s">
        <v>358</v>
      </c>
      <c r="D237" s="66"/>
      <c r="E237" s="66">
        <v>885920.25</v>
      </c>
      <c r="F237" s="67">
        <f t="shared" si="3"/>
        <v>3304287550.940002</v>
      </c>
    </row>
    <row r="238" spans="1:6" s="19" customFormat="1" ht="24" x14ac:dyDescent="0.25">
      <c r="A238" s="61" t="s">
        <v>316</v>
      </c>
      <c r="B238" s="65" t="s">
        <v>357</v>
      </c>
      <c r="C238" s="63" t="s">
        <v>358</v>
      </c>
      <c r="D238" s="66"/>
      <c r="E238" s="66">
        <v>154493.91</v>
      </c>
      <c r="F238" s="67">
        <f t="shared" si="3"/>
        <v>3304133057.0300021</v>
      </c>
    </row>
    <row r="239" spans="1:6" s="19" customFormat="1" ht="96" x14ac:dyDescent="0.25">
      <c r="A239" s="61" t="s">
        <v>316</v>
      </c>
      <c r="B239" s="65" t="s">
        <v>359</v>
      </c>
      <c r="C239" s="63" t="s">
        <v>360</v>
      </c>
      <c r="D239" s="66"/>
      <c r="E239" s="66">
        <v>7509927.7300000004</v>
      </c>
      <c r="F239" s="67">
        <f t="shared" si="3"/>
        <v>3296623129.3000021</v>
      </c>
    </row>
    <row r="240" spans="1:6" s="19" customFormat="1" ht="36" x14ac:dyDescent="0.25">
      <c r="A240" s="61" t="s">
        <v>316</v>
      </c>
      <c r="B240" s="65" t="s">
        <v>361</v>
      </c>
      <c r="C240" s="63" t="s">
        <v>362</v>
      </c>
      <c r="D240" s="66"/>
      <c r="E240" s="66">
        <v>2000000</v>
      </c>
      <c r="F240" s="67">
        <f t="shared" si="3"/>
        <v>3294623129.3000021</v>
      </c>
    </row>
    <row r="241" spans="1:6" s="19" customFormat="1" ht="84" x14ac:dyDescent="0.25">
      <c r="A241" s="61" t="s">
        <v>316</v>
      </c>
      <c r="B241" s="65" t="s">
        <v>363</v>
      </c>
      <c r="C241" s="63" t="s">
        <v>364</v>
      </c>
      <c r="D241" s="66"/>
      <c r="E241" s="66">
        <v>338648.5</v>
      </c>
      <c r="F241" s="67">
        <f t="shared" si="3"/>
        <v>3294284480.8000021</v>
      </c>
    </row>
    <row r="242" spans="1:6" s="19" customFormat="1" ht="84" x14ac:dyDescent="0.25">
      <c r="A242" s="61" t="s">
        <v>316</v>
      </c>
      <c r="B242" s="65" t="s">
        <v>365</v>
      </c>
      <c r="C242" s="63" t="s">
        <v>366</v>
      </c>
      <c r="D242" s="66"/>
      <c r="E242" s="66">
        <v>32928338.539999999</v>
      </c>
      <c r="F242" s="67">
        <f t="shared" si="3"/>
        <v>3261356142.2600021</v>
      </c>
    </row>
    <row r="243" spans="1:6" s="19" customFormat="1" ht="84" x14ac:dyDescent="0.25">
      <c r="A243" s="61" t="s">
        <v>316</v>
      </c>
      <c r="B243" s="65" t="s">
        <v>367</v>
      </c>
      <c r="C243" s="63" t="s">
        <v>368</v>
      </c>
      <c r="D243" s="66"/>
      <c r="E243" s="66">
        <v>2512380.5699999998</v>
      </c>
      <c r="F243" s="67">
        <f t="shared" si="3"/>
        <v>3258843761.690002</v>
      </c>
    </row>
    <row r="244" spans="1:6" s="19" customFormat="1" ht="84" x14ac:dyDescent="0.25">
      <c r="A244" s="61" t="s">
        <v>316</v>
      </c>
      <c r="B244" s="65" t="s">
        <v>369</v>
      </c>
      <c r="C244" s="63" t="s">
        <v>370</v>
      </c>
      <c r="D244" s="66"/>
      <c r="E244" s="66">
        <v>1497275.59</v>
      </c>
      <c r="F244" s="67">
        <f t="shared" si="3"/>
        <v>3257346486.1000018</v>
      </c>
    </row>
    <row r="245" spans="1:6" s="19" customFormat="1" ht="60" x14ac:dyDescent="0.25">
      <c r="A245" s="61" t="s">
        <v>316</v>
      </c>
      <c r="B245" s="65" t="s">
        <v>371</v>
      </c>
      <c r="C245" s="63" t="s">
        <v>372</v>
      </c>
      <c r="D245" s="66"/>
      <c r="E245" s="66">
        <v>4000000</v>
      </c>
      <c r="F245" s="67">
        <f t="shared" si="3"/>
        <v>3253346486.1000018</v>
      </c>
    </row>
    <row r="246" spans="1:6" s="19" customFormat="1" ht="36" x14ac:dyDescent="0.25">
      <c r="A246" s="61" t="s">
        <v>373</v>
      </c>
      <c r="B246" s="65" t="s">
        <v>374</v>
      </c>
      <c r="C246" s="63" t="s">
        <v>375</v>
      </c>
      <c r="D246" s="66"/>
      <c r="E246" s="66">
        <v>3600000</v>
      </c>
      <c r="F246" s="67">
        <f t="shared" si="3"/>
        <v>3249746486.1000018</v>
      </c>
    </row>
    <row r="247" spans="1:6" s="19" customFormat="1" ht="84" x14ac:dyDescent="0.25">
      <c r="A247" s="61" t="s">
        <v>373</v>
      </c>
      <c r="B247" s="65" t="s">
        <v>376</v>
      </c>
      <c r="C247" s="63" t="s">
        <v>377</v>
      </c>
      <c r="D247" s="66"/>
      <c r="E247" s="66">
        <v>18757449.039999999</v>
      </c>
      <c r="F247" s="67">
        <f t="shared" si="3"/>
        <v>3230989037.0600019</v>
      </c>
    </row>
    <row r="248" spans="1:6" s="19" customFormat="1" ht="84" x14ac:dyDescent="0.25">
      <c r="A248" s="61" t="s">
        <v>373</v>
      </c>
      <c r="B248" s="65" t="s">
        <v>378</v>
      </c>
      <c r="C248" s="63" t="s">
        <v>379</v>
      </c>
      <c r="D248" s="66"/>
      <c r="E248" s="66">
        <v>852989.71</v>
      </c>
      <c r="F248" s="67">
        <f t="shared" si="3"/>
        <v>3230136047.3500018</v>
      </c>
    </row>
    <row r="249" spans="1:6" s="19" customFormat="1" ht="84" x14ac:dyDescent="0.25">
      <c r="A249" s="61" t="s">
        <v>373</v>
      </c>
      <c r="B249" s="65" t="s">
        <v>380</v>
      </c>
      <c r="C249" s="63" t="s">
        <v>381</v>
      </c>
      <c r="D249" s="66"/>
      <c r="E249" s="66">
        <v>50002000.509999998</v>
      </c>
      <c r="F249" s="67">
        <f t="shared" si="3"/>
        <v>3180134046.8400016</v>
      </c>
    </row>
    <row r="250" spans="1:6" s="19" customFormat="1" ht="84" x14ac:dyDescent="0.25">
      <c r="A250" s="61" t="s">
        <v>373</v>
      </c>
      <c r="B250" s="65" t="s">
        <v>382</v>
      </c>
      <c r="C250" s="63" t="s">
        <v>383</v>
      </c>
      <c r="D250" s="66"/>
      <c r="E250" s="66">
        <v>2289427.13</v>
      </c>
      <c r="F250" s="67">
        <f t="shared" si="3"/>
        <v>3177844619.7100015</v>
      </c>
    </row>
    <row r="251" spans="1:6" s="19" customFormat="1" ht="96" x14ac:dyDescent="0.25">
      <c r="A251" s="61" t="s">
        <v>373</v>
      </c>
      <c r="B251" s="65" t="s">
        <v>384</v>
      </c>
      <c r="C251" s="63" t="s">
        <v>385</v>
      </c>
      <c r="D251" s="66"/>
      <c r="E251" s="66">
        <v>78575553.859999999</v>
      </c>
      <c r="F251" s="67">
        <f t="shared" si="3"/>
        <v>3099269065.8500013</v>
      </c>
    </row>
    <row r="252" spans="1:6" s="19" customFormat="1" ht="72" x14ac:dyDescent="0.25">
      <c r="A252" s="61" t="s">
        <v>373</v>
      </c>
      <c r="B252" s="65" t="s">
        <v>386</v>
      </c>
      <c r="C252" s="63" t="s">
        <v>387</v>
      </c>
      <c r="D252" s="66"/>
      <c r="E252" s="66">
        <v>507618.31</v>
      </c>
      <c r="F252" s="67">
        <f t="shared" si="3"/>
        <v>3098761447.5400014</v>
      </c>
    </row>
    <row r="253" spans="1:6" s="19" customFormat="1" ht="72" x14ac:dyDescent="0.25">
      <c r="A253" s="61" t="s">
        <v>373</v>
      </c>
      <c r="B253" s="65" t="s">
        <v>388</v>
      </c>
      <c r="C253" s="63" t="s">
        <v>389</v>
      </c>
      <c r="D253" s="66"/>
      <c r="E253" s="66">
        <v>6691412</v>
      </c>
      <c r="F253" s="67">
        <f t="shared" si="3"/>
        <v>3092070035.5400014</v>
      </c>
    </row>
    <row r="254" spans="1:6" s="19" customFormat="1" ht="84" x14ac:dyDescent="0.25">
      <c r="A254" s="61" t="s">
        <v>373</v>
      </c>
      <c r="B254" s="65" t="s">
        <v>390</v>
      </c>
      <c r="C254" s="63" t="s">
        <v>391</v>
      </c>
      <c r="D254" s="66"/>
      <c r="E254" s="66">
        <v>14523849.98</v>
      </c>
      <c r="F254" s="67">
        <f t="shared" si="3"/>
        <v>3077546185.5600014</v>
      </c>
    </row>
    <row r="255" spans="1:6" s="19" customFormat="1" ht="84" x14ac:dyDescent="0.25">
      <c r="A255" s="61" t="s">
        <v>373</v>
      </c>
      <c r="B255" s="65" t="s">
        <v>392</v>
      </c>
      <c r="C255" s="63" t="s">
        <v>393</v>
      </c>
      <c r="D255" s="66"/>
      <c r="E255" s="66">
        <v>653385.13</v>
      </c>
      <c r="F255" s="67">
        <f t="shared" si="3"/>
        <v>3076892800.4300013</v>
      </c>
    </row>
    <row r="256" spans="1:6" s="19" customFormat="1" ht="84" x14ac:dyDescent="0.25">
      <c r="A256" s="61" t="s">
        <v>373</v>
      </c>
      <c r="B256" s="65" t="s">
        <v>394</v>
      </c>
      <c r="C256" s="63" t="s">
        <v>395</v>
      </c>
      <c r="D256" s="66"/>
      <c r="E256" s="66">
        <v>3653132.36</v>
      </c>
      <c r="F256" s="67">
        <f t="shared" si="3"/>
        <v>3073239668.0700011</v>
      </c>
    </row>
    <row r="257" spans="1:6" s="19" customFormat="1" ht="84" x14ac:dyDescent="0.25">
      <c r="A257" s="61" t="s">
        <v>373</v>
      </c>
      <c r="B257" s="65" t="s">
        <v>396</v>
      </c>
      <c r="C257" s="63" t="s">
        <v>397</v>
      </c>
      <c r="D257" s="66"/>
      <c r="E257" s="66">
        <v>39852146.420000002</v>
      </c>
      <c r="F257" s="67">
        <f t="shared" si="3"/>
        <v>3033387521.650001</v>
      </c>
    </row>
    <row r="258" spans="1:6" s="19" customFormat="1" ht="84" x14ac:dyDescent="0.25">
      <c r="A258" s="61" t="s">
        <v>373</v>
      </c>
      <c r="B258" s="65" t="s">
        <v>398</v>
      </c>
      <c r="C258" s="63" t="s">
        <v>399</v>
      </c>
      <c r="D258" s="66"/>
      <c r="E258" s="66">
        <v>1813159.28</v>
      </c>
      <c r="F258" s="67">
        <f t="shared" si="3"/>
        <v>3031574362.3700008</v>
      </c>
    </row>
    <row r="259" spans="1:6" s="19" customFormat="1" ht="84" x14ac:dyDescent="0.25">
      <c r="A259" s="61" t="s">
        <v>373</v>
      </c>
      <c r="B259" s="65" t="s">
        <v>400</v>
      </c>
      <c r="C259" s="63" t="s">
        <v>401</v>
      </c>
      <c r="D259" s="66"/>
      <c r="E259" s="66">
        <v>34442111.140000001</v>
      </c>
      <c r="F259" s="67">
        <f t="shared" si="3"/>
        <v>2997132251.230001</v>
      </c>
    </row>
    <row r="260" spans="1:6" s="19" customFormat="1" ht="84" x14ac:dyDescent="0.25">
      <c r="A260" s="61" t="s">
        <v>373</v>
      </c>
      <c r="B260" s="65" t="s">
        <v>402</v>
      </c>
      <c r="C260" s="63" t="s">
        <v>403</v>
      </c>
      <c r="D260" s="66"/>
      <c r="E260" s="66">
        <v>1556415.76</v>
      </c>
      <c r="F260" s="67">
        <f t="shared" si="3"/>
        <v>2995575835.4700007</v>
      </c>
    </row>
    <row r="261" spans="1:6" s="19" customFormat="1" ht="84" x14ac:dyDescent="0.25">
      <c r="A261" s="61" t="s">
        <v>373</v>
      </c>
      <c r="B261" s="65" t="s">
        <v>404</v>
      </c>
      <c r="C261" s="63" t="s">
        <v>405</v>
      </c>
      <c r="D261" s="66"/>
      <c r="E261" s="66">
        <v>41831219.890000001</v>
      </c>
      <c r="F261" s="67">
        <f t="shared" si="3"/>
        <v>2953744615.5800009</v>
      </c>
    </row>
    <row r="262" spans="1:6" s="19" customFormat="1" ht="96" x14ac:dyDescent="0.25">
      <c r="A262" s="61" t="s">
        <v>373</v>
      </c>
      <c r="B262" s="65" t="s">
        <v>406</v>
      </c>
      <c r="C262" s="63" t="s">
        <v>407</v>
      </c>
      <c r="D262" s="66"/>
      <c r="E262" s="66">
        <v>1898250.11</v>
      </c>
      <c r="F262" s="67">
        <f t="shared" si="3"/>
        <v>2951846365.4700007</v>
      </c>
    </row>
    <row r="263" spans="1:6" s="19" customFormat="1" ht="72" x14ac:dyDescent="0.25">
      <c r="A263" s="61" t="s">
        <v>373</v>
      </c>
      <c r="B263" s="65" t="s">
        <v>408</v>
      </c>
      <c r="C263" s="63" t="s">
        <v>409</v>
      </c>
      <c r="D263" s="66"/>
      <c r="E263" s="66">
        <v>3299684.34</v>
      </c>
      <c r="F263" s="67">
        <f t="shared" si="3"/>
        <v>2948546681.1300006</v>
      </c>
    </row>
    <row r="264" spans="1:6" s="19" customFormat="1" ht="60" x14ac:dyDescent="0.25">
      <c r="A264" s="61" t="s">
        <v>373</v>
      </c>
      <c r="B264" s="65" t="s">
        <v>410</v>
      </c>
      <c r="C264" s="63" t="s">
        <v>411</v>
      </c>
      <c r="D264" s="66"/>
      <c r="E264" s="66">
        <v>154771.92000000001</v>
      </c>
      <c r="F264" s="67">
        <f t="shared" si="3"/>
        <v>2948391909.2100005</v>
      </c>
    </row>
    <row r="265" spans="1:6" s="19" customFormat="1" ht="84" x14ac:dyDescent="0.25">
      <c r="A265" s="61" t="s">
        <v>412</v>
      </c>
      <c r="B265" s="65" t="s">
        <v>413</v>
      </c>
      <c r="C265" s="63" t="s">
        <v>414</v>
      </c>
      <c r="D265" s="66"/>
      <c r="E265" s="66">
        <v>40443267.799999997</v>
      </c>
      <c r="F265" s="67">
        <f t="shared" si="3"/>
        <v>2907948641.4100003</v>
      </c>
    </row>
    <row r="266" spans="1:6" s="19" customFormat="1" ht="84" x14ac:dyDescent="0.25">
      <c r="A266" s="61" t="s">
        <v>412</v>
      </c>
      <c r="B266" s="65" t="s">
        <v>415</v>
      </c>
      <c r="C266" s="63" t="s">
        <v>416</v>
      </c>
      <c r="D266" s="66"/>
      <c r="E266" s="66">
        <v>1860454.88</v>
      </c>
      <c r="F266" s="67">
        <f t="shared" si="3"/>
        <v>2906088186.5300002</v>
      </c>
    </row>
    <row r="267" spans="1:6" s="19" customFormat="1" ht="84" x14ac:dyDescent="0.25">
      <c r="A267" s="61" t="s">
        <v>412</v>
      </c>
      <c r="B267" s="65" t="s">
        <v>417</v>
      </c>
      <c r="C267" s="63" t="s">
        <v>418</v>
      </c>
      <c r="D267" s="66"/>
      <c r="E267" s="66">
        <v>41855753.579999998</v>
      </c>
      <c r="F267" s="67">
        <f t="shared" si="3"/>
        <v>2864232432.9500003</v>
      </c>
    </row>
    <row r="268" spans="1:6" s="19" customFormat="1" ht="84" x14ac:dyDescent="0.25">
      <c r="A268" s="61" t="s">
        <v>412</v>
      </c>
      <c r="B268" s="65" t="s">
        <v>419</v>
      </c>
      <c r="C268" s="63" t="s">
        <v>420</v>
      </c>
      <c r="D268" s="66"/>
      <c r="E268" s="66">
        <v>1913618.96</v>
      </c>
      <c r="F268" s="67">
        <f t="shared" si="3"/>
        <v>2862318813.9900002</v>
      </c>
    </row>
    <row r="269" spans="1:6" s="19" customFormat="1" ht="84" x14ac:dyDescent="0.25">
      <c r="A269" s="61" t="s">
        <v>412</v>
      </c>
      <c r="B269" s="65" t="s">
        <v>421</v>
      </c>
      <c r="C269" s="63" t="s">
        <v>422</v>
      </c>
      <c r="D269" s="66"/>
      <c r="E269" s="66">
        <v>66572319.490000002</v>
      </c>
      <c r="F269" s="67">
        <f t="shared" si="3"/>
        <v>2795746494.5000005</v>
      </c>
    </row>
    <row r="270" spans="1:6" s="19" customFormat="1" ht="72" x14ac:dyDescent="0.25">
      <c r="A270" s="61" t="s">
        <v>412</v>
      </c>
      <c r="B270" s="65" t="s">
        <v>423</v>
      </c>
      <c r="C270" s="63" t="s">
        <v>424</v>
      </c>
      <c r="D270" s="66"/>
      <c r="E270" s="66">
        <v>13943785.16</v>
      </c>
      <c r="F270" s="67">
        <f t="shared" si="3"/>
        <v>2781802709.3400006</v>
      </c>
    </row>
    <row r="271" spans="1:6" s="19" customFormat="1" ht="72" x14ac:dyDescent="0.25">
      <c r="A271" s="61" t="s">
        <v>412</v>
      </c>
      <c r="B271" s="65" t="s">
        <v>425</v>
      </c>
      <c r="C271" s="63" t="s">
        <v>426</v>
      </c>
      <c r="D271" s="66"/>
      <c r="E271" s="66">
        <v>641968.44999999995</v>
      </c>
      <c r="F271" s="67">
        <f t="shared" si="3"/>
        <v>2781160740.8900008</v>
      </c>
    </row>
    <row r="272" spans="1:6" s="19" customFormat="1" ht="84" x14ac:dyDescent="0.25">
      <c r="A272" s="61" t="s">
        <v>412</v>
      </c>
      <c r="B272" s="65" t="s">
        <v>427</v>
      </c>
      <c r="C272" s="63" t="s">
        <v>428</v>
      </c>
      <c r="D272" s="66"/>
      <c r="E272" s="66">
        <v>1286333.45</v>
      </c>
      <c r="F272" s="67">
        <f t="shared" si="3"/>
        <v>2779874407.440001</v>
      </c>
    </row>
    <row r="273" spans="1:6" s="19" customFormat="1" ht="72" x14ac:dyDescent="0.25">
      <c r="A273" s="61" t="s">
        <v>412</v>
      </c>
      <c r="B273" s="65" t="s">
        <v>429</v>
      </c>
      <c r="C273" s="63" t="s">
        <v>430</v>
      </c>
      <c r="D273" s="66"/>
      <c r="E273" s="66">
        <v>7375280</v>
      </c>
      <c r="F273" s="67">
        <f t="shared" si="3"/>
        <v>2772499127.440001</v>
      </c>
    </row>
    <row r="274" spans="1:6" s="19" customFormat="1" ht="72" x14ac:dyDescent="0.25">
      <c r="A274" s="61" t="s">
        <v>412</v>
      </c>
      <c r="B274" s="65" t="s">
        <v>431</v>
      </c>
      <c r="C274" s="63" t="s">
        <v>432</v>
      </c>
      <c r="D274" s="66"/>
      <c r="E274" s="66">
        <v>22357162.600000001</v>
      </c>
      <c r="F274" s="67">
        <f t="shared" si="3"/>
        <v>2750141964.8400011</v>
      </c>
    </row>
    <row r="275" spans="1:6" s="19" customFormat="1" ht="84" x14ac:dyDescent="0.25">
      <c r="A275" s="61" t="s">
        <v>412</v>
      </c>
      <c r="B275" s="65" t="s">
        <v>433</v>
      </c>
      <c r="C275" s="63" t="s">
        <v>434</v>
      </c>
      <c r="D275" s="66"/>
      <c r="E275" s="66">
        <v>1719207.08</v>
      </c>
      <c r="F275" s="67">
        <f t="shared" si="3"/>
        <v>2748422757.7600012</v>
      </c>
    </row>
    <row r="276" spans="1:6" s="19" customFormat="1" ht="84" x14ac:dyDescent="0.25">
      <c r="A276" s="61" t="s">
        <v>412</v>
      </c>
      <c r="B276" s="65" t="s">
        <v>435</v>
      </c>
      <c r="C276" s="63" t="s">
        <v>436</v>
      </c>
      <c r="D276" s="66"/>
      <c r="E276" s="66">
        <v>2166560.2400000002</v>
      </c>
      <c r="F276" s="67">
        <f t="shared" si="3"/>
        <v>2746256197.5200014</v>
      </c>
    </row>
    <row r="277" spans="1:6" s="19" customFormat="1" ht="60" x14ac:dyDescent="0.25">
      <c r="A277" s="61" t="s">
        <v>412</v>
      </c>
      <c r="B277" s="65" t="s">
        <v>437</v>
      </c>
      <c r="C277" s="63" t="s">
        <v>438</v>
      </c>
      <c r="D277" s="66"/>
      <c r="E277" s="66">
        <v>70800</v>
      </c>
      <c r="F277" s="67">
        <f t="shared" ref="F277:F340" si="4">SUM(F276+D277-E277)</f>
        <v>2746185397.5200014</v>
      </c>
    </row>
    <row r="278" spans="1:6" s="19" customFormat="1" ht="72" x14ac:dyDescent="0.25">
      <c r="A278" s="61" t="s">
        <v>412</v>
      </c>
      <c r="B278" s="65" t="s">
        <v>439</v>
      </c>
      <c r="C278" s="63" t="s">
        <v>440</v>
      </c>
      <c r="D278" s="66"/>
      <c r="E278" s="66">
        <v>3278400</v>
      </c>
      <c r="F278" s="67">
        <f t="shared" si="4"/>
        <v>2742906997.5200014</v>
      </c>
    </row>
    <row r="279" spans="1:6" s="19" customFormat="1" ht="36" x14ac:dyDescent="0.25">
      <c r="A279" s="61" t="s">
        <v>441</v>
      </c>
      <c r="B279" s="65" t="s">
        <v>442</v>
      </c>
      <c r="C279" s="63" t="s">
        <v>443</v>
      </c>
      <c r="D279" s="66"/>
      <c r="E279" s="66">
        <v>6640100</v>
      </c>
      <c r="F279" s="67">
        <f t="shared" si="4"/>
        <v>2736266897.5200014</v>
      </c>
    </row>
    <row r="280" spans="1:6" s="19" customFormat="1" ht="36" x14ac:dyDescent="0.25">
      <c r="A280" s="61" t="s">
        <v>441</v>
      </c>
      <c r="B280" s="65" t="s">
        <v>444</v>
      </c>
      <c r="C280" s="63" t="s">
        <v>445</v>
      </c>
      <c r="D280" s="66"/>
      <c r="E280" s="66">
        <v>3140300</v>
      </c>
      <c r="F280" s="67">
        <f t="shared" si="4"/>
        <v>2733126597.5200014</v>
      </c>
    </row>
    <row r="281" spans="1:6" s="19" customFormat="1" ht="36" x14ac:dyDescent="0.25">
      <c r="A281" s="61" t="s">
        <v>441</v>
      </c>
      <c r="B281" s="65" t="s">
        <v>446</v>
      </c>
      <c r="C281" s="63" t="s">
        <v>447</v>
      </c>
      <c r="D281" s="66"/>
      <c r="E281" s="66">
        <v>547442.18000000005</v>
      </c>
      <c r="F281" s="67">
        <f t="shared" si="4"/>
        <v>2732579155.3400016</v>
      </c>
    </row>
    <row r="282" spans="1:6" s="19" customFormat="1" ht="36" x14ac:dyDescent="0.25">
      <c r="A282" s="61" t="s">
        <v>441</v>
      </c>
      <c r="B282" s="65" t="s">
        <v>448</v>
      </c>
      <c r="C282" s="63" t="s">
        <v>449</v>
      </c>
      <c r="D282" s="66"/>
      <c r="E282" s="66">
        <v>22192.36</v>
      </c>
      <c r="F282" s="67">
        <f t="shared" si="4"/>
        <v>2732556962.9800014</v>
      </c>
    </row>
    <row r="283" spans="1:6" s="19" customFormat="1" ht="48" x14ac:dyDescent="0.25">
      <c r="A283" s="61" t="s">
        <v>441</v>
      </c>
      <c r="B283" s="65" t="s">
        <v>450</v>
      </c>
      <c r="C283" s="63" t="s">
        <v>451</v>
      </c>
      <c r="D283" s="66"/>
      <c r="E283" s="66">
        <v>20000000</v>
      </c>
      <c r="F283" s="67">
        <f t="shared" si="4"/>
        <v>2712556962.9800014</v>
      </c>
    </row>
    <row r="284" spans="1:6" s="19" customFormat="1" ht="84" x14ac:dyDescent="0.25">
      <c r="A284" s="61" t="s">
        <v>441</v>
      </c>
      <c r="B284" s="65" t="s">
        <v>452</v>
      </c>
      <c r="C284" s="63" t="s">
        <v>453</v>
      </c>
      <c r="D284" s="66"/>
      <c r="E284" s="66">
        <v>10000000</v>
      </c>
      <c r="F284" s="67">
        <f t="shared" si="4"/>
        <v>2702556962.9800014</v>
      </c>
    </row>
    <row r="285" spans="1:6" s="19" customFormat="1" ht="24" x14ac:dyDescent="0.25">
      <c r="A285" s="61" t="s">
        <v>441</v>
      </c>
      <c r="B285" s="65" t="s">
        <v>454</v>
      </c>
      <c r="C285" s="63" t="s">
        <v>455</v>
      </c>
      <c r="D285" s="66"/>
      <c r="E285" s="66">
        <v>57900</v>
      </c>
      <c r="F285" s="67">
        <f t="shared" si="4"/>
        <v>2702499062.9800014</v>
      </c>
    </row>
    <row r="286" spans="1:6" s="19" customFormat="1" ht="36" x14ac:dyDescent="0.25">
      <c r="A286" s="61" t="s">
        <v>441</v>
      </c>
      <c r="B286" s="65" t="s">
        <v>456</v>
      </c>
      <c r="C286" s="63" t="s">
        <v>457</v>
      </c>
      <c r="D286" s="66"/>
      <c r="E286" s="66">
        <v>23800</v>
      </c>
      <c r="F286" s="67">
        <f t="shared" si="4"/>
        <v>2702475262.9800014</v>
      </c>
    </row>
    <row r="287" spans="1:6" s="19" customFormat="1" ht="72" x14ac:dyDescent="0.25">
      <c r="A287" s="61" t="s">
        <v>441</v>
      </c>
      <c r="B287" s="65" t="s">
        <v>458</v>
      </c>
      <c r="C287" s="63" t="s">
        <v>459</v>
      </c>
      <c r="D287" s="66"/>
      <c r="E287" s="66">
        <v>3274630.9</v>
      </c>
      <c r="F287" s="67">
        <f t="shared" si="4"/>
        <v>2699200632.0800014</v>
      </c>
    </row>
    <row r="288" spans="1:6" s="19" customFormat="1" ht="72" x14ac:dyDescent="0.25">
      <c r="A288" s="61" t="s">
        <v>441</v>
      </c>
      <c r="B288" s="65" t="s">
        <v>460</v>
      </c>
      <c r="C288" s="63" t="s">
        <v>461</v>
      </c>
      <c r="D288" s="66"/>
      <c r="E288" s="66">
        <v>147811.15</v>
      </c>
      <c r="F288" s="67">
        <f t="shared" si="4"/>
        <v>2699052820.9300013</v>
      </c>
    </row>
    <row r="289" spans="1:6" s="19" customFormat="1" ht="48" x14ac:dyDescent="0.25">
      <c r="A289" s="61" t="s">
        <v>441</v>
      </c>
      <c r="B289" s="65" t="s">
        <v>462</v>
      </c>
      <c r="C289" s="63" t="s">
        <v>463</v>
      </c>
      <c r="D289" s="66"/>
      <c r="E289" s="66">
        <v>734062.03</v>
      </c>
      <c r="F289" s="67">
        <f t="shared" si="4"/>
        <v>2698318758.900001</v>
      </c>
    </row>
    <row r="290" spans="1:6" s="19" customFormat="1" ht="84" x14ac:dyDescent="0.25">
      <c r="A290" s="61" t="s">
        <v>441</v>
      </c>
      <c r="B290" s="65" t="s">
        <v>464</v>
      </c>
      <c r="C290" s="63" t="s">
        <v>465</v>
      </c>
      <c r="D290" s="66"/>
      <c r="E290" s="66">
        <v>7433598.9400000004</v>
      </c>
      <c r="F290" s="67">
        <f t="shared" si="4"/>
        <v>2690885159.960001</v>
      </c>
    </row>
    <row r="291" spans="1:6" s="19" customFormat="1" ht="84" x14ac:dyDescent="0.25">
      <c r="A291" s="61" t="s">
        <v>441</v>
      </c>
      <c r="B291" s="65" t="s">
        <v>466</v>
      </c>
      <c r="C291" s="63" t="s">
        <v>467</v>
      </c>
      <c r="D291" s="66"/>
      <c r="E291" s="66">
        <v>335393.58</v>
      </c>
      <c r="F291" s="67">
        <f t="shared" si="4"/>
        <v>2690549766.3800011</v>
      </c>
    </row>
    <row r="292" spans="1:6" s="19" customFormat="1" ht="72" x14ac:dyDescent="0.25">
      <c r="A292" s="61" t="s">
        <v>441</v>
      </c>
      <c r="B292" s="65" t="s">
        <v>468</v>
      </c>
      <c r="C292" s="63" t="s">
        <v>469</v>
      </c>
      <c r="D292" s="66"/>
      <c r="E292" s="66">
        <v>10000000</v>
      </c>
      <c r="F292" s="67">
        <f t="shared" si="4"/>
        <v>2680549766.3800011</v>
      </c>
    </row>
    <row r="293" spans="1:6" s="19" customFormat="1" ht="84" x14ac:dyDescent="0.25">
      <c r="A293" s="61" t="s">
        <v>441</v>
      </c>
      <c r="B293" s="65" t="s">
        <v>470</v>
      </c>
      <c r="C293" s="63" t="s">
        <v>471</v>
      </c>
      <c r="D293" s="66"/>
      <c r="E293" s="66">
        <v>117440059.16</v>
      </c>
      <c r="F293" s="67">
        <f t="shared" si="4"/>
        <v>2563109707.2200012</v>
      </c>
    </row>
    <row r="294" spans="1:6" s="19" customFormat="1" ht="84" x14ac:dyDescent="0.25">
      <c r="A294" s="61" t="s">
        <v>441</v>
      </c>
      <c r="B294" s="65" t="s">
        <v>472</v>
      </c>
      <c r="C294" s="63" t="s">
        <v>473</v>
      </c>
      <c r="D294" s="66"/>
      <c r="E294" s="66">
        <v>24021523.77</v>
      </c>
      <c r="F294" s="67">
        <f t="shared" si="4"/>
        <v>2539088183.4500012</v>
      </c>
    </row>
    <row r="295" spans="1:6" s="19" customFormat="1" ht="84" x14ac:dyDescent="0.25">
      <c r="A295" s="61" t="s">
        <v>441</v>
      </c>
      <c r="B295" s="65" t="s">
        <v>474</v>
      </c>
      <c r="C295" s="63" t="s">
        <v>475</v>
      </c>
      <c r="D295" s="66"/>
      <c r="E295" s="66">
        <v>1081106.8799999999</v>
      </c>
      <c r="F295" s="67">
        <f t="shared" si="4"/>
        <v>2538007076.5700011</v>
      </c>
    </row>
    <row r="296" spans="1:6" s="19" customFormat="1" ht="60" x14ac:dyDescent="0.25">
      <c r="A296" s="61" t="s">
        <v>476</v>
      </c>
      <c r="B296" s="65" t="s">
        <v>477</v>
      </c>
      <c r="C296" s="63" t="s">
        <v>478</v>
      </c>
      <c r="D296" s="66"/>
      <c r="E296" s="66">
        <v>271896.53999999998</v>
      </c>
      <c r="F296" s="67">
        <f t="shared" si="4"/>
        <v>2537735180.0300012</v>
      </c>
    </row>
    <row r="297" spans="1:6" s="19" customFormat="1" ht="96" x14ac:dyDescent="0.25">
      <c r="A297" s="61" t="s">
        <v>476</v>
      </c>
      <c r="B297" s="65" t="s">
        <v>479</v>
      </c>
      <c r="C297" s="63" t="s">
        <v>480</v>
      </c>
      <c r="D297" s="66"/>
      <c r="E297" s="66">
        <v>16250000</v>
      </c>
      <c r="F297" s="67">
        <f t="shared" si="4"/>
        <v>2521485180.0300012</v>
      </c>
    </row>
    <row r="298" spans="1:6" s="19" customFormat="1" ht="60" x14ac:dyDescent="0.25">
      <c r="A298" s="61" t="s">
        <v>476</v>
      </c>
      <c r="B298" s="65" t="s">
        <v>481</v>
      </c>
      <c r="C298" s="63" t="s">
        <v>482</v>
      </c>
      <c r="D298" s="66"/>
      <c r="E298" s="66">
        <v>58333333.329999998</v>
      </c>
      <c r="F298" s="67">
        <f t="shared" si="4"/>
        <v>2463151846.7000012</v>
      </c>
    </row>
    <row r="299" spans="1:6" s="19" customFormat="1" ht="36" x14ac:dyDescent="0.25">
      <c r="A299" s="61" t="s">
        <v>476</v>
      </c>
      <c r="B299" s="65" t="s">
        <v>483</v>
      </c>
      <c r="C299" s="63" t="s">
        <v>484</v>
      </c>
      <c r="D299" s="66"/>
      <c r="E299" s="66">
        <v>18750000</v>
      </c>
      <c r="F299" s="67">
        <f t="shared" si="4"/>
        <v>2444401846.7000012</v>
      </c>
    </row>
    <row r="300" spans="1:6" s="19" customFormat="1" ht="36" x14ac:dyDescent="0.25">
      <c r="A300" s="61" t="s">
        <v>476</v>
      </c>
      <c r="B300" s="65" t="s">
        <v>485</v>
      </c>
      <c r="C300" s="63" t="s">
        <v>486</v>
      </c>
      <c r="D300" s="66"/>
      <c r="E300" s="66">
        <v>3963143.14</v>
      </c>
      <c r="F300" s="67">
        <f t="shared" si="4"/>
        <v>2440438703.5600014</v>
      </c>
    </row>
    <row r="301" spans="1:6" s="19" customFormat="1" ht="48" x14ac:dyDescent="0.25">
      <c r="A301" s="61" t="s">
        <v>476</v>
      </c>
      <c r="B301" s="65" t="s">
        <v>487</v>
      </c>
      <c r="C301" s="63" t="s">
        <v>488</v>
      </c>
      <c r="D301" s="66"/>
      <c r="E301" s="66">
        <v>101249.9</v>
      </c>
      <c r="F301" s="67">
        <f t="shared" si="4"/>
        <v>2440337453.6600013</v>
      </c>
    </row>
    <row r="302" spans="1:6" s="19" customFormat="1" ht="48" x14ac:dyDescent="0.25">
      <c r="A302" s="61" t="s">
        <v>476</v>
      </c>
      <c r="B302" s="65" t="s">
        <v>489</v>
      </c>
      <c r="C302" s="63" t="s">
        <v>490</v>
      </c>
      <c r="D302" s="66"/>
      <c r="E302" s="66">
        <v>764640</v>
      </c>
      <c r="F302" s="67">
        <f t="shared" si="4"/>
        <v>2439572813.6600013</v>
      </c>
    </row>
    <row r="303" spans="1:6" s="19" customFormat="1" ht="60" x14ac:dyDescent="0.25">
      <c r="A303" s="61" t="s">
        <v>491</v>
      </c>
      <c r="B303" s="65" t="s">
        <v>492</v>
      </c>
      <c r="C303" s="63" t="s">
        <v>493</v>
      </c>
      <c r="D303" s="66"/>
      <c r="E303" s="66">
        <v>5029077.75</v>
      </c>
      <c r="F303" s="67">
        <f t="shared" si="4"/>
        <v>2434543735.9100013</v>
      </c>
    </row>
    <row r="304" spans="1:6" s="19" customFormat="1" ht="60" x14ac:dyDescent="0.25">
      <c r="A304" s="61" t="s">
        <v>491</v>
      </c>
      <c r="B304" s="65" t="s">
        <v>494</v>
      </c>
      <c r="C304" s="63" t="s">
        <v>495</v>
      </c>
      <c r="D304" s="66"/>
      <c r="E304" s="66">
        <v>894666.81</v>
      </c>
      <c r="F304" s="67">
        <f t="shared" si="4"/>
        <v>2433649069.1000013</v>
      </c>
    </row>
    <row r="305" spans="1:6" s="19" customFormat="1" ht="60" x14ac:dyDescent="0.25">
      <c r="A305" s="61" t="s">
        <v>491</v>
      </c>
      <c r="B305" s="65" t="s">
        <v>496</v>
      </c>
      <c r="C305" s="63" t="s">
        <v>497</v>
      </c>
      <c r="D305" s="66"/>
      <c r="E305" s="66">
        <v>10168.799999999999</v>
      </c>
      <c r="F305" s="67">
        <f t="shared" si="4"/>
        <v>2433638900.3000011</v>
      </c>
    </row>
    <row r="306" spans="1:6" s="19" customFormat="1" ht="60" x14ac:dyDescent="0.25">
      <c r="A306" s="61" t="s">
        <v>491</v>
      </c>
      <c r="B306" s="65" t="s">
        <v>498</v>
      </c>
      <c r="C306" s="63" t="s">
        <v>499</v>
      </c>
      <c r="D306" s="66"/>
      <c r="E306" s="66">
        <v>100015.87</v>
      </c>
      <c r="F306" s="67">
        <f t="shared" si="4"/>
        <v>2433538884.4300013</v>
      </c>
    </row>
    <row r="307" spans="1:6" s="19" customFormat="1" ht="48" x14ac:dyDescent="0.25">
      <c r="A307" s="61" t="s">
        <v>491</v>
      </c>
      <c r="B307" s="65" t="s">
        <v>500</v>
      </c>
      <c r="C307" s="63" t="s">
        <v>501</v>
      </c>
      <c r="D307" s="66"/>
      <c r="E307" s="66">
        <v>6502.9</v>
      </c>
      <c r="F307" s="67">
        <f t="shared" si="4"/>
        <v>2433532381.5300012</v>
      </c>
    </row>
    <row r="308" spans="1:6" s="19" customFormat="1" ht="48" x14ac:dyDescent="0.25">
      <c r="A308" s="61" t="s">
        <v>491</v>
      </c>
      <c r="B308" s="65" t="s">
        <v>502</v>
      </c>
      <c r="C308" s="63" t="s">
        <v>503</v>
      </c>
      <c r="D308" s="66"/>
      <c r="E308" s="66">
        <v>5279390.92</v>
      </c>
      <c r="F308" s="67">
        <f t="shared" si="4"/>
        <v>2428252990.6100011</v>
      </c>
    </row>
    <row r="309" spans="1:6" s="19" customFormat="1" ht="60" x14ac:dyDescent="0.25">
      <c r="A309" s="61" t="s">
        <v>491</v>
      </c>
      <c r="B309" s="65" t="s">
        <v>504</v>
      </c>
      <c r="C309" s="63" t="s">
        <v>505</v>
      </c>
      <c r="D309" s="66"/>
      <c r="E309" s="66">
        <v>1448000</v>
      </c>
      <c r="F309" s="67">
        <f t="shared" si="4"/>
        <v>2426804990.6100011</v>
      </c>
    </row>
    <row r="310" spans="1:6" s="19" customFormat="1" ht="48" x14ac:dyDescent="0.25">
      <c r="A310" s="61" t="s">
        <v>491</v>
      </c>
      <c r="B310" s="65" t="s">
        <v>506</v>
      </c>
      <c r="C310" s="63" t="s">
        <v>507</v>
      </c>
      <c r="D310" s="66"/>
      <c r="E310" s="66">
        <v>5466271.6399999997</v>
      </c>
      <c r="F310" s="67">
        <f t="shared" si="4"/>
        <v>2421338718.9700012</v>
      </c>
    </row>
    <row r="311" spans="1:6" s="19" customFormat="1" ht="48" x14ac:dyDescent="0.25">
      <c r="A311" s="61" t="s">
        <v>508</v>
      </c>
      <c r="B311" s="65" t="s">
        <v>509</v>
      </c>
      <c r="C311" s="63" t="s">
        <v>510</v>
      </c>
      <c r="D311" s="66"/>
      <c r="E311" s="66">
        <v>1369267.27</v>
      </c>
      <c r="F311" s="67">
        <f t="shared" si="4"/>
        <v>2419969451.7000012</v>
      </c>
    </row>
    <row r="312" spans="1:6" s="19" customFormat="1" ht="48" x14ac:dyDescent="0.25">
      <c r="A312" s="61" t="s">
        <v>508</v>
      </c>
      <c r="B312" s="65" t="s">
        <v>511</v>
      </c>
      <c r="C312" s="63" t="s">
        <v>512</v>
      </c>
      <c r="D312" s="66"/>
      <c r="E312" s="66">
        <v>2406074.29</v>
      </c>
      <c r="F312" s="67">
        <f t="shared" si="4"/>
        <v>2417563377.4100013</v>
      </c>
    </row>
    <row r="313" spans="1:6" s="19" customFormat="1" ht="48" x14ac:dyDescent="0.25">
      <c r="A313" s="61" t="s">
        <v>508</v>
      </c>
      <c r="B313" s="65" t="s">
        <v>513</v>
      </c>
      <c r="C313" s="63" t="s">
        <v>514</v>
      </c>
      <c r="D313" s="66"/>
      <c r="E313" s="66">
        <v>47560.87</v>
      </c>
      <c r="F313" s="67">
        <f t="shared" si="4"/>
        <v>2417515816.5400014</v>
      </c>
    </row>
    <row r="314" spans="1:6" s="19" customFormat="1" ht="48" x14ac:dyDescent="0.25">
      <c r="A314" s="61" t="s">
        <v>508</v>
      </c>
      <c r="B314" s="65" t="s">
        <v>515</v>
      </c>
      <c r="C314" s="63" t="s">
        <v>516</v>
      </c>
      <c r="D314" s="66"/>
      <c r="E314" s="66">
        <v>9469235.7699999996</v>
      </c>
      <c r="F314" s="67">
        <f t="shared" si="4"/>
        <v>2408046580.7700014</v>
      </c>
    </row>
    <row r="315" spans="1:6" s="19" customFormat="1" ht="36" x14ac:dyDescent="0.25">
      <c r="A315" s="61" t="s">
        <v>508</v>
      </c>
      <c r="B315" s="65" t="s">
        <v>517</v>
      </c>
      <c r="C315" s="63" t="s">
        <v>518</v>
      </c>
      <c r="D315" s="66"/>
      <c r="E315" s="66">
        <v>7138790.3099999996</v>
      </c>
      <c r="F315" s="67">
        <f t="shared" si="4"/>
        <v>2400907790.4600015</v>
      </c>
    </row>
    <row r="316" spans="1:6" s="19" customFormat="1" ht="72" x14ac:dyDescent="0.25">
      <c r="A316" s="61" t="s">
        <v>508</v>
      </c>
      <c r="B316" s="65" t="s">
        <v>519</v>
      </c>
      <c r="C316" s="63" t="s">
        <v>520</v>
      </c>
      <c r="D316" s="66"/>
      <c r="E316" s="66">
        <v>36804461.729999997</v>
      </c>
      <c r="F316" s="67">
        <f t="shared" si="4"/>
        <v>2364103328.7300014</v>
      </c>
    </row>
    <row r="317" spans="1:6" s="19" customFormat="1" ht="60" x14ac:dyDescent="0.25">
      <c r="A317" s="61" t="s">
        <v>508</v>
      </c>
      <c r="B317" s="65" t="s">
        <v>521</v>
      </c>
      <c r="C317" s="63" t="s">
        <v>522</v>
      </c>
      <c r="D317" s="66"/>
      <c r="E317" s="66">
        <v>8186785.5</v>
      </c>
      <c r="F317" s="67">
        <f t="shared" si="4"/>
        <v>2355916543.2300014</v>
      </c>
    </row>
    <row r="318" spans="1:6" s="19" customFormat="1" ht="84" x14ac:dyDescent="0.25">
      <c r="A318" s="61" t="s">
        <v>508</v>
      </c>
      <c r="B318" s="65" t="s">
        <v>523</v>
      </c>
      <c r="C318" s="63" t="s">
        <v>524</v>
      </c>
      <c r="D318" s="66"/>
      <c r="E318" s="66">
        <v>60000000</v>
      </c>
      <c r="F318" s="67">
        <f t="shared" si="4"/>
        <v>2295916543.2300014</v>
      </c>
    </row>
    <row r="319" spans="1:6" s="19" customFormat="1" ht="72" x14ac:dyDescent="0.25">
      <c r="A319" s="61" t="s">
        <v>525</v>
      </c>
      <c r="B319" s="65" t="s">
        <v>526</v>
      </c>
      <c r="C319" s="63" t="s">
        <v>527</v>
      </c>
      <c r="D319" s="66"/>
      <c r="E319" s="66">
        <v>16919414.239999998</v>
      </c>
      <c r="F319" s="67">
        <f t="shared" si="4"/>
        <v>2278997128.9900017</v>
      </c>
    </row>
    <row r="320" spans="1:6" s="19" customFormat="1" ht="84" x14ac:dyDescent="0.25">
      <c r="A320" s="61" t="s">
        <v>525</v>
      </c>
      <c r="B320" s="65" t="s">
        <v>528</v>
      </c>
      <c r="C320" s="63" t="s">
        <v>529</v>
      </c>
      <c r="D320" s="66"/>
      <c r="E320" s="66">
        <v>53644338.969999999</v>
      </c>
      <c r="F320" s="67">
        <f t="shared" si="4"/>
        <v>2225352790.0200019</v>
      </c>
    </row>
    <row r="321" spans="1:6" s="19" customFormat="1" ht="72" x14ac:dyDescent="0.25">
      <c r="A321" s="61" t="s">
        <v>525</v>
      </c>
      <c r="B321" s="65" t="s">
        <v>530</v>
      </c>
      <c r="C321" s="63" t="s">
        <v>531</v>
      </c>
      <c r="D321" s="66"/>
      <c r="E321" s="66">
        <v>37039576.950000003</v>
      </c>
      <c r="F321" s="67">
        <f t="shared" si="4"/>
        <v>2188313213.0700021</v>
      </c>
    </row>
    <row r="322" spans="1:6" s="19" customFormat="1" ht="72" x14ac:dyDescent="0.25">
      <c r="A322" s="61" t="s">
        <v>525</v>
      </c>
      <c r="B322" s="65" t="s">
        <v>532</v>
      </c>
      <c r="C322" s="63" t="s">
        <v>533</v>
      </c>
      <c r="D322" s="66"/>
      <c r="E322" s="66">
        <v>11101138.449999999</v>
      </c>
      <c r="F322" s="67">
        <f t="shared" si="4"/>
        <v>2177212074.6200023</v>
      </c>
    </row>
    <row r="323" spans="1:6" s="19" customFormat="1" ht="60" x14ac:dyDescent="0.25">
      <c r="A323" s="61" t="s">
        <v>525</v>
      </c>
      <c r="B323" s="65" t="s">
        <v>534</v>
      </c>
      <c r="C323" s="63" t="s">
        <v>535</v>
      </c>
      <c r="D323" s="66"/>
      <c r="E323" s="66">
        <v>9871747.4800000004</v>
      </c>
      <c r="F323" s="67">
        <f t="shared" si="4"/>
        <v>2167340327.1400023</v>
      </c>
    </row>
    <row r="324" spans="1:6" s="19" customFormat="1" ht="84" x14ac:dyDescent="0.25">
      <c r="A324" s="61" t="s">
        <v>525</v>
      </c>
      <c r="B324" s="65" t="s">
        <v>536</v>
      </c>
      <c r="C324" s="63" t="s">
        <v>537</v>
      </c>
      <c r="D324" s="66"/>
      <c r="E324" s="66">
        <v>8856641.2599999998</v>
      </c>
      <c r="F324" s="67">
        <f t="shared" si="4"/>
        <v>2158483685.880002</v>
      </c>
    </row>
    <row r="325" spans="1:6" s="19" customFormat="1" ht="84" x14ac:dyDescent="0.25">
      <c r="A325" s="61" t="s">
        <v>525</v>
      </c>
      <c r="B325" s="65" t="s">
        <v>538</v>
      </c>
      <c r="C325" s="63" t="s">
        <v>539</v>
      </c>
      <c r="D325" s="66"/>
      <c r="E325" s="66">
        <v>19802005.640000001</v>
      </c>
      <c r="F325" s="67">
        <f t="shared" si="4"/>
        <v>2138681680.2400019</v>
      </c>
    </row>
    <row r="326" spans="1:6" s="19" customFormat="1" ht="60" x14ac:dyDescent="0.25">
      <c r="A326" s="61" t="s">
        <v>525</v>
      </c>
      <c r="B326" s="65" t="s">
        <v>540</v>
      </c>
      <c r="C326" s="63" t="s">
        <v>541</v>
      </c>
      <c r="D326" s="66"/>
      <c r="E326" s="66">
        <v>7322351.4500000002</v>
      </c>
      <c r="F326" s="67">
        <f t="shared" si="4"/>
        <v>2131359328.7900019</v>
      </c>
    </row>
    <row r="327" spans="1:6" s="19" customFormat="1" ht="72" x14ac:dyDescent="0.25">
      <c r="A327" s="61" t="s">
        <v>525</v>
      </c>
      <c r="B327" s="65" t="s">
        <v>542</v>
      </c>
      <c r="C327" s="63" t="s">
        <v>543</v>
      </c>
      <c r="D327" s="66"/>
      <c r="E327" s="66">
        <v>5586291.1200000001</v>
      </c>
      <c r="F327" s="67">
        <f t="shared" si="4"/>
        <v>2125773037.670002</v>
      </c>
    </row>
    <row r="328" spans="1:6" s="19" customFormat="1" ht="72" x14ac:dyDescent="0.25">
      <c r="A328" s="61" t="s">
        <v>525</v>
      </c>
      <c r="B328" s="65" t="s">
        <v>544</v>
      </c>
      <c r="C328" s="63" t="s">
        <v>545</v>
      </c>
      <c r="D328" s="66"/>
      <c r="E328" s="66">
        <v>10232687.09</v>
      </c>
      <c r="F328" s="67">
        <f t="shared" si="4"/>
        <v>2115540350.5800021</v>
      </c>
    </row>
    <row r="329" spans="1:6" s="19" customFormat="1" ht="72" x14ac:dyDescent="0.25">
      <c r="A329" s="61" t="s">
        <v>525</v>
      </c>
      <c r="B329" s="65" t="s">
        <v>546</v>
      </c>
      <c r="C329" s="63" t="s">
        <v>547</v>
      </c>
      <c r="D329" s="66"/>
      <c r="E329" s="66">
        <v>9340214.3200000003</v>
      </c>
      <c r="F329" s="67">
        <f t="shared" si="4"/>
        <v>2106200136.2600021</v>
      </c>
    </row>
    <row r="330" spans="1:6" s="19" customFormat="1" ht="72" x14ac:dyDescent="0.25">
      <c r="A330" s="61" t="s">
        <v>525</v>
      </c>
      <c r="B330" s="65" t="s">
        <v>548</v>
      </c>
      <c r="C330" s="63" t="s">
        <v>549</v>
      </c>
      <c r="D330" s="66"/>
      <c r="E330" s="66">
        <v>25146197.120000001</v>
      </c>
      <c r="F330" s="67">
        <f t="shared" si="4"/>
        <v>2081053939.1400023</v>
      </c>
    </row>
    <row r="331" spans="1:6" s="19" customFormat="1" ht="48" x14ac:dyDescent="0.25">
      <c r="A331" s="61" t="s">
        <v>525</v>
      </c>
      <c r="B331" s="65" t="s">
        <v>550</v>
      </c>
      <c r="C331" s="63" t="s">
        <v>551</v>
      </c>
      <c r="D331" s="66"/>
      <c r="E331" s="66">
        <v>2886187.57</v>
      </c>
      <c r="F331" s="67">
        <f t="shared" si="4"/>
        <v>2078167751.5700023</v>
      </c>
    </row>
    <row r="332" spans="1:6" s="19" customFormat="1" ht="72" x14ac:dyDescent="0.25">
      <c r="A332" s="61" t="s">
        <v>525</v>
      </c>
      <c r="B332" s="65" t="s">
        <v>552</v>
      </c>
      <c r="C332" s="63" t="s">
        <v>553</v>
      </c>
      <c r="D332" s="66"/>
      <c r="E332" s="66">
        <v>12816917.039999999</v>
      </c>
      <c r="F332" s="67">
        <f t="shared" si="4"/>
        <v>2065350834.5300024</v>
      </c>
    </row>
    <row r="333" spans="1:6" s="19" customFormat="1" ht="60" x14ac:dyDescent="0.25">
      <c r="A333" s="61" t="s">
        <v>525</v>
      </c>
      <c r="B333" s="65" t="s">
        <v>554</v>
      </c>
      <c r="C333" s="63" t="s">
        <v>555</v>
      </c>
      <c r="D333" s="66"/>
      <c r="E333" s="66">
        <v>7420560.9000000004</v>
      </c>
      <c r="F333" s="67">
        <f t="shared" si="4"/>
        <v>2057930273.6300023</v>
      </c>
    </row>
    <row r="334" spans="1:6" s="19" customFormat="1" ht="72" x14ac:dyDescent="0.25">
      <c r="A334" s="61" t="s">
        <v>556</v>
      </c>
      <c r="B334" s="65" t="s">
        <v>557</v>
      </c>
      <c r="C334" s="63" t="s">
        <v>558</v>
      </c>
      <c r="D334" s="66"/>
      <c r="E334" s="66">
        <v>21387656.600000001</v>
      </c>
      <c r="F334" s="67">
        <f t="shared" si="4"/>
        <v>2036542617.0300024</v>
      </c>
    </row>
    <row r="335" spans="1:6" s="19" customFormat="1" ht="48" x14ac:dyDescent="0.25">
      <c r="A335" s="61" t="s">
        <v>556</v>
      </c>
      <c r="B335" s="65" t="s">
        <v>559</v>
      </c>
      <c r="C335" s="63" t="s">
        <v>560</v>
      </c>
      <c r="D335" s="66"/>
      <c r="E335" s="66">
        <v>8791655.4499999993</v>
      </c>
      <c r="F335" s="67">
        <f t="shared" si="4"/>
        <v>2027750961.5800023</v>
      </c>
    </row>
    <row r="336" spans="1:6" s="19" customFormat="1" ht="48" x14ac:dyDescent="0.25">
      <c r="A336" s="61" t="s">
        <v>556</v>
      </c>
      <c r="B336" s="65" t="s">
        <v>561</v>
      </c>
      <c r="C336" s="63" t="s">
        <v>562</v>
      </c>
      <c r="D336" s="66"/>
      <c r="E336" s="66">
        <v>4611225.2300000004</v>
      </c>
      <c r="F336" s="67">
        <f t="shared" si="4"/>
        <v>2023139736.3500023</v>
      </c>
    </row>
    <row r="337" spans="1:6" s="19" customFormat="1" ht="60" x14ac:dyDescent="0.25">
      <c r="A337" s="61" t="s">
        <v>556</v>
      </c>
      <c r="B337" s="65" t="s">
        <v>563</v>
      </c>
      <c r="C337" s="63" t="s">
        <v>564</v>
      </c>
      <c r="D337" s="66"/>
      <c r="E337" s="66">
        <v>6961851.0099999998</v>
      </c>
      <c r="F337" s="67">
        <f t="shared" si="4"/>
        <v>2016177885.3400023</v>
      </c>
    </row>
    <row r="338" spans="1:6" s="19" customFormat="1" ht="72" x14ac:dyDescent="0.25">
      <c r="A338" s="61" t="s">
        <v>556</v>
      </c>
      <c r="B338" s="65" t="s">
        <v>565</v>
      </c>
      <c r="C338" s="63" t="s">
        <v>566</v>
      </c>
      <c r="D338" s="66"/>
      <c r="E338" s="66">
        <v>10613919.48</v>
      </c>
      <c r="F338" s="67">
        <f t="shared" si="4"/>
        <v>2005563965.8600023</v>
      </c>
    </row>
    <row r="339" spans="1:6" s="19" customFormat="1" ht="60" x14ac:dyDescent="0.25">
      <c r="A339" s="61" t="s">
        <v>556</v>
      </c>
      <c r="B339" s="65" t="s">
        <v>567</v>
      </c>
      <c r="C339" s="63" t="s">
        <v>568</v>
      </c>
      <c r="D339" s="66"/>
      <c r="E339" s="66">
        <v>7688540.9699999997</v>
      </c>
      <c r="F339" s="67">
        <f t="shared" si="4"/>
        <v>1997875424.8900023</v>
      </c>
    </row>
    <row r="340" spans="1:6" s="19" customFormat="1" ht="48" x14ac:dyDescent="0.25">
      <c r="A340" s="61" t="s">
        <v>556</v>
      </c>
      <c r="B340" s="65" t="s">
        <v>569</v>
      </c>
      <c r="C340" s="63" t="s">
        <v>570</v>
      </c>
      <c r="D340" s="66"/>
      <c r="E340" s="66">
        <v>7280951.7400000002</v>
      </c>
      <c r="F340" s="67">
        <f t="shared" si="4"/>
        <v>1990594473.1500022</v>
      </c>
    </row>
    <row r="341" spans="1:6" s="19" customFormat="1" ht="36" x14ac:dyDescent="0.25">
      <c r="A341" s="61" t="s">
        <v>556</v>
      </c>
      <c r="B341" s="65" t="s">
        <v>571</v>
      </c>
      <c r="C341" s="63" t="s">
        <v>572</v>
      </c>
      <c r="D341" s="66"/>
      <c r="E341" s="66">
        <v>8069799.6600000001</v>
      </c>
      <c r="F341" s="67">
        <f t="shared" ref="F341:F375" si="5">SUM(F340+D341-E341)</f>
        <v>1982524673.4900022</v>
      </c>
    </row>
    <row r="342" spans="1:6" s="19" customFormat="1" ht="72" x14ac:dyDescent="0.25">
      <c r="A342" s="61" t="s">
        <v>556</v>
      </c>
      <c r="B342" s="65" t="s">
        <v>573</v>
      </c>
      <c r="C342" s="63" t="s">
        <v>574</v>
      </c>
      <c r="D342" s="66"/>
      <c r="E342" s="66">
        <v>5829859.29</v>
      </c>
      <c r="F342" s="67">
        <f t="shared" si="5"/>
        <v>1976694814.2000022</v>
      </c>
    </row>
    <row r="343" spans="1:6" s="19" customFormat="1" ht="60" x14ac:dyDescent="0.25">
      <c r="A343" s="61" t="s">
        <v>556</v>
      </c>
      <c r="B343" s="65" t="s">
        <v>575</v>
      </c>
      <c r="C343" s="63" t="s">
        <v>576</v>
      </c>
      <c r="D343" s="66"/>
      <c r="E343" s="66">
        <v>4358691.71</v>
      </c>
      <c r="F343" s="67">
        <f t="shared" si="5"/>
        <v>1972336122.4900022</v>
      </c>
    </row>
    <row r="344" spans="1:6" s="19" customFormat="1" ht="84" x14ac:dyDescent="0.25">
      <c r="A344" s="61" t="s">
        <v>556</v>
      </c>
      <c r="B344" s="65" t="s">
        <v>577</v>
      </c>
      <c r="C344" s="63" t="s">
        <v>578</v>
      </c>
      <c r="D344" s="66"/>
      <c r="E344" s="66">
        <v>100000000</v>
      </c>
      <c r="F344" s="67">
        <f t="shared" si="5"/>
        <v>1872336122.4900022</v>
      </c>
    </row>
    <row r="345" spans="1:6" s="19" customFormat="1" ht="48" x14ac:dyDescent="0.25">
      <c r="A345" s="61" t="s">
        <v>556</v>
      </c>
      <c r="B345" s="65" t="s">
        <v>579</v>
      </c>
      <c r="C345" s="63" t="s">
        <v>580</v>
      </c>
      <c r="D345" s="66"/>
      <c r="E345" s="66">
        <v>6308350.5800000001</v>
      </c>
      <c r="F345" s="67">
        <f t="shared" si="5"/>
        <v>1866027771.9100022</v>
      </c>
    </row>
    <row r="346" spans="1:6" s="19" customFormat="1" ht="84" x14ac:dyDescent="0.25">
      <c r="A346" s="61" t="s">
        <v>556</v>
      </c>
      <c r="B346" s="65" t="s">
        <v>581</v>
      </c>
      <c r="C346" s="63" t="s">
        <v>582</v>
      </c>
      <c r="D346" s="66"/>
      <c r="E346" s="66">
        <v>26897342.710000001</v>
      </c>
      <c r="F346" s="67">
        <f t="shared" si="5"/>
        <v>1839130429.2000022</v>
      </c>
    </row>
    <row r="347" spans="1:6" s="19" customFormat="1" ht="60" x14ac:dyDescent="0.25">
      <c r="A347" s="61" t="s">
        <v>556</v>
      </c>
      <c r="B347" s="65" t="s">
        <v>583</v>
      </c>
      <c r="C347" s="63" t="s">
        <v>584</v>
      </c>
      <c r="D347" s="66"/>
      <c r="E347" s="66">
        <v>104692866.31</v>
      </c>
      <c r="F347" s="67">
        <f t="shared" si="5"/>
        <v>1734437562.8900023</v>
      </c>
    </row>
    <row r="348" spans="1:6" s="19" customFormat="1" ht="72" x14ac:dyDescent="0.25">
      <c r="A348" s="61" t="s">
        <v>556</v>
      </c>
      <c r="B348" s="65" t="s">
        <v>585</v>
      </c>
      <c r="C348" s="63" t="s">
        <v>586</v>
      </c>
      <c r="D348" s="66"/>
      <c r="E348" s="66">
        <v>7782291.1799999997</v>
      </c>
      <c r="F348" s="67">
        <f t="shared" si="5"/>
        <v>1726655271.7100022</v>
      </c>
    </row>
    <row r="349" spans="1:6" s="19" customFormat="1" ht="36" x14ac:dyDescent="0.25">
      <c r="A349" s="61" t="s">
        <v>587</v>
      </c>
      <c r="B349" s="65" t="s">
        <v>588</v>
      </c>
      <c r="C349" s="63" t="s">
        <v>589</v>
      </c>
      <c r="D349" s="66"/>
      <c r="E349" s="66">
        <v>30680</v>
      </c>
      <c r="F349" s="67">
        <f t="shared" si="5"/>
        <v>1726624591.7100022</v>
      </c>
    </row>
    <row r="350" spans="1:6" s="19" customFormat="1" ht="84" x14ac:dyDescent="0.25">
      <c r="A350" s="61" t="s">
        <v>587</v>
      </c>
      <c r="B350" s="65" t="s">
        <v>590</v>
      </c>
      <c r="C350" s="63" t="s">
        <v>591</v>
      </c>
      <c r="D350" s="66"/>
      <c r="E350" s="66">
        <v>23000000</v>
      </c>
      <c r="F350" s="67">
        <f t="shared" si="5"/>
        <v>1703624591.7100022</v>
      </c>
    </row>
    <row r="351" spans="1:6" s="19" customFormat="1" ht="48" x14ac:dyDescent="0.25">
      <c r="A351" s="61" t="s">
        <v>592</v>
      </c>
      <c r="B351" s="65" t="s">
        <v>593</v>
      </c>
      <c r="C351" s="63" t="s">
        <v>594</v>
      </c>
      <c r="D351" s="66"/>
      <c r="E351" s="66">
        <v>20769412.91</v>
      </c>
      <c r="F351" s="67">
        <f t="shared" si="5"/>
        <v>1682855178.8000021</v>
      </c>
    </row>
    <row r="352" spans="1:6" s="19" customFormat="1" ht="48" x14ac:dyDescent="0.25">
      <c r="A352" s="61" t="s">
        <v>592</v>
      </c>
      <c r="B352" s="65" t="s">
        <v>595</v>
      </c>
      <c r="C352" s="63" t="s">
        <v>596</v>
      </c>
      <c r="D352" s="66"/>
      <c r="E352" s="66">
        <v>15833919.58</v>
      </c>
      <c r="F352" s="67">
        <f t="shared" si="5"/>
        <v>1667021259.2200022</v>
      </c>
    </row>
    <row r="353" spans="1:6" s="19" customFormat="1" ht="48" x14ac:dyDescent="0.25">
      <c r="A353" s="61" t="s">
        <v>592</v>
      </c>
      <c r="B353" s="65" t="s">
        <v>597</v>
      </c>
      <c r="C353" s="63" t="s">
        <v>598</v>
      </c>
      <c r="D353" s="66"/>
      <c r="E353" s="66">
        <v>3195000</v>
      </c>
      <c r="F353" s="67">
        <f t="shared" si="5"/>
        <v>1663826259.2200022</v>
      </c>
    </row>
    <row r="354" spans="1:6" s="19" customFormat="1" ht="48" x14ac:dyDescent="0.25">
      <c r="A354" s="61" t="s">
        <v>592</v>
      </c>
      <c r="B354" s="65" t="s">
        <v>599</v>
      </c>
      <c r="C354" s="63" t="s">
        <v>600</v>
      </c>
      <c r="D354" s="66"/>
      <c r="E354" s="66">
        <v>12271690.41</v>
      </c>
      <c r="F354" s="67">
        <f t="shared" si="5"/>
        <v>1651554568.8100021</v>
      </c>
    </row>
    <row r="355" spans="1:6" s="19" customFormat="1" ht="48" x14ac:dyDescent="0.25">
      <c r="A355" s="61" t="s">
        <v>592</v>
      </c>
      <c r="B355" s="65" t="s">
        <v>601</v>
      </c>
      <c r="C355" s="63" t="s">
        <v>602</v>
      </c>
      <c r="D355" s="66"/>
      <c r="E355" s="66">
        <v>7051653</v>
      </c>
      <c r="F355" s="67">
        <f t="shared" si="5"/>
        <v>1644502915.8100021</v>
      </c>
    </row>
    <row r="356" spans="1:6" s="19" customFormat="1" ht="48" x14ac:dyDescent="0.25">
      <c r="A356" s="61" t="s">
        <v>592</v>
      </c>
      <c r="B356" s="65" t="s">
        <v>603</v>
      </c>
      <c r="C356" s="63" t="s">
        <v>604</v>
      </c>
      <c r="D356" s="66"/>
      <c r="E356" s="66">
        <v>4613614.1100000003</v>
      </c>
      <c r="F356" s="67">
        <f t="shared" si="5"/>
        <v>1639889301.7000022</v>
      </c>
    </row>
    <row r="357" spans="1:6" s="19" customFormat="1" ht="36" x14ac:dyDescent="0.25">
      <c r="A357" s="61" t="s">
        <v>592</v>
      </c>
      <c r="B357" s="65" t="s">
        <v>605</v>
      </c>
      <c r="C357" s="63" t="s">
        <v>606</v>
      </c>
      <c r="D357" s="66"/>
      <c r="E357" s="66">
        <v>2940423</v>
      </c>
      <c r="F357" s="67">
        <f t="shared" si="5"/>
        <v>1636948878.7000022</v>
      </c>
    </row>
    <row r="358" spans="1:6" s="19" customFormat="1" ht="36" x14ac:dyDescent="0.25">
      <c r="A358" s="61" t="s">
        <v>592</v>
      </c>
      <c r="B358" s="65" t="s">
        <v>607</v>
      </c>
      <c r="C358" s="63" t="s">
        <v>608</v>
      </c>
      <c r="D358" s="66"/>
      <c r="E358" s="66">
        <v>2295000</v>
      </c>
      <c r="F358" s="67">
        <f t="shared" si="5"/>
        <v>1634653878.7000022</v>
      </c>
    </row>
    <row r="359" spans="1:6" s="19" customFormat="1" ht="36" x14ac:dyDescent="0.25">
      <c r="A359" s="61" t="s">
        <v>592</v>
      </c>
      <c r="B359" s="65" t="s">
        <v>609</v>
      </c>
      <c r="C359" s="63" t="s">
        <v>447</v>
      </c>
      <c r="D359" s="66"/>
      <c r="E359" s="66">
        <v>358750</v>
      </c>
      <c r="F359" s="67">
        <f t="shared" si="5"/>
        <v>1634295128.7000022</v>
      </c>
    </row>
    <row r="360" spans="1:6" s="19" customFormat="1" ht="36" x14ac:dyDescent="0.25">
      <c r="A360" s="61" t="s">
        <v>592</v>
      </c>
      <c r="B360" s="65" t="s">
        <v>610</v>
      </c>
      <c r="C360" s="63" t="s">
        <v>611</v>
      </c>
      <c r="D360" s="66"/>
      <c r="E360" s="66">
        <v>262692.2</v>
      </c>
      <c r="F360" s="67">
        <f t="shared" si="5"/>
        <v>1634032436.5000021</v>
      </c>
    </row>
    <row r="361" spans="1:6" s="19" customFormat="1" ht="36" x14ac:dyDescent="0.25">
      <c r="A361" s="61" t="s">
        <v>592</v>
      </c>
      <c r="B361" s="65" t="s">
        <v>612</v>
      </c>
      <c r="C361" s="63" t="s">
        <v>613</v>
      </c>
      <c r="D361" s="66"/>
      <c r="E361" s="66">
        <v>12227.4</v>
      </c>
      <c r="F361" s="67">
        <f t="shared" si="5"/>
        <v>1634020209.1000021</v>
      </c>
    </row>
    <row r="362" spans="1:6" s="19" customFormat="1" ht="48" x14ac:dyDescent="0.25">
      <c r="A362" s="61" t="s">
        <v>592</v>
      </c>
      <c r="B362" s="65" t="s">
        <v>614</v>
      </c>
      <c r="C362" s="63" t="s">
        <v>615</v>
      </c>
      <c r="D362" s="66"/>
      <c r="E362" s="66">
        <v>478000</v>
      </c>
      <c r="F362" s="67">
        <f t="shared" si="5"/>
        <v>1633542209.1000021</v>
      </c>
    </row>
    <row r="363" spans="1:6" s="19" customFormat="1" ht="84" x14ac:dyDescent="0.25">
      <c r="A363" s="61" t="s">
        <v>592</v>
      </c>
      <c r="B363" s="65" t="s">
        <v>616</v>
      </c>
      <c r="C363" s="63" t="s">
        <v>617</v>
      </c>
      <c r="D363" s="66"/>
      <c r="E363" s="66">
        <v>10000000</v>
      </c>
      <c r="F363" s="67">
        <f t="shared" si="5"/>
        <v>1623542209.1000021</v>
      </c>
    </row>
    <row r="364" spans="1:6" s="19" customFormat="1" ht="48" x14ac:dyDescent="0.25">
      <c r="A364" s="61" t="s">
        <v>592</v>
      </c>
      <c r="B364" s="65" t="s">
        <v>618</v>
      </c>
      <c r="C364" s="63" t="s">
        <v>619</v>
      </c>
      <c r="D364" s="66"/>
      <c r="E364" s="66">
        <v>3999204.48</v>
      </c>
      <c r="F364" s="67">
        <f t="shared" si="5"/>
        <v>1619543004.620002</v>
      </c>
    </row>
    <row r="365" spans="1:6" s="19" customFormat="1" ht="36" x14ac:dyDescent="0.25">
      <c r="A365" s="61" t="s">
        <v>592</v>
      </c>
      <c r="B365" s="65" t="s">
        <v>620</v>
      </c>
      <c r="C365" s="63" t="s">
        <v>621</v>
      </c>
      <c r="D365" s="66"/>
      <c r="E365" s="66">
        <v>62419466.770000003</v>
      </c>
      <c r="F365" s="67">
        <f t="shared" si="5"/>
        <v>1557123537.8500021</v>
      </c>
    </row>
    <row r="366" spans="1:6" s="19" customFormat="1" ht="36" x14ac:dyDescent="0.25">
      <c r="A366" s="61" t="s">
        <v>592</v>
      </c>
      <c r="B366" s="65" t="s">
        <v>622</v>
      </c>
      <c r="C366" s="63" t="s">
        <v>623</v>
      </c>
      <c r="D366" s="66"/>
      <c r="E366" s="66">
        <v>355384.26</v>
      </c>
      <c r="F366" s="67">
        <f t="shared" si="5"/>
        <v>1556768153.5900021</v>
      </c>
    </row>
    <row r="367" spans="1:6" s="19" customFormat="1" ht="36" x14ac:dyDescent="0.25">
      <c r="A367" s="61" t="s">
        <v>592</v>
      </c>
      <c r="B367" s="65" t="s">
        <v>624</v>
      </c>
      <c r="C367" s="63" t="s">
        <v>625</v>
      </c>
      <c r="D367" s="66"/>
      <c r="E367" s="66">
        <v>414200</v>
      </c>
      <c r="F367" s="67">
        <f t="shared" si="5"/>
        <v>1556353953.5900021</v>
      </c>
    </row>
    <row r="368" spans="1:6" s="19" customFormat="1" ht="36" x14ac:dyDescent="0.25">
      <c r="A368" s="61" t="s">
        <v>592</v>
      </c>
      <c r="B368" s="65" t="s">
        <v>626</v>
      </c>
      <c r="C368" s="63" t="s">
        <v>627</v>
      </c>
      <c r="D368" s="66"/>
      <c r="E368" s="66">
        <v>669665.26</v>
      </c>
      <c r="F368" s="67">
        <f t="shared" si="5"/>
        <v>1555684288.3300021</v>
      </c>
    </row>
    <row r="369" spans="1:6" s="19" customFormat="1" ht="36" x14ac:dyDescent="0.25">
      <c r="A369" s="61" t="s">
        <v>592</v>
      </c>
      <c r="B369" s="65" t="s">
        <v>628</v>
      </c>
      <c r="C369" s="63" t="s">
        <v>629</v>
      </c>
      <c r="D369" s="66"/>
      <c r="E369" s="66">
        <v>600500</v>
      </c>
      <c r="F369" s="67">
        <f t="shared" si="5"/>
        <v>1555083788.3300021</v>
      </c>
    </row>
    <row r="370" spans="1:6" s="19" customFormat="1" ht="24" x14ac:dyDescent="0.25">
      <c r="A370" s="61" t="s">
        <v>592</v>
      </c>
      <c r="B370" s="65" t="s">
        <v>630</v>
      </c>
      <c r="C370" s="63" t="s">
        <v>631</v>
      </c>
      <c r="D370" s="66"/>
      <c r="E370" s="66">
        <v>1154250</v>
      </c>
      <c r="F370" s="67">
        <f t="shared" si="5"/>
        <v>1553929538.3300021</v>
      </c>
    </row>
    <row r="371" spans="1:6" s="19" customFormat="1" ht="36" x14ac:dyDescent="0.25">
      <c r="A371" s="61" t="s">
        <v>592</v>
      </c>
      <c r="B371" s="65" t="s">
        <v>632</v>
      </c>
      <c r="C371" s="63" t="s">
        <v>633</v>
      </c>
      <c r="D371" s="66"/>
      <c r="E371" s="66">
        <v>90000</v>
      </c>
      <c r="F371" s="67">
        <f t="shared" si="5"/>
        <v>1553839538.3300021</v>
      </c>
    </row>
    <row r="372" spans="1:6" s="19" customFormat="1" ht="36" x14ac:dyDescent="0.25">
      <c r="A372" s="61" t="s">
        <v>592</v>
      </c>
      <c r="B372" s="65" t="s">
        <v>632</v>
      </c>
      <c r="C372" s="63" t="s">
        <v>633</v>
      </c>
      <c r="D372" s="66"/>
      <c r="E372" s="66">
        <v>3886.74</v>
      </c>
      <c r="F372" s="67">
        <f t="shared" si="5"/>
        <v>1553835651.5900021</v>
      </c>
    </row>
    <row r="373" spans="1:6" s="19" customFormat="1" ht="36" x14ac:dyDescent="0.25">
      <c r="A373" s="61" t="s">
        <v>592</v>
      </c>
      <c r="B373" s="65" t="s">
        <v>632</v>
      </c>
      <c r="C373" s="63" t="s">
        <v>633</v>
      </c>
      <c r="D373" s="66"/>
      <c r="E373" s="66">
        <v>6390</v>
      </c>
      <c r="F373" s="67">
        <f t="shared" si="5"/>
        <v>1553829261.5900021</v>
      </c>
    </row>
    <row r="374" spans="1:6" s="19" customFormat="1" ht="36" x14ac:dyDescent="0.25">
      <c r="A374" s="61" t="s">
        <v>592</v>
      </c>
      <c r="B374" s="65" t="s">
        <v>632</v>
      </c>
      <c r="C374" s="63" t="s">
        <v>633</v>
      </c>
      <c r="D374" s="66"/>
      <c r="E374" s="66">
        <v>701.06</v>
      </c>
      <c r="F374" s="67">
        <f t="shared" si="5"/>
        <v>1553828560.5300021</v>
      </c>
    </row>
    <row r="375" spans="1:6" s="19" customFormat="1" ht="36" x14ac:dyDescent="0.25">
      <c r="A375" s="61" t="s">
        <v>592</v>
      </c>
      <c r="B375" s="65" t="s">
        <v>634</v>
      </c>
      <c r="C375" s="63" t="s">
        <v>635</v>
      </c>
      <c r="D375" s="66"/>
      <c r="E375" s="66">
        <v>38221.85</v>
      </c>
      <c r="F375" s="67">
        <f t="shared" si="5"/>
        <v>1553790338.6800022</v>
      </c>
    </row>
    <row r="376" spans="1:6" ht="29.25" customHeight="1" thickBot="1" x14ac:dyDescent="0.25">
      <c r="A376" s="68"/>
      <c r="B376" s="68"/>
      <c r="C376" s="69" t="s">
        <v>636</v>
      </c>
      <c r="D376" s="70">
        <f>SUM(D17:D375)</f>
        <v>4932282471.8699999</v>
      </c>
      <c r="E376" s="70">
        <f>SUM(E17:E375)</f>
        <v>4486277095.7699995</v>
      </c>
      <c r="F376" s="70">
        <f>SUM(D376-E376)</f>
        <v>446005376.10000038</v>
      </c>
    </row>
    <row r="377" spans="1:6" ht="13.5" thickTop="1" x14ac:dyDescent="0.2">
      <c r="A377" s="71"/>
      <c r="B377" s="71"/>
      <c r="C377" s="72"/>
      <c r="D377" s="72"/>
      <c r="E377" s="73"/>
      <c r="F377" s="9"/>
    </row>
    <row r="378" spans="1:6" x14ac:dyDescent="0.2">
      <c r="D378" s="76"/>
      <c r="F378" s="77"/>
    </row>
    <row r="379" spans="1:6" x14ac:dyDescent="0.2">
      <c r="D379" s="76"/>
      <c r="E379" s="77"/>
      <c r="F379" s="77"/>
    </row>
    <row r="380" spans="1:6" x14ac:dyDescent="0.2">
      <c r="D380" s="76"/>
      <c r="F380" s="77"/>
    </row>
    <row r="381" spans="1:6" x14ac:dyDescent="0.2">
      <c r="D381" s="76"/>
      <c r="E381" s="77"/>
      <c r="F381" s="77"/>
    </row>
    <row r="382" spans="1:6" x14ac:dyDescent="0.2">
      <c r="D382" s="76"/>
      <c r="F382" s="77"/>
    </row>
    <row r="383" spans="1:6" x14ac:dyDescent="0.2">
      <c r="D383" s="76"/>
      <c r="F383" s="77"/>
    </row>
  </sheetData>
  <mergeCells count="8">
    <mergeCell ref="D14:E14"/>
    <mergeCell ref="A15:A16"/>
    <mergeCell ref="A6:F6"/>
    <mergeCell ref="A7:F7"/>
    <mergeCell ref="A8:F8"/>
    <mergeCell ref="A9:F9"/>
    <mergeCell ref="A10:F11"/>
    <mergeCell ref="A13:C13"/>
  </mergeCells>
  <pageMargins left="0.74803149606299213" right="0.74803149606299213" top="0.98425196850393704" bottom="0.98425196850393704" header="0.19685039370078741" footer="0.19685039370078741"/>
  <pageSetup scale="70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Y GASTOS JUNIO 2020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Grullon Peña</dc:creator>
  <cp:lastModifiedBy>Persio Grullon Peña</cp:lastModifiedBy>
  <dcterms:created xsi:type="dcterms:W3CDTF">2020-07-03T18:58:34Z</dcterms:created>
  <dcterms:modified xsi:type="dcterms:W3CDTF">2020-07-03T18:59:11Z</dcterms:modified>
</cp:coreProperties>
</file>