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8) AGOSTO 2020\"/>
    </mc:Choice>
  </mc:AlternateContent>
  <bookViews>
    <workbookView xWindow="0" yWindow="0" windowWidth="20490" windowHeight="7665"/>
  </bookViews>
  <sheets>
    <sheet name="INGRESOS Y GASTOS AGOSTO 2020" sheetId="1" r:id="rId1"/>
  </sheets>
  <definedNames>
    <definedName name="_xlnm._FilterDatabase" localSheetId="0" hidden="1">'INGRESOS Y GASTOS AGOSTO 2020'!$B$20:$E$398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9" i="1" l="1"/>
  <c r="D399" i="1"/>
  <c r="F399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17" i="1"/>
</calcChain>
</file>

<file path=xl/sharedStrings.xml><?xml version="1.0" encoding="utf-8"?>
<sst xmlns="http://schemas.openxmlformats.org/spreadsheetml/2006/main" count="1154" uniqueCount="545">
  <si>
    <t>MINISTERIO DE OBRAS PUBLICAS Y COMUNICACIONES</t>
  </si>
  <si>
    <t>"Año de la Consolidación de la Seguridad Alimentaria"</t>
  </si>
  <si>
    <t>Libro de Banco</t>
  </si>
  <si>
    <t>Nombre del Banco</t>
  </si>
  <si>
    <t>Del 01 al 31 de agosto de 2020</t>
  </si>
  <si>
    <t>Cuenta Bancaria No:</t>
  </si>
  <si>
    <t>Balance Inicial</t>
  </si>
  <si>
    <t>Fecha</t>
  </si>
  <si>
    <t>No. Ck/Transf./Lib.</t>
  </si>
  <si>
    <t>Descripcion</t>
  </si>
  <si>
    <t>Debito</t>
  </si>
  <si>
    <t xml:space="preserve">Credito </t>
  </si>
  <si>
    <t>Balance</t>
  </si>
  <si>
    <t>BALANCE JULIO</t>
  </si>
  <si>
    <t>INGRESOS CUOTA PRESUPUESTO</t>
  </si>
  <si>
    <t xml:space="preserve">INGRESOS POR CAPTACION </t>
  </si>
  <si>
    <t>01/08/2020</t>
  </si>
  <si>
    <t>7098</t>
  </si>
  <si>
    <t>SUMINISTRO Y TRANSPORTE DE H.A.C. PARA BACHEO; (PAGO FACTURA OP-39 Y OP-40 FINAL, NCF.B1500000170 Y B1500000171).</t>
  </si>
  <si>
    <t>7101</t>
  </si>
  <si>
    <t>SUMINISTRO Y TRANSPORTE DE H.A.C., PARA BACHEO (SALDO FACT.OP-10, NCF:B1500000072 $4,891,973.97 1ER. AB. S/LIB.6054) PAGO FACT. OP-09, NCF:0075 $42,420,565.53, FACT-OP-11, NCF:0076 $41,604,811.22 (-) ESTE AB. $12,687,460.50 PXP $28,917,350.72</t>
  </si>
  <si>
    <t>7113</t>
  </si>
  <si>
    <t>TRABAJOS DE RECONSTRUCCION DE LA CARRETERA PORTILLO - LA LUISA, PROV. MONTE PLATA; PAGO CUBICACION 02, FACTURA NCF.B1500000077.</t>
  </si>
  <si>
    <t>7117</t>
  </si>
  <si>
    <t>SUMINISTRO Y TRANSPORTE DE H.A.C., PARA BACHEO (PAGO FACT. OP-14,NCF:B1500000259 $7,801,544.87)</t>
  </si>
  <si>
    <t>7118</t>
  </si>
  <si>
    <t>SUMINISTRO Y TRANSPORTE DE H.A.C., PARA BACHEO (PAGO FACT.OP-21, NCF:B1500000141 $9,592,907.57)</t>
  </si>
  <si>
    <t>7120</t>
  </si>
  <si>
    <t>CONSTRUCC. Y RECONST. CAMINOS VECINALES, PUENTE, BADEN, MUROS DE GAVIONES, CUNETAS DE ENCACHES ENTRE OTROS, EN LOS MUNIC. EL SEIBO Y PEDRO SANCHEZ, PROV. EL SEIBO, (DECRETOS DE EMERG. 340,341,342,344 Y 346 DEL 2016; PAGO CUB.05, FACT. NCF.B1500000008.</t>
  </si>
  <si>
    <t>7121</t>
  </si>
  <si>
    <t>TRABS. D/CONST. Y REC. CALLES, AVS., CARRETS. Y CAMS. VECS. EN L/PROVS. DE L/REGS. NORTE, SUR Y ESTE D/PAIS, LOTE 21, REG.ESTE, SAN P. DE MAC. VAL. CUB.18 FINAL,NCF:B1500000047 $29,634,179.79(-) 1ER.AB.$10,000,000.00 S/L.5062 (-)ESTE PAGO  $19,634,179.79 SALDA</t>
  </si>
  <si>
    <t>7126</t>
  </si>
  <si>
    <t>TRABAJOS DE CONSTRUCCION Y RECONSTRUCCION DE CALLES, AVENIDAS, CARRETERAS Y CAMINOS VECINALES EN LAS PROVINCIAS DE LAS REGIONES NORTE, SUR Y ESTE, LOTE 08, PUERTO PLATA; (PAGO CUB.03, FACT. NCF.B1500000011).</t>
  </si>
  <si>
    <t>7127</t>
  </si>
  <si>
    <t>SUMINISTRO Y TRANSPORTE DE H.A.C. PARA BACHEO; (SALDO FACT. # OP-20, B1500000173 $17,639,822.66 Y PAGO FACT. # OP-23, B1500000177 $8,023,667.60).</t>
  </si>
  <si>
    <t>7131</t>
  </si>
  <si>
    <t>P/L/CREDITO CON C/CRED. OTORG. P/BANCO DE RESERVAS A "CONST. CAMPOS, S.A, C/CARGO  AL  PAG DE FACTS. OP-05 06,07,08,09 NCF:B1500000005 HASTA 0009, Y AB. FACT. OP-10,NCF:0010 ,P/SUM Y TRANSP. DE H.A.C.P/BACHEO (ACTO-35-10-19)</t>
  </si>
  <si>
    <t>7132</t>
  </si>
  <si>
    <t>PAGO SEGURIDAD SOCIAL AL PERSONAL MILITAR DEL EJERCITO,  ARMADA Y  FUERZA AÉREA DE LA R.D.,QUE FUERON INGRESADOS A ESAS INSTITUCIONES P/PRESTAR SERVICIOS EN LAS PATRULLAS DE CARRETERAS, DEL PROGRAMA DE PROTECCION Y ASISTENCIA VIAL DEL MOPC, JULIO/2020.</t>
  </si>
  <si>
    <t>7134</t>
  </si>
  <si>
    <t>P/DEDUCC. CORRESP. A L/CRED. CON BANCO DE RESERVAS, CARGO  AL  PAGO DE FACTS. OP-05 06,07,08,09 NCF:B1500000005 HASTA 0009, VAL. FACT. OP-10,NCF:0010 $20,883,706.12 (-) ESTE AB. $7,409,499.72 PXP $13,474,206.40, P/SUMINISTRO  Y TRANSP. DE H.A.C. P/BACHEO</t>
  </si>
  <si>
    <t>7135</t>
  </si>
  <si>
    <t>P/L/CREDITO CON C/CRED. OTORG. P/BANCO DE RESERVAS A "CONSTRUCTORA SAIPAN SRL, C/CARGO  AL  SALDO A FACT. OP-01, NCF.B1500000001, PAGO FACT. OP-02, NCF.B1500000010 Y AB. FACT. OP-03, NCF.B1500000016; POR SUMINISTRO Y TRANSP. DE H.A.C.P/BACHEO(ACTO 140-12-2019)</t>
  </si>
  <si>
    <t>7137</t>
  </si>
  <si>
    <t>DEDUCCIONES CORRESP. LINEA DE CREDITO CON BANCO DE RESERVAS, C/CARGO AL SALDO FACT. OP-01, NCF.B1500000001, 4,014,679.01, PAGO FACT. OP-02, NCF.B1500000010 Y AB. FACT. OP-03, NCF.B1500000016; 7,206,295.58, PXP $2,674,007.31, SUMINISTRO Y TRANSP. H.A.C.P/BACHEO</t>
  </si>
  <si>
    <t>7138</t>
  </si>
  <si>
    <t>ABONO C/C OTORG. X ANDALAR INTERNATIONAL;C/CARGO PLAN NAC. ASF. ADEC. S/PRESUP.,C/ANCHO VIA 5.00M²; ESPESOR ASF. 2 PULGS, DIFS. PROVINCIAS DEL PAIS; CON CARGO AB. CUB.12, NCF.B1500000007, $210,000,000.00, PXP $40,909,131.18,</t>
  </si>
  <si>
    <t>02/08/2020</t>
  </si>
  <si>
    <t>7139</t>
  </si>
  <si>
    <t>TRABAJOS VARIOS EN LAS PROVINCIAS DUARTE Y SANCHEZ RAMIREZ, SEGUN CONTRATO No.38-2017 D/F 03/02/2017, (DECRETOS Nos. 340, 341, 342, 344, 346 Y 370 D/F 11, 14, 18 Y 24 NOV. 2016 Y 15 DIC. 2016); PAGO CUBICACION 12, FACT. NCF. B1500000149.</t>
  </si>
  <si>
    <t>7146</t>
  </si>
  <si>
    <t>PAGO SERVICIO DE TELÉFONOS (INALAMBRICAS) USADO POR ESTE MOPC, CORRESPONDIENTE AL MES DE JUNIO-2020 (PARA SER APLICADO A LA CUENTA 702156743, SEGÚN FACT. NCF-B1500071193</t>
  </si>
  <si>
    <t>7150</t>
  </si>
  <si>
    <t>2DO. ABONO C/C OTORG. X ANDALAR INTERNATIONAL;C/CARGO PLAN NAC. ASF. ADEC. S/PRESUP.,C/ANCHO VIA 5.00MTS; ESPESOR ASF. 2 PULGS, DIFS. PROVINCIAS DEL PAIS; CON CARGO A CUB.12, FACT.NCF.B1500000007, 1ER. AB.$210,000,000.00, LIB.7138, ESTE PAGO SALDA.</t>
  </si>
  <si>
    <t>7157</t>
  </si>
  <si>
    <t>TRABAJOS CARRETERA TURISTICA LA CUMBRE, SANTIAGO-PUERTO PLATA, POR DAÑOS OCASIONADOS POR EL PASO DE DIVERSAS VAGUADAS DURANTE EL MES DE ABRIL 2012; PAGO CUBICACION No.40, FACT. NCF.B1500000198.</t>
  </si>
  <si>
    <t>7158</t>
  </si>
  <si>
    <t>TRABS. CONSTRUCCIÓN  ESTACIONES DE PASAJEROS INTERURBANA EN GRAN SANTO DOMINGO Y D.N.(TERMINAL INTERURBANA DEL ESTE) STO. DGO. ESTE; SALDO CUB.11 NCF.B1500000185, 3,458,845.01; 1ER. AB LIB.6111 Y AB.CUB.12, NCF.B1500000200, 44,541,154.99, PXP 19,098,780.59.</t>
  </si>
  <si>
    <t>7162</t>
  </si>
  <si>
    <t>SUMINISTRO Y TRANSPORTE DE H.A.C, PARA BACHEO (PAGO FACTS. OP-29 HASTA OP-50, NCF:B1500000150 HASTA B1500000165 Y 169, 170, 171, 166, 167 Y 168) $54,643,620.15</t>
  </si>
  <si>
    <t>7164</t>
  </si>
  <si>
    <t>PAGO COMPRA DE TERRENO Y MEJORAS, DENTRO DEL AMBITO DE LA PARCELA No.93, DISTRITO CATASTRAL No.26; SEGUN INFORME DE TASACIÓN S/N; PARA EL PROY. CONSTRUCCIÓN CIRCUNVALACIÓN SANTO DOMINGO, TRAMO II.</t>
  </si>
  <si>
    <t>7165</t>
  </si>
  <si>
    <t>TRABS. CONSTRUCCIÓN  ESTACIONES DE PASAJEROS INTERURBANA EN GRAN SANTO DOMINGO Y D.N.(TERMINAL INTERURBANA DEL ESTE) STO. DGO. ESTE; (CUB.12, FACT. NCF.B1500000200, $63,639,935.58(-)1ER. AB. LIB.7158, ESTE 2DO. $15,139,935.58, PXP $3,958,845.01).</t>
  </si>
  <si>
    <t>03/08/2020</t>
  </si>
  <si>
    <t>7167</t>
  </si>
  <si>
    <t>TRABAJOS DE EMERGENCIA PARA LA REHABILITACIÓN POR LOS DAÑOS PROVOCADOS POR LA TORMENTA NOEL,  DESDE LA PROV. MONSEÑOR NOUEL HASTA LA PROV. SANCHEZ RAMIREZ (SALDO CUB. #24, FACT.NCF:B1500000003 $10,542,09076,1ER. A. LIB.5052 Y PAGO CUB.25, FACT. NCF.B1500000004</t>
  </si>
  <si>
    <t>7170</t>
  </si>
  <si>
    <t>PAGO SERVICIOS ESPECIALES (JUNIO-2020) A PERSONAL DE PAVIMENTACION VIAL, DRENAJE PLUVIAL Y ALBAÑILERIA DE ESTE MOPC</t>
  </si>
  <si>
    <t>7172</t>
  </si>
  <si>
    <t>PAGO SERVICIOS ESPECIALES (JUNIO-2020) A PERSONAL DE PAVIMENTACION VIAL (SANTIAGO) DE ESTE MINISTERIO</t>
  </si>
  <si>
    <t>7174</t>
  </si>
  <si>
    <t>PAGO SERVICIOS ESPECIALES (JUNIO-2020) A PERSONAL DE PAVIMENTACION VIAL (SUPERVISORES) DE ESTE MINISTERIO</t>
  </si>
  <si>
    <t>7177</t>
  </si>
  <si>
    <t>PAGO SERVICIO DE AGUA POTABLE EN LA DIRECCIÓN PROVINCIAL DE ESTE MOPC (SANTIAGO) MES DE FEBRERO-2020  (S/FACTURAS ANEXA NCF :B1500009296 Y B1500009313)</t>
  </si>
  <si>
    <t>7199</t>
  </si>
  <si>
    <t>CONST. ALCANTARILLAS Y BADENES P/SOLUCIÓN DE PUNTOS CRITICOS Y CANALIZACIÓN D/ARROYO VILLEGAS, EN CAM. C/CARRET. SAN CRISTÓBAL-LA TOMA-ARROYO VILLEGAS, PROV. SAN CRISTÓBAL, DAÑOS POR TORM. SANDY; DECRETOS 618 Y 619 DEL 2012; PAGO CUB.6 FINAL, NCF.B1500000004</t>
  </si>
  <si>
    <t>7201</t>
  </si>
  <si>
    <t>PAGO SERVICIOS ESPECIALES (JUNIO-2020) A PERSONAL DE PAVIMENTACION VIAL DE ESTE MINISTERIO</t>
  </si>
  <si>
    <t>7202</t>
  </si>
  <si>
    <t>CONST. MUROS DE GAVIONES Y COLOCACION TUBERIAS D/HORMIGON DE 36" DOBLE Y 60" P/SOLUCION  PUNTOS CRITICOS DRENAJE PLUVIAL GUANITO-HORMIGA-MAYOR DE LEY-MAIZAL-VILLA ALT.,SAN CRISTOBAL,DAÑOS TORM SANDY; DECR. 618 Y 619 DEL 2012; PAGO CUB.5 FINAL, NCF.B1500000003.</t>
  </si>
  <si>
    <t>7228</t>
  </si>
  <si>
    <t>RECONSTRUCCION DEL CAMINO VECINAL RINCON HONDO-EL FIRME-LOMA VIEJA, PROV. DUARTE, LOTE I; PAGO AVANCE INICIAL.</t>
  </si>
  <si>
    <t>7230</t>
  </si>
  <si>
    <t>TRABAJOS DE SUMINISTRO, ALMACENAMIENTO, TRANSPORTE Y APLICACIÓN DE MATERIALES, PARA LA SEÑALIZACION HORIZONTAL A NIVEL NACIONAL, LOTE-02, REGIÓN SUR Y LOTE 3 REGIÓN ESTE, PAGO CUB.02 Y 03, FACT. NCF.B1500000017 Y 18.</t>
  </si>
  <si>
    <t>7237</t>
  </si>
  <si>
    <t>TRABAJOS DE CONSTRUCCIÓN Y RECONSTRUCCIÓN DE CALLES DEL MUNICIPIO DE COMENDADOR Y REHABILITACIÓN DE LA CARRETERA LAS MATAS - ELIAS PIÑA, PROV. ELIAS PIÑA. (PAGO CUB. 27 FINAL, NCF:B1500000003 )</t>
  </si>
  <si>
    <t>7240</t>
  </si>
  <si>
    <t>TRABAJOS VARIOS EN LAS PROVINCIAS PUERTO PLATA, SANTIAGO, ESPAILLAT, MONTECRISTI, Y  MARIA T.SANCHEZ, S/CONT. 23-2017 (DECS. #s.340,341,342,344,346, y 370 D/F. 24/11/2016 Y 15/12/2016, (PAGO CUB. 08 FINAL, NCF:B1500000215)</t>
  </si>
  <si>
    <t>7241</t>
  </si>
  <si>
    <t>TRAB. DE CONSTRUCCION 1 EDIFICIO DE APARTAMENTOS ECONOMICOS TIPO A DE CUATRO NIV. Y 4 APARTAMENTOS POR PISO DE 3 HABITACIONES C/U CON SUS ANEXIDADES,P/TOTAL DE 16 APARTAMENTOS DE 78 M2 C/U (LOTE12) RES. VISTA DEL RIO SAN JUAN DE LA MAGUANA; PAGO CUB.06 FINAL.</t>
  </si>
  <si>
    <t>7246</t>
  </si>
  <si>
    <t>TRABAJOS DE CONSTRUCCIÓN DEL MATADERO MUNICIPAL DE SANTA CRUZ BARAHONA, PROV. BARAHONA. (PAGO CUB. 01, NCF:B1500000010)</t>
  </si>
  <si>
    <t>7249</t>
  </si>
  <si>
    <t>PAGO POR SERVICIOS DE CONSULTORIA EN EL AREA DE DERECHO PUBLICO EN GENERAL Y DE CONTRATACIONES PUBLICAS, SEGÚN FACTURA NCF:B1100000014 CORRESP. AL MES DE JULIO-2020.</t>
  </si>
  <si>
    <t>7250</t>
  </si>
  <si>
    <t>TRABAJOS DE RECONSTRUCCION CALZADA AUTOPISTA DUARTE (TRAMO SANTIAGO - SANTO DOMINGO), CALZADA VIEJA.(SALDO CUB. # 25, NCF. B1500000014  $57,101,262.69; CUB. # 26, NCF.B1500000015 $86,871,015.28 (-) ESTE ABONO 42,898,737.31; PEND. X PAGAR RD$43,972,277.97).</t>
  </si>
  <si>
    <t>7253</t>
  </si>
  <si>
    <t>TRABAJOS DE CONSTRUCCION DEL MONASTERIO DE LAS CARMELITAS, PROV. AZUA; PAGO CUB.04, FACTURA NCF.B1500000009.</t>
  </si>
  <si>
    <t>04/08/2020</t>
  </si>
  <si>
    <t>7262</t>
  </si>
  <si>
    <t>P/DEDUCC. CORRESP. A L/CRED. CON BANCO DE RESERVAS, CON CARGO AL PAGO DE FACTS. OP-22 Y OP-23 FINAL, NCF:B1500000029, B1500000030, POR SUMINISTRO  Y TRANSPORTE  DE H.A.C. PARA BACHEO (S/CONT.87-2017)</t>
  </si>
  <si>
    <t>7263</t>
  </si>
  <si>
    <t>P/DEDUCC. CORRESP. A L/CRED. CON BANCO DE RESERVAS, CON CARGO AL PAGO DE FACTS. OP-01 HASTA OP-05, NCF:B1500000087 HASTA 0091, FACT,OP-06,NCF:0049 $19,172,385.90 (-) ESTE AB. $11,514,316 .46  PXP $7,658,069.44, POR SUMINSTRO Y TRANSP. DE H.A.C. PARA BACHEO</t>
  </si>
  <si>
    <t>7268</t>
  </si>
  <si>
    <t>PAGO SERVICIOS DE CONSULTORIA EN EL ÁREA DE CONTROL INTERNO Y AUDITORIA DEL SECTOR PUBLICO, CORRESPONDIENTE A LOS MESES JUNIO Y JULIO DEL 2020  (S/FACTURAS NCF:B1500000038, B1500000039)</t>
  </si>
  <si>
    <t>7275</t>
  </si>
  <si>
    <t>PAGO COMPENSACION ESPECIAL (MARZO-2020) A PERSONAL QUE LABORA EN EL PROYECTO DE LAS ESCUELAS DE ESTE MOPC</t>
  </si>
  <si>
    <t>7277</t>
  </si>
  <si>
    <t>PAGO SERVICIOS ESPECIALES (JUNIO-2020) A PERS. DE PAVIMENTACION VIAL DE ESTE MOPC</t>
  </si>
  <si>
    <t>7278</t>
  </si>
  <si>
    <t>P/L/C. CON C/C. OTORG. P/BCO. DE RESERVAS "ASFALTO D/CIBAO, SRL,C/CARGO AL P/FACTS.OP-22 Y 23 FINAL NCF:B1500000029,30 (CONT.87-17) P/FACTS.OP-01 AL 05, NCF:0087 AL 0091 Y AB. F-OP-06,NCF:0049(CONT.635-2019) P/SUM.Y TRANSP. DE H.A.C. P/BACHEO (ACTO-142-1-2020)</t>
  </si>
  <si>
    <t>7283</t>
  </si>
  <si>
    <t>PAGO COMPENSACION SEGURIDAD (MARZO-2020) A PERS. DE LA COMISION MILITAR (CONSTRUCCION DE CAMINO HACIA EL DESARROLLO) DE ESTE MOPC</t>
  </si>
  <si>
    <t>7285</t>
  </si>
  <si>
    <t>PAGO HORAS EXTRAS (JUNIO-2020) A PERSONAL DE PAVIMENTACION VIAL DE ESTE MOPC</t>
  </si>
  <si>
    <t>7287</t>
  </si>
  <si>
    <t>TRABAJOS VARIOS EN LA PROVINCIA DE MARIA TRINIDAD SANCHEZ, SEGUN CONTRATO # 28-2017, D/F.03/2/2017, (DECRETOS Nos.340, 341, 342, 344, 346 Y 370 D/F.11, 14, 18, 24 DE NOV. Y 15 DE DIC.2016). PAGO CUBICACION No.12, FACTURA NCF. B1500000010.</t>
  </si>
  <si>
    <t>7288</t>
  </si>
  <si>
    <t>SUMINISTRO Y TRANSPORTE DE H.A.C. PARA BACHEO; (PAGO FACTURAS OP-13, 14, 15 Y 16, NCF.B1500000113, 114, 115 Y 116.</t>
  </si>
  <si>
    <t>7289</t>
  </si>
  <si>
    <t>P/L/C. CON C/C. OTORG. P/BANCO DE RESERVAS A  "MERA MUÑOZ &amp; FONDEUR, S.A, C/CARGO AL (SALDO FACT.OP-09, NCF:B1500000010) PAGO FACT.OP-10 NCF:B1500000011  Y AB. F-OP-11, NCF:B1500000026, POR SUMINISTRO Y TRANSPORTE DE H.A.C. PARA BACHEO (ACTO-58-1-2020)</t>
  </si>
  <si>
    <t>7290</t>
  </si>
  <si>
    <t>P/COMPRA D/TERRENO DENTRO D/AMBITO DE L/PARC.#30,DIST.CATAST. #21,S/INF.D/TAS. S/N, P/ PROY:CONST. AV. CIRCUNV. STO.DGO.TRAMO ll (V.EXP.$66,580,950.00(-)ABS. $43,000,000.00, Cks.20508605 Y 20527728, LIBS.5077 Y 6251;(-)ESTE AB. 10,000,000.00, PXP 13,580,950.00</t>
  </si>
  <si>
    <t>7293</t>
  </si>
  <si>
    <t>PAGO DE REINTEGRO, POR INDEMNIZACION AL SEÑOR JORGE LUIS MENDEZ, CORRESPONDIENTE AL AÑO 2014, EX EMPLEADOS DE ESTE MOPC</t>
  </si>
  <si>
    <t>7295</t>
  </si>
  <si>
    <t>PAGO DE REINTEGRO, POR VACACIONES NO DISFRUTADA, AL SEÑOR JORGE LUIS MENDEZ, CORRESPONDIENTE AL AÑO 2014, EX EMPLEADOS DE ESTE MOPC</t>
  </si>
  <si>
    <t>7297</t>
  </si>
  <si>
    <t>PAGO COMPRA DE TERRENO, DENTRO DEL AMBITO DE LA DESIGNACION CATASTRAL No.402424572878, UBICADO EN LA PROV. STO. DGO.;  SEGUN INFORME DE TASACIÓN S/N; PARA EL PROY. CONSTRUCCIÓN Y MEJORAMIENTO AVENIDA ECOLOGICA, SANTO DOMINGO ESTE</t>
  </si>
  <si>
    <t>7298</t>
  </si>
  <si>
    <t>P/DEDUCC. CORRESP. A L/CRED.CON BCO.D/RESERVAS CON CARGO AL (SALDO FACT.OP-09, NCF:B1500000010 $13,295,800.73) PAGO FACT.OP-10 NCF:B1500000011 Y FACT-OP-11,NCF:0026,$21,908,277.82 (-) ESTE AB. $6,760,441.66 PXP $15,147,836.16,P/SUM. Y TRANSP.DE H.A.C, P/BACHEO</t>
  </si>
  <si>
    <t>7302</t>
  </si>
  <si>
    <t>P/COMPRA D/TERRENO DENTRO D/AMBITO DE L/PARCELA No.01-REF.A-97, DISTRITO CATASTRAL #20, S/INF.D/TASACION S/N, P/ PROY:CONSTRUCCION AV. CIRCUNVALACION STO.DGO.TRAMO lI</t>
  </si>
  <si>
    <t>7304</t>
  </si>
  <si>
    <t>PAGO POR ADQUISICIÓN DE SOFTWARE Y SERVICIOS PARA LA AMPLIACIÓN DE TRAMITACIÓN DE PLANOS EN DIFERENTES PROVINCIAS Y EL DISTRITO NACIONAL (SEDE CENTRAL) Y PREPARACIÓN DEL MOPC PARA VENTANILLA UNICA DE CONSTRUCCION (VUC). S/FACT. NCF:B1500000145</t>
  </si>
  <si>
    <t>7306</t>
  </si>
  <si>
    <t>P/LINEA DE CRED. CON C/CRED. OTORG. P/BANCO DE RESERVAS A "MALESPIN CONSTRUCTORA, S.A." C/CARGO AL (SALDO F-OP-13 ,NCF.B1500000030) Y P/FACTS. OP-14 Y 15 NCF.B1500000059 Y 58; AB. FACT.OP-16, NCF:0043, P/SUM. Y TRANSPORTE DE H.A.C. P/BACHEO, (ACTO-87-1-2020).</t>
  </si>
  <si>
    <t>7318</t>
  </si>
  <si>
    <t>PAGO SERVICIOS PROFESIONALES DE CONSULTORIA EN MATERIA JURÍDICA, CORRESPONDIENTE AL MES DE FEBRERO-2019, S/FACT. NCF:B1500000204</t>
  </si>
  <si>
    <t>7323</t>
  </si>
  <si>
    <t>PAGO ADQUISICIÓN DE HERRAMIENTAS  DE MANO Y PRODUCTOS DE LIMPIEZAS, PARA SER UTILIZADOS EN LOS DIFERENTES DEPARTAMENTOS DE ESTE MOPC. O/C. 3632-1, S/FACT. NCF:B1500000156</t>
  </si>
  <si>
    <t>7330</t>
  </si>
  <si>
    <t>PAGO ADQUISICION UNIDAD CONDENSADORA DE  SISTEMA Y EQUIPOS DE AIRE ACONDICIONADO PARA EL DATA CENTER DE LA DIRECCION GENERAL DE TI Y COMUNICACIONES DE ESTE MOPC. O/C.00141-2020, S/FACT. NCF:B1500000023</t>
  </si>
  <si>
    <t>7332</t>
  </si>
  <si>
    <t>SUMINISTRO Y TRANSPORTE DE H.A.C PARA BACHEO; PAGO FACTURAS OP-10 Y 11, NCF.B1500000062 Y B1500000063.</t>
  </si>
  <si>
    <t>05/08/2020</t>
  </si>
  <si>
    <t>7359</t>
  </si>
  <si>
    <t>PAGO ADQUISICION DE CASCO PROTECTORES PARA MOTOCICLETAS. O/C.00033/2020, S/FACT. NCF:B1500009598</t>
  </si>
  <si>
    <t>7360</t>
  </si>
  <si>
    <t>PAGO ADQUISICION DE FILTROS DE AIRE, PARA SER UTILIZADOS EN LAS PLANTAS DE GENERACIÓN DEL EDIFICIO PRINCIPAL DEL MOPC. O/C.00073/2020, S/FACT. NCF:B1500000114</t>
  </si>
  <si>
    <t>7362</t>
  </si>
  <si>
    <t>PAGO SERVICIOS ESP. (MAYO-2020) A PERS. DE BRIGADAS DE LA DIRECCION GENERAL DE MANT. (VIAS TRONCALES) DE ESTE MOPC</t>
  </si>
  <si>
    <t>7364</t>
  </si>
  <si>
    <t>PAGO SERVICIOS ESP. (MAYO-2020) A PERS. BRIGADAS DE LA DIRECCION GENERAL (PLAGAS TROPICALES) DE ESTE MOPC</t>
  </si>
  <si>
    <t>7366</t>
  </si>
  <si>
    <t>PAGO SERVICIOS ESPECIALES (JUNIO-2020) A PERSONAL DE PAVIMENTACION VIAL (BARAHONA) DE ESTE MOPC</t>
  </si>
  <si>
    <t>7367</t>
  </si>
  <si>
    <t>PAGO SERVICIOS DE LA CONFERENCIA "MUJERES EXTRAORDINARIAS" IMPARTIDA POR EL SEÑOR MARIO MINAYA, EN CONMEMORACIÓN DEL (DIA INTERNACIONAL DE LA MUJER) A LOS COLABORADORES DEL MOPC. S/FACT. NCF:B1500000101</t>
  </si>
  <si>
    <t>7368</t>
  </si>
  <si>
    <t>PAGO ADQUISICION DE AZÚCAR Y CAFÉ, PARA SUMINISTRO A DIFERENTES ÁREAS DE ESTE MOPC. O/C.00058-2020, S/FACT. NCF:B1500000763</t>
  </si>
  <si>
    <t>7369</t>
  </si>
  <si>
    <t>PAGO ADQUISICION DE (277) EXTINTORES PARA SER USADO EN  ESTE MOPC. O/C.3440, S/FACT. NCF:B1500000024</t>
  </si>
  <si>
    <t>7371</t>
  </si>
  <si>
    <t>DEDUCCIONES CORRESP. LINEA DE CREDITO CON BANCO DE RESERVAS; C/CARGO A SALDO F-OP-13 ,NCF.B1500000030), P/FACTS.OP-14 Y 15 NCF.B1500000059 Y 58; AB. FACT.OP-16, NCF:0043,$8,541,448.43, PXP $32,592,983.39; P/SUM. Y TRANSPORTE DE H.A.C. P/BACHEO,(ACTO-87-1-2020)</t>
  </si>
  <si>
    <t>7385</t>
  </si>
  <si>
    <t>PAGO RENOVACIÓN DE SEGUROS PARA VEHICULOS, MAQUINARIAS Y EQUIPOS PROPIEDAD DE ESTE MOPC. (VALOR FACT. NCF:B1500009865 $56,641,007.50 (-)  1ER. ABONO LIB.4630 (-)  ESTE ABONO, $5,000,000.00, PEND X PAGAR $37,641,007.50, (POLIZA #2-2-502-0006512)</t>
  </si>
  <si>
    <t>7392</t>
  </si>
  <si>
    <t>PAGO ADQUISICION DE SUMINISTRO DE LIMPIEZA PARA SER UTILIZADOS EN DIFERENTES ÁREAS DE MOPC. O/C.3469-1, S/FACT. NCF:B1500000129</t>
  </si>
  <si>
    <t>7393</t>
  </si>
  <si>
    <t>SUMINISTRO Y TRANSPORTE DE H.A.C PARA BACHEO; _x000D_
 PAGO FACTURA OP-01, NCF.B1500000169.</t>
  </si>
  <si>
    <t>7395</t>
  </si>
  <si>
    <t>TRABAJOS DE CONSTRUCCION CENTRO COMUNAL Y DEPORTIVO AGUSTIN OGANDO, UBICADO EN LOS JOBOS, MATAYAYA, SAN JUAN DE LA MAGUANA, LOTE 7; PROV. SAN JUAN, ZONA 2; PAGO CUB.07 FINAL, FACT. NCF.B1500000017.</t>
  </si>
  <si>
    <t>7399</t>
  </si>
  <si>
    <t>P/CONFERENCIA ¨FOMENTANDO FAMILIAS SANAS¨ IMPARTIDA POR EL CENTRO VIDA Y FAMILIA ANA SIMÓ, EL DÍA 26 DE NOV. DEL 2019, EN EL MOPC, CON MOTIVO DE LA CONMEMORACIÓN DEL DÍA INTERNACIONAL DE LA ELIMINACIÓN DE LA VIOLENCIA CONTRA LA MUJER. S/FACT. NCF:B1500000026</t>
  </si>
  <si>
    <t>7410</t>
  </si>
  <si>
    <t>PAGO ADQUISICION DE MATERIALES PARA SER UTILIZADOS EN LAS REMODELACION DE LAS DIFERENTES FACHADAS DE LOS EDIFICIOS QUE COMPONEN LA SEDE CENTRAL DEL MOPC. O/C.00123/2020, S/FACT.NCF:B1500000116</t>
  </si>
  <si>
    <t>7417</t>
  </si>
  <si>
    <t>SUMINISTRO Y TRANSPORTE DE H.A.C. PARA BACHEO.(SALDO FACT. # OP-24, B1500000046 $4,374,044.40; PAGO FACT. # 25, B1500000048 $625,955.60).</t>
  </si>
  <si>
    <t>7420</t>
  </si>
  <si>
    <t>SUMINISTRO Y TRANSPORTE DE H.A.C. PARA BACHEO; PAGO FACTURAS OP-51, 52, 53, NCF.B1500000172, 173, 174.</t>
  </si>
  <si>
    <t>7421</t>
  </si>
  <si>
    <t>SUMINISTRO Y TRANSPORTE DE H.A.C. PARA BACHEO; PAGO FACTURAS OP-21 Y 22, NCF.B1500000127 Y 128.</t>
  </si>
  <si>
    <t>7424</t>
  </si>
  <si>
    <t>TRABAJOS VARIOS EN LA PROVINCIA  Y  VARIOS  MUNICIPIOS DE SANTIAGO,(DAÑOS OCASIONADOS POR LAS LLUVIAS DE OCT. Y NOV. 2016; S/CONTRATO # 34-2017, (DECRETOS 340,341,342,344,346 Y 370 D/F.11,14,18,24 DE NOV. Y 15 DE DIC. 2016; PAGO CUB.09, FACTURA NCF.B1500000170</t>
  </si>
  <si>
    <t>7425</t>
  </si>
  <si>
    <t>TRABAJOS DE CONSTRUCCION PUENTE SOBRE RIO MAIMON EN LA CARRETERA HIGUEY NISIBON, PROV. LA ALTAGRACIA, (RESOLUCION DE URGENCIA No.MOPC-04/2011 D/F 24/08/2011; PAGO CUBICACION 05, FACT. NCF.B1500000027 Y CUB.06 FINAL.</t>
  </si>
  <si>
    <t>7426</t>
  </si>
  <si>
    <t>PAGO ADQUISICION  DE INSTRUMENTOS DE MEDICIÓN (CINTA MÉTRICA Y LUXOMETRO DIGITAL) PARA SER USADOS EN TRABAJOS REALIZADOS POR EL MOPC. O/C.3608-1, S/FACT, NCF:B1500000150</t>
  </si>
  <si>
    <t>06/08/2020</t>
  </si>
  <si>
    <t>7431</t>
  </si>
  <si>
    <t>PAGO ADQUISICION DE FILTROS PARA SER UTILIZADOS EN VEHÍCULOS, MAQUINARIAS Y EQUIPOS DE ESTE MOPC. S/FACT. NCF;B1500000568</t>
  </si>
  <si>
    <t>7432</t>
  </si>
  <si>
    <t>PAGO ADQUISICION DE FILTROS PARA SER UTILIZADOS EN VEHÍCULOS, MAQUINARIAS Y EQUIPOS DE ESTE MOPC. S/FACT. NCF;B1500000559</t>
  </si>
  <si>
    <t>7443</t>
  </si>
  <si>
    <t>PAGO ADQUISICION DE MATERIALES PARA SER UTILIZADOS EN LAS REMODELACION DE LAS DIFERENTES FACHADAS DE LOS EDIFICIOS QUE COMPONEN LA SEDE CENTRAL DEL MOPC. O/C.00124/2020, S/FACT.NCF:B1500000128</t>
  </si>
  <si>
    <t>7448</t>
  </si>
  <si>
    <t>P/ADQUISICION DE OCHO (8) FURGONES P/SER UTILIZADOS EN EL PROGRAMA DE PROTECCIÓN Y ASISTENCIA VIAL DE ESTE MOPC; S/FACT. NCF.B1500000157, $18,858,480.16 (-) 10% AMORTIZ. $1,885,848.02,(-) 1ER. AB.$10,000,00.00 S/L.5615 (-) ESTE PAGO $6,972,632.14 (SALDA)</t>
  </si>
  <si>
    <t>7454</t>
  </si>
  <si>
    <t>PAGO POR COMPRA DE TERRENO, DENTRO DEL ÁMBITO DE LA PARCELA No.264-PARTE, DISTRITO CATASTRAL No.32, PARA EL PROYECTO "RECONSTRUCCION Y AMPLIACION AUTOPISTA LAS AMERICAS.</t>
  </si>
  <si>
    <t>7455</t>
  </si>
  <si>
    <t>PAGO ADQUISICION DE CAMIONES DE GRÚAS Y AMBULANCIAS PARA SER UTILIZADAS EN LOS TRABAJOS DEL MOPC, LOTE-01, S/FACTS. NCF:B1500002487 HASTA B1500002498</t>
  </si>
  <si>
    <t>7456</t>
  </si>
  <si>
    <t>PAGO ADQUISICION DE UNIFORMES PARA MÉDICOS PRE-HOSPITALARIOS PARA LAS ACTIVIDADES DE LA COMISIÓN MILITAR Y POLICIAL DEL MOPC. S/FACT. NCF:B1500000128</t>
  </si>
  <si>
    <t>7458</t>
  </si>
  <si>
    <t>COMPRA COMBUSTIBLES (GASOLINA PREMIUM, DIÉSEL OPTIMO) USADO EN MOPC.(SALDO FACT. NCF B1500015571,1er. ABONO LIB.4374 PAGO  NCF. B1500015572 AL 5576, B1500015599,B1500015600 AL B1500015605, B1500015613,B1500015470,15471,15479, AL 15484, 15491,15492,15503 Y15670</t>
  </si>
  <si>
    <t>7474</t>
  </si>
  <si>
    <t>DISEÑO Y RECONSTRUCCION DE LA ENTRADA ACCESO A LA PROVINCIA DE SAMANA; PAGO CUBICACION 04, FACTURA NCF.B1500000066.</t>
  </si>
  <si>
    <t>7475</t>
  </si>
  <si>
    <t>PAGO POLIZA No. 96-95-222019 DEL SEGURO COMPLEMENTARIO DE SALUD DE EMPLEADOS DE MOPC , CORRESPONDIENTE A LOS MESES DE OCTUBRE, NOVIEMBRE, DICIEMBRE 2019 Y ENERO HASTA JUNIO 2020.</t>
  </si>
  <si>
    <t>7476</t>
  </si>
  <si>
    <t>SUMINISTRO Y TRANSPORTE DE H.A.C. PARA BACHEO; (VALOR FACTURA OP-08, NCF. B1500000216, $9,306,692.29(-) ESTE ABONO $5,198,634.35, PXP $4,108,057.94.</t>
  </si>
  <si>
    <t>7477</t>
  </si>
  <si>
    <t>CONST. UN (1) EDIF. DE APTOS. ECONS. TIPO (A) DE CUATRO (4) NIVELES Y CUATRO  (4) APTOS. POR PISO, TRES (3) HABS. C/U, TOTAL 16 APTOS. DE 78M² C/U, (LOTE 17),PROY. REVITALIZACION URB. SAN JUAN DE LA MAGUANA, RESIDENCIAL VISTA DEL RIO; PAGO CUBICACION 15 FINAL.</t>
  </si>
  <si>
    <t>07/08/2020</t>
  </si>
  <si>
    <t>7484</t>
  </si>
  <si>
    <t>SALDO LINEA DE CREDITO CON C/CREDITO OTORG. POR LA EMPRESA "ARIDOS ESF, C POR A,C/CARGO AL SALDO CUB.13 Y PAGO CUB.14 Y 15, POR TRABAJOS D/PAV. DE CALLES. AVENIDAS, CARRETS. Y CAMS. VECS. EN L/PROVS. D/LAS REGS. SUR Y ESTE, LOTE 3, PROV. BAHORUCO;-ACTO 1144-16</t>
  </si>
  <si>
    <t>7500</t>
  </si>
  <si>
    <t>SALDO L/CRÉD. CON C/CRED.OTORG. P/LA EMPRESA "A. ALBA SANCHEZ &amp; ASOCS.SAS, C/CARGO AL  AB.CUB.#09, $451,073.44 PXP $2,390,560.03, P/LOS TRABS. DE CONST. AVENIDA INTERCONEXION HOSPITAL DE LOS ALCARRIZOS-KM19 AUTOP. STO. DGO. OESTE (TORM. SANDY) (ACTO-732-2016)</t>
  </si>
  <si>
    <t>7514</t>
  </si>
  <si>
    <t>SALDO L/CRED. CON C/CRED. OTORG. POR "FANEYTE &amp; GENAO, SRL, C/CARGO AL SALDO CUB.05 Y PAGO CUB.06 HASTA LA 10, P/TRABS. D/CONST.Y REC. D/CALLES. AVS.,CARRETS. Y CAMS. VECS.EN L/PROVS. D/LAS REGS. NORTE,SUR Y ESTE, LOTE 21, PROV. S.P.M.(CONT.39-12)(ACTO-871-16)</t>
  </si>
  <si>
    <t>7515</t>
  </si>
  <si>
    <t>TRABAJOS DE RECONSTRUCCION DEL CAMINO VECINAL PARAISO CHARCO PRIETO-LEONARDO-LA MALANGA, PROV. BARAHONA, (DAÑOS OCASIONADOS POR TORMENTA SANDY, DECRETOS 618 Y 619 2012; PAGO CUB.4, NCF.B1500000152.</t>
  </si>
  <si>
    <t>7518</t>
  </si>
  <si>
    <t>SALDO L/CRÉD. CON C/CRED.OTORG. POR  "MOLL,S.A  C/CARGO AL  PAGO CUB.#14 $20,452,553.11,  P/LOS TRABS. DE PAV. DE CALLES,  AVS. CARRETS Y CAMS. VECS. EN LA REG. NORTE LOTE-14, PROV. LA VEGA ( AB. REQ .D/PAGO DIRECTO, OZORIA CEDE A MOLL, S.A) (ACTO-44-8-2017)</t>
  </si>
  <si>
    <t>7521</t>
  </si>
  <si>
    <t>PAGO FACTURA NCF.B1500000957, POR ADQUISICION DE CAMIONES CON ASPERSORES DE TURBINAS Y PLANTA GENERADORA Y EQUIPOS ASPERSORES DE POLVO PEQUEÑOS, PARA LOS OPERATIVOS DE DESINFECCION QUE REALIZA ESTE MINISTERIO, EN COMBATE A LA PANDEMIA DE COVID-19.</t>
  </si>
  <si>
    <t>7522</t>
  </si>
  <si>
    <t>SALDO LINEA D/CREDITO CON C/CRED. OTORG. POR"CONSTRUCTORA ZAITER",C/CARGO AL SALDO CUB.4 Y PAGO CUB.5 Y 6, P/TRABAJOS RECONST. CARRET. HATO VIEJO-CRUCERO-EL AÑIL, REACOND. CAM. VEC. L/TRES CRUCES, CALLE EL CARMEN Y CONST. CAMINO LA PIÑA, JARABACOA,-ACTO 117-16</t>
  </si>
  <si>
    <t>7524</t>
  </si>
  <si>
    <t>P/L/C.CON C/C. OTORG. P/LA EMP. "ANTIGUA INVESTMENTS, SRL",C/CARGO AL (SALDO  FACT.OP-26, NCF:B1500000026) P/ FACTS.OP-27,28,29, NCF:B1500000174,0175,0173, F-OP-30 NCF:0159 $10,972,788.75(-)ESTE AB.$1,411,956.11 PXP $9,560,832.64, P/SUM. Y TRANSP. HAC.P/BACHEO</t>
  </si>
  <si>
    <t>7527</t>
  </si>
  <si>
    <t>COMPRA COMBUSTIBLES (GASOLINA PREMIUM Y GASOIL OPTIMO) PAGOS FACTURAS DESDE NCF B1500000825, HASTA  NCF B1500000907</t>
  </si>
  <si>
    <t>08/08/2020</t>
  </si>
  <si>
    <t>7533</t>
  </si>
  <si>
    <t>SALDO L/CRÉD. CON C/CRED.OTORG. P/LA EMP. "CONIDEC, SRL,C/CARGO AL PROY: CONST. D/LA CIRCUNV. SUR, CIUDAD AZUA, PROV. AZUA, DESDE EST. 0+00 HASTA EST 6+750.DAÑOS OCAS. TORM. SANDY, (DECS.618 Y 619-2012, D/F25 /26/10/12) (SALDO CUB.#04, Y PAGO CUB.#05)</t>
  </si>
  <si>
    <t>7535</t>
  </si>
  <si>
    <t>SALDO L/CRÉD. CON C/CRED. OTORG. POR  "CONST. RIZEK &amp; ASOCS. C POR A"  C/CARGO AL PROY: P/LOS TRABS. DE PAV. DE CALLES,  AVS. CARRETS Y CAMS. VECS. EN LAS PROVS. D/LAS REGS.NORTE, SUR Y ESTE  LOTE-01) REG. SUR (SALDO CUB.05, $10,415,276.75)  Y  PAGO CUB.06)</t>
  </si>
  <si>
    <t>7536</t>
  </si>
  <si>
    <t>TRABAJOS DE CONSTRUCCION DE LOS DESTACAMENTOS : LA ROMANA, LOS COMANDOS Y EL DUEY LOTE-12, PROV. BARAHONA ZONA I. (PAGO CUB.02, FACTURA NCF.B1500000001).</t>
  </si>
  <si>
    <t>7548</t>
  </si>
  <si>
    <t>TRABAJOS REPARACION DE VIVIENDAS VULNERABLES, EN LOS BARRIOS VIETNAM, MATA D/LOS INDIOS, LOS GUARICANOS (BATEY ESTRELLA), LA CACATA EN LAS PROVS. METROPOLITANA (D.N.) Y GRAN STO. DGO.; PAGO CUB.01, FACT. NCF.B1500000001.</t>
  </si>
  <si>
    <t>7552</t>
  </si>
  <si>
    <t>TRABS. DE CONSTRUCCIÓN ESTACIONES DE PASAJEROS INTERURBANA EN EL GRAN SANTO DOMINGO, Y EL DISTRITO NACIONAL (TERMINAL INTERURBANA DE SUR) S/CONTRATO #668-2019); 2DO. ABONO AVANCE INICIAL $87,724,962.02, 1ER. AB. LIB.12140, PXP $10,000,000.00.</t>
  </si>
  <si>
    <t>7562</t>
  </si>
  <si>
    <t>TRABAJOS DE CONSTRUCCION DEL MERCADO MUNICIPAL DE LA VEGA, ETAPA ll, PROV. LA VEGA; PAGO CUBICACION 01, FACT. NCF. B1500000123.</t>
  </si>
  <si>
    <t>7568</t>
  </si>
  <si>
    <t>2DO.AB. L/C.CON C/C.OTORG. P/LA EMP."MALESPIN CONST.SRL,C/CARGO A VARIAS OBRAS(SALDO CUB.04-FINAL,CONT.233-07)(SALDO CUB.08,CONT.43-11)(SALDO CUB.07,CONT.121-12) (P/CUB.06 FINAL,CONT.629-05)(SALDO OP-24, NCF:11500000163) (P/OP-25 Y 26,NCF:0165,166 CONT.186-14)</t>
  </si>
  <si>
    <t>7569</t>
  </si>
  <si>
    <t>TRABS. CONST. D/LA AUTOPISTA CIRCUNVALACION STO. DGO. TRAMO ll, (CIBAO-VILLA MELLA); VALOR CUB.32, FACT. NCF.B1500000012, USD11,381,817.13(-)ESTE AB. USD7,352,199.42, PXP USD4,029,617.71; (PAGO A LA TASA 58.4859).</t>
  </si>
  <si>
    <t>7572</t>
  </si>
  <si>
    <t>SUMINISTRO DE CEMENTO ASFALTICO TIPO AC-30  O  PG-76 (SALDO FACT. # 024, B1500000024 USD 12,308.95; FACT. # 025, B1500000025 USD 2,983,589.71 (-) 2,979,189.54; PEND. X  PAGAR USD 4,400.17).</t>
  </si>
  <si>
    <t>7577</t>
  </si>
  <si>
    <t>ABONO CESIÓN DE CREDITO OTORGADA POR CONSTRUCTORA JM, SRL, C/CARGO AL PROYECTO:PLAN REGIONAL DE ASFALTADO POR DAÑOS OCASIONADOS POR LA TORM. OLGA, EN LA PROV. DE MONTE PLATA; C/CARGO A PAGO CUB.8 (NCF.B1500000006), PXP A CESION DE CREDITO $56,576,286.78.</t>
  </si>
  <si>
    <t>7582</t>
  </si>
  <si>
    <t>PAGO L/CRÉD. CON C/CRED.OTORG. POR "MOLL,S.A  C/CARGO AL(SALDO OP-112, NCF:A010010011500000299) PAGO FACTS,OP-113 HASTA OP-141, NCF:11500000300 HASTA0306 Y DESDE 0308 HASTA 0329) AB. FACT.OP-142, NCF:0330,POR SUM.Y TRANSPORTE DE H.A.C.,P/BACHEO(ACTO-90-12-16)</t>
  </si>
  <si>
    <t>7587</t>
  </si>
  <si>
    <t>TRABAJOS DE DISEÑO Y CONSTRUCCION DEL TRAMO CARRETERA BELLA VISTA (ZONA FRANCA DE GUERRA) CRUCE CARRET. STO. DGO-SAMANA, LONG. APROX. DE 6.5KMS, MUNIC. SAN ANT. DE GUERRA, PROV. SANTO DOMINGO; PAGO CUB.16 Y CUB.17, FACT. NCF. B1500000024.</t>
  </si>
  <si>
    <t>7589</t>
  </si>
  <si>
    <t>TRANSFERENCIA  EXTRAORDINARIA PARA CUBRIR COMPROMISOS URGENTES DE DICHA INSTITUCION, CORRESP. A LOS MESES DE JUNIO Y JULIO 2020, SEGUN OFICIO S/N D/F 31/07/2020.</t>
  </si>
  <si>
    <t>09/08/2020</t>
  </si>
  <si>
    <t>7590</t>
  </si>
  <si>
    <t>SUMINISTRO Y TRANSPORTE DE H.A.C. PARA BACHEO; (SALDO FACT. OP-47, $38,050.38, NCF. B1500000106, 1ER. AB. LIB.4988 Y PAGO FACT. OP-48 Y 49, NCF. B1500000121 Y 122.</t>
  </si>
  <si>
    <t>7591</t>
  </si>
  <si>
    <t>TRABAJOS DEL PLAN NACIONAL DE ASFALTADO DE LAS CALLES DE VALIENTE-GUERRA-GUARICANO-BARRIO NUEVO Y LAS ANTILLAS DE SABANA PERDIDA, PROV. STO. DGO. ESTE; PAGO CUB.19 FINAL Y DEVOLUCION DEL RETENIDO.</t>
  </si>
  <si>
    <t>7599</t>
  </si>
  <si>
    <t>TRABAJOS DE CONSTRUCCION DE LA AVENIDA ECOLOGICA Y PLAN MEJORAMIENTO VIAL; PAGO CUBICACION #11, FACTURA NCF. B1500000078.</t>
  </si>
  <si>
    <t>7601</t>
  </si>
  <si>
    <t>SUMINISTRO Y TRANSPORTE DE H.A.C. PARA BACHEO, PAGO FACTURA OP 17 FINAL, NCF. B1500000262.</t>
  </si>
  <si>
    <t>7609</t>
  </si>
  <si>
    <t>TRABAJOS DE CONSTRUCCION DEL PALACIO DE JUSTICIA DE SANTO DOMINGO ESTE; PAGO CUBICACION #04, FACTURA NCF. B1500000004.</t>
  </si>
  <si>
    <t>7611</t>
  </si>
  <si>
    <t>SUMINISTRO Y TRANSPORTE DE H.A.C. PARA BACHEO (SALDO FACT. OP-02, NCF:B1500000019 $4,340,470.75 1ER. AB. S/LIB.6174) PAGO FACT.OP-04, NCF:B1500000020 $7,498,066.67</t>
  </si>
  <si>
    <t>7617</t>
  </si>
  <si>
    <t>SUMINISTRO, ALMACENAMIENTO, TRANSPORTE Y APLICACION DE MATERIALES, PARA LA SEÑALIZACION HORIZONTAL A NIVEL NACIONAL EN EL LOTE 4, D. N.  Y GRAN STO.DGO.(PAGO CUBICACION 10, FACTURA NCF. B1500000028.</t>
  </si>
  <si>
    <t>7619</t>
  </si>
  <si>
    <t>SUMINISTRO Y TRANSPORTE DE H.A.C. PARA BACHEO;  PAGO FACTURA OP-50, NCF. B1500000124.</t>
  </si>
  <si>
    <t>7627</t>
  </si>
  <si>
    <t>TRABAJOS DE CONSTRUCCION DEL ALMACEN DEL CENTRO DE ATENCION INTEGRAL PARA LA DISCAPACIDAD (CAID) DE LA PRIMERA DAMA Y OTRAS ADECUACIONES, UBICADA EN LA AVENIDA LUERON, ( PAGO CUB.02, NCF:B1500000152 $1,405,596.12)</t>
  </si>
  <si>
    <t>7629</t>
  </si>
  <si>
    <t>SUMINISTRO Y TRANSPORTE DE H.A.C, PARA BACHEO (PAGO FACTS. OP-54, 55, 56, NCF:B1500000175, B1500000176, B1500000177)</t>
  </si>
  <si>
    <t>7632</t>
  </si>
  <si>
    <t>TRABAJOS DE EMERGENCIA PARA LA REHABILITACIÓN POR LOS DAÑOS PROVOCADOS POR LA TORMENTA NOEL,  DESDE LA PROV. MONSEÑOR NOUEL HASTA LA PROV. SANCHEZ RAMIREZ; (PAGO CUBICACION 26 FINAL, FACTURA NCF. B1500000005.</t>
  </si>
  <si>
    <t>10/08/2020</t>
  </si>
  <si>
    <t>7683</t>
  </si>
  <si>
    <t>TRABAJOS DEL PROGRAMA DE EMERGENCIA DE LA TORMENTA NOEL "PLAN NACIONAL DE ASFALTADO" (PAGO CUB. #10- FINAL DE CIERRE-RETENIDO $11,797,907.31)</t>
  </si>
  <si>
    <t>7689</t>
  </si>
  <si>
    <t>TRABAJOS DE CONST. DE ESTACIONES DE PASAJEROS INTERURBANA EN EL GRAN SANTO DOMINGO Y EL D.N. (TERMINAL INTERURBANA DEL CIBAO, LOS ALCARRIZOS (PAGO CUB. 02, NCF:B1500000003 $46,339,806.67)</t>
  </si>
  <si>
    <t>7691</t>
  </si>
  <si>
    <t>TRABAJOS DE CONSTRUCCIÓN ESTACIONES DE PASAJEROS INTERURBANA EN EL GRAN SANTO DOMINGO Y EL D.N. (TERMINAR INTERURBANA DEL ESTE) PROV. STO. DGO. ESTE; (SALDO CUB.12, NCF.B1500000200, $3,958,845.01, AB. ANT. LIB.7158 Y 7165 Y PAGO CUB.13, FACT. NCF.B1500000203.</t>
  </si>
  <si>
    <t>7692</t>
  </si>
  <si>
    <t>TRABAJOS DE CONSTRUCCION DE LA CARRETERA LA PENDA, PROVINCIA LA VEGA; (PAGO CUBICACION #08, FACTURA NCF.B1500000199.</t>
  </si>
  <si>
    <t>7693</t>
  </si>
  <si>
    <t>TRABAJOS VARIOS EN LAS PROVINCIAS HATO MAYOR, SANTIAGO, DUARTE,Y PUERTO PLATA, POR LAS LLUVIAS NOV. Y DIC.2016, S/DECS. Nos. 340, 341,342, 344, 346 Y 370 D/F 11, 14, 18, 24 DE NOV. Y 15 DE DIC- 2016; (PAGO CUB.#01,NCF:B1500000107 Y CUB. #2, NCF:B1500000108)</t>
  </si>
  <si>
    <t>7698</t>
  </si>
  <si>
    <t>TRANSFERENCIA CORRIENTE A CII-VIVIENDAS PARA PAGO DE NOMINA DE DICHA INSTITUCIÓN, CORRESPONDIENTE AL MES DE AGOSTO-2020.</t>
  </si>
  <si>
    <t>7705</t>
  </si>
  <si>
    <t>TRANSFERENCIA CORRIENTE A CII-VIVIENDAS PARA PAGO DE GASTOS OPERACIONALES DE DICHA INSTITUCIÓN, CORRESPONDIENTE AL MES DE AGOSTO-2020.</t>
  </si>
  <si>
    <t>7710</t>
  </si>
  <si>
    <t>TRABAJOS DE  CONSTRUCCIÓN DE OBRAS COMPLEMENTARIAS Y MODULO  DEL CENTRO DE ATENCIÓN INTEGRAL PARA LA DISCAPACIDAD (CAID) (SANTO DOMINGO ESTE); PAGO CUB.02, FACTURA NCF.B1500000109.</t>
  </si>
  <si>
    <t>7726</t>
  </si>
  <si>
    <t>CONSTRUCCION VIVIENDAS Y PARQUES EN EL MUNICIPIO DE SAN LUIS, PROV. SANTO DOMINGO ESTE; PAGO CUBICACION 02, FACTURA NCF.B1500000160.</t>
  </si>
  <si>
    <t>7733</t>
  </si>
  <si>
    <t>SUMINISTRO Y TRANSPORTE DE HAC PARA BACHEO; VALOR FACTURA OP-01, NCF.B1500000004, $33,448,306.37(-) 1ER. ABONO $6,308,350.58 S/LIB.5541 (-) 2DO AB.$10,000,000.00 S/LIB.6198 (-) ESTE PAGO $17,139,955.79 (SALDA)</t>
  </si>
  <si>
    <t>7739</t>
  </si>
  <si>
    <t>SUMINISTRO Y TRANSPORTE DE HAC PARA BACHEO (PAGO FACT.OP-24, NCF:B1500000183 $41,851,817.49)</t>
  </si>
  <si>
    <t>7745</t>
  </si>
  <si>
    <t>SUMINISTRO Y TRANSPORTE DE H.A.C. PARA BACHEO;  SALDO FACT.OP-19, NCF.B1500000019, $5,608,609.54; PAGO FACTS. OP-20 HASTA 29, NCF.B1500000020, 21, 22, 23, 24, 26, 27, 25, 29, 28 Y FACT. OP-30 FINAL, NCF.B1500000030.</t>
  </si>
  <si>
    <t>7747</t>
  </si>
  <si>
    <t>SUMINISTRO Y TRANSPORTE DE HAC PARA BACHEO (SALDO FACT. OP-29, NCF:B1500000361 $1,078,747.39, 1ER. AB.S/LIB.7045) PAGO FACTS.OP-30, 31, NCF:B1500000366, B1500000367)</t>
  </si>
  <si>
    <t>7749</t>
  </si>
  <si>
    <t>SUMINISTRO Y TRANSPORTE DE HAC PARA BACHEO (SALDO FACT. OP-08, NCF:B1500000216 $4,108,057.94, 1ER. AB. S/LIB.7476) PAGO FACTS. OP-09 HASTA LA OP-16, Y OP-18 HASTA OP-22,  NCF:B1500000217 HASTA B1500000229</t>
  </si>
  <si>
    <t>11/08/2020</t>
  </si>
  <si>
    <t>7773</t>
  </si>
  <si>
    <t>TRANFERENCIA CORRIENTE A INAVI PAGO DE NOMINA DE DICHA INSTITUCCION CORESPONDIENTE AL MES DE AGOSTO 2020.</t>
  </si>
  <si>
    <t>7774</t>
  </si>
  <si>
    <t>SUMINISTRO Y TRANSPORTE DE H.A.C, PARA BACHEO (PAGO FACTS. OP-06 HASTA LA OP-13, NCF:B1500000021 HASTA B1500000028</t>
  </si>
  <si>
    <t>7781</t>
  </si>
  <si>
    <t>TRANFERENCIA CORRIENTE A INAVI PAGO DE GASTOS OPERACIONALES DE DICHA INSTITUCCION CORRESPONDIENTE AL MES DE AGOSTO 2020.</t>
  </si>
  <si>
    <t>7782</t>
  </si>
  <si>
    <t>SUMINISTRO DE CEMENTO ASFÁLTICO TIPO AC-30 (PAGO FACTURAS 0023,  NCF.B1500000015 USD 105,473.15, Y OP-0024,NCF:B1500000016 USD655,956.28 PARA UN TOTAL USD 761,429.43 A LA TASA DEL DIA RD$58,4892 =$44,535,398.22</t>
  </si>
  <si>
    <t>7789</t>
  </si>
  <si>
    <t>PAGO POR SERVICIOS DE PUBLICIDAD A ESTE MINISTERIO; A TRAVES DEL PROGRAMA TELEVISIVO "CONEXION 32" SEGUN FACTURA NCF.B1500000095.</t>
  </si>
  <si>
    <t>7791</t>
  </si>
  <si>
    <t>PAGO POR SERVICIOS DE PUBLICIDAD A ESTE MINISTERIO; EN LA EDICION REGULAR DE REVISTA "EMPRESAS MAS ADMIRADAS" Y EN LA EDICION ESPECIAL "TRANSPORTE 2020;  SEGUN FACTURAS NCF. B1500000382 Y B1500000389.</t>
  </si>
  <si>
    <t>7795</t>
  </si>
  <si>
    <t>TRANSFERENCIA  A INTRANT,  PARA CUBRIR PAGO DE NOMINA DICHA INSTITUCIÓN, AGOSTO-2020  .</t>
  </si>
  <si>
    <t>7796</t>
  </si>
  <si>
    <t>SUMINISTRO Y TRANSPORTE DE H.A.C. PARA BACHEO.(SALDO FACT. # OP-11,B1500000076 $28,917,350.72, 1ER. AB. S/LIB.7101) PAGO FACT. # OP-12, NCF:B1500000077 $ 24,860,392.82  Y  PAGO FACT. # OP-13 FINAL, B1500000078 $5,898,130.61).</t>
  </si>
  <si>
    <t>7801</t>
  </si>
  <si>
    <t>SUMINISTRO Y TRANSPORTE DE H.A.C, PARA BACHEO (PAGO FACTS.OP-14,15,16, NCF:B1500000092,B1500000093,B1500000094</t>
  </si>
  <si>
    <t>7803</t>
  </si>
  <si>
    <t>TRANSFERENCIA  A INTRANT,  PARA CUBRIR PAGO DE GASTOS OPERACIONALES DICHA INSTITUCIÓN, AGOSTO-2020  .</t>
  </si>
  <si>
    <t>7807</t>
  </si>
  <si>
    <t>TRANSFERENCIA  A INTRANT,  PARA CUBRIL LOS GASTOS DE CAPITAL DICHA INSTITUCIÓN, AGOSTO-2020  .</t>
  </si>
  <si>
    <t>7809</t>
  </si>
  <si>
    <t>COMPRA DE TERRENO Y MEJORAS, DENTRO DEL AMBITO DE LA PARCELA No.67-B-159 DISTRITO CATASTRAL No.11.3, SEGUN INFORME DE TASACION S/N, ; PARA EL PROY. CONSTRUCCION  BOULEVARD TURISTICO DEL ESTE (BTE); VALOR EXPED. $30,402,130.00 (-) ESTE ABONO, PXP $20,402,130.00</t>
  </si>
  <si>
    <t>7811</t>
  </si>
  <si>
    <t>SUMINISTRO Y TRANSPORTE DE H.A.C. PARA BACHEO (PAGO FACTS. OP-04,05, 06, 07, 08, NCF:B1500000047, 0048, 0049, 0050, 0051)</t>
  </si>
  <si>
    <t>7813</t>
  </si>
  <si>
    <t>SUMINISTRO DE CEMENTO ASFALTICO TIPO AC-30; (SALDO FACT.#39, NCF.B1500000039, USD 1,713,274.46, 1ER. AB. LIB.6148 Y PAGO FACTS.#40 HASTA 47, NCF. B1500000040 HASTA 47), PAGO A LA TASA DEL DIA 58.4892.</t>
  </si>
  <si>
    <t>7814</t>
  </si>
  <si>
    <t>PAGO AVANCE DEL 20% QUE ESTABLECE LA LEY187-17, SOBRE LA EMPRESA MIPYME, DE LA SUMA DEL TOTAL ADJUDICADO, POR DISEÑO Y CONFECCION DE MOBILIARIO ESPECIAL PARA VARIOS DEPARTAMENTO DEL MOPC</t>
  </si>
  <si>
    <t>7819</t>
  </si>
  <si>
    <t>PAGO COMPRA DE TERRENO Y MEJORAS, DENTRO DEL AMBITO DE LA PARCELA No.21-C-2, DISTRITO CATASTRAL No.32; SEGUN INFORME DE TASACIÓN S/N; PARA EL PROY. CONSTRUCCIÓN Y MEJORAMIENTO AVENIDA ECOLOGICA, SANTO DOMINGO ESTE</t>
  </si>
  <si>
    <t>7841</t>
  </si>
  <si>
    <t>TRABAJOS DE CONSTRUCCIÓN, REHABILITACIÓN Y _x000D_
 REMODELACION DE LA IGLESIA EL BUEN PASTOR AZUA (PAGO CUB.01, NCF:B1500000007 $2,425,353.28)</t>
  </si>
  <si>
    <t>7844</t>
  </si>
  <si>
    <t>PAGO POR SERVICIOS DE LEGALIZACIÓN DE SESENTA Y OCHO (68) CONTRATOS DIVERSOS,  SEGÚN FACTURA NCF:B1500000016,</t>
  </si>
  <si>
    <t>7850</t>
  </si>
  <si>
    <t>CONSTRUCCION Y RECONSTRUCCION DE LAS INSTALACIONES QUE ALOJARAN LA CABALLERIA AEREA DEL EJERCITO NACIONAL, UBICADA EN EL AEROPUERTO DEL HIGUERO, STO. DGO. NORTE, LOTE 3, ZONA 4; PAGO CUB.04, FACT. NCF. B1500000003.</t>
  </si>
  <si>
    <t>7852</t>
  </si>
  <si>
    <t>P/ A SARGEANT PETROLEUM, LTD, X ALMACENAJE, MANEJO Y SUM. D/MATERIAL TIPO AC-30(ACUERDO A CESIONES D/CRED./SARGEANT Y INTERCARIBE MERCANTIL, ACTOS 1473, 1548, 733, 2019 Y 512-20); SALDO FACT. 0531 Y PAG. 525, 532, 533, 534, 535, 536-2020; A LA TASA 58.4986.</t>
  </si>
  <si>
    <t>7855</t>
  </si>
  <si>
    <t>PAGO C/C. OTORG. P/SARGEANT PETROLEUM, LTD A INTERCARIBE MERCANTIL Y ESTA AL BCO. DE RESERVAS.C/CARGO 32% (SALDO FACT. 2019-0499-A Y PAGO 0500-A HASTA 0514-A; POR ALMACENAJE. MANEJO Y SUM.DE MAT. TIPO-AC-30 (ACUERDO AL ACTO C/C. ACTOS 33-02-2019 Y 338-2019)</t>
  </si>
  <si>
    <t>7856</t>
  </si>
  <si>
    <t>SALDO C/C. OTORG. P/SARGEANT PETROLEUM, LTD A INTERCARIBE MERCANTIL Y ESTA AL BCO. DE RESERVAS.C/CARGO 32%(FACT. 0520-A HASTA 0527-A, 529-A, 530-A A 533-A Y AB. C/CRED.(ACTO 512-20, C/CARGO 32%(F-0534-A, 535-A Y 536-A;ALMACENAJE, MANEJO Y SUM.D/MAT. TIPO-AC-30</t>
  </si>
  <si>
    <t>12/08/2020</t>
  </si>
  <si>
    <t>7869</t>
  </si>
  <si>
    <t>PAGO SERVICIO DE ENERGÍA ELÉCTRICA A ESTE MOPC, SEGUN FACTURAS NCF:B1500159733, 60313, 58959, 60651, 57662, 57994, 60799, 60906, 60907,60322, 58735, 57796, 57343, 57733,59654, 51002, 57794,60256, 57784,57785, 59921, 57660, Y 55438</t>
  </si>
  <si>
    <t>7897</t>
  </si>
  <si>
    <t>TRANFERENCIA CORRIENTE A INPOSDOM PAGO NONINADE DICHA INSTITUCIÓN, CORRESPONDIENTE AL MES DE AGOSTO  2020</t>
  </si>
  <si>
    <t>7903</t>
  </si>
  <si>
    <t>TRANFERENCIA CORRIENTE A INPOSDOM PARA GASTOS OPERACIONALES DE DICHA INSTITUCIÓN, CORRESPONDIENTE AL MES DE AGOSTO 2020</t>
  </si>
  <si>
    <t>7906</t>
  </si>
  <si>
    <t>TRANSFERENCIA DE CAPITAL AL INVI, PARA LAS INVERSIONES EN LA REPARACIÓN Y CONSTRUCCIÓN DE VIVIENDAS NUEVAS A NIVEL NACIONAL, CORRESPONDIENTE  MES DE AGOSTO- 2020.</t>
  </si>
  <si>
    <t>7915</t>
  </si>
  <si>
    <t>TRABAJOS DE CONSTRUCCION DE VERJAS PERIMETRALES DEL DISTRITO INDUSTRIAL SANTO DOMINGO OESTE (DISDO); VALOR CUB.01 (NCF:B1500000006) $9,382,561.27(-) 1ER. ABONO $4,691,280.64, S/LIB.3539 (-) ESTE PAGO $4,691,280.63 (SALDA)</t>
  </si>
  <si>
    <t>7916</t>
  </si>
  <si>
    <t>SUMINISTRO Y TRANSPORTE DE H.A.C. PARA BACHEO, (PAGO FACTURA OP-16, NCF. B1500000016.</t>
  </si>
  <si>
    <t>7919</t>
  </si>
  <si>
    <t>SUM. Y TRANSP. DE H.A.C. P/BACHEO, (VAL.CESION DE CREDITO (ACTO 448-2020, OTORG. P/CONSTRUCTORA R. SANCHEZ ELLIS, SRL) $30,000,000.00 (-) IER. AB.$16,146,878.41 S/LIB.6718 (-) ESTE 2DO.AB. $11,319,676.16,PXP $2,533,445.43 C/CARGO FACT.OP-02, NCF.B1500000102).</t>
  </si>
  <si>
    <t>13/08/2020</t>
  </si>
  <si>
    <t>7956</t>
  </si>
  <si>
    <t>SUMINISTRO Y TRANSPORTE DE H.A.C. PARA BACHEO (PAGO FACTS.OP-11,12,13, NCF:B1500000144, B1500000145, B1500000146)</t>
  </si>
  <si>
    <t>7965</t>
  </si>
  <si>
    <t>TRANSFERENCIA DE CAPITAL AL INVI, PROGRAMA DE POBREZA EXTREMA, OCTAVA PARTIDA AGOSTO- 2020. (RECURSOS ASIGNADOS PARA LAS LINEAS PROGRAMÁTICAS DE ERRADICACIÓN DE PISOS DE TIERRA POR PISOS DE CEMENTO,MEJORAMIENTO DE SERVICIOS SANITARIOS Y MEJORA DE VIVIENDAS)</t>
  </si>
  <si>
    <t>7971</t>
  </si>
  <si>
    <t>TRANSFERENCIA CORRIENTE AL INVI, PARA EL PAGO DE SUELDOS POR SERVICIOS ESPECIALES,CORRESPONDIENTE AL MES DE AGOSTO- 2020.</t>
  </si>
  <si>
    <t>7973</t>
  </si>
  <si>
    <t>PAGO ADQUISICION DE CLORO LIQUIDO DE 16 ONZAS PARA SER UTILIZADO EN OPERATIVOS DE ASUNTOS SOCIALES DEL MOPC. O/C.00068/2020, S/FACT.NCF:B1500000253</t>
  </si>
  <si>
    <t>7978</t>
  </si>
  <si>
    <t>PAGO POR SERVICIOS DE TELECABLE USADO EN ESTE MOPC. CORRESPONDIENTE AL MES DE JULIO-2020 S/FACT: B1500018022 PARA SER APLICADO A LA CUENTA 1471210</t>
  </si>
  <si>
    <t>7979</t>
  </si>
  <si>
    <t>PAGO POR SERVICIOS DE TELÉFONOS UTILIZADOS EN ESTE MOPC. (INALAMBRICAS) CORRESPONDIENTE AL MES DE JULIO-2020 S/FACTURA: B1500073816 APLICADO A LA CUENTA 702156743</t>
  </si>
  <si>
    <t>7982</t>
  </si>
  <si>
    <t>PAGO POR SERVICIOS DE TELÉFONOS UTILIZADOS EN ESTE MOPC. (ALAMBRICAS),CORRESPONDIENTE AL MES DE JULIO-2020 S/FACTURA:_x000D_
B1500072984 APLICADO A LA_x000D_
CUENTA 713644407</t>
  </si>
  <si>
    <t>7986</t>
  </si>
  <si>
    <t>TRABAJOS DE DISEÑO, CONSTRUCC., REHAB. Y MEJORAMIENTO DEL TRAMO AUTOPISTA DEL CORAL HIGUEY (ENTRADA A CIUDAD DE HIGUEY),TRAMO CARRETERA  No.4 Y RETORNOS OPERATIVOS, PROV. LA ALTAGRACIA; PAGO CUB.16 FINAL DE CIERRE, FACT. NCF. B1500000143.</t>
  </si>
  <si>
    <t>7993</t>
  </si>
  <si>
    <t>PAGO POR EL SERVICIO DE TELEFONÍA PARA EL PROGRAMA DE ASISTENCIA VIAL USADO POR ESTE MOPC. CORRESPONDIENTE AL MES DE JULIO-2020 (S/FACT: B1500018050), PARA SER APLICADO A LA CUENTA 9232363</t>
  </si>
  <si>
    <t>7996</t>
  </si>
  <si>
    <t>TRABAJOS CONSTRUCCION DE OBRAS COMPLEMENTARIAS, PARA EL FUNCIONAMIENTO DEL HOSPITAL DE LAS TERRENAS, PROV. SAMANA; PAGO CUB.01, FACT. NCF. B1500000231.</t>
  </si>
  <si>
    <t>8003</t>
  </si>
  <si>
    <t>PAGO SERVICIOS  NOTARIALES EN LOS DIFERENTES PROCESOS DE LICITACIÓN PUBLICA NACIONAL, Y COMPARACIÓN DE PRECIOS, CORRESP. A LOS DIAS 08 DE OCT. 2019, Y  26 , 29 DE JUNIO-2020, C/FCATS. NCF:B1500000031, 0047, 0048</t>
  </si>
  <si>
    <t>8004</t>
  </si>
  <si>
    <t>TRABS. DE SUMINISTRO, ALMACENAMIENTO, TRANSPORTE Y APLICACION DE MATERIALES PARA LA SEÑALIZACION HORIZONTAL A NIVEL NACIONAL LOTE 1, REGION NORTE. (PAGO CUB.08, NCF;B1500000230 $1,499,825.19)</t>
  </si>
  <si>
    <t>8008</t>
  </si>
  <si>
    <t>PAGO POR SERVICIOS DE MODEM DE INTERNET PARA USO DE ESTE MOPC, S/FACT: B1500073431 CORRESPONDIENTE AL MES DE JULIO-2020,PARA SER APLICADO A LA CUENTA 735902097</t>
  </si>
  <si>
    <t>8026</t>
  </si>
  <si>
    <t>TRABAJOS VARIOS EN LA PROVINCIA DE MARIA TRINIDAD SANCHEZ, (DAÑOS OCASIONADOS POR LAS LLUVIAS DE LOS MESES DE OCT. Y NOV. DEL 2016; PAGO CUBICACION 13, FACTURA NCF.B1500000011.</t>
  </si>
  <si>
    <t>8030</t>
  </si>
  <si>
    <t>TRABAJOS DE DISEÑO Y RECONSTRUCCIÓN DE LA ENTRADA ACCESO A SAMANA, PROV. DE SAMANA (PAGO CUB.05, NCF:B1500000067 $6,000,481.07)</t>
  </si>
  <si>
    <t>8031</t>
  </si>
  <si>
    <t>TRABAJOS DE DISEÑO, CONSTRUCCION Y VIAS DE ACCESO DEL PUENTE DE HORMIGON POSTENSADO SOBRE EL RIO DUEY, BARRIO LINDO, HIGUEY, PROV. LA ALTAGRACIA; PAGO CUB.06 FINAL, FACT. NCF. B1500000263.</t>
  </si>
  <si>
    <t>14/08/2020</t>
  </si>
  <si>
    <t>8044</t>
  </si>
  <si>
    <t>PAGO POR ADQUISICIÓN DE SOFTWARE Y SERVICIOS PARA LA AMPLIACIÓN DE TRAMITACIÓN DE PLANOS EN DIFERENTES PROVINCIAS Y EL DISTRITO NACIONAL (SEDE CENTRAL) Y PREPARACIÓN DEL MOPC PARA VENTANILLA UNICA DE CONSTRUCCION (VUC). SEGUN FACTURA NCF:B1500000149.</t>
  </si>
  <si>
    <t>8045</t>
  </si>
  <si>
    <t>PAGO POR SERVICIO DE ENERGÍA ELÉCTRICA A ESTE MOPC, ; SEGUN FACTURAS ANEXAS (B1500150675, 50536, 50723, 50579, 51234, 51814, 49392, 51187, 49896, 52153, 52488,151395, 52337, 50991, 49060, 52509, 50935,</t>
  </si>
  <si>
    <t>8047</t>
  </si>
  <si>
    <t>PAGO POR SERVICIO DE ENERGÍA ELÉCTRICA A ESTE MOPC, CORRESPONDIENTE AL PERIODO DEL 18/06 AL 20/07/2020; SEGUN FACTURAS ANEXAS (B1500111270, B1500112219, B1500111922, B1500112625, B1500112731</t>
  </si>
  <si>
    <t>8053</t>
  </si>
  <si>
    <t>TRABAJOS DE RECONST. DE LA CARRETERA LOS OLIVARES-LAS MERCEDES, PROV. PEDERNALES, POR DAÑOS OCAS. POR LA TORM. SANDY CON UNA LONG. DE 11.63KMS. Y UNA CARPETA DE HORMIGON ASFALTICO DE 2 PULGS. (PAGO CUB.17, NCF:B1500000012 $3,626,029.57)</t>
  </si>
  <si>
    <t>8055</t>
  </si>
  <si>
    <t>PAGO POR SERVICIOS DE AGUA A ESTE MOPC, S/FACTURAS: B1500131685, 131712, 131716, 131721, 131774, 131795, 131839, 131690, 131815, 131850, 131833, 131826, 132212, 132169, 132788.</t>
  </si>
  <si>
    <t>8064</t>
  </si>
  <si>
    <t>PAGO ADQUISICION DE ARTÍCULOS DE SEGURIDAD Y PROTECCIÓN PERSONAL, PARA SER UTILIZ. EN LOS DIFTES, SERVICIOS Y/O OPERATIVOS DE LA COM. MILITAR Y POL. D/MOPC. O/C. 3601-1, S/FACT. NCF:B1500000152</t>
  </si>
  <si>
    <t>8067</t>
  </si>
  <si>
    <t>PAGO POR SERVICIOS DE AGUA POTABLE  A ESTE MOPC,CORRESPONDIENTE AL MES DE JULIO-2020 FACTURA NCF: B1500048951</t>
  </si>
  <si>
    <t>8068</t>
  </si>
  <si>
    <t>PAGO POR SERVICIOS DE AGUA POTABLE A ESTE MOPC, CORRESPONDIENTE AL MES DE JULIO-2020 S/FACTURAS NCF: B1500050203, 50200, 50208, 50198, 50207, 50206, 50211, 50209, 49471, 49472, 49637.</t>
  </si>
  <si>
    <t>8093</t>
  </si>
  <si>
    <t>SUMINISTRO Y TRANSPORTE DE H.A.C. PARA BACHEO; SALDO FACT. OP-25, NCF. B1500000024, $2,089,631.61, 1ER. AB. LIB.6209, PAGO FACT. OP-24, NCF. B1500000025 Y AB. FACT. OP-26, NCF. B1500000026, $15,783,102.96, PXP $23,755,716.98.</t>
  </si>
  <si>
    <t>8094</t>
  </si>
  <si>
    <t>PAGO POR COMPRA D/TERRENO, UBICADA ENTRE LAS ESTACIONES E 6+224.77 A LA E 6+547.82, S/INFORME DE TASACIÓN S/N; P/PROY: CONSTRUCCION  Y REHABILITACION CARRETERA NAVARRETE-PUERTO PLATA, (T-1)</t>
  </si>
  <si>
    <t>8099</t>
  </si>
  <si>
    <t>PAGO COMPRA DE TERRENO Y MEJORAS, DENTRO DEL AMBITO DE LA PARCELA No.142-A-5, REF-SUB.312, DISTRITO CATASTRAL No.06; SEGUN INFORME DE TASACIÓN S/N; PARA EL PROY. CONSTRUCCIÓN Y MEJORAMIENTO AVENIDA ECOLOGICA, SANTO DOMINGO ESTE.</t>
  </si>
  <si>
    <t>8101</t>
  </si>
  <si>
    <t>PAGO COMPRA DE TERRENO, DENTRO DEL AMBITO DE LA DESIGNACION CATASTRAL No.402414823509; SEGUN INFORME DE TASACIÓN S/N; PARA EL PROY. CONSTRUCCIÓN Y MEJORAMIENTO AVENIDA ECOLOGICA, SANTO DOMINGO ESTE.</t>
  </si>
  <si>
    <t>8103</t>
  </si>
  <si>
    <t>SUMINISTRO Y TRANSPORTE DE H.A.C. PARA BACHEO, (FACTURA OP-26, NCF.B1500000026, VALOR $39,538,819.94(-)1ER. AB. $15,783,102.96, LIB.8093, ESTE PAGO SALDA.</t>
  </si>
  <si>
    <t>8106</t>
  </si>
  <si>
    <t>PAGO SERVICIO DE PUBLICIDAD PARA TRANSMISIÓN DEL PROGRAMA  "RENDICIÓN DE CUENTAS DEL MOPC, TRANSMITIDO DESDE EL 16 DE AGOSTO AL 02 DE SEPTIEMBRE-2019 POR CDN, (CANAL 37) VALOR FACT. NCF:B1500000975 $7,965,000.00 (-) ESTE ABONO $1,965,000.00 PXP $6,000,000.00</t>
  </si>
  <si>
    <t>8112</t>
  </si>
  <si>
    <t>P/ADQUIS.DE ARTÍCULOS P/SER UTILIZ. EN LAS OPERACIONES MEDICAS Y PERSONAL D/CUERPO MEDICO D/LA DIR. DE ASIST. Y PROTECCIÓN VIAL, ANTE LA DECLARAT. DE EMERG. P/EL CORONA VIRUS (COVID-19) EN VIRTUD D/DEC.133-20 D/F.19/3/20,O/C.00109/2020, S/FACT. NCF:B1500000038</t>
  </si>
  <si>
    <t>8115</t>
  </si>
  <si>
    <t>PAGO CONTRATACIÓN POR COLOCACIÓN DE PUBLICIDAD DEL MOPC, EN EL PROGRAMA "CON JATNNA" TRANSMITIDO POR COLOR VISIÓN (CANAL 9) DEL 25 DE JULIO-2019 AL 25 DE JULIO-2020. O/C.00341/2019, S/FACT. NCF:B1500001030</t>
  </si>
  <si>
    <t>8126</t>
  </si>
  <si>
    <t>PAGO PUBLICIDAD DE ESTE MOPC, EN EL PROGRAMA " PÉGATE Y GANA CON EL PACHA " TRANSMITIDO POR COLOR VISION (CANAL 9) DEL 25 DE JUNIO AL 25 JULIO-2020,  S/FACT. NCF:B1500001067.  O/C 00339/2019.</t>
  </si>
  <si>
    <t>8129</t>
  </si>
  <si>
    <t>PAGO POR SERVICIOS DE PUBLICIDAD A ESTE MINISTERIO (PROGRAMA ESPECIAL RENDICION DE CUENTAS MOPC, FEBRERO 2020); SEGUN FACTURAS NCF. B1500001084.</t>
  </si>
  <si>
    <t>8130</t>
  </si>
  <si>
    <t>SERVICIO DE PUBLICIDAD A ESTE MINISTERIO (CONVOCATORIA A LICITACION PUBLICA NACIONAL MOPC-CCC-LPN-003-2020), SEGUN FACTURA NCF. B1500004140</t>
  </si>
  <si>
    <t>8132</t>
  </si>
  <si>
    <t>SERVICIO DE PUBLICIDAD A ESTE MINISTERIO (TRANSMISION ESPECIAL DEL PROGRAMA GOBIERNO DE LA MAÑANA, CELEBRACION DE LOS 2 MILLONES DE ASISTENCIA DEL PROG. DE ASISTENCIA VIAL DEL MOPC), SEGUN FACTURA NCF. B1500000508.</t>
  </si>
  <si>
    <t>8135</t>
  </si>
  <si>
    <t>SERVICIO DE PUBLICIDAD A ESTE MINISTERIO EN LOS MEDIOS DE COMUNICACION: ALMOMENTO.NET, NOTICIAS ALMOMENTO, WIND TELECOM Y TAURIS MUNDO, DURANTE LOS MESES DE SEPTIEMBRE 2019 A FEBRERO 2020, SEGUN FACTURA NCF. B1500000006.</t>
  </si>
  <si>
    <t>8137</t>
  </si>
  <si>
    <t>SERVICIO DE PUBLICIDAD A ESTE MINISTERIO (COLOCACION DE 30 ESPACIO PUBLICITARIOS (VALLAS) DEL MOPC A NIVEL NACIONAL), CORRESP. A LOS MESES DE MAYO Y JUNIO 2020, SEGUN FACTURAS NCF. B1500000028 Y 30.</t>
  </si>
  <si>
    <t>8167</t>
  </si>
  <si>
    <t>SERVICIO DE PUBLICIDAD A ESTE MINISTERIO, (PROGRAMA DE RENDICION DE CUENTAS MOPC, FEBRERO 2020; SEGUN FACTURA NCF. B1500000260.</t>
  </si>
  <si>
    <t>8168</t>
  </si>
  <si>
    <t>PAGO POR COLOCACIÓN DE CUÑAS PUBLICITARIAS DE ESTE MINISTERIO EN LOS PROGRAMAS "LA BOLA DE KUTUKA, CON DELIS HERASME" Y "AMANECIENDO CON DELIS HERASME", CORRESP. EL MES DE JULIO DEL 2020, SEGUN FACT. NCF:B1500000342</t>
  </si>
  <si>
    <t>15/08/2020</t>
  </si>
  <si>
    <t>8189</t>
  </si>
  <si>
    <t>SERVICIO DE PUBLICIDAD A ESTE MINISTERIO (COLOCACION ESPACIO SOBRE CONVOCATORIA A LICITACION PUBLICA NACIONAL MOPC-CCC-LPN-014-2018, SEGUN FACTURA NCF. B1500001766 Y 1773.</t>
  </si>
  <si>
    <t>8190</t>
  </si>
  <si>
    <t>8194</t>
  </si>
  <si>
    <t>SERVICIO DE PUBLICIDAD A ESTE MINISTERIO (PATROCINIO EN EL BALONCESTO FIBA QUALIFIERS 2020, CANADA Vs. REPUBLICA DOMINICANA), SEGUN FACTURA NCF.B1500000105.</t>
  </si>
  <si>
    <t>8195</t>
  </si>
  <si>
    <t>TRABAJOS DE RECONST. DE PUENTE HNOS. PATIÑO POR DAÑOS EN DIFERENTES ELEMENTOS ESTRUCTURALES, PROV. SANTIAGO, S/CONT. No.18-2017; DECS. Nos.340,341,342,344,346 Y 370 D/F 11,14,18 Y 24 DE NOV. Y 15 DIC, 2016 (PAGO CUB.#07 FINAL NCF:B1500000051 $59,097,726.97).</t>
  </si>
  <si>
    <t>18/08/2020</t>
  </si>
  <si>
    <t>8210</t>
  </si>
  <si>
    <t>PAGO SUELDO (ENERO / JUNIO-2020) (ADICIONAL) A PERSONAL CONTRATADO (GRATIFICACION POR PASANTIA) DE ESTE MOPC</t>
  </si>
  <si>
    <t>8212</t>
  </si>
  <si>
    <t>PAGO HORAS EXTRAS (FEBRERO / ABRIL-2020) A PERS. PLANTA FISICA Y MAYORDOMIA DE ESTE MOPC</t>
  </si>
  <si>
    <t>8214</t>
  </si>
  <si>
    <t>PAGO HORAS EXTRAS (JULIO-2020) A PERSONAL DIFERENTES DEPARTAMENTOS DE ESTE MOPC</t>
  </si>
  <si>
    <t>8216</t>
  </si>
  <si>
    <t>PAGO HORAS EXTRAS (MAYO-2020) A PERSONAL DE LA DIRECCION DE PLANTA FISICA DE ESTE MOPC</t>
  </si>
  <si>
    <t>8218</t>
  </si>
  <si>
    <t>PAGO HORAS EXTRAS (JUNIO / JULIO-2020) A PERSONAL DIFERENTES DEPARTAMENTOS DE ESTE MOPC</t>
  </si>
  <si>
    <t>8220</t>
  </si>
  <si>
    <t>PAGO HORAS EXTRAS (FEBRERO-2020) A PERSONAL DE DIFERENTES DEPARTAMENTOS DE ESTE MOPC</t>
  </si>
  <si>
    <t>8222</t>
  </si>
  <si>
    <t>PAGO COMPENSACION SEGURIDAD (ABRIL-2020) A PERS. DE LA COMISION MILITAR (CONSTRUCCION DE CAMINOS HACIA EL DESARROLLO) DE ESTE MOPC</t>
  </si>
  <si>
    <t>8224</t>
  </si>
  <si>
    <t>PAGO COMPENSACION SEGURIDAD (MAYO-2020) A PERS. DE LA COMISION MILITAR (CONSTRUCCION DE CAMINO HACIA EL DESARROLLO) DE ESTE MOPC</t>
  </si>
  <si>
    <t>8226</t>
  </si>
  <si>
    <t>PAGO SERVICIOS ESPECIALES (JULIO-2020) A PERSONAL DE LA DIERECCION DE PAVIMENTACION VIAL (DRENAJE PLUVIAL/LIMPIEZA-JORNALERO) DE ESTE MOPC</t>
  </si>
  <si>
    <t>8232</t>
  </si>
  <si>
    <t>PAGO SUELDO (ADICIONAL) MARZO / JUNIO-2020, A PERSONAL FIUO PROG.19 DE ESTE MOPC</t>
  </si>
  <si>
    <t>8234</t>
  </si>
  <si>
    <t>PAGO SUPLENCIA SALARIAL (AGOSTO-2020) A PERSONAL FIJO PROG.01 DE ESTE MOPC</t>
  </si>
  <si>
    <t>25/08/2020</t>
  </si>
  <si>
    <t>8259</t>
  </si>
  <si>
    <t>PAGO SUELDO (AGOSTO-2020) A PERSONAL EN TRAMITE PARA PENSION DE ESTE MOPC</t>
  </si>
  <si>
    <t>8261</t>
  </si>
  <si>
    <t>PAGO SUELDO (AGOSTO-2020) A PERSONAL CONTRATADO (GRATIFICACION POR PASANTIA) DE ESTE MOPC</t>
  </si>
  <si>
    <t>8263</t>
  </si>
  <si>
    <t>PAGO COMPENSACION SEG. (AGOSTO-2020) A PERSONAL MILITAR DE ESTE MOPC</t>
  </si>
  <si>
    <t>8265</t>
  </si>
  <si>
    <t>PAGO COMPENSACION SEG. (AGOSTO-2020) A PERSONAL MILITAR (TECNICO) DE ESTE MOPC</t>
  </si>
  <si>
    <t>8267</t>
  </si>
  <si>
    <t>PAGO SUELDO (AGOSTO-2020) A PERSONAL CONTRATADO DE ESTE MOPC</t>
  </si>
  <si>
    <t>8269</t>
  </si>
  <si>
    <t>8271</t>
  </si>
  <si>
    <t>PAGO COMPENSACION SEG. (AGOSTO-2020) A PERSONAL COMISION MILITAR DE ESTE MOPC</t>
  </si>
  <si>
    <t>8273</t>
  </si>
  <si>
    <t>8275</t>
  </si>
  <si>
    <t>PAGO COMPENSACION SEGURIDAD (AGOSTO-2020) A PERSONAL DE LA COMISION MILITAR DE ESTE MOPC</t>
  </si>
  <si>
    <t>8277</t>
  </si>
  <si>
    <t>PAGO COMPENSACION SEG. (AGOSTO-2020) A PERSONAL DE LA COMISION MILITAR Y POLICIAL DE ESTE MOPC</t>
  </si>
  <si>
    <t>8279</t>
  </si>
  <si>
    <t>PAGO COMPENSACION SEG. (AGOSTO-2020) A PERSONAL DE SEGURIDAD MILITAR Y POLICIAL DE ESTE MOPC</t>
  </si>
  <si>
    <t>28/08/2020</t>
  </si>
  <si>
    <t>8302</t>
  </si>
  <si>
    <t>PAGO SUELDO (AGOSTO-2020) A PERSONAL FIJO PROG.11 DE ESTE MOPC</t>
  </si>
  <si>
    <t>8304</t>
  </si>
  <si>
    <t>PAGO SUELDO (AGOSTO-2020) A PERSONAL FIJO PROG.17 DE ESTE MOPC</t>
  </si>
  <si>
    <t>8306</t>
  </si>
  <si>
    <t>PAGO SUELDO (AGOSTO-2020) A PERSONAL FIJO PROG.19 DE ESTE MOPC</t>
  </si>
  <si>
    <t>31/08/2020</t>
  </si>
  <si>
    <t>8308</t>
  </si>
  <si>
    <t>PAGO SERVICIOS ESPECIALES (JUNIO-2020) A PERS. DE LA DIRECCION DE ASISTENCIA Y PROTECCION VIAL (PLANTA FISICA) DE ESTE MOPC</t>
  </si>
  <si>
    <t>8310</t>
  </si>
  <si>
    <t>PAGO SERVICIOS ESPECILES (JUNIO-2020) A PERSONAL DE ASISTENCIA Y PROTECCION VIAL (GRAN SANTO DOMINGO) DE ESTE MOPC</t>
  </si>
  <si>
    <t>8312</t>
  </si>
  <si>
    <t>PAGO SERVICIOS ESPECILES (JUNIO-2020) A PERSONAL DE BRIGADA DE LA DIRECCION GENERAL MANT. (GRAN SANTO DOMINGO/PAISAJIMOS) DE ESTE MOPC</t>
  </si>
  <si>
    <t>8314</t>
  </si>
  <si>
    <t>PAGO SERVICIOS ESPECIALES (JUNIO-2020) A PERSONAL DE ASISTENCIA Y PROTECCION VIAL (TECNICOS) DE ESTE MOPC</t>
  </si>
  <si>
    <t>8316</t>
  </si>
  <si>
    <t>PAGO SERVICIOS ESPECIALES (JULIO-2020) A PERSONAL DE ASISTENCIA PROTECCION VIAL (TECNICOS) DE ESTE MOPC</t>
  </si>
  <si>
    <t>8318</t>
  </si>
  <si>
    <t>PAGO SERVICIOS ESPECIALES (JUNIO-2020) A PERSONAL DEL PROGRAMA DE LA DIRECCION GENERAL DE MANT. VIAL/BRIGADAS (VIAS TRONCALES) DE ESTE MOPC</t>
  </si>
  <si>
    <t>8320</t>
  </si>
  <si>
    <t>PAGO SERVICIOS ESPECIALES (JUNIO-2020) A PERSONAL DE BRIGADAS DE LA DIRECCION GENERAL (PROV. BARAHONA/AZUA) DE ESTE MOPC</t>
  </si>
  <si>
    <t>8322</t>
  </si>
  <si>
    <t>PAGO SERVICIOS ESPECIALES (JULIO-2020) A PERSONAL DE LA DIRECCION DE PAVIMENTACION VIAL DE ESTE MOPC</t>
  </si>
  <si>
    <t>8324</t>
  </si>
  <si>
    <t>PAGO SERVICIOS ESPECIALES (JULIO-2020) A PERSONAL DE LA DIRECCION DE PAVIMENTACION VIAL (BARAHONA) DE ESTE MOPC</t>
  </si>
  <si>
    <t>8326</t>
  </si>
  <si>
    <t>8328</t>
  </si>
  <si>
    <t>8330</t>
  </si>
  <si>
    <t>PAGO SERVICIOS ESPECIALES (JULIO-2020) A PERSONAL DE LA DIRECCION DE PAVIMENTACION VIAL (ING. SUPERVISORES)DE ESTE MOPC</t>
  </si>
  <si>
    <t>8336</t>
  </si>
  <si>
    <t>PAGO SERVICIOS ESPECIALES (JUNIO-2020) A PERSONAL DE BRIGADAS DE LA DIRECCION GENERAL DE MANTENIMIENTO (DIVERSAS PROVINCIAS) DE ESTE MOPC</t>
  </si>
  <si>
    <t>8338</t>
  </si>
  <si>
    <t>PAGO SERVICIOS ESPECIALES (JUNIO-2020) A PERSONAL DE BRIGADAS DE LA DIRECCION GENERAL DE MANTENIMIENTO (PLAGAS TROPICALES) DE ESTE MOPC</t>
  </si>
  <si>
    <t>8340</t>
  </si>
  <si>
    <t>PAGO SERVICIOS ESPECIALES (MAYO-2020) A PERS. DE BRIGADAS DE LA DIRECCION GENERAL DE MANTENIMIENTO (PROVINCIA SUR) DE DE ESTE MOPC</t>
  </si>
  <si>
    <t>8342</t>
  </si>
  <si>
    <t>PAGO SUELDO (AGOSTO 2020) A PERSONAL FIJO PROG-01 DE ESTE MOPC</t>
  </si>
  <si>
    <t xml:space="preserve">                                                                 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</si>
</sst>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1" applyFill="1" applyBorder="1" applyAlignment="1">
      <alignment wrapText="1"/>
    </xf>
    <xf numFmtId="0" fontId="2" fillId="2" borderId="2" xfId="1" applyFill="1" applyBorder="1" applyAlignment="1">
      <alignment wrapText="1"/>
    </xf>
    <xf numFmtId="0" fontId="2" fillId="2" borderId="2" xfId="1" applyFill="1" applyBorder="1"/>
    <xf numFmtId="0" fontId="2" fillId="2" borderId="2" xfId="1" applyFill="1" applyBorder="1" applyAlignment="1">
      <alignment horizontal="center" wrapText="1"/>
    </xf>
    <xf numFmtId="0" fontId="2" fillId="2" borderId="3" xfId="1" applyFill="1" applyBorder="1" applyAlignment="1">
      <alignment wrapText="1"/>
    </xf>
    <xf numFmtId="0" fontId="2" fillId="0" borderId="0" xfId="1" applyBorder="1"/>
    <xf numFmtId="0" fontId="2" fillId="2" borderId="4" xfId="1" applyFill="1" applyBorder="1" applyAlignment="1">
      <alignment wrapText="1"/>
    </xf>
    <xf numFmtId="0" fontId="2" fillId="2" borderId="0" xfId="1" applyFill="1" applyBorder="1" applyAlignment="1">
      <alignment wrapText="1"/>
    </xf>
    <xf numFmtId="0" fontId="2" fillId="2" borderId="0" xfId="1" applyFill="1" applyBorder="1"/>
    <xf numFmtId="0" fontId="2" fillId="2" borderId="0" xfId="1" applyFill="1" applyBorder="1" applyAlignment="1">
      <alignment horizontal="center" wrapText="1"/>
    </xf>
    <xf numFmtId="0" fontId="2" fillId="2" borderId="5" xfId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0" fontId="4" fillId="2" borderId="4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2" fillId="0" borderId="0" xfId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2" fillId="2" borderId="7" xfId="1" applyFill="1" applyBorder="1" applyAlignment="1">
      <alignment vertical="center"/>
    </xf>
    <xf numFmtId="0" fontId="2" fillId="2" borderId="7" xfId="1" applyFill="1" applyBorder="1"/>
    <xf numFmtId="0" fontId="2" fillId="2" borderId="7" xfId="1" applyFill="1" applyBorder="1" applyAlignment="1">
      <alignment horizontal="center" wrapText="1"/>
    </xf>
    <xf numFmtId="0" fontId="2" fillId="2" borderId="8" xfId="1" applyFill="1" applyBorder="1" applyAlignment="1">
      <alignment wrapTex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2" fillId="3" borderId="10" xfId="1" applyFill="1" applyBorder="1" applyAlignment="1">
      <alignment horizontal="center" wrapText="1"/>
    </xf>
    <xf numFmtId="0" fontId="2" fillId="3" borderId="10" xfId="1" applyFill="1" applyBorder="1" applyAlignment="1">
      <alignment wrapText="1"/>
    </xf>
    <xf numFmtId="0" fontId="2" fillId="3" borderId="11" xfId="1" applyFill="1" applyBorder="1" applyAlignment="1">
      <alignment horizontal="center" wrapText="1"/>
    </xf>
    <xf numFmtId="0" fontId="2" fillId="3" borderId="12" xfId="1" applyFill="1" applyBorder="1" applyAlignment="1">
      <alignment wrapText="1"/>
    </xf>
    <xf numFmtId="0" fontId="2" fillId="3" borderId="2" xfId="1" applyFill="1" applyBorder="1" applyAlignment="1">
      <alignment wrapText="1"/>
    </xf>
    <xf numFmtId="0" fontId="2" fillId="3" borderId="1" xfId="1" applyFill="1" applyBorder="1"/>
    <xf numFmtId="0" fontId="6" fillId="3" borderId="10" xfId="1" applyFont="1" applyFill="1" applyBorder="1" applyAlignment="1">
      <alignment horizontal="center" wrapText="1"/>
    </xf>
    <xf numFmtId="4" fontId="8" fillId="3" borderId="0" xfId="1" applyNumberFormat="1" applyFont="1" applyFill="1"/>
    <xf numFmtId="0" fontId="9" fillId="3" borderId="12" xfId="1" applyFont="1" applyFill="1" applyBorder="1" applyAlignment="1">
      <alignment horizontal="center" vertical="center" wrapText="1"/>
    </xf>
    <xf numFmtId="0" fontId="2" fillId="3" borderId="3" xfId="1" applyFill="1" applyBorder="1" applyAlignment="1">
      <alignment vertical="center"/>
    </xf>
    <xf numFmtId="0" fontId="2" fillId="3" borderId="12" xfId="1" applyFill="1" applyBorder="1"/>
    <xf numFmtId="0" fontId="2" fillId="3" borderId="12" xfId="1" applyFill="1" applyBorder="1" applyAlignment="1">
      <alignment horizont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14" fontId="10" fillId="2" borderId="14" xfId="1" applyNumberFormat="1" applyFont="1" applyFill="1" applyBorder="1" applyAlignment="1">
      <alignment horizontal="center" wrapText="1"/>
    </xf>
    <xf numFmtId="0" fontId="10" fillId="2" borderId="14" xfId="1" applyFont="1" applyFill="1" applyBorder="1" applyAlignment="1">
      <alignment wrapText="1"/>
    </xf>
    <xf numFmtId="0" fontId="10" fillId="2" borderId="14" xfId="1" applyFont="1" applyFill="1" applyBorder="1"/>
    <xf numFmtId="43" fontId="11" fillId="2" borderId="14" xfId="2" applyFont="1" applyFill="1" applyBorder="1" applyAlignment="1">
      <alignment horizontal="center" vertical="center" wrapText="1"/>
    </xf>
    <xf numFmtId="43" fontId="11" fillId="2" borderId="14" xfId="2" applyFont="1" applyFill="1" applyBorder="1" applyAlignment="1">
      <alignment vertical="center" wrapText="1"/>
    </xf>
    <xf numFmtId="43" fontId="12" fillId="2" borderId="14" xfId="3" applyFont="1" applyFill="1" applyBorder="1" applyAlignment="1">
      <alignment horizontal="center" vertical="center"/>
    </xf>
    <xf numFmtId="43" fontId="2" fillId="0" borderId="0" xfId="1" applyNumberFormat="1" applyBorder="1" applyAlignment="1">
      <alignment horizontal="center" vertical="center"/>
    </xf>
    <xf numFmtId="14" fontId="13" fillId="0" borderId="14" xfId="1" applyNumberFormat="1" applyFont="1" applyBorder="1" applyAlignment="1">
      <alignment horizontal="center"/>
    </xf>
    <xf numFmtId="43" fontId="11" fillId="0" borderId="14" xfId="2" applyFont="1" applyFill="1" applyBorder="1" applyAlignment="1">
      <alignment horizontal="center" vertical="center" wrapText="1"/>
    </xf>
    <xf numFmtId="43" fontId="11" fillId="2" borderId="14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15" fontId="13" fillId="0" borderId="14" xfId="1" applyNumberFormat="1" applyFont="1" applyBorder="1" applyAlignment="1">
      <alignment horizontal="center" vertical="center"/>
    </xf>
    <xf numFmtId="49" fontId="13" fillId="2" borderId="14" xfId="1" applyNumberFormat="1" applyFont="1" applyFill="1" applyBorder="1" applyAlignment="1">
      <alignment horizontal="center" vertical="center"/>
    </xf>
    <xf numFmtId="49" fontId="13" fillId="0" borderId="14" xfId="1" applyNumberFormat="1" applyFont="1" applyBorder="1" applyAlignment="1">
      <alignment horizontal="left" vertical="center" wrapText="1"/>
    </xf>
    <xf numFmtId="43" fontId="11" fillId="0" borderId="14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3" fontId="13" fillId="0" borderId="14" xfId="1" applyNumberFormat="1" applyFont="1" applyBorder="1" applyAlignment="1">
      <alignment horizontal="center" vertical="center"/>
    </xf>
    <xf numFmtId="43" fontId="10" fillId="2" borderId="14" xfId="3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49" fontId="14" fillId="0" borderId="0" xfId="1" applyNumberFormat="1" applyFont="1" applyFill="1" applyBorder="1" applyAlignment="1">
      <alignment horizontal="left" vertical="center" wrapText="1"/>
    </xf>
    <xf numFmtId="43" fontId="8" fillId="0" borderId="15" xfId="2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 wrapText="1"/>
    </xf>
    <xf numFmtId="0" fontId="2" fillId="0" borderId="0" xfId="1" applyFill="1"/>
    <xf numFmtId="43" fontId="2" fillId="0" borderId="0" xfId="3" applyFont="1" applyFill="1"/>
    <xf numFmtId="43" fontId="2" fillId="0" borderId="0" xfId="1" applyNumberFormat="1" applyFill="1" applyBorder="1"/>
    <xf numFmtId="0" fontId="2" fillId="0" borderId="0" xfId="1" applyAlignment="1">
      <alignment horizontal="center"/>
    </xf>
    <xf numFmtId="0" fontId="2" fillId="0" borderId="0" xfId="1" applyAlignment="1">
      <alignment horizontal="left" wrapText="1"/>
    </xf>
    <xf numFmtId="43" fontId="2" fillId="0" borderId="0" xfId="3" applyFont="1"/>
    <xf numFmtId="43" fontId="2" fillId="0" borderId="0" xfId="1" applyNumberFormat="1" applyBorder="1"/>
    <xf numFmtId="0" fontId="2" fillId="0" borderId="0" xfId="1"/>
  </cellXfs>
  <cellStyles count="4">
    <cellStyle name="Millares 2" xfId="2"/>
    <cellStyle name="Millares 3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1952626</xdr:colOff>
      <xdr:row>0</xdr:row>
      <xdr:rowOff>85726</xdr:rowOff>
    </xdr:from>
    <xdr:ext cx="685800" cy="6858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85726"/>
          <a:ext cx="685800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topLeftCell="A394" workbookViewId="0">
      <selection activeCell="F404" sqref="F404"/>
    </sheetView>
  </sheetViews>
  <sheetFormatPr baseColWidth="10" defaultColWidth="9.140625" defaultRowHeight="12.75" x14ac:dyDescent="0.2"/>
  <cols>
    <col min="1" max="1" width="12.140625" style="77" customWidth="1"/>
    <col min="2" max="2" width="17.85546875" style="78" bestFit="1" customWidth="1"/>
    <col min="3" max="3" width="41.7109375" style="77" customWidth="1"/>
    <col min="4" max="4" width="18.5703125" style="81" customWidth="1"/>
    <col min="5" max="6" width="20.140625" style="6" bestFit="1" customWidth="1"/>
    <col min="7" max="7" width="9.140625" style="6"/>
    <col min="8" max="9" width="16.5703125" style="6" bestFit="1" customWidth="1"/>
    <col min="10" max="222" width="9.140625" style="6"/>
    <col min="223" max="223" width="10.7109375" style="6" customWidth="1"/>
    <col min="224" max="224" width="19.5703125" style="6" customWidth="1"/>
    <col min="225" max="225" width="41.7109375" style="6" customWidth="1"/>
    <col min="226" max="226" width="23.42578125" style="6" customWidth="1"/>
    <col min="227" max="227" width="16.5703125" style="6" bestFit="1" customWidth="1"/>
    <col min="228" max="228" width="17.7109375" style="6" bestFit="1" customWidth="1"/>
    <col min="229" max="478" width="9.140625" style="6"/>
    <col min="479" max="479" width="10.7109375" style="6" customWidth="1"/>
    <col min="480" max="480" width="19.5703125" style="6" customWidth="1"/>
    <col min="481" max="481" width="41.7109375" style="6" customWidth="1"/>
    <col min="482" max="482" width="23.42578125" style="6" customWidth="1"/>
    <col min="483" max="483" width="16.5703125" style="6" bestFit="1" customWidth="1"/>
    <col min="484" max="484" width="17.7109375" style="6" bestFit="1" customWidth="1"/>
    <col min="485" max="734" width="9.140625" style="6"/>
    <col min="735" max="735" width="10.7109375" style="6" customWidth="1"/>
    <col min="736" max="736" width="19.5703125" style="6" customWidth="1"/>
    <col min="737" max="737" width="41.7109375" style="6" customWidth="1"/>
    <col min="738" max="738" width="23.42578125" style="6" customWidth="1"/>
    <col min="739" max="739" width="16.5703125" style="6" bestFit="1" customWidth="1"/>
    <col min="740" max="740" width="17.7109375" style="6" bestFit="1" customWidth="1"/>
    <col min="741" max="990" width="9.140625" style="6"/>
    <col min="991" max="991" width="10.7109375" style="6" customWidth="1"/>
    <col min="992" max="992" width="19.5703125" style="6" customWidth="1"/>
    <col min="993" max="993" width="41.7109375" style="6" customWidth="1"/>
    <col min="994" max="994" width="23.42578125" style="6" customWidth="1"/>
    <col min="995" max="995" width="16.5703125" style="6" bestFit="1" customWidth="1"/>
    <col min="996" max="996" width="17.7109375" style="6" bestFit="1" customWidth="1"/>
    <col min="997" max="1246" width="9.140625" style="6"/>
    <col min="1247" max="1247" width="10.7109375" style="6" customWidth="1"/>
    <col min="1248" max="1248" width="19.5703125" style="6" customWidth="1"/>
    <col min="1249" max="1249" width="41.7109375" style="6" customWidth="1"/>
    <col min="1250" max="1250" width="23.42578125" style="6" customWidth="1"/>
    <col min="1251" max="1251" width="16.5703125" style="6" bestFit="1" customWidth="1"/>
    <col min="1252" max="1252" width="17.7109375" style="6" bestFit="1" customWidth="1"/>
    <col min="1253" max="1502" width="9.140625" style="6"/>
    <col min="1503" max="1503" width="10.7109375" style="6" customWidth="1"/>
    <col min="1504" max="1504" width="19.5703125" style="6" customWidth="1"/>
    <col min="1505" max="1505" width="41.7109375" style="6" customWidth="1"/>
    <col min="1506" max="1506" width="23.42578125" style="6" customWidth="1"/>
    <col min="1507" max="1507" width="16.5703125" style="6" bestFit="1" customWidth="1"/>
    <col min="1508" max="1508" width="17.7109375" style="6" bestFit="1" customWidth="1"/>
    <col min="1509" max="1758" width="9.140625" style="6"/>
    <col min="1759" max="1759" width="10.7109375" style="6" customWidth="1"/>
    <col min="1760" max="1760" width="19.5703125" style="6" customWidth="1"/>
    <col min="1761" max="1761" width="41.7109375" style="6" customWidth="1"/>
    <col min="1762" max="1762" width="23.42578125" style="6" customWidth="1"/>
    <col min="1763" max="1763" width="16.5703125" style="6" bestFit="1" customWidth="1"/>
    <col min="1764" max="1764" width="17.7109375" style="6" bestFit="1" customWidth="1"/>
    <col min="1765" max="2014" width="9.140625" style="6"/>
    <col min="2015" max="2015" width="10.7109375" style="6" customWidth="1"/>
    <col min="2016" max="2016" width="19.5703125" style="6" customWidth="1"/>
    <col min="2017" max="2017" width="41.7109375" style="6" customWidth="1"/>
    <col min="2018" max="2018" width="23.42578125" style="6" customWidth="1"/>
    <col min="2019" max="2019" width="16.5703125" style="6" bestFit="1" customWidth="1"/>
    <col min="2020" max="2020" width="17.7109375" style="6" bestFit="1" customWidth="1"/>
    <col min="2021" max="2270" width="9.140625" style="6"/>
    <col min="2271" max="2271" width="10.7109375" style="6" customWidth="1"/>
    <col min="2272" max="2272" width="19.5703125" style="6" customWidth="1"/>
    <col min="2273" max="2273" width="41.7109375" style="6" customWidth="1"/>
    <col min="2274" max="2274" width="23.42578125" style="6" customWidth="1"/>
    <col min="2275" max="2275" width="16.5703125" style="6" bestFit="1" customWidth="1"/>
    <col min="2276" max="2276" width="17.7109375" style="6" bestFit="1" customWidth="1"/>
    <col min="2277" max="2526" width="9.140625" style="6"/>
    <col min="2527" max="2527" width="10.7109375" style="6" customWidth="1"/>
    <col min="2528" max="2528" width="19.5703125" style="6" customWidth="1"/>
    <col min="2529" max="2529" width="41.7109375" style="6" customWidth="1"/>
    <col min="2530" max="2530" width="23.42578125" style="6" customWidth="1"/>
    <col min="2531" max="2531" width="16.5703125" style="6" bestFit="1" customWidth="1"/>
    <col min="2532" max="2532" width="17.7109375" style="6" bestFit="1" customWidth="1"/>
    <col min="2533" max="2782" width="9.140625" style="6"/>
    <col min="2783" max="2783" width="10.7109375" style="6" customWidth="1"/>
    <col min="2784" max="2784" width="19.5703125" style="6" customWidth="1"/>
    <col min="2785" max="2785" width="41.7109375" style="6" customWidth="1"/>
    <col min="2786" max="2786" width="23.42578125" style="6" customWidth="1"/>
    <col min="2787" max="2787" width="16.5703125" style="6" bestFit="1" customWidth="1"/>
    <col min="2788" max="2788" width="17.7109375" style="6" bestFit="1" customWidth="1"/>
    <col min="2789" max="3038" width="9.140625" style="6"/>
    <col min="3039" max="3039" width="10.7109375" style="6" customWidth="1"/>
    <col min="3040" max="3040" width="19.5703125" style="6" customWidth="1"/>
    <col min="3041" max="3041" width="41.7109375" style="6" customWidth="1"/>
    <col min="3042" max="3042" width="23.42578125" style="6" customWidth="1"/>
    <col min="3043" max="3043" width="16.5703125" style="6" bestFit="1" customWidth="1"/>
    <col min="3044" max="3044" width="17.7109375" style="6" bestFit="1" customWidth="1"/>
    <col min="3045" max="3294" width="9.140625" style="6"/>
    <col min="3295" max="3295" width="10.7109375" style="6" customWidth="1"/>
    <col min="3296" max="3296" width="19.5703125" style="6" customWidth="1"/>
    <col min="3297" max="3297" width="41.7109375" style="6" customWidth="1"/>
    <col min="3298" max="3298" width="23.42578125" style="6" customWidth="1"/>
    <col min="3299" max="3299" width="16.5703125" style="6" bestFit="1" customWidth="1"/>
    <col min="3300" max="3300" width="17.7109375" style="6" bestFit="1" customWidth="1"/>
    <col min="3301" max="3550" width="9.140625" style="6"/>
    <col min="3551" max="3551" width="10.7109375" style="6" customWidth="1"/>
    <col min="3552" max="3552" width="19.5703125" style="6" customWidth="1"/>
    <col min="3553" max="3553" width="41.7109375" style="6" customWidth="1"/>
    <col min="3554" max="3554" width="23.42578125" style="6" customWidth="1"/>
    <col min="3555" max="3555" width="16.5703125" style="6" bestFit="1" customWidth="1"/>
    <col min="3556" max="3556" width="17.7109375" style="6" bestFit="1" customWidth="1"/>
    <col min="3557" max="3806" width="9.140625" style="6"/>
    <col min="3807" max="3807" width="10.7109375" style="6" customWidth="1"/>
    <col min="3808" max="3808" width="19.5703125" style="6" customWidth="1"/>
    <col min="3809" max="3809" width="41.7109375" style="6" customWidth="1"/>
    <col min="3810" max="3810" width="23.42578125" style="6" customWidth="1"/>
    <col min="3811" max="3811" width="16.5703125" style="6" bestFit="1" customWidth="1"/>
    <col min="3812" max="3812" width="17.7109375" style="6" bestFit="1" customWidth="1"/>
    <col min="3813" max="4062" width="9.140625" style="6"/>
    <col min="4063" max="4063" width="10.7109375" style="6" customWidth="1"/>
    <col min="4064" max="4064" width="19.5703125" style="6" customWidth="1"/>
    <col min="4065" max="4065" width="41.7109375" style="6" customWidth="1"/>
    <col min="4066" max="4066" width="23.42578125" style="6" customWidth="1"/>
    <col min="4067" max="4067" width="16.5703125" style="6" bestFit="1" customWidth="1"/>
    <col min="4068" max="4068" width="17.7109375" style="6" bestFit="1" customWidth="1"/>
    <col min="4069" max="4318" width="9.140625" style="6"/>
    <col min="4319" max="4319" width="10.7109375" style="6" customWidth="1"/>
    <col min="4320" max="4320" width="19.5703125" style="6" customWidth="1"/>
    <col min="4321" max="4321" width="41.7109375" style="6" customWidth="1"/>
    <col min="4322" max="4322" width="23.42578125" style="6" customWidth="1"/>
    <col min="4323" max="4323" width="16.5703125" style="6" bestFit="1" customWidth="1"/>
    <col min="4324" max="4324" width="17.7109375" style="6" bestFit="1" customWidth="1"/>
    <col min="4325" max="4574" width="9.140625" style="6"/>
    <col min="4575" max="4575" width="10.7109375" style="6" customWidth="1"/>
    <col min="4576" max="4576" width="19.5703125" style="6" customWidth="1"/>
    <col min="4577" max="4577" width="41.7109375" style="6" customWidth="1"/>
    <col min="4578" max="4578" width="23.42578125" style="6" customWidth="1"/>
    <col min="4579" max="4579" width="16.5703125" style="6" bestFit="1" customWidth="1"/>
    <col min="4580" max="4580" width="17.7109375" style="6" bestFit="1" customWidth="1"/>
    <col min="4581" max="4830" width="9.140625" style="6"/>
    <col min="4831" max="4831" width="10.7109375" style="6" customWidth="1"/>
    <col min="4832" max="4832" width="19.5703125" style="6" customWidth="1"/>
    <col min="4833" max="4833" width="41.7109375" style="6" customWidth="1"/>
    <col min="4834" max="4834" width="23.42578125" style="6" customWidth="1"/>
    <col min="4835" max="4835" width="16.5703125" style="6" bestFit="1" customWidth="1"/>
    <col min="4836" max="4836" width="17.7109375" style="6" bestFit="1" customWidth="1"/>
    <col min="4837" max="5086" width="9.140625" style="6"/>
    <col min="5087" max="5087" width="10.7109375" style="6" customWidth="1"/>
    <col min="5088" max="5088" width="19.5703125" style="6" customWidth="1"/>
    <col min="5089" max="5089" width="41.7109375" style="6" customWidth="1"/>
    <col min="5090" max="5090" width="23.42578125" style="6" customWidth="1"/>
    <col min="5091" max="5091" width="16.5703125" style="6" bestFit="1" customWidth="1"/>
    <col min="5092" max="5092" width="17.7109375" style="6" bestFit="1" customWidth="1"/>
    <col min="5093" max="5342" width="9.140625" style="6"/>
    <col min="5343" max="5343" width="10.7109375" style="6" customWidth="1"/>
    <col min="5344" max="5344" width="19.5703125" style="6" customWidth="1"/>
    <col min="5345" max="5345" width="41.7109375" style="6" customWidth="1"/>
    <col min="5346" max="5346" width="23.42578125" style="6" customWidth="1"/>
    <col min="5347" max="5347" width="16.5703125" style="6" bestFit="1" customWidth="1"/>
    <col min="5348" max="5348" width="17.7109375" style="6" bestFit="1" customWidth="1"/>
    <col min="5349" max="5598" width="9.140625" style="6"/>
    <col min="5599" max="5599" width="10.7109375" style="6" customWidth="1"/>
    <col min="5600" max="5600" width="19.5703125" style="6" customWidth="1"/>
    <col min="5601" max="5601" width="41.7109375" style="6" customWidth="1"/>
    <col min="5602" max="5602" width="23.42578125" style="6" customWidth="1"/>
    <col min="5603" max="5603" width="16.5703125" style="6" bestFit="1" customWidth="1"/>
    <col min="5604" max="5604" width="17.7109375" style="6" bestFit="1" customWidth="1"/>
    <col min="5605" max="5854" width="9.140625" style="6"/>
    <col min="5855" max="5855" width="10.7109375" style="6" customWidth="1"/>
    <col min="5856" max="5856" width="19.5703125" style="6" customWidth="1"/>
    <col min="5857" max="5857" width="41.7109375" style="6" customWidth="1"/>
    <col min="5858" max="5858" width="23.42578125" style="6" customWidth="1"/>
    <col min="5859" max="5859" width="16.5703125" style="6" bestFit="1" customWidth="1"/>
    <col min="5860" max="5860" width="17.7109375" style="6" bestFit="1" customWidth="1"/>
    <col min="5861" max="6110" width="9.140625" style="6"/>
    <col min="6111" max="6111" width="10.7109375" style="6" customWidth="1"/>
    <col min="6112" max="6112" width="19.5703125" style="6" customWidth="1"/>
    <col min="6113" max="6113" width="41.7109375" style="6" customWidth="1"/>
    <col min="6114" max="6114" width="23.42578125" style="6" customWidth="1"/>
    <col min="6115" max="6115" width="16.5703125" style="6" bestFit="1" customWidth="1"/>
    <col min="6116" max="6116" width="17.7109375" style="6" bestFit="1" customWidth="1"/>
    <col min="6117" max="6366" width="9.140625" style="6"/>
    <col min="6367" max="6367" width="10.7109375" style="6" customWidth="1"/>
    <col min="6368" max="6368" width="19.5703125" style="6" customWidth="1"/>
    <col min="6369" max="6369" width="41.7109375" style="6" customWidth="1"/>
    <col min="6370" max="6370" width="23.42578125" style="6" customWidth="1"/>
    <col min="6371" max="6371" width="16.5703125" style="6" bestFit="1" customWidth="1"/>
    <col min="6372" max="6372" width="17.7109375" style="6" bestFit="1" customWidth="1"/>
    <col min="6373" max="6622" width="9.140625" style="6"/>
    <col min="6623" max="6623" width="10.7109375" style="6" customWidth="1"/>
    <col min="6624" max="6624" width="19.5703125" style="6" customWidth="1"/>
    <col min="6625" max="6625" width="41.7109375" style="6" customWidth="1"/>
    <col min="6626" max="6626" width="23.42578125" style="6" customWidth="1"/>
    <col min="6627" max="6627" width="16.5703125" style="6" bestFit="1" customWidth="1"/>
    <col min="6628" max="6628" width="17.7109375" style="6" bestFit="1" customWidth="1"/>
    <col min="6629" max="6878" width="9.140625" style="6"/>
    <col min="6879" max="6879" width="10.7109375" style="6" customWidth="1"/>
    <col min="6880" max="6880" width="19.5703125" style="6" customWidth="1"/>
    <col min="6881" max="6881" width="41.7109375" style="6" customWidth="1"/>
    <col min="6882" max="6882" width="23.42578125" style="6" customWidth="1"/>
    <col min="6883" max="6883" width="16.5703125" style="6" bestFit="1" customWidth="1"/>
    <col min="6884" max="6884" width="17.7109375" style="6" bestFit="1" customWidth="1"/>
    <col min="6885" max="7134" width="9.140625" style="6"/>
    <col min="7135" max="7135" width="10.7109375" style="6" customWidth="1"/>
    <col min="7136" max="7136" width="19.5703125" style="6" customWidth="1"/>
    <col min="7137" max="7137" width="41.7109375" style="6" customWidth="1"/>
    <col min="7138" max="7138" width="23.42578125" style="6" customWidth="1"/>
    <col min="7139" max="7139" width="16.5703125" style="6" bestFit="1" customWidth="1"/>
    <col min="7140" max="7140" width="17.7109375" style="6" bestFit="1" customWidth="1"/>
    <col min="7141" max="7390" width="9.140625" style="6"/>
    <col min="7391" max="7391" width="10.7109375" style="6" customWidth="1"/>
    <col min="7392" max="7392" width="19.5703125" style="6" customWidth="1"/>
    <col min="7393" max="7393" width="41.7109375" style="6" customWidth="1"/>
    <col min="7394" max="7394" width="23.42578125" style="6" customWidth="1"/>
    <col min="7395" max="7395" width="16.5703125" style="6" bestFit="1" customWidth="1"/>
    <col min="7396" max="7396" width="17.7109375" style="6" bestFit="1" customWidth="1"/>
    <col min="7397" max="7646" width="9.140625" style="6"/>
    <col min="7647" max="7647" width="10.7109375" style="6" customWidth="1"/>
    <col min="7648" max="7648" width="19.5703125" style="6" customWidth="1"/>
    <col min="7649" max="7649" width="41.7109375" style="6" customWidth="1"/>
    <col min="7650" max="7650" width="23.42578125" style="6" customWidth="1"/>
    <col min="7651" max="7651" width="16.5703125" style="6" bestFit="1" customWidth="1"/>
    <col min="7652" max="7652" width="17.7109375" style="6" bestFit="1" customWidth="1"/>
    <col min="7653" max="7902" width="9.140625" style="6"/>
    <col min="7903" max="7903" width="10.7109375" style="6" customWidth="1"/>
    <col min="7904" max="7904" width="19.5703125" style="6" customWidth="1"/>
    <col min="7905" max="7905" width="41.7109375" style="6" customWidth="1"/>
    <col min="7906" max="7906" width="23.42578125" style="6" customWidth="1"/>
    <col min="7907" max="7907" width="16.5703125" style="6" bestFit="1" customWidth="1"/>
    <col min="7908" max="7908" width="17.7109375" style="6" bestFit="1" customWidth="1"/>
    <col min="7909" max="8158" width="9.140625" style="6"/>
    <col min="8159" max="8159" width="10.7109375" style="6" customWidth="1"/>
    <col min="8160" max="8160" width="19.5703125" style="6" customWidth="1"/>
    <col min="8161" max="8161" width="41.7109375" style="6" customWidth="1"/>
    <col min="8162" max="8162" width="23.42578125" style="6" customWidth="1"/>
    <col min="8163" max="8163" width="16.5703125" style="6" bestFit="1" customWidth="1"/>
    <col min="8164" max="8164" width="17.7109375" style="6" bestFit="1" customWidth="1"/>
    <col min="8165" max="8414" width="9.140625" style="6"/>
    <col min="8415" max="8415" width="10.7109375" style="6" customWidth="1"/>
    <col min="8416" max="8416" width="19.5703125" style="6" customWidth="1"/>
    <col min="8417" max="8417" width="41.7109375" style="6" customWidth="1"/>
    <col min="8418" max="8418" width="23.42578125" style="6" customWidth="1"/>
    <col min="8419" max="8419" width="16.5703125" style="6" bestFit="1" customWidth="1"/>
    <col min="8420" max="8420" width="17.7109375" style="6" bestFit="1" customWidth="1"/>
    <col min="8421" max="8670" width="9.140625" style="6"/>
    <col min="8671" max="8671" width="10.7109375" style="6" customWidth="1"/>
    <col min="8672" max="8672" width="19.5703125" style="6" customWidth="1"/>
    <col min="8673" max="8673" width="41.7109375" style="6" customWidth="1"/>
    <col min="8674" max="8674" width="23.42578125" style="6" customWidth="1"/>
    <col min="8675" max="8675" width="16.5703125" style="6" bestFit="1" customWidth="1"/>
    <col min="8676" max="8676" width="17.7109375" style="6" bestFit="1" customWidth="1"/>
    <col min="8677" max="8926" width="9.140625" style="6"/>
    <col min="8927" max="8927" width="10.7109375" style="6" customWidth="1"/>
    <col min="8928" max="8928" width="19.5703125" style="6" customWidth="1"/>
    <col min="8929" max="8929" width="41.7109375" style="6" customWidth="1"/>
    <col min="8930" max="8930" width="23.42578125" style="6" customWidth="1"/>
    <col min="8931" max="8931" width="16.5703125" style="6" bestFit="1" customWidth="1"/>
    <col min="8932" max="8932" width="17.7109375" style="6" bestFit="1" customWidth="1"/>
    <col min="8933" max="9182" width="9.140625" style="6"/>
    <col min="9183" max="9183" width="10.7109375" style="6" customWidth="1"/>
    <col min="9184" max="9184" width="19.5703125" style="6" customWidth="1"/>
    <col min="9185" max="9185" width="41.7109375" style="6" customWidth="1"/>
    <col min="9186" max="9186" width="23.42578125" style="6" customWidth="1"/>
    <col min="9187" max="9187" width="16.5703125" style="6" bestFit="1" customWidth="1"/>
    <col min="9188" max="9188" width="17.7109375" style="6" bestFit="1" customWidth="1"/>
    <col min="9189" max="9438" width="9.140625" style="6"/>
    <col min="9439" max="9439" width="10.7109375" style="6" customWidth="1"/>
    <col min="9440" max="9440" width="19.5703125" style="6" customWidth="1"/>
    <col min="9441" max="9441" width="41.7109375" style="6" customWidth="1"/>
    <col min="9442" max="9442" width="23.42578125" style="6" customWidth="1"/>
    <col min="9443" max="9443" width="16.5703125" style="6" bestFit="1" customWidth="1"/>
    <col min="9444" max="9444" width="17.7109375" style="6" bestFit="1" customWidth="1"/>
    <col min="9445" max="9694" width="9.140625" style="6"/>
    <col min="9695" max="9695" width="10.7109375" style="6" customWidth="1"/>
    <col min="9696" max="9696" width="19.5703125" style="6" customWidth="1"/>
    <col min="9697" max="9697" width="41.7109375" style="6" customWidth="1"/>
    <col min="9698" max="9698" width="23.42578125" style="6" customWidth="1"/>
    <col min="9699" max="9699" width="16.5703125" style="6" bestFit="1" customWidth="1"/>
    <col min="9700" max="9700" width="17.7109375" style="6" bestFit="1" customWidth="1"/>
    <col min="9701" max="9950" width="9.140625" style="6"/>
    <col min="9951" max="9951" width="10.7109375" style="6" customWidth="1"/>
    <col min="9952" max="9952" width="19.5703125" style="6" customWidth="1"/>
    <col min="9953" max="9953" width="41.7109375" style="6" customWidth="1"/>
    <col min="9954" max="9954" width="23.42578125" style="6" customWidth="1"/>
    <col min="9955" max="9955" width="16.5703125" style="6" bestFit="1" customWidth="1"/>
    <col min="9956" max="9956" width="17.7109375" style="6" bestFit="1" customWidth="1"/>
    <col min="9957" max="10206" width="9.140625" style="6"/>
    <col min="10207" max="10207" width="10.7109375" style="6" customWidth="1"/>
    <col min="10208" max="10208" width="19.5703125" style="6" customWidth="1"/>
    <col min="10209" max="10209" width="41.7109375" style="6" customWidth="1"/>
    <col min="10210" max="10210" width="23.42578125" style="6" customWidth="1"/>
    <col min="10211" max="10211" width="16.5703125" style="6" bestFit="1" customWidth="1"/>
    <col min="10212" max="10212" width="17.7109375" style="6" bestFit="1" customWidth="1"/>
    <col min="10213" max="10462" width="9.140625" style="6"/>
    <col min="10463" max="10463" width="10.7109375" style="6" customWidth="1"/>
    <col min="10464" max="10464" width="19.5703125" style="6" customWidth="1"/>
    <col min="10465" max="10465" width="41.7109375" style="6" customWidth="1"/>
    <col min="10466" max="10466" width="23.42578125" style="6" customWidth="1"/>
    <col min="10467" max="10467" width="16.5703125" style="6" bestFit="1" customWidth="1"/>
    <col min="10468" max="10468" width="17.7109375" style="6" bestFit="1" customWidth="1"/>
    <col min="10469" max="10718" width="9.140625" style="6"/>
    <col min="10719" max="10719" width="10.7109375" style="6" customWidth="1"/>
    <col min="10720" max="10720" width="19.5703125" style="6" customWidth="1"/>
    <col min="10721" max="10721" width="41.7109375" style="6" customWidth="1"/>
    <col min="10722" max="10722" width="23.42578125" style="6" customWidth="1"/>
    <col min="10723" max="10723" width="16.5703125" style="6" bestFit="1" customWidth="1"/>
    <col min="10724" max="10724" width="17.7109375" style="6" bestFit="1" customWidth="1"/>
    <col min="10725" max="10974" width="9.140625" style="6"/>
    <col min="10975" max="10975" width="10.7109375" style="6" customWidth="1"/>
    <col min="10976" max="10976" width="19.5703125" style="6" customWidth="1"/>
    <col min="10977" max="10977" width="41.7109375" style="6" customWidth="1"/>
    <col min="10978" max="10978" width="23.42578125" style="6" customWidth="1"/>
    <col min="10979" max="10979" width="16.5703125" style="6" bestFit="1" customWidth="1"/>
    <col min="10980" max="10980" width="17.7109375" style="6" bestFit="1" customWidth="1"/>
    <col min="10981" max="11230" width="9.140625" style="6"/>
    <col min="11231" max="11231" width="10.7109375" style="6" customWidth="1"/>
    <col min="11232" max="11232" width="19.5703125" style="6" customWidth="1"/>
    <col min="11233" max="11233" width="41.7109375" style="6" customWidth="1"/>
    <col min="11234" max="11234" width="23.42578125" style="6" customWidth="1"/>
    <col min="11235" max="11235" width="16.5703125" style="6" bestFit="1" customWidth="1"/>
    <col min="11236" max="11236" width="17.7109375" style="6" bestFit="1" customWidth="1"/>
    <col min="11237" max="11486" width="9.140625" style="6"/>
    <col min="11487" max="11487" width="10.7109375" style="6" customWidth="1"/>
    <col min="11488" max="11488" width="19.5703125" style="6" customWidth="1"/>
    <col min="11489" max="11489" width="41.7109375" style="6" customWidth="1"/>
    <col min="11490" max="11490" width="23.42578125" style="6" customWidth="1"/>
    <col min="11491" max="11491" width="16.5703125" style="6" bestFit="1" customWidth="1"/>
    <col min="11492" max="11492" width="17.7109375" style="6" bestFit="1" customWidth="1"/>
    <col min="11493" max="11742" width="9.140625" style="6"/>
    <col min="11743" max="11743" width="10.7109375" style="6" customWidth="1"/>
    <col min="11744" max="11744" width="19.5703125" style="6" customWidth="1"/>
    <col min="11745" max="11745" width="41.7109375" style="6" customWidth="1"/>
    <col min="11746" max="11746" width="23.42578125" style="6" customWidth="1"/>
    <col min="11747" max="11747" width="16.5703125" style="6" bestFit="1" customWidth="1"/>
    <col min="11748" max="11748" width="17.7109375" style="6" bestFit="1" customWidth="1"/>
    <col min="11749" max="11998" width="9.140625" style="6"/>
    <col min="11999" max="11999" width="10.7109375" style="6" customWidth="1"/>
    <col min="12000" max="12000" width="19.5703125" style="6" customWidth="1"/>
    <col min="12001" max="12001" width="41.7109375" style="6" customWidth="1"/>
    <col min="12002" max="12002" width="23.42578125" style="6" customWidth="1"/>
    <col min="12003" max="12003" width="16.5703125" style="6" bestFit="1" customWidth="1"/>
    <col min="12004" max="12004" width="17.7109375" style="6" bestFit="1" customWidth="1"/>
    <col min="12005" max="12254" width="9.140625" style="6"/>
    <col min="12255" max="12255" width="10.7109375" style="6" customWidth="1"/>
    <col min="12256" max="12256" width="19.5703125" style="6" customWidth="1"/>
    <col min="12257" max="12257" width="41.7109375" style="6" customWidth="1"/>
    <col min="12258" max="12258" width="23.42578125" style="6" customWidth="1"/>
    <col min="12259" max="12259" width="16.5703125" style="6" bestFit="1" customWidth="1"/>
    <col min="12260" max="12260" width="17.7109375" style="6" bestFit="1" customWidth="1"/>
    <col min="12261" max="12510" width="9.140625" style="6"/>
    <col min="12511" max="12511" width="10.7109375" style="6" customWidth="1"/>
    <col min="12512" max="12512" width="19.5703125" style="6" customWidth="1"/>
    <col min="12513" max="12513" width="41.7109375" style="6" customWidth="1"/>
    <col min="12514" max="12514" width="23.42578125" style="6" customWidth="1"/>
    <col min="12515" max="12515" width="16.5703125" style="6" bestFit="1" customWidth="1"/>
    <col min="12516" max="12516" width="17.7109375" style="6" bestFit="1" customWidth="1"/>
    <col min="12517" max="12766" width="9.140625" style="6"/>
    <col min="12767" max="12767" width="10.7109375" style="6" customWidth="1"/>
    <col min="12768" max="12768" width="19.5703125" style="6" customWidth="1"/>
    <col min="12769" max="12769" width="41.7109375" style="6" customWidth="1"/>
    <col min="12770" max="12770" width="23.42578125" style="6" customWidth="1"/>
    <col min="12771" max="12771" width="16.5703125" style="6" bestFit="1" customWidth="1"/>
    <col min="12772" max="12772" width="17.7109375" style="6" bestFit="1" customWidth="1"/>
    <col min="12773" max="13022" width="9.140625" style="6"/>
    <col min="13023" max="13023" width="10.7109375" style="6" customWidth="1"/>
    <col min="13024" max="13024" width="19.5703125" style="6" customWidth="1"/>
    <col min="13025" max="13025" width="41.7109375" style="6" customWidth="1"/>
    <col min="13026" max="13026" width="23.42578125" style="6" customWidth="1"/>
    <col min="13027" max="13027" width="16.5703125" style="6" bestFit="1" customWidth="1"/>
    <col min="13028" max="13028" width="17.7109375" style="6" bestFit="1" customWidth="1"/>
    <col min="13029" max="13278" width="9.140625" style="6"/>
    <col min="13279" max="13279" width="10.7109375" style="6" customWidth="1"/>
    <col min="13280" max="13280" width="19.5703125" style="6" customWidth="1"/>
    <col min="13281" max="13281" width="41.7109375" style="6" customWidth="1"/>
    <col min="13282" max="13282" width="23.42578125" style="6" customWidth="1"/>
    <col min="13283" max="13283" width="16.5703125" style="6" bestFit="1" customWidth="1"/>
    <col min="13284" max="13284" width="17.7109375" style="6" bestFit="1" customWidth="1"/>
    <col min="13285" max="13534" width="9.140625" style="6"/>
    <col min="13535" max="13535" width="10.7109375" style="6" customWidth="1"/>
    <col min="13536" max="13536" width="19.5703125" style="6" customWidth="1"/>
    <col min="13537" max="13537" width="41.7109375" style="6" customWidth="1"/>
    <col min="13538" max="13538" width="23.42578125" style="6" customWidth="1"/>
    <col min="13539" max="13539" width="16.5703125" style="6" bestFit="1" customWidth="1"/>
    <col min="13540" max="13540" width="17.7109375" style="6" bestFit="1" customWidth="1"/>
    <col min="13541" max="13790" width="9.140625" style="6"/>
    <col min="13791" max="13791" width="10.7109375" style="6" customWidth="1"/>
    <col min="13792" max="13792" width="19.5703125" style="6" customWidth="1"/>
    <col min="13793" max="13793" width="41.7109375" style="6" customWidth="1"/>
    <col min="13794" max="13794" width="23.42578125" style="6" customWidth="1"/>
    <col min="13795" max="13795" width="16.5703125" style="6" bestFit="1" customWidth="1"/>
    <col min="13796" max="13796" width="17.7109375" style="6" bestFit="1" customWidth="1"/>
    <col min="13797" max="14046" width="9.140625" style="6"/>
    <col min="14047" max="14047" width="10.7109375" style="6" customWidth="1"/>
    <col min="14048" max="14048" width="19.5703125" style="6" customWidth="1"/>
    <col min="14049" max="14049" width="41.7109375" style="6" customWidth="1"/>
    <col min="14050" max="14050" width="23.42578125" style="6" customWidth="1"/>
    <col min="14051" max="14051" width="16.5703125" style="6" bestFit="1" customWidth="1"/>
    <col min="14052" max="14052" width="17.7109375" style="6" bestFit="1" customWidth="1"/>
    <col min="14053" max="14302" width="9.140625" style="6"/>
    <col min="14303" max="14303" width="10.7109375" style="6" customWidth="1"/>
    <col min="14304" max="14304" width="19.5703125" style="6" customWidth="1"/>
    <col min="14305" max="14305" width="41.7109375" style="6" customWidth="1"/>
    <col min="14306" max="14306" width="23.42578125" style="6" customWidth="1"/>
    <col min="14307" max="14307" width="16.5703125" style="6" bestFit="1" customWidth="1"/>
    <col min="14308" max="14308" width="17.7109375" style="6" bestFit="1" customWidth="1"/>
    <col min="14309" max="14558" width="9.140625" style="6"/>
    <col min="14559" max="14559" width="10.7109375" style="6" customWidth="1"/>
    <col min="14560" max="14560" width="19.5703125" style="6" customWidth="1"/>
    <col min="14561" max="14561" width="41.7109375" style="6" customWidth="1"/>
    <col min="14562" max="14562" width="23.42578125" style="6" customWidth="1"/>
    <col min="14563" max="14563" width="16.5703125" style="6" bestFit="1" customWidth="1"/>
    <col min="14564" max="14564" width="17.7109375" style="6" bestFit="1" customWidth="1"/>
    <col min="14565" max="14814" width="9.140625" style="6"/>
    <col min="14815" max="14815" width="10.7109375" style="6" customWidth="1"/>
    <col min="14816" max="14816" width="19.5703125" style="6" customWidth="1"/>
    <col min="14817" max="14817" width="41.7109375" style="6" customWidth="1"/>
    <col min="14818" max="14818" width="23.42578125" style="6" customWidth="1"/>
    <col min="14819" max="14819" width="16.5703125" style="6" bestFit="1" customWidth="1"/>
    <col min="14820" max="14820" width="17.7109375" style="6" bestFit="1" customWidth="1"/>
    <col min="14821" max="15070" width="9.140625" style="6"/>
    <col min="15071" max="15071" width="10.7109375" style="6" customWidth="1"/>
    <col min="15072" max="15072" width="19.5703125" style="6" customWidth="1"/>
    <col min="15073" max="15073" width="41.7109375" style="6" customWidth="1"/>
    <col min="15074" max="15074" width="23.42578125" style="6" customWidth="1"/>
    <col min="15075" max="15075" width="16.5703125" style="6" bestFit="1" customWidth="1"/>
    <col min="15076" max="15076" width="17.7109375" style="6" bestFit="1" customWidth="1"/>
    <col min="15077" max="15326" width="9.140625" style="6"/>
    <col min="15327" max="15327" width="10.7109375" style="6" customWidth="1"/>
    <col min="15328" max="15328" width="19.5703125" style="6" customWidth="1"/>
    <col min="15329" max="15329" width="41.7109375" style="6" customWidth="1"/>
    <col min="15330" max="15330" width="23.42578125" style="6" customWidth="1"/>
    <col min="15331" max="15331" width="16.5703125" style="6" bestFit="1" customWidth="1"/>
    <col min="15332" max="15332" width="17.7109375" style="6" bestFit="1" customWidth="1"/>
    <col min="15333" max="15582" width="9.140625" style="6"/>
    <col min="15583" max="15583" width="10.7109375" style="6" customWidth="1"/>
    <col min="15584" max="15584" width="19.5703125" style="6" customWidth="1"/>
    <col min="15585" max="15585" width="41.7109375" style="6" customWidth="1"/>
    <col min="15586" max="15586" width="23.42578125" style="6" customWidth="1"/>
    <col min="15587" max="15587" width="16.5703125" style="6" bestFit="1" customWidth="1"/>
    <col min="15588" max="15588" width="17.7109375" style="6" bestFit="1" customWidth="1"/>
    <col min="15589" max="15838" width="9.140625" style="6"/>
    <col min="15839" max="15839" width="10.7109375" style="6" customWidth="1"/>
    <col min="15840" max="15840" width="19.5703125" style="6" customWidth="1"/>
    <col min="15841" max="15841" width="41.7109375" style="6" customWidth="1"/>
    <col min="15842" max="15842" width="23.42578125" style="6" customWidth="1"/>
    <col min="15843" max="15843" width="16.5703125" style="6" bestFit="1" customWidth="1"/>
    <col min="15844" max="15844" width="17.7109375" style="6" bestFit="1" customWidth="1"/>
    <col min="15845" max="16094" width="9.140625" style="6"/>
    <col min="16095" max="16095" width="10.7109375" style="6" customWidth="1"/>
    <col min="16096" max="16096" width="19.5703125" style="6" customWidth="1"/>
    <col min="16097" max="16097" width="41.7109375" style="6" customWidth="1"/>
    <col min="16098" max="16098" width="23.42578125" style="6" customWidth="1"/>
    <col min="16099" max="16099" width="16.5703125" style="6" bestFit="1" customWidth="1"/>
    <col min="16100" max="16100" width="17.7109375" style="6" bestFit="1" customWidth="1"/>
    <col min="16101" max="16384" width="9.140625" style="6"/>
  </cols>
  <sheetData>
    <row r="1" spans="1:6" x14ac:dyDescent="0.2">
      <c r="A1" s="1"/>
      <c r="B1" s="2"/>
      <c r="C1" s="2"/>
      <c r="D1" s="3"/>
      <c r="E1" s="4"/>
      <c r="F1" s="5"/>
    </row>
    <row r="2" spans="1:6" x14ac:dyDescent="0.2">
      <c r="A2" s="7"/>
      <c r="B2" s="8"/>
      <c r="C2" s="8"/>
      <c r="D2" s="9"/>
      <c r="E2" s="10"/>
      <c r="F2" s="11"/>
    </row>
    <row r="3" spans="1:6" x14ac:dyDescent="0.2">
      <c r="A3" s="7"/>
      <c r="B3" s="8"/>
      <c r="C3" s="8"/>
      <c r="D3" s="9"/>
      <c r="E3" s="10"/>
      <c r="F3" s="11"/>
    </row>
    <row r="4" spans="1:6" x14ac:dyDescent="0.2">
      <c r="A4" s="7"/>
      <c r="B4" s="8"/>
      <c r="C4" s="8"/>
      <c r="D4" s="9"/>
      <c r="E4" s="10"/>
      <c r="F4" s="11"/>
    </row>
    <row r="5" spans="1:6" x14ac:dyDescent="0.2">
      <c r="A5" s="7"/>
      <c r="B5" s="8"/>
      <c r="C5" s="12"/>
      <c r="D5" s="9"/>
      <c r="E5" s="10"/>
      <c r="F5" s="11"/>
    </row>
    <row r="6" spans="1:6" ht="20.25" x14ac:dyDescent="0.3">
      <c r="A6" s="13" t="s">
        <v>0</v>
      </c>
      <c r="B6" s="14"/>
      <c r="C6" s="14"/>
      <c r="D6" s="14"/>
      <c r="E6" s="14"/>
      <c r="F6" s="15"/>
    </row>
    <row r="7" spans="1:6" ht="20.25" x14ac:dyDescent="0.3">
      <c r="A7" s="13" t="s">
        <v>1</v>
      </c>
      <c r="B7" s="14"/>
      <c r="C7" s="14"/>
      <c r="D7" s="14"/>
      <c r="E7" s="14"/>
      <c r="F7" s="15"/>
    </row>
    <row r="8" spans="1:6" s="19" customFormat="1" ht="18" x14ac:dyDescent="0.25">
      <c r="A8" s="16" t="s">
        <v>2</v>
      </c>
      <c r="B8" s="17"/>
      <c r="C8" s="17"/>
      <c r="D8" s="17"/>
      <c r="E8" s="17"/>
      <c r="F8" s="18"/>
    </row>
    <row r="9" spans="1:6" s="19" customFormat="1" ht="19.5" customHeight="1" x14ac:dyDescent="0.25">
      <c r="A9" s="20" t="s">
        <v>3</v>
      </c>
      <c r="B9" s="21"/>
      <c r="C9" s="21"/>
      <c r="D9" s="21"/>
      <c r="E9" s="21"/>
      <c r="F9" s="22"/>
    </row>
    <row r="10" spans="1:6" s="19" customFormat="1" ht="12.75" customHeight="1" x14ac:dyDescent="0.25">
      <c r="A10" s="23" t="s">
        <v>4</v>
      </c>
      <c r="B10" s="24"/>
      <c r="C10" s="24"/>
      <c r="D10" s="24"/>
      <c r="E10" s="24"/>
      <c r="F10" s="25"/>
    </row>
    <row r="11" spans="1:6" s="19" customFormat="1" ht="12.75" customHeight="1" x14ac:dyDescent="0.25">
      <c r="A11" s="23"/>
      <c r="B11" s="24"/>
      <c r="C11" s="24"/>
      <c r="D11" s="24"/>
      <c r="E11" s="24"/>
      <c r="F11" s="25"/>
    </row>
    <row r="12" spans="1:6" s="19" customFormat="1" ht="16.5" thickBot="1" x14ac:dyDescent="0.25">
      <c r="A12" s="26"/>
      <c r="B12" s="27"/>
      <c r="C12" s="27"/>
      <c r="D12" s="28"/>
      <c r="E12" s="29"/>
      <c r="F12" s="30"/>
    </row>
    <row r="13" spans="1:6" s="19" customFormat="1" ht="16.5" thickBot="1" x14ac:dyDescent="0.25">
      <c r="A13" s="31" t="s">
        <v>5</v>
      </c>
      <c r="B13" s="32"/>
      <c r="C13" s="32"/>
      <c r="D13" s="33"/>
      <c r="E13" s="34"/>
      <c r="F13" s="35"/>
    </row>
    <row r="14" spans="1:6" s="19" customFormat="1" ht="16.5" thickBot="1" x14ac:dyDescent="0.3">
      <c r="A14" s="36"/>
      <c r="B14" s="37"/>
      <c r="C14" s="38"/>
      <c r="D14" s="39" t="s">
        <v>6</v>
      </c>
      <c r="E14" s="39"/>
      <c r="F14" s="40">
        <v>4185821972.9900098</v>
      </c>
    </row>
    <row r="15" spans="1:6" s="19" customFormat="1" ht="13.5" thickBot="1" x14ac:dyDescent="0.25">
      <c r="A15" s="41" t="s">
        <v>7</v>
      </c>
      <c r="B15" s="42"/>
      <c r="C15" s="43"/>
      <c r="D15" s="44"/>
      <c r="E15" s="37"/>
      <c r="F15" s="44"/>
    </row>
    <row r="16" spans="1:6" s="19" customFormat="1" ht="33" x14ac:dyDescent="0.25">
      <c r="A16" s="45"/>
      <c r="B16" s="46" t="s">
        <v>8</v>
      </c>
      <c r="C16" s="47" t="s">
        <v>9</v>
      </c>
      <c r="D16" s="48" t="s">
        <v>10</v>
      </c>
      <c r="E16" s="49" t="s">
        <v>11</v>
      </c>
      <c r="F16" s="48" t="s">
        <v>12</v>
      </c>
    </row>
    <row r="17" spans="1:9" s="19" customFormat="1" x14ac:dyDescent="0.2">
      <c r="A17" s="50">
        <v>44043</v>
      </c>
      <c r="B17" s="51"/>
      <c r="C17" s="52" t="s">
        <v>13</v>
      </c>
      <c r="D17" s="53"/>
      <c r="E17" s="54"/>
      <c r="F17" s="55">
        <f>+F14</f>
        <v>4185821972.9900098</v>
      </c>
      <c r="I17" s="56"/>
    </row>
    <row r="18" spans="1:9" s="19" customFormat="1" x14ac:dyDescent="0.2">
      <c r="A18" s="57">
        <v>44044</v>
      </c>
      <c r="B18" s="51"/>
      <c r="C18" s="52" t="s">
        <v>14</v>
      </c>
      <c r="D18" s="58">
        <v>2304266444.29</v>
      </c>
      <c r="E18" s="54"/>
      <c r="F18" s="59">
        <f>SUM(F17+D18-E18)</f>
        <v>6490088417.2800102</v>
      </c>
      <c r="I18" s="60"/>
    </row>
    <row r="19" spans="1:9" s="19" customFormat="1" x14ac:dyDescent="0.2">
      <c r="A19" s="57">
        <v>44044</v>
      </c>
      <c r="B19" s="51"/>
      <c r="C19" s="52" t="s">
        <v>15</v>
      </c>
      <c r="D19" s="58">
        <v>463312665.97000003</v>
      </c>
      <c r="E19" s="54"/>
      <c r="F19" s="59">
        <f>SUM(F18+D19-E19)</f>
        <v>6953401083.2500105</v>
      </c>
      <c r="H19" s="56"/>
      <c r="I19" s="60"/>
    </row>
    <row r="20" spans="1:9" s="19" customFormat="1" ht="36" x14ac:dyDescent="0.25">
      <c r="A20" s="61" t="s">
        <v>16</v>
      </c>
      <c r="B20" s="62" t="s">
        <v>17</v>
      </c>
      <c r="C20" s="63" t="s">
        <v>18</v>
      </c>
      <c r="D20" s="64"/>
      <c r="E20" s="64">
        <v>1923848.08</v>
      </c>
      <c r="F20" s="59">
        <f>SUM(F19+D20-E20)</f>
        <v>6951477235.1700106</v>
      </c>
      <c r="I20" s="60"/>
    </row>
    <row r="21" spans="1:9" s="19" customFormat="1" ht="72" x14ac:dyDescent="0.25">
      <c r="A21" s="61" t="s">
        <v>16</v>
      </c>
      <c r="B21" s="65" t="s">
        <v>19</v>
      </c>
      <c r="C21" s="63" t="s">
        <v>20</v>
      </c>
      <c r="D21" s="66"/>
      <c r="E21" s="66">
        <v>30000000</v>
      </c>
      <c r="F21" s="67">
        <f t="shared" ref="F21:F84" si="0">SUM(F20+D21-E21)</f>
        <v>6921477235.1700106</v>
      </c>
      <c r="H21" s="56"/>
      <c r="I21" s="60"/>
    </row>
    <row r="22" spans="1:9" s="19" customFormat="1" ht="72" x14ac:dyDescent="0.25">
      <c r="A22" s="61" t="s">
        <v>16</v>
      </c>
      <c r="B22" s="65" t="s">
        <v>19</v>
      </c>
      <c r="C22" s="63" t="s">
        <v>20</v>
      </c>
      <c r="D22" s="66"/>
      <c r="E22" s="66">
        <v>30000000</v>
      </c>
      <c r="F22" s="67">
        <f t="shared" si="0"/>
        <v>6891477235.1700106</v>
      </c>
      <c r="H22" s="56"/>
      <c r="I22" s="56"/>
    </row>
    <row r="23" spans="1:9" s="19" customFormat="1" ht="48" x14ac:dyDescent="0.25">
      <c r="A23" s="61" t="s">
        <v>16</v>
      </c>
      <c r="B23" s="65" t="s">
        <v>21</v>
      </c>
      <c r="C23" s="63" t="s">
        <v>22</v>
      </c>
      <c r="D23" s="66"/>
      <c r="E23" s="66">
        <v>15005294.880000001</v>
      </c>
      <c r="F23" s="67">
        <f t="shared" si="0"/>
        <v>6876471940.2900105</v>
      </c>
      <c r="I23" s="56"/>
    </row>
    <row r="24" spans="1:9" s="19" customFormat="1" ht="36" x14ac:dyDescent="0.25">
      <c r="A24" s="61" t="s">
        <v>16</v>
      </c>
      <c r="B24" s="65" t="s">
        <v>23</v>
      </c>
      <c r="C24" s="63" t="s">
        <v>24</v>
      </c>
      <c r="D24" s="66"/>
      <c r="E24" s="66">
        <v>7801544.8700000001</v>
      </c>
      <c r="F24" s="67">
        <f t="shared" si="0"/>
        <v>6868670395.4200106</v>
      </c>
    </row>
    <row r="25" spans="1:9" s="19" customFormat="1" ht="36" x14ac:dyDescent="0.25">
      <c r="A25" s="61" t="s">
        <v>16</v>
      </c>
      <c r="B25" s="65" t="s">
        <v>25</v>
      </c>
      <c r="C25" s="63" t="s">
        <v>26</v>
      </c>
      <c r="D25" s="66"/>
      <c r="E25" s="66">
        <v>9592907.5700000003</v>
      </c>
      <c r="F25" s="67">
        <f t="shared" si="0"/>
        <v>6859077487.8500109</v>
      </c>
    </row>
    <row r="26" spans="1:9" s="19" customFormat="1" ht="84" x14ac:dyDescent="0.25">
      <c r="A26" s="61" t="s">
        <v>16</v>
      </c>
      <c r="B26" s="65" t="s">
        <v>27</v>
      </c>
      <c r="C26" s="63" t="s">
        <v>28</v>
      </c>
      <c r="D26" s="66"/>
      <c r="E26" s="66">
        <v>2143350.0499999998</v>
      </c>
      <c r="F26" s="67">
        <f t="shared" si="0"/>
        <v>6856934137.8000107</v>
      </c>
    </row>
    <row r="27" spans="1:9" s="19" customFormat="1" ht="84" x14ac:dyDescent="0.25">
      <c r="A27" s="61" t="s">
        <v>16</v>
      </c>
      <c r="B27" s="65" t="s">
        <v>29</v>
      </c>
      <c r="C27" s="63" t="s">
        <v>30</v>
      </c>
      <c r="D27" s="66"/>
      <c r="E27" s="66">
        <v>19634179.789999999</v>
      </c>
      <c r="F27" s="67">
        <f t="shared" si="0"/>
        <v>6837299958.0100107</v>
      </c>
    </row>
    <row r="28" spans="1:9" s="19" customFormat="1" ht="72" x14ac:dyDescent="0.25">
      <c r="A28" s="61" t="s">
        <v>16</v>
      </c>
      <c r="B28" s="65" t="s">
        <v>31</v>
      </c>
      <c r="C28" s="63" t="s">
        <v>32</v>
      </c>
      <c r="D28" s="66"/>
      <c r="E28" s="66">
        <v>10000000</v>
      </c>
      <c r="F28" s="67">
        <f t="shared" si="0"/>
        <v>6827299958.0100107</v>
      </c>
    </row>
    <row r="29" spans="1:9" s="19" customFormat="1" ht="72" x14ac:dyDescent="0.25">
      <c r="A29" s="61" t="s">
        <v>16</v>
      </c>
      <c r="B29" s="65" t="s">
        <v>31</v>
      </c>
      <c r="C29" s="63" t="s">
        <v>32</v>
      </c>
      <c r="D29" s="66"/>
      <c r="E29" s="66">
        <v>1379025.95</v>
      </c>
      <c r="F29" s="67">
        <f t="shared" si="0"/>
        <v>6825920932.0600109</v>
      </c>
    </row>
    <row r="30" spans="1:9" s="19" customFormat="1" ht="72" x14ac:dyDescent="0.25">
      <c r="A30" s="61" t="s">
        <v>16</v>
      </c>
      <c r="B30" s="65" t="s">
        <v>31</v>
      </c>
      <c r="C30" s="63" t="s">
        <v>32</v>
      </c>
      <c r="D30" s="66"/>
      <c r="E30" s="66">
        <v>3125000</v>
      </c>
      <c r="F30" s="67">
        <f t="shared" si="0"/>
        <v>6822795932.0600109</v>
      </c>
    </row>
    <row r="31" spans="1:9" s="19" customFormat="1" ht="72" x14ac:dyDescent="0.25">
      <c r="A31" s="61" t="s">
        <v>16</v>
      </c>
      <c r="B31" s="65" t="s">
        <v>31</v>
      </c>
      <c r="C31" s="63" t="s">
        <v>32</v>
      </c>
      <c r="D31" s="66"/>
      <c r="E31" s="66">
        <v>17835557</v>
      </c>
      <c r="F31" s="67">
        <f t="shared" si="0"/>
        <v>6804960375.0600109</v>
      </c>
    </row>
    <row r="32" spans="1:9" s="19" customFormat="1" ht="72" x14ac:dyDescent="0.25">
      <c r="A32" s="61" t="s">
        <v>16</v>
      </c>
      <c r="B32" s="65" t="s">
        <v>31</v>
      </c>
      <c r="C32" s="63" t="s">
        <v>32</v>
      </c>
      <c r="D32" s="66"/>
      <c r="E32" s="66">
        <v>8472294</v>
      </c>
      <c r="F32" s="67">
        <f t="shared" si="0"/>
        <v>6796488081.0600109</v>
      </c>
    </row>
    <row r="33" spans="1:6" s="19" customFormat="1" ht="72" x14ac:dyDescent="0.25">
      <c r="A33" s="61" t="s">
        <v>16</v>
      </c>
      <c r="B33" s="65" t="s">
        <v>31</v>
      </c>
      <c r="C33" s="63" t="s">
        <v>32</v>
      </c>
      <c r="D33" s="66"/>
      <c r="E33" s="66">
        <v>2339522</v>
      </c>
      <c r="F33" s="67">
        <f t="shared" si="0"/>
        <v>6794148559.0600109</v>
      </c>
    </row>
    <row r="34" spans="1:6" s="19" customFormat="1" ht="72" x14ac:dyDescent="0.25">
      <c r="A34" s="61" t="s">
        <v>16</v>
      </c>
      <c r="B34" s="65" t="s">
        <v>31</v>
      </c>
      <c r="C34" s="63" t="s">
        <v>32</v>
      </c>
      <c r="D34" s="66"/>
      <c r="E34" s="66">
        <v>8347058</v>
      </c>
      <c r="F34" s="67">
        <f t="shared" si="0"/>
        <v>6785801501.0600109</v>
      </c>
    </row>
    <row r="35" spans="1:6" s="19" customFormat="1" ht="48" x14ac:dyDescent="0.25">
      <c r="A35" s="61" t="s">
        <v>16</v>
      </c>
      <c r="B35" s="65" t="s">
        <v>33</v>
      </c>
      <c r="C35" s="63" t="s">
        <v>34</v>
      </c>
      <c r="D35" s="66"/>
      <c r="E35" s="66">
        <v>15663490.26</v>
      </c>
      <c r="F35" s="67">
        <f t="shared" si="0"/>
        <v>6770138010.8000107</v>
      </c>
    </row>
    <row r="36" spans="1:6" s="19" customFormat="1" ht="48" x14ac:dyDescent="0.25">
      <c r="A36" s="61" t="s">
        <v>16</v>
      </c>
      <c r="B36" s="65" t="s">
        <v>33</v>
      </c>
      <c r="C36" s="63" t="s">
        <v>34</v>
      </c>
      <c r="D36" s="66"/>
      <c r="E36" s="66">
        <v>10000000</v>
      </c>
      <c r="F36" s="67">
        <f t="shared" si="0"/>
        <v>6760138010.8000107</v>
      </c>
    </row>
    <row r="37" spans="1:6" s="19" customFormat="1" ht="72" x14ac:dyDescent="0.25">
      <c r="A37" s="61" t="s">
        <v>16</v>
      </c>
      <c r="B37" s="65" t="s">
        <v>35</v>
      </c>
      <c r="C37" s="63" t="s">
        <v>36</v>
      </c>
      <c r="D37" s="66"/>
      <c r="E37" s="66">
        <v>40033340.810000002</v>
      </c>
      <c r="F37" s="67">
        <f t="shared" si="0"/>
        <v>6720104669.9900103</v>
      </c>
    </row>
    <row r="38" spans="1:6" s="19" customFormat="1" ht="84" x14ac:dyDescent="0.25">
      <c r="A38" s="61" t="s">
        <v>16</v>
      </c>
      <c r="B38" s="65" t="s">
        <v>37</v>
      </c>
      <c r="C38" s="63" t="s">
        <v>38</v>
      </c>
      <c r="D38" s="66"/>
      <c r="E38" s="66">
        <v>1831849.04</v>
      </c>
      <c r="F38" s="67">
        <f t="shared" si="0"/>
        <v>6718272820.9500103</v>
      </c>
    </row>
    <row r="39" spans="1:6" s="19" customFormat="1" ht="84" x14ac:dyDescent="0.25">
      <c r="A39" s="61" t="s">
        <v>16</v>
      </c>
      <c r="B39" s="65" t="s">
        <v>37</v>
      </c>
      <c r="C39" s="63" t="s">
        <v>38</v>
      </c>
      <c r="D39" s="66"/>
      <c r="E39" s="66">
        <v>215731.20000000001</v>
      </c>
      <c r="F39" s="67">
        <f t="shared" si="0"/>
        <v>6718057089.7500105</v>
      </c>
    </row>
    <row r="40" spans="1:6" s="19" customFormat="1" ht="72" x14ac:dyDescent="0.25">
      <c r="A40" s="61" t="s">
        <v>16</v>
      </c>
      <c r="B40" s="65" t="s">
        <v>39</v>
      </c>
      <c r="C40" s="63" t="s">
        <v>40</v>
      </c>
      <c r="D40" s="66"/>
      <c r="E40" s="66">
        <v>1805286.88</v>
      </c>
      <c r="F40" s="67">
        <f t="shared" si="0"/>
        <v>6716251802.8700104</v>
      </c>
    </row>
    <row r="41" spans="1:6" s="19" customFormat="1" ht="84" x14ac:dyDescent="0.25">
      <c r="A41" s="61" t="s">
        <v>16</v>
      </c>
      <c r="B41" s="65" t="s">
        <v>41</v>
      </c>
      <c r="C41" s="63" t="s">
        <v>42</v>
      </c>
      <c r="D41" s="66"/>
      <c r="E41" s="66">
        <v>17577828.289999999</v>
      </c>
      <c r="F41" s="67">
        <f t="shared" si="0"/>
        <v>6698673974.5800104</v>
      </c>
    </row>
    <row r="42" spans="1:6" s="19" customFormat="1" ht="84" x14ac:dyDescent="0.25">
      <c r="A42" s="61" t="s">
        <v>16</v>
      </c>
      <c r="B42" s="65" t="s">
        <v>43</v>
      </c>
      <c r="C42" s="63" t="s">
        <v>44</v>
      </c>
      <c r="D42" s="66"/>
      <c r="E42" s="66">
        <v>803017.2</v>
      </c>
      <c r="F42" s="67">
        <f t="shared" si="0"/>
        <v>6697870957.3800106</v>
      </c>
    </row>
    <row r="43" spans="1:6" s="19" customFormat="1" ht="84" x14ac:dyDescent="0.25">
      <c r="A43" s="61" t="s">
        <v>16</v>
      </c>
      <c r="B43" s="65" t="s">
        <v>45</v>
      </c>
      <c r="C43" s="63" t="s">
        <v>46</v>
      </c>
      <c r="D43" s="66"/>
      <c r="E43" s="66">
        <v>150000000</v>
      </c>
      <c r="F43" s="67">
        <f t="shared" si="0"/>
        <v>6547870957.3800106</v>
      </c>
    </row>
    <row r="44" spans="1:6" s="19" customFormat="1" ht="84" x14ac:dyDescent="0.25">
      <c r="A44" s="61" t="s">
        <v>16</v>
      </c>
      <c r="B44" s="65" t="s">
        <v>45</v>
      </c>
      <c r="C44" s="63" t="s">
        <v>46</v>
      </c>
      <c r="D44" s="66"/>
      <c r="E44" s="66">
        <v>60000000</v>
      </c>
      <c r="F44" s="67">
        <f t="shared" si="0"/>
        <v>6487870957.3800106</v>
      </c>
    </row>
    <row r="45" spans="1:6" s="19" customFormat="1" ht="72" x14ac:dyDescent="0.25">
      <c r="A45" s="61" t="s">
        <v>47</v>
      </c>
      <c r="B45" s="65" t="s">
        <v>48</v>
      </c>
      <c r="C45" s="63" t="s">
        <v>49</v>
      </c>
      <c r="D45" s="66"/>
      <c r="E45" s="66">
        <v>54425899.130000003</v>
      </c>
      <c r="F45" s="67">
        <f t="shared" si="0"/>
        <v>6433445058.2500105</v>
      </c>
    </row>
    <row r="46" spans="1:6" s="19" customFormat="1" ht="60" x14ac:dyDescent="0.25">
      <c r="A46" s="61" t="s">
        <v>47</v>
      </c>
      <c r="B46" s="65" t="s">
        <v>50</v>
      </c>
      <c r="C46" s="63" t="s">
        <v>51</v>
      </c>
      <c r="D46" s="66"/>
      <c r="E46" s="66">
        <v>5199104.4400000004</v>
      </c>
      <c r="F46" s="67">
        <f t="shared" si="0"/>
        <v>6428245953.8100109</v>
      </c>
    </row>
    <row r="47" spans="1:6" s="19" customFormat="1" ht="96" x14ac:dyDescent="0.25">
      <c r="A47" s="61" t="s">
        <v>47</v>
      </c>
      <c r="B47" s="65" t="s">
        <v>52</v>
      </c>
      <c r="C47" s="63" t="s">
        <v>53</v>
      </c>
      <c r="D47" s="66"/>
      <c r="E47" s="66">
        <v>4105778</v>
      </c>
      <c r="F47" s="67">
        <f t="shared" si="0"/>
        <v>6424140175.8100109</v>
      </c>
    </row>
    <row r="48" spans="1:6" s="19" customFormat="1" ht="96" x14ac:dyDescent="0.25">
      <c r="A48" s="61" t="s">
        <v>47</v>
      </c>
      <c r="B48" s="65" t="s">
        <v>52</v>
      </c>
      <c r="C48" s="63" t="s">
        <v>53</v>
      </c>
      <c r="D48" s="66"/>
      <c r="E48" s="66">
        <v>20000000</v>
      </c>
      <c r="F48" s="67">
        <f t="shared" si="0"/>
        <v>6404140175.8100109</v>
      </c>
    </row>
    <row r="49" spans="1:6" s="19" customFormat="1" ht="96" x14ac:dyDescent="0.25">
      <c r="A49" s="61" t="s">
        <v>47</v>
      </c>
      <c r="B49" s="65" t="s">
        <v>52</v>
      </c>
      <c r="C49" s="63" t="s">
        <v>53</v>
      </c>
      <c r="D49" s="66"/>
      <c r="E49" s="66">
        <v>897220.18</v>
      </c>
      <c r="F49" s="67">
        <f t="shared" si="0"/>
        <v>6403242955.6300106</v>
      </c>
    </row>
    <row r="50" spans="1:6" s="19" customFormat="1" ht="96" x14ac:dyDescent="0.25">
      <c r="A50" s="61" t="s">
        <v>47</v>
      </c>
      <c r="B50" s="65" t="s">
        <v>52</v>
      </c>
      <c r="C50" s="63" t="s">
        <v>53</v>
      </c>
      <c r="D50" s="66"/>
      <c r="E50" s="66">
        <v>15906133</v>
      </c>
      <c r="F50" s="67">
        <f t="shared" si="0"/>
        <v>6387336822.6300106</v>
      </c>
    </row>
    <row r="51" spans="1:6" s="19" customFormat="1" ht="72" x14ac:dyDescent="0.25">
      <c r="A51" s="61" t="s">
        <v>47</v>
      </c>
      <c r="B51" s="65" t="s">
        <v>54</v>
      </c>
      <c r="C51" s="63" t="s">
        <v>55</v>
      </c>
      <c r="D51" s="66"/>
      <c r="E51" s="66">
        <v>9455032.9399999995</v>
      </c>
      <c r="F51" s="67">
        <f t="shared" si="0"/>
        <v>6377881789.690011</v>
      </c>
    </row>
    <row r="52" spans="1:6" s="19" customFormat="1" ht="84" x14ac:dyDescent="0.25">
      <c r="A52" s="61" t="s">
        <v>47</v>
      </c>
      <c r="B52" s="65" t="s">
        <v>56</v>
      </c>
      <c r="C52" s="63" t="s">
        <v>57</v>
      </c>
      <c r="D52" s="66"/>
      <c r="E52" s="66">
        <v>48000000</v>
      </c>
      <c r="F52" s="67">
        <f t="shared" si="0"/>
        <v>6329881789.690011</v>
      </c>
    </row>
    <row r="53" spans="1:6" s="19" customFormat="1" ht="48" x14ac:dyDescent="0.25">
      <c r="A53" s="61" t="s">
        <v>47</v>
      </c>
      <c r="B53" s="65" t="s">
        <v>58</v>
      </c>
      <c r="C53" s="63" t="s">
        <v>59</v>
      </c>
      <c r="D53" s="66"/>
      <c r="E53" s="66">
        <v>44443620.149999999</v>
      </c>
      <c r="F53" s="67">
        <f t="shared" si="0"/>
        <v>6285438169.5400114</v>
      </c>
    </row>
    <row r="54" spans="1:6" s="19" customFormat="1" ht="48" x14ac:dyDescent="0.25">
      <c r="A54" s="61" t="s">
        <v>47</v>
      </c>
      <c r="B54" s="65" t="s">
        <v>58</v>
      </c>
      <c r="C54" s="63" t="s">
        <v>59</v>
      </c>
      <c r="D54" s="66"/>
      <c r="E54" s="66">
        <v>10200000</v>
      </c>
      <c r="F54" s="67">
        <f t="shared" si="0"/>
        <v>6275238169.5400114</v>
      </c>
    </row>
    <row r="55" spans="1:6" s="19" customFormat="1" ht="72" x14ac:dyDescent="0.25">
      <c r="A55" s="61" t="s">
        <v>47</v>
      </c>
      <c r="B55" s="65" t="s">
        <v>60</v>
      </c>
      <c r="C55" s="63" t="s">
        <v>61</v>
      </c>
      <c r="D55" s="66"/>
      <c r="E55" s="66">
        <v>3598598</v>
      </c>
      <c r="F55" s="67">
        <f t="shared" si="0"/>
        <v>6271639571.5400114</v>
      </c>
    </row>
    <row r="56" spans="1:6" s="19" customFormat="1" ht="84" x14ac:dyDescent="0.25">
      <c r="A56" s="61" t="s">
        <v>47</v>
      </c>
      <c r="B56" s="65" t="s">
        <v>62</v>
      </c>
      <c r="C56" s="63" t="s">
        <v>63</v>
      </c>
      <c r="D56" s="66"/>
      <c r="E56" s="66">
        <v>15139935.58</v>
      </c>
      <c r="F56" s="67">
        <f t="shared" si="0"/>
        <v>6256499635.9600115</v>
      </c>
    </row>
    <row r="57" spans="1:6" s="19" customFormat="1" ht="96" x14ac:dyDescent="0.25">
      <c r="A57" s="61" t="s">
        <v>64</v>
      </c>
      <c r="B57" s="65" t="s">
        <v>65</v>
      </c>
      <c r="C57" s="63" t="s">
        <v>66</v>
      </c>
      <c r="D57" s="66"/>
      <c r="E57" s="66">
        <v>26221905.789999999</v>
      </c>
      <c r="F57" s="67">
        <f t="shared" si="0"/>
        <v>6230277730.1700115</v>
      </c>
    </row>
    <row r="58" spans="1:6" s="19" customFormat="1" ht="36" x14ac:dyDescent="0.25">
      <c r="A58" s="61" t="s">
        <v>64</v>
      </c>
      <c r="B58" s="65" t="s">
        <v>67</v>
      </c>
      <c r="C58" s="63" t="s">
        <v>68</v>
      </c>
      <c r="D58" s="66"/>
      <c r="E58" s="66">
        <v>262730.65999999997</v>
      </c>
      <c r="F58" s="67">
        <f t="shared" si="0"/>
        <v>6230014999.5100117</v>
      </c>
    </row>
    <row r="59" spans="1:6" s="19" customFormat="1" ht="36" x14ac:dyDescent="0.25">
      <c r="A59" s="61" t="s">
        <v>64</v>
      </c>
      <c r="B59" s="65" t="s">
        <v>69</v>
      </c>
      <c r="C59" s="63" t="s">
        <v>70</v>
      </c>
      <c r="D59" s="66"/>
      <c r="E59" s="66">
        <v>607288.31999999995</v>
      </c>
      <c r="F59" s="67">
        <f t="shared" si="0"/>
        <v>6229407711.190012</v>
      </c>
    </row>
    <row r="60" spans="1:6" s="19" customFormat="1" ht="36" x14ac:dyDescent="0.25">
      <c r="A60" s="61" t="s">
        <v>64</v>
      </c>
      <c r="B60" s="65" t="s">
        <v>71</v>
      </c>
      <c r="C60" s="63" t="s">
        <v>72</v>
      </c>
      <c r="D60" s="66"/>
      <c r="E60" s="66">
        <v>466153.38</v>
      </c>
      <c r="F60" s="67">
        <f t="shared" si="0"/>
        <v>6228941557.8100119</v>
      </c>
    </row>
    <row r="61" spans="1:6" s="19" customFormat="1" ht="60" x14ac:dyDescent="0.25">
      <c r="A61" s="61" t="s">
        <v>64</v>
      </c>
      <c r="B61" s="65" t="s">
        <v>73</v>
      </c>
      <c r="C61" s="63" t="s">
        <v>74</v>
      </c>
      <c r="D61" s="66"/>
      <c r="E61" s="66">
        <v>29809</v>
      </c>
      <c r="F61" s="67">
        <f t="shared" si="0"/>
        <v>6228911748.8100119</v>
      </c>
    </row>
    <row r="62" spans="1:6" s="19" customFormat="1" ht="84" x14ac:dyDescent="0.25">
      <c r="A62" s="61" t="s">
        <v>64</v>
      </c>
      <c r="B62" s="65" t="s">
        <v>75</v>
      </c>
      <c r="C62" s="63" t="s">
        <v>76</v>
      </c>
      <c r="D62" s="66"/>
      <c r="E62" s="66">
        <v>2469017.5</v>
      </c>
      <c r="F62" s="67">
        <f t="shared" si="0"/>
        <v>6226442731.3100119</v>
      </c>
    </row>
    <row r="63" spans="1:6" s="19" customFormat="1" ht="36" x14ac:dyDescent="0.25">
      <c r="A63" s="61" t="s">
        <v>64</v>
      </c>
      <c r="B63" s="65" t="s">
        <v>77</v>
      </c>
      <c r="C63" s="63" t="s">
        <v>78</v>
      </c>
      <c r="D63" s="66"/>
      <c r="E63" s="66">
        <v>693700</v>
      </c>
      <c r="F63" s="67">
        <f t="shared" si="0"/>
        <v>6225749031.3100119</v>
      </c>
    </row>
    <row r="64" spans="1:6" s="19" customFormat="1" ht="84" x14ac:dyDescent="0.25">
      <c r="A64" s="61" t="s">
        <v>64</v>
      </c>
      <c r="B64" s="65" t="s">
        <v>79</v>
      </c>
      <c r="C64" s="63" t="s">
        <v>80</v>
      </c>
      <c r="D64" s="66"/>
      <c r="E64" s="66">
        <v>3969222.72</v>
      </c>
      <c r="F64" s="67">
        <f t="shared" si="0"/>
        <v>6221779808.5900116</v>
      </c>
    </row>
    <row r="65" spans="1:6" s="19" customFormat="1" ht="36" x14ac:dyDescent="0.25">
      <c r="A65" s="61" t="s">
        <v>64</v>
      </c>
      <c r="B65" s="65" t="s">
        <v>81</v>
      </c>
      <c r="C65" s="63" t="s">
        <v>82</v>
      </c>
      <c r="D65" s="66"/>
      <c r="E65" s="66">
        <v>18959864.989999998</v>
      </c>
      <c r="F65" s="67">
        <f t="shared" si="0"/>
        <v>6202819943.6000118</v>
      </c>
    </row>
    <row r="66" spans="1:6" s="19" customFormat="1" ht="72" x14ac:dyDescent="0.25">
      <c r="A66" s="61" t="s">
        <v>64</v>
      </c>
      <c r="B66" s="65" t="s">
        <v>83</v>
      </c>
      <c r="C66" s="63" t="s">
        <v>84</v>
      </c>
      <c r="D66" s="66"/>
      <c r="E66" s="66">
        <v>9415601.7100000009</v>
      </c>
      <c r="F66" s="67">
        <f t="shared" si="0"/>
        <v>6193404341.8900118</v>
      </c>
    </row>
    <row r="67" spans="1:6" s="19" customFormat="1" ht="72" x14ac:dyDescent="0.25">
      <c r="A67" s="61" t="s">
        <v>64</v>
      </c>
      <c r="B67" s="65" t="s">
        <v>85</v>
      </c>
      <c r="C67" s="63" t="s">
        <v>86</v>
      </c>
      <c r="D67" s="66"/>
      <c r="E67" s="66">
        <v>13023659.289999999</v>
      </c>
      <c r="F67" s="67">
        <f t="shared" si="0"/>
        <v>6180380682.6000118</v>
      </c>
    </row>
    <row r="68" spans="1:6" s="19" customFormat="1" ht="72" x14ac:dyDescent="0.25">
      <c r="A68" s="61" t="s">
        <v>64</v>
      </c>
      <c r="B68" s="65" t="s">
        <v>87</v>
      </c>
      <c r="C68" s="63" t="s">
        <v>88</v>
      </c>
      <c r="D68" s="66"/>
      <c r="E68" s="66">
        <v>88179729.209999993</v>
      </c>
      <c r="F68" s="67">
        <f t="shared" si="0"/>
        <v>6092200953.3900118</v>
      </c>
    </row>
    <row r="69" spans="1:6" s="19" customFormat="1" ht="84" x14ac:dyDescent="0.25">
      <c r="A69" s="61" t="s">
        <v>64</v>
      </c>
      <c r="B69" s="65" t="s">
        <v>89</v>
      </c>
      <c r="C69" s="63" t="s">
        <v>90</v>
      </c>
      <c r="D69" s="66"/>
      <c r="E69" s="66">
        <v>1522764.71</v>
      </c>
      <c r="F69" s="67">
        <f t="shared" si="0"/>
        <v>6090678188.6800117</v>
      </c>
    </row>
    <row r="70" spans="1:6" s="19" customFormat="1" ht="36" x14ac:dyDescent="0.25">
      <c r="A70" s="61" t="s">
        <v>64</v>
      </c>
      <c r="B70" s="65" t="s">
        <v>91</v>
      </c>
      <c r="C70" s="63" t="s">
        <v>92</v>
      </c>
      <c r="D70" s="66"/>
      <c r="E70" s="66">
        <v>12184633.460000001</v>
      </c>
      <c r="F70" s="67">
        <f t="shared" si="0"/>
        <v>6078493555.2200117</v>
      </c>
    </row>
    <row r="71" spans="1:6" s="19" customFormat="1" ht="60" x14ac:dyDescent="0.25">
      <c r="A71" s="61" t="s">
        <v>64</v>
      </c>
      <c r="B71" s="65" t="s">
        <v>93</v>
      </c>
      <c r="C71" s="63" t="s">
        <v>94</v>
      </c>
      <c r="D71" s="66"/>
      <c r="E71" s="66">
        <v>422371.55</v>
      </c>
      <c r="F71" s="67">
        <f t="shared" si="0"/>
        <v>6078071183.6700115</v>
      </c>
    </row>
    <row r="72" spans="1:6" s="19" customFormat="1" ht="84" x14ac:dyDescent="0.25">
      <c r="A72" s="61" t="s">
        <v>64</v>
      </c>
      <c r="B72" s="65" t="s">
        <v>95</v>
      </c>
      <c r="C72" s="63" t="s">
        <v>96</v>
      </c>
      <c r="D72" s="66"/>
      <c r="E72" s="66">
        <v>83535000</v>
      </c>
      <c r="F72" s="67">
        <f t="shared" si="0"/>
        <v>5994536183.6700115</v>
      </c>
    </row>
    <row r="73" spans="1:6" s="19" customFormat="1" ht="84" x14ac:dyDescent="0.25">
      <c r="A73" s="61" t="s">
        <v>64</v>
      </c>
      <c r="B73" s="65" t="s">
        <v>95</v>
      </c>
      <c r="C73" s="63" t="s">
        <v>96</v>
      </c>
      <c r="D73" s="66"/>
      <c r="E73" s="66">
        <v>8384389.21</v>
      </c>
      <c r="F73" s="67">
        <f t="shared" si="0"/>
        <v>5986151794.4600115</v>
      </c>
    </row>
    <row r="74" spans="1:6" s="19" customFormat="1" ht="84" x14ac:dyDescent="0.25">
      <c r="A74" s="61" t="s">
        <v>64</v>
      </c>
      <c r="B74" s="65" t="s">
        <v>95</v>
      </c>
      <c r="C74" s="63" t="s">
        <v>96</v>
      </c>
      <c r="D74" s="66"/>
      <c r="E74" s="66">
        <v>8080610.79</v>
      </c>
      <c r="F74" s="67">
        <f t="shared" si="0"/>
        <v>5978071183.6700115</v>
      </c>
    </row>
    <row r="75" spans="1:6" s="19" customFormat="1" ht="36" x14ac:dyDescent="0.25">
      <c r="A75" s="61" t="s">
        <v>64</v>
      </c>
      <c r="B75" s="65" t="s">
        <v>97</v>
      </c>
      <c r="C75" s="63" t="s">
        <v>98</v>
      </c>
      <c r="D75" s="66"/>
      <c r="E75" s="66">
        <v>3742310.99</v>
      </c>
      <c r="F75" s="67">
        <f t="shared" si="0"/>
        <v>5974328872.6800117</v>
      </c>
    </row>
    <row r="76" spans="1:6" s="19" customFormat="1" ht="72" x14ac:dyDescent="0.25">
      <c r="A76" s="61" t="s">
        <v>99</v>
      </c>
      <c r="B76" s="65" t="s">
        <v>100</v>
      </c>
      <c r="C76" s="63" t="s">
        <v>101</v>
      </c>
      <c r="D76" s="66"/>
      <c r="E76" s="66">
        <v>738993.01</v>
      </c>
      <c r="F76" s="67">
        <f t="shared" si="0"/>
        <v>5973589879.6700115</v>
      </c>
    </row>
    <row r="77" spans="1:6" s="19" customFormat="1" ht="84" x14ac:dyDescent="0.25">
      <c r="A77" s="61" t="s">
        <v>99</v>
      </c>
      <c r="B77" s="65" t="s">
        <v>102</v>
      </c>
      <c r="C77" s="63" t="s">
        <v>103</v>
      </c>
      <c r="D77" s="66"/>
      <c r="E77" s="66">
        <v>3165598.19</v>
      </c>
      <c r="F77" s="67">
        <f t="shared" si="0"/>
        <v>5970424281.4800119</v>
      </c>
    </row>
    <row r="78" spans="1:6" s="19" customFormat="1" ht="60" x14ac:dyDescent="0.25">
      <c r="A78" s="61" t="s">
        <v>99</v>
      </c>
      <c r="B78" s="65" t="s">
        <v>104</v>
      </c>
      <c r="C78" s="63" t="s">
        <v>105</v>
      </c>
      <c r="D78" s="66"/>
      <c r="E78" s="66">
        <v>472000</v>
      </c>
      <c r="F78" s="67">
        <f t="shared" si="0"/>
        <v>5969952281.4800119</v>
      </c>
    </row>
    <row r="79" spans="1:6" s="19" customFormat="1" ht="36" x14ac:dyDescent="0.25">
      <c r="A79" s="61" t="s">
        <v>99</v>
      </c>
      <c r="B79" s="65" t="s">
        <v>106</v>
      </c>
      <c r="C79" s="63" t="s">
        <v>107</v>
      </c>
      <c r="D79" s="66"/>
      <c r="E79" s="66">
        <v>3983500</v>
      </c>
      <c r="F79" s="67">
        <f t="shared" si="0"/>
        <v>5965968781.4800119</v>
      </c>
    </row>
    <row r="80" spans="1:6" s="19" customFormat="1" ht="24" x14ac:dyDescent="0.25">
      <c r="A80" s="61" t="s">
        <v>99</v>
      </c>
      <c r="B80" s="65" t="s">
        <v>108</v>
      </c>
      <c r="C80" s="63" t="s">
        <v>109</v>
      </c>
      <c r="D80" s="66"/>
      <c r="E80" s="66">
        <v>1563200</v>
      </c>
      <c r="F80" s="67">
        <f t="shared" si="0"/>
        <v>5964405581.4800119</v>
      </c>
    </row>
    <row r="81" spans="1:6" s="19" customFormat="1" ht="84" x14ac:dyDescent="0.25">
      <c r="A81" s="61" t="s">
        <v>99</v>
      </c>
      <c r="B81" s="65" t="s">
        <v>110</v>
      </c>
      <c r="C81" s="63" t="s">
        <v>111</v>
      </c>
      <c r="D81" s="66"/>
      <c r="E81" s="66">
        <v>86048523.480000004</v>
      </c>
      <c r="F81" s="67">
        <f t="shared" si="0"/>
        <v>5878357058.0000124</v>
      </c>
    </row>
    <row r="82" spans="1:6" s="19" customFormat="1" ht="48" x14ac:dyDescent="0.25">
      <c r="A82" s="61" t="s">
        <v>99</v>
      </c>
      <c r="B82" s="65" t="s">
        <v>112</v>
      </c>
      <c r="C82" s="63" t="s">
        <v>113</v>
      </c>
      <c r="D82" s="66"/>
      <c r="E82" s="66">
        <v>484000</v>
      </c>
      <c r="F82" s="67">
        <f t="shared" si="0"/>
        <v>5877873058.0000124</v>
      </c>
    </row>
    <row r="83" spans="1:6" s="19" customFormat="1" ht="36" x14ac:dyDescent="0.25">
      <c r="A83" s="61" t="s">
        <v>99</v>
      </c>
      <c r="B83" s="65" t="s">
        <v>114</v>
      </c>
      <c r="C83" s="63" t="s">
        <v>115</v>
      </c>
      <c r="D83" s="66"/>
      <c r="E83" s="66">
        <v>223403.27</v>
      </c>
      <c r="F83" s="67">
        <f t="shared" si="0"/>
        <v>5877649654.7300119</v>
      </c>
    </row>
    <row r="84" spans="1:6" s="19" customFormat="1" ht="72" x14ac:dyDescent="0.25">
      <c r="A84" s="61" t="s">
        <v>99</v>
      </c>
      <c r="B84" s="65" t="s">
        <v>116</v>
      </c>
      <c r="C84" s="63" t="s">
        <v>117</v>
      </c>
      <c r="D84" s="66"/>
      <c r="E84" s="66">
        <v>1803245.21</v>
      </c>
      <c r="F84" s="67">
        <f t="shared" si="0"/>
        <v>5875846409.5200119</v>
      </c>
    </row>
    <row r="85" spans="1:6" s="19" customFormat="1" ht="36" x14ac:dyDescent="0.25">
      <c r="A85" s="61" t="s">
        <v>99</v>
      </c>
      <c r="B85" s="65" t="s">
        <v>118</v>
      </c>
      <c r="C85" s="63" t="s">
        <v>119</v>
      </c>
      <c r="D85" s="66"/>
      <c r="E85" s="66">
        <v>1518139.32</v>
      </c>
      <c r="F85" s="67">
        <f t="shared" ref="F85:F148" si="1">SUM(F84+D85-E85)</f>
        <v>5874328270.2000122</v>
      </c>
    </row>
    <row r="86" spans="1:6" s="19" customFormat="1" ht="36" x14ac:dyDescent="0.25">
      <c r="A86" s="61" t="s">
        <v>99</v>
      </c>
      <c r="B86" s="65" t="s">
        <v>118</v>
      </c>
      <c r="C86" s="63" t="s">
        <v>119</v>
      </c>
      <c r="D86" s="66"/>
      <c r="E86" s="66">
        <v>25100000</v>
      </c>
      <c r="F86" s="67">
        <f t="shared" si="1"/>
        <v>5849228270.2000122</v>
      </c>
    </row>
    <row r="87" spans="1:6" s="19" customFormat="1" ht="36" x14ac:dyDescent="0.25">
      <c r="A87" s="61" t="s">
        <v>99</v>
      </c>
      <c r="B87" s="65" t="s">
        <v>118</v>
      </c>
      <c r="C87" s="63" t="s">
        <v>119</v>
      </c>
      <c r="D87" s="66"/>
      <c r="E87" s="66">
        <v>13000000</v>
      </c>
      <c r="F87" s="67">
        <f t="shared" si="1"/>
        <v>5836228270.2000122</v>
      </c>
    </row>
    <row r="88" spans="1:6" s="19" customFormat="1" ht="96" x14ac:dyDescent="0.25">
      <c r="A88" s="61" t="s">
        <v>99</v>
      </c>
      <c r="B88" s="65" t="s">
        <v>120</v>
      </c>
      <c r="C88" s="63" t="s">
        <v>121</v>
      </c>
      <c r="D88" s="66"/>
      <c r="E88" s="66">
        <v>25723521.48</v>
      </c>
      <c r="F88" s="67">
        <f t="shared" si="1"/>
        <v>5810504748.7200127</v>
      </c>
    </row>
    <row r="89" spans="1:6" s="19" customFormat="1" ht="72" x14ac:dyDescent="0.25">
      <c r="A89" s="61" t="s">
        <v>99</v>
      </c>
      <c r="B89" s="65" t="s">
        <v>122</v>
      </c>
      <c r="C89" s="63" t="s">
        <v>123</v>
      </c>
      <c r="D89" s="66"/>
      <c r="E89" s="66">
        <v>10000000</v>
      </c>
      <c r="F89" s="67">
        <f t="shared" si="1"/>
        <v>5800504748.7200127</v>
      </c>
    </row>
    <row r="90" spans="1:6" s="19" customFormat="1" ht="48" x14ac:dyDescent="0.25">
      <c r="A90" s="61" t="s">
        <v>99</v>
      </c>
      <c r="B90" s="65" t="s">
        <v>124</v>
      </c>
      <c r="C90" s="63" t="s">
        <v>125</v>
      </c>
      <c r="D90" s="66"/>
      <c r="E90" s="66">
        <v>62183.61</v>
      </c>
      <c r="F90" s="67">
        <f t="shared" si="1"/>
        <v>5800442565.110013</v>
      </c>
    </row>
    <row r="91" spans="1:6" s="19" customFormat="1" ht="48" x14ac:dyDescent="0.25">
      <c r="A91" s="61" t="s">
        <v>99</v>
      </c>
      <c r="B91" s="65" t="s">
        <v>126</v>
      </c>
      <c r="C91" s="63" t="s">
        <v>127</v>
      </c>
      <c r="D91" s="66"/>
      <c r="E91" s="66">
        <v>1594.21</v>
      </c>
      <c r="F91" s="67">
        <f t="shared" si="1"/>
        <v>5800440970.900013</v>
      </c>
    </row>
    <row r="92" spans="1:6" s="19" customFormat="1" ht="84" x14ac:dyDescent="0.25">
      <c r="A92" s="61" t="s">
        <v>99</v>
      </c>
      <c r="B92" s="65" t="s">
        <v>128</v>
      </c>
      <c r="C92" s="63" t="s">
        <v>129</v>
      </c>
      <c r="D92" s="66"/>
      <c r="E92" s="66">
        <v>51779700</v>
      </c>
      <c r="F92" s="67">
        <f t="shared" si="1"/>
        <v>5748661270.900013</v>
      </c>
    </row>
    <row r="93" spans="1:6" s="19" customFormat="1" ht="84" x14ac:dyDescent="0.25">
      <c r="A93" s="61" t="s">
        <v>99</v>
      </c>
      <c r="B93" s="65" t="s">
        <v>130</v>
      </c>
      <c r="C93" s="63" t="s">
        <v>131</v>
      </c>
      <c r="D93" s="66"/>
      <c r="E93" s="66">
        <v>1176810.6599999999</v>
      </c>
      <c r="F93" s="67">
        <f t="shared" si="1"/>
        <v>5747484460.2400131</v>
      </c>
    </row>
    <row r="94" spans="1:6" s="19" customFormat="1" ht="60" x14ac:dyDescent="0.25">
      <c r="A94" s="61" t="s">
        <v>99</v>
      </c>
      <c r="B94" s="65" t="s">
        <v>132</v>
      </c>
      <c r="C94" s="63" t="s">
        <v>133</v>
      </c>
      <c r="D94" s="66"/>
      <c r="E94" s="66">
        <v>744110</v>
      </c>
      <c r="F94" s="67">
        <f t="shared" si="1"/>
        <v>5746740350.2400131</v>
      </c>
    </row>
    <row r="95" spans="1:6" s="19" customFormat="1" ht="84" x14ac:dyDescent="0.25">
      <c r="A95" s="61" t="s">
        <v>99</v>
      </c>
      <c r="B95" s="65" t="s">
        <v>134</v>
      </c>
      <c r="C95" s="63" t="s">
        <v>135</v>
      </c>
      <c r="D95" s="66"/>
      <c r="E95" s="66">
        <v>10000000</v>
      </c>
      <c r="F95" s="67">
        <f t="shared" si="1"/>
        <v>5736740350.2400131</v>
      </c>
    </row>
    <row r="96" spans="1:6" s="19" customFormat="1" ht="84" x14ac:dyDescent="0.25">
      <c r="A96" s="61" t="s">
        <v>99</v>
      </c>
      <c r="B96" s="65" t="s">
        <v>136</v>
      </c>
      <c r="C96" s="63" t="s">
        <v>137</v>
      </c>
      <c r="D96" s="66"/>
      <c r="E96" s="66">
        <v>64769483.890000001</v>
      </c>
      <c r="F96" s="67">
        <f t="shared" si="1"/>
        <v>5671970866.3500128</v>
      </c>
    </row>
    <row r="97" spans="1:6" s="19" customFormat="1" ht="48" x14ac:dyDescent="0.25">
      <c r="A97" s="61" t="s">
        <v>99</v>
      </c>
      <c r="B97" s="65" t="s">
        <v>138</v>
      </c>
      <c r="C97" s="63" t="s">
        <v>139</v>
      </c>
      <c r="D97" s="66"/>
      <c r="E97" s="66">
        <v>250000</v>
      </c>
      <c r="F97" s="67">
        <f t="shared" si="1"/>
        <v>5671720866.3500128</v>
      </c>
    </row>
    <row r="98" spans="1:6" s="19" customFormat="1" ht="60" x14ac:dyDescent="0.25">
      <c r="A98" s="61" t="s">
        <v>99</v>
      </c>
      <c r="B98" s="65" t="s">
        <v>140</v>
      </c>
      <c r="C98" s="63" t="s">
        <v>141</v>
      </c>
      <c r="D98" s="66"/>
      <c r="E98" s="66">
        <v>159500.72</v>
      </c>
      <c r="F98" s="67">
        <f t="shared" si="1"/>
        <v>5671561365.6300125</v>
      </c>
    </row>
    <row r="99" spans="1:6" s="19" customFormat="1" ht="60" x14ac:dyDescent="0.25">
      <c r="A99" s="61" t="s">
        <v>99</v>
      </c>
      <c r="B99" s="65" t="s">
        <v>140</v>
      </c>
      <c r="C99" s="63" t="s">
        <v>141</v>
      </c>
      <c r="D99" s="66"/>
      <c r="E99" s="66">
        <v>920560.41</v>
      </c>
      <c r="F99" s="67">
        <f t="shared" si="1"/>
        <v>5670640805.2200127</v>
      </c>
    </row>
    <row r="100" spans="1:6" s="19" customFormat="1" ht="72" x14ac:dyDescent="0.25">
      <c r="A100" s="61" t="s">
        <v>99</v>
      </c>
      <c r="B100" s="65" t="s">
        <v>142</v>
      </c>
      <c r="C100" s="63" t="s">
        <v>143</v>
      </c>
      <c r="D100" s="66"/>
      <c r="E100" s="66">
        <v>199378.76</v>
      </c>
      <c r="F100" s="67">
        <f t="shared" si="1"/>
        <v>5670441426.4600124</v>
      </c>
    </row>
    <row r="101" spans="1:6" s="19" customFormat="1" ht="36" x14ac:dyDescent="0.25">
      <c r="A101" s="61" t="s">
        <v>99</v>
      </c>
      <c r="B101" s="65" t="s">
        <v>144</v>
      </c>
      <c r="C101" s="63" t="s">
        <v>145</v>
      </c>
      <c r="D101" s="66"/>
      <c r="E101" s="66">
        <v>4105761.52</v>
      </c>
      <c r="F101" s="67">
        <f t="shared" si="1"/>
        <v>5666335664.940012</v>
      </c>
    </row>
    <row r="102" spans="1:6" s="19" customFormat="1" ht="36" x14ac:dyDescent="0.25">
      <c r="A102" s="61" t="s">
        <v>99</v>
      </c>
      <c r="B102" s="65" t="s">
        <v>144</v>
      </c>
      <c r="C102" s="63" t="s">
        <v>145</v>
      </c>
      <c r="D102" s="66"/>
      <c r="E102" s="66">
        <v>6750000</v>
      </c>
      <c r="F102" s="67">
        <f t="shared" si="1"/>
        <v>5659585664.940012</v>
      </c>
    </row>
    <row r="103" spans="1:6" s="19" customFormat="1" ht="36" x14ac:dyDescent="0.25">
      <c r="A103" s="61" t="s">
        <v>146</v>
      </c>
      <c r="B103" s="65" t="s">
        <v>147</v>
      </c>
      <c r="C103" s="63" t="s">
        <v>148</v>
      </c>
      <c r="D103" s="66"/>
      <c r="E103" s="66">
        <v>82401.759999999995</v>
      </c>
      <c r="F103" s="67">
        <f t="shared" si="1"/>
        <v>5659503263.1800117</v>
      </c>
    </row>
    <row r="104" spans="1:6" s="19" customFormat="1" ht="60" x14ac:dyDescent="0.25">
      <c r="A104" s="61" t="s">
        <v>146</v>
      </c>
      <c r="B104" s="65" t="s">
        <v>149</v>
      </c>
      <c r="C104" s="63" t="s">
        <v>150</v>
      </c>
      <c r="D104" s="66"/>
      <c r="E104" s="66">
        <v>19139.599999999999</v>
      </c>
      <c r="F104" s="67">
        <f t="shared" si="1"/>
        <v>5659484123.5800114</v>
      </c>
    </row>
    <row r="105" spans="1:6" s="19" customFormat="1" ht="36" x14ac:dyDescent="0.25">
      <c r="A105" s="61" t="s">
        <v>146</v>
      </c>
      <c r="B105" s="65" t="s">
        <v>151</v>
      </c>
      <c r="C105" s="63" t="s">
        <v>152</v>
      </c>
      <c r="D105" s="66"/>
      <c r="E105" s="66">
        <v>15909728.92</v>
      </c>
      <c r="F105" s="67">
        <f t="shared" si="1"/>
        <v>5643574394.6600113</v>
      </c>
    </row>
    <row r="106" spans="1:6" s="19" customFormat="1" ht="36" x14ac:dyDescent="0.25">
      <c r="A106" s="61" t="s">
        <v>146</v>
      </c>
      <c r="B106" s="65" t="s">
        <v>153</v>
      </c>
      <c r="C106" s="63" t="s">
        <v>154</v>
      </c>
      <c r="D106" s="66"/>
      <c r="E106" s="66">
        <v>12175344.76</v>
      </c>
      <c r="F106" s="67">
        <f t="shared" si="1"/>
        <v>5631399049.9000111</v>
      </c>
    </row>
    <row r="107" spans="1:6" s="19" customFormat="1" ht="36" x14ac:dyDescent="0.25">
      <c r="A107" s="61" t="s">
        <v>146</v>
      </c>
      <c r="B107" s="65" t="s">
        <v>155</v>
      </c>
      <c r="C107" s="63" t="s">
        <v>156</v>
      </c>
      <c r="D107" s="66"/>
      <c r="E107" s="66">
        <v>670430.64</v>
      </c>
      <c r="F107" s="67">
        <f t="shared" si="1"/>
        <v>5630728619.2600107</v>
      </c>
    </row>
    <row r="108" spans="1:6" s="19" customFormat="1" ht="72" x14ac:dyDescent="0.25">
      <c r="A108" s="61" t="s">
        <v>146</v>
      </c>
      <c r="B108" s="65" t="s">
        <v>157</v>
      </c>
      <c r="C108" s="63" t="s">
        <v>158</v>
      </c>
      <c r="D108" s="66"/>
      <c r="E108" s="66">
        <v>20000</v>
      </c>
      <c r="F108" s="67">
        <f t="shared" si="1"/>
        <v>5630708619.2600107</v>
      </c>
    </row>
    <row r="109" spans="1:6" s="19" customFormat="1" ht="48" x14ac:dyDescent="0.25">
      <c r="A109" s="61" t="s">
        <v>146</v>
      </c>
      <c r="B109" s="65" t="s">
        <v>159</v>
      </c>
      <c r="C109" s="63" t="s">
        <v>160</v>
      </c>
      <c r="D109" s="66"/>
      <c r="E109" s="66">
        <v>519279</v>
      </c>
      <c r="F109" s="67">
        <f t="shared" si="1"/>
        <v>5630189340.2600107</v>
      </c>
    </row>
    <row r="110" spans="1:6" s="19" customFormat="1" ht="36" x14ac:dyDescent="0.25">
      <c r="A110" s="61" t="s">
        <v>146</v>
      </c>
      <c r="B110" s="65" t="s">
        <v>161</v>
      </c>
      <c r="C110" s="63" t="s">
        <v>162</v>
      </c>
      <c r="D110" s="66"/>
      <c r="E110" s="66">
        <v>953976.43</v>
      </c>
      <c r="F110" s="67">
        <f t="shared" si="1"/>
        <v>5629235363.8300104</v>
      </c>
    </row>
    <row r="111" spans="1:6" s="19" customFormat="1" ht="84" x14ac:dyDescent="0.25">
      <c r="A111" s="61" t="s">
        <v>146</v>
      </c>
      <c r="B111" s="65" t="s">
        <v>163</v>
      </c>
      <c r="C111" s="63" t="s">
        <v>164</v>
      </c>
      <c r="D111" s="66"/>
      <c r="E111" s="66">
        <v>2951259.19</v>
      </c>
      <c r="F111" s="67">
        <f t="shared" si="1"/>
        <v>5626284104.6400108</v>
      </c>
    </row>
    <row r="112" spans="1:6" s="19" customFormat="1" ht="84" x14ac:dyDescent="0.25">
      <c r="A112" s="61" t="s">
        <v>146</v>
      </c>
      <c r="B112" s="65" t="s">
        <v>165</v>
      </c>
      <c r="C112" s="63" t="s">
        <v>166</v>
      </c>
      <c r="D112" s="66"/>
      <c r="E112" s="66">
        <v>5000000</v>
      </c>
      <c r="F112" s="67">
        <f t="shared" si="1"/>
        <v>5621284104.6400108</v>
      </c>
    </row>
    <row r="113" spans="1:6" s="19" customFormat="1" ht="48" x14ac:dyDescent="0.25">
      <c r="A113" s="61" t="s">
        <v>146</v>
      </c>
      <c r="B113" s="65" t="s">
        <v>167</v>
      </c>
      <c r="C113" s="63" t="s">
        <v>168</v>
      </c>
      <c r="D113" s="66"/>
      <c r="E113" s="66">
        <v>78527.38</v>
      </c>
      <c r="F113" s="67">
        <f t="shared" si="1"/>
        <v>5621205577.2600107</v>
      </c>
    </row>
    <row r="114" spans="1:6" s="19" customFormat="1" ht="48" x14ac:dyDescent="0.25">
      <c r="A114" s="61" t="s">
        <v>146</v>
      </c>
      <c r="B114" s="65" t="s">
        <v>167</v>
      </c>
      <c r="C114" s="63" t="s">
        <v>168</v>
      </c>
      <c r="D114" s="66"/>
      <c r="E114" s="66">
        <v>260715</v>
      </c>
      <c r="F114" s="67">
        <f t="shared" si="1"/>
        <v>5620944862.2600107</v>
      </c>
    </row>
    <row r="115" spans="1:6" s="19" customFormat="1" ht="48" x14ac:dyDescent="0.25">
      <c r="A115" s="61" t="s">
        <v>146</v>
      </c>
      <c r="B115" s="65" t="s">
        <v>167</v>
      </c>
      <c r="C115" s="63" t="s">
        <v>168</v>
      </c>
      <c r="D115" s="66"/>
      <c r="E115" s="66">
        <v>215150.21</v>
      </c>
      <c r="F115" s="67">
        <f t="shared" si="1"/>
        <v>5620729712.0500107</v>
      </c>
    </row>
    <row r="116" spans="1:6" s="19" customFormat="1" ht="36" x14ac:dyDescent="0.25">
      <c r="A116" s="61" t="s">
        <v>146</v>
      </c>
      <c r="B116" s="65" t="s">
        <v>169</v>
      </c>
      <c r="C116" s="63" t="s">
        <v>170</v>
      </c>
      <c r="D116" s="66"/>
      <c r="E116" s="66">
        <v>2430941.3199999998</v>
      </c>
      <c r="F116" s="67">
        <f t="shared" si="1"/>
        <v>5618298770.730011</v>
      </c>
    </row>
    <row r="117" spans="1:6" s="19" customFormat="1" ht="72" x14ac:dyDescent="0.25">
      <c r="A117" s="61" t="s">
        <v>146</v>
      </c>
      <c r="B117" s="65" t="s">
        <v>171</v>
      </c>
      <c r="C117" s="63" t="s">
        <v>172</v>
      </c>
      <c r="D117" s="66"/>
      <c r="E117" s="66">
        <v>1299057.56</v>
      </c>
      <c r="F117" s="67">
        <f t="shared" si="1"/>
        <v>5616999713.1700106</v>
      </c>
    </row>
    <row r="118" spans="1:6" s="19" customFormat="1" ht="84" x14ac:dyDescent="0.25">
      <c r="A118" s="61" t="s">
        <v>146</v>
      </c>
      <c r="B118" s="65" t="s">
        <v>173</v>
      </c>
      <c r="C118" s="63" t="s">
        <v>174</v>
      </c>
      <c r="D118" s="66"/>
      <c r="E118" s="66">
        <v>79200</v>
      </c>
      <c r="F118" s="67">
        <f t="shared" si="1"/>
        <v>5616920513.1700106</v>
      </c>
    </row>
    <row r="119" spans="1:6" s="19" customFormat="1" ht="60" x14ac:dyDescent="0.25">
      <c r="A119" s="61" t="s">
        <v>146</v>
      </c>
      <c r="B119" s="65" t="s">
        <v>175</v>
      </c>
      <c r="C119" s="63" t="s">
        <v>176</v>
      </c>
      <c r="D119" s="66"/>
      <c r="E119" s="66">
        <v>30075.84</v>
      </c>
      <c r="F119" s="67">
        <f t="shared" si="1"/>
        <v>5616890437.3300104</v>
      </c>
    </row>
    <row r="120" spans="1:6" s="19" customFormat="1" ht="48" x14ac:dyDescent="0.25">
      <c r="A120" s="61" t="s">
        <v>146</v>
      </c>
      <c r="B120" s="65" t="s">
        <v>177</v>
      </c>
      <c r="C120" s="63" t="s">
        <v>178</v>
      </c>
      <c r="D120" s="66"/>
      <c r="E120" s="66">
        <v>5000000</v>
      </c>
      <c r="F120" s="67">
        <f t="shared" si="1"/>
        <v>5611890437.3300104</v>
      </c>
    </row>
    <row r="121" spans="1:6" s="19" customFormat="1" ht="36" x14ac:dyDescent="0.25">
      <c r="A121" s="61" t="s">
        <v>146</v>
      </c>
      <c r="B121" s="65" t="s">
        <v>179</v>
      </c>
      <c r="C121" s="63" t="s">
        <v>180</v>
      </c>
      <c r="D121" s="66"/>
      <c r="E121" s="66">
        <v>3881864</v>
      </c>
      <c r="F121" s="67">
        <f t="shared" si="1"/>
        <v>5608008573.3300104</v>
      </c>
    </row>
    <row r="122" spans="1:6" s="19" customFormat="1" ht="36" x14ac:dyDescent="0.25">
      <c r="A122" s="61" t="s">
        <v>146</v>
      </c>
      <c r="B122" s="65" t="s">
        <v>179</v>
      </c>
      <c r="C122" s="63" t="s">
        <v>180</v>
      </c>
      <c r="D122" s="66"/>
      <c r="E122" s="66">
        <v>2859756.3</v>
      </c>
      <c r="F122" s="67">
        <f t="shared" si="1"/>
        <v>5605148817.0300102</v>
      </c>
    </row>
    <row r="123" spans="1:6" s="19" customFormat="1" ht="36" x14ac:dyDescent="0.25">
      <c r="A123" s="61" t="s">
        <v>146</v>
      </c>
      <c r="B123" s="65" t="s">
        <v>181</v>
      </c>
      <c r="C123" s="63" t="s">
        <v>182</v>
      </c>
      <c r="D123" s="66"/>
      <c r="E123" s="66">
        <v>8118096.2400000002</v>
      </c>
      <c r="F123" s="67">
        <f t="shared" si="1"/>
        <v>5597030720.7900105</v>
      </c>
    </row>
    <row r="124" spans="1:6" s="19" customFormat="1" ht="84" x14ac:dyDescent="0.25">
      <c r="A124" s="61" t="s">
        <v>146</v>
      </c>
      <c r="B124" s="65" t="s">
        <v>183</v>
      </c>
      <c r="C124" s="63" t="s">
        <v>184</v>
      </c>
      <c r="D124" s="66"/>
      <c r="E124" s="66">
        <v>6819982.1200000001</v>
      </c>
      <c r="F124" s="67">
        <f t="shared" si="1"/>
        <v>5590210738.6700106</v>
      </c>
    </row>
    <row r="125" spans="1:6" s="19" customFormat="1" ht="72" x14ac:dyDescent="0.25">
      <c r="A125" s="61" t="s">
        <v>146</v>
      </c>
      <c r="B125" s="65" t="s">
        <v>185</v>
      </c>
      <c r="C125" s="63" t="s">
        <v>186</v>
      </c>
      <c r="D125" s="66"/>
      <c r="E125" s="66">
        <v>12511617.77</v>
      </c>
      <c r="F125" s="67">
        <f t="shared" si="1"/>
        <v>5577699120.9000101</v>
      </c>
    </row>
    <row r="126" spans="1:6" s="19" customFormat="1" ht="60" x14ac:dyDescent="0.25">
      <c r="A126" s="61" t="s">
        <v>146</v>
      </c>
      <c r="B126" s="65" t="s">
        <v>187</v>
      </c>
      <c r="C126" s="63" t="s">
        <v>188</v>
      </c>
      <c r="D126" s="66"/>
      <c r="E126" s="66">
        <v>25370</v>
      </c>
      <c r="F126" s="67">
        <f t="shared" si="1"/>
        <v>5577673750.9000101</v>
      </c>
    </row>
    <row r="127" spans="1:6" s="19" customFormat="1" ht="60" x14ac:dyDescent="0.25">
      <c r="A127" s="61" t="s">
        <v>146</v>
      </c>
      <c r="B127" s="65" t="s">
        <v>187</v>
      </c>
      <c r="C127" s="63" t="s">
        <v>188</v>
      </c>
      <c r="D127" s="66"/>
      <c r="E127" s="66">
        <v>34432.400000000001</v>
      </c>
      <c r="F127" s="67">
        <f t="shared" si="1"/>
        <v>5577639318.5000105</v>
      </c>
    </row>
    <row r="128" spans="1:6" s="19" customFormat="1" ht="48" x14ac:dyDescent="0.25">
      <c r="A128" s="61" t="s">
        <v>189</v>
      </c>
      <c r="B128" s="65" t="s">
        <v>190</v>
      </c>
      <c r="C128" s="63" t="s">
        <v>191</v>
      </c>
      <c r="D128" s="66"/>
      <c r="E128" s="66">
        <v>762585.86</v>
      </c>
      <c r="F128" s="67">
        <f t="shared" si="1"/>
        <v>5576876732.6400108</v>
      </c>
    </row>
    <row r="129" spans="1:6" s="19" customFormat="1" ht="48" x14ac:dyDescent="0.25">
      <c r="A129" s="61" t="s">
        <v>189</v>
      </c>
      <c r="B129" s="65" t="s">
        <v>192</v>
      </c>
      <c r="C129" s="63" t="s">
        <v>193</v>
      </c>
      <c r="D129" s="66"/>
      <c r="E129" s="66">
        <v>1893050.59</v>
      </c>
      <c r="F129" s="67">
        <f t="shared" si="1"/>
        <v>5574983682.0500107</v>
      </c>
    </row>
    <row r="130" spans="1:6" s="19" customFormat="1" ht="60" x14ac:dyDescent="0.25">
      <c r="A130" s="61" t="s">
        <v>189</v>
      </c>
      <c r="B130" s="65" t="s">
        <v>194</v>
      </c>
      <c r="C130" s="63" t="s">
        <v>195</v>
      </c>
      <c r="D130" s="66"/>
      <c r="E130" s="66">
        <v>73537.600000000006</v>
      </c>
      <c r="F130" s="67">
        <f t="shared" si="1"/>
        <v>5574910144.4500103</v>
      </c>
    </row>
    <row r="131" spans="1:6" s="19" customFormat="1" ht="60" x14ac:dyDescent="0.25">
      <c r="A131" s="61" t="s">
        <v>189</v>
      </c>
      <c r="B131" s="65" t="s">
        <v>194</v>
      </c>
      <c r="C131" s="63" t="s">
        <v>195</v>
      </c>
      <c r="D131" s="66"/>
      <c r="E131" s="66">
        <v>112996.8</v>
      </c>
      <c r="F131" s="67">
        <f t="shared" si="1"/>
        <v>5574797147.6500101</v>
      </c>
    </row>
    <row r="132" spans="1:6" s="19" customFormat="1" ht="60" x14ac:dyDescent="0.25">
      <c r="A132" s="61" t="s">
        <v>189</v>
      </c>
      <c r="B132" s="65" t="s">
        <v>194</v>
      </c>
      <c r="C132" s="63" t="s">
        <v>195</v>
      </c>
      <c r="D132" s="66"/>
      <c r="E132" s="66">
        <v>12319.2</v>
      </c>
      <c r="F132" s="67">
        <f t="shared" si="1"/>
        <v>5574784828.4500103</v>
      </c>
    </row>
    <row r="133" spans="1:6" s="19" customFormat="1" ht="84" x14ac:dyDescent="0.25">
      <c r="A133" s="61" t="s">
        <v>189</v>
      </c>
      <c r="B133" s="65" t="s">
        <v>196</v>
      </c>
      <c r="C133" s="63" t="s">
        <v>197</v>
      </c>
      <c r="D133" s="66"/>
      <c r="E133" s="66">
        <v>6972632.1399999997</v>
      </c>
      <c r="F133" s="67">
        <f t="shared" si="1"/>
        <v>5567812196.31001</v>
      </c>
    </row>
    <row r="134" spans="1:6" s="19" customFormat="1" ht="60" x14ac:dyDescent="0.25">
      <c r="A134" s="61" t="s">
        <v>189</v>
      </c>
      <c r="B134" s="65" t="s">
        <v>198</v>
      </c>
      <c r="C134" s="63" t="s">
        <v>199</v>
      </c>
      <c r="D134" s="66"/>
      <c r="E134" s="66">
        <v>8595660</v>
      </c>
      <c r="F134" s="67">
        <f t="shared" si="1"/>
        <v>5559216536.31001</v>
      </c>
    </row>
    <row r="135" spans="1:6" s="19" customFormat="1" ht="48" x14ac:dyDescent="0.25">
      <c r="A135" s="61" t="s">
        <v>189</v>
      </c>
      <c r="B135" s="65" t="s">
        <v>200</v>
      </c>
      <c r="C135" s="63" t="s">
        <v>201</v>
      </c>
      <c r="D135" s="66"/>
      <c r="E135" s="66">
        <v>49608000</v>
      </c>
      <c r="F135" s="67">
        <f t="shared" si="1"/>
        <v>5509608536.31001</v>
      </c>
    </row>
    <row r="136" spans="1:6" s="19" customFormat="1" ht="48" x14ac:dyDescent="0.25">
      <c r="A136" s="61" t="s">
        <v>189</v>
      </c>
      <c r="B136" s="65" t="s">
        <v>202</v>
      </c>
      <c r="C136" s="63" t="s">
        <v>203</v>
      </c>
      <c r="D136" s="66"/>
      <c r="E136" s="66">
        <v>297360</v>
      </c>
      <c r="F136" s="67">
        <f t="shared" si="1"/>
        <v>5509311176.31001</v>
      </c>
    </row>
    <row r="137" spans="1:6" s="19" customFormat="1" ht="84" x14ac:dyDescent="0.25">
      <c r="A137" s="61" t="s">
        <v>189</v>
      </c>
      <c r="B137" s="65" t="s">
        <v>204</v>
      </c>
      <c r="C137" s="63" t="s">
        <v>205</v>
      </c>
      <c r="D137" s="66"/>
      <c r="E137" s="66">
        <v>295350</v>
      </c>
      <c r="F137" s="67">
        <f t="shared" si="1"/>
        <v>5509015826.31001</v>
      </c>
    </row>
    <row r="138" spans="1:6" s="19" customFormat="1" ht="84" x14ac:dyDescent="0.25">
      <c r="A138" s="61" t="s">
        <v>189</v>
      </c>
      <c r="B138" s="65" t="s">
        <v>204</v>
      </c>
      <c r="C138" s="63" t="s">
        <v>205</v>
      </c>
      <c r="D138" s="66"/>
      <c r="E138" s="66">
        <v>11527702.15</v>
      </c>
      <c r="F138" s="67">
        <f t="shared" si="1"/>
        <v>5497488124.1600103</v>
      </c>
    </row>
    <row r="139" spans="1:6" s="19" customFormat="1" ht="36" x14ac:dyDescent="0.25">
      <c r="A139" s="61" t="s">
        <v>189</v>
      </c>
      <c r="B139" s="65" t="s">
        <v>206</v>
      </c>
      <c r="C139" s="63" t="s">
        <v>207</v>
      </c>
      <c r="D139" s="66"/>
      <c r="E139" s="66">
        <v>9027017.5899999999</v>
      </c>
      <c r="F139" s="67">
        <f t="shared" si="1"/>
        <v>5488461106.5700102</v>
      </c>
    </row>
    <row r="140" spans="1:6" s="19" customFormat="1" ht="60" x14ac:dyDescent="0.25">
      <c r="A140" s="61" t="s">
        <v>189</v>
      </c>
      <c r="B140" s="65" t="s">
        <v>208</v>
      </c>
      <c r="C140" s="63" t="s">
        <v>209</v>
      </c>
      <c r="D140" s="66"/>
      <c r="E140" s="66">
        <v>199665.92000000001</v>
      </c>
      <c r="F140" s="67">
        <f t="shared" si="1"/>
        <v>5488261440.6500101</v>
      </c>
    </row>
    <row r="141" spans="1:6" s="19" customFormat="1" ht="48" x14ac:dyDescent="0.25">
      <c r="A141" s="61" t="s">
        <v>189</v>
      </c>
      <c r="B141" s="65" t="s">
        <v>210</v>
      </c>
      <c r="C141" s="63" t="s">
        <v>211</v>
      </c>
      <c r="D141" s="66"/>
      <c r="E141" s="66">
        <v>5198634.3499999996</v>
      </c>
      <c r="F141" s="67">
        <f t="shared" si="1"/>
        <v>5483062806.3000097</v>
      </c>
    </row>
    <row r="142" spans="1:6" s="19" customFormat="1" ht="72" x14ac:dyDescent="0.25">
      <c r="A142" s="61" t="s">
        <v>189</v>
      </c>
      <c r="B142" s="65" t="s">
        <v>212</v>
      </c>
      <c r="C142" s="63" t="s">
        <v>213</v>
      </c>
      <c r="D142" s="66"/>
      <c r="E142" s="66">
        <v>956149.38</v>
      </c>
      <c r="F142" s="67">
        <f t="shared" si="1"/>
        <v>5482106656.9200096</v>
      </c>
    </row>
    <row r="143" spans="1:6" s="19" customFormat="1" ht="84" x14ac:dyDescent="0.25">
      <c r="A143" s="61" t="s">
        <v>214</v>
      </c>
      <c r="B143" s="65" t="s">
        <v>215</v>
      </c>
      <c r="C143" s="63" t="s">
        <v>216</v>
      </c>
      <c r="D143" s="66"/>
      <c r="E143" s="66">
        <v>12555012.99</v>
      </c>
      <c r="F143" s="67">
        <f t="shared" si="1"/>
        <v>5469551643.9300098</v>
      </c>
    </row>
    <row r="144" spans="1:6" s="19" customFormat="1" ht="84" x14ac:dyDescent="0.25">
      <c r="A144" s="61" t="s">
        <v>214</v>
      </c>
      <c r="B144" s="65" t="s">
        <v>215</v>
      </c>
      <c r="C144" s="63" t="s">
        <v>216</v>
      </c>
      <c r="D144" s="66"/>
      <c r="E144" s="66">
        <v>110245392.73999999</v>
      </c>
      <c r="F144" s="67">
        <f t="shared" si="1"/>
        <v>5359306251.1900101</v>
      </c>
    </row>
    <row r="145" spans="1:6" s="19" customFormat="1" ht="84" x14ac:dyDescent="0.25">
      <c r="A145" s="61" t="s">
        <v>214</v>
      </c>
      <c r="B145" s="65" t="s">
        <v>217</v>
      </c>
      <c r="C145" s="63" t="s">
        <v>218</v>
      </c>
      <c r="D145" s="66"/>
      <c r="E145" s="66">
        <v>46164.82</v>
      </c>
      <c r="F145" s="67">
        <f t="shared" si="1"/>
        <v>5359260086.3700104</v>
      </c>
    </row>
    <row r="146" spans="1:6" s="19" customFormat="1" ht="84" x14ac:dyDescent="0.25">
      <c r="A146" s="61" t="s">
        <v>214</v>
      </c>
      <c r="B146" s="65" t="s">
        <v>217</v>
      </c>
      <c r="C146" s="63" t="s">
        <v>218</v>
      </c>
      <c r="D146" s="66"/>
      <c r="E146" s="66">
        <v>396435.09</v>
      </c>
      <c r="F146" s="67">
        <f t="shared" si="1"/>
        <v>5358863651.2800102</v>
      </c>
    </row>
    <row r="147" spans="1:6" s="19" customFormat="1" ht="84" x14ac:dyDescent="0.25">
      <c r="A147" s="61" t="s">
        <v>214</v>
      </c>
      <c r="B147" s="65" t="s">
        <v>219</v>
      </c>
      <c r="C147" s="63" t="s">
        <v>220</v>
      </c>
      <c r="D147" s="66"/>
      <c r="E147" s="66">
        <v>17286179.32</v>
      </c>
      <c r="F147" s="67">
        <f t="shared" si="1"/>
        <v>5341577471.9600105</v>
      </c>
    </row>
    <row r="148" spans="1:6" s="19" customFormat="1" ht="84" x14ac:dyDescent="0.25">
      <c r="A148" s="61" t="s">
        <v>214</v>
      </c>
      <c r="B148" s="65" t="s">
        <v>219</v>
      </c>
      <c r="C148" s="63" t="s">
        <v>220</v>
      </c>
      <c r="D148" s="66"/>
      <c r="E148" s="66">
        <v>126730541.84999999</v>
      </c>
      <c r="F148" s="67">
        <f t="shared" si="1"/>
        <v>5214846930.1100101</v>
      </c>
    </row>
    <row r="149" spans="1:6" s="19" customFormat="1" ht="72" x14ac:dyDescent="0.25">
      <c r="A149" s="61" t="s">
        <v>214</v>
      </c>
      <c r="B149" s="65" t="s">
        <v>221</v>
      </c>
      <c r="C149" s="63" t="s">
        <v>222</v>
      </c>
      <c r="D149" s="66"/>
      <c r="E149" s="66">
        <v>1735284.39</v>
      </c>
      <c r="F149" s="67">
        <f t="shared" ref="F149:F212" si="2">SUM(F148+D149-E149)</f>
        <v>5213111645.7200098</v>
      </c>
    </row>
    <row r="150" spans="1:6" s="19" customFormat="1" ht="84" x14ac:dyDescent="0.25">
      <c r="A150" s="61" t="s">
        <v>214</v>
      </c>
      <c r="B150" s="65" t="s">
        <v>223</v>
      </c>
      <c r="C150" s="63" t="s">
        <v>224</v>
      </c>
      <c r="D150" s="66"/>
      <c r="E150" s="66">
        <v>2156037.34</v>
      </c>
      <c r="F150" s="67">
        <f t="shared" si="2"/>
        <v>5210955608.3800097</v>
      </c>
    </row>
    <row r="151" spans="1:6" s="19" customFormat="1" ht="84" x14ac:dyDescent="0.25">
      <c r="A151" s="61" t="s">
        <v>214</v>
      </c>
      <c r="B151" s="65" t="s">
        <v>223</v>
      </c>
      <c r="C151" s="63" t="s">
        <v>224</v>
      </c>
      <c r="D151" s="66"/>
      <c r="E151" s="66">
        <v>18296515.77</v>
      </c>
      <c r="F151" s="67">
        <f t="shared" si="2"/>
        <v>5192659092.6100092</v>
      </c>
    </row>
    <row r="152" spans="1:6" s="19" customFormat="1" ht="84" x14ac:dyDescent="0.25">
      <c r="A152" s="61" t="s">
        <v>214</v>
      </c>
      <c r="B152" s="65" t="s">
        <v>225</v>
      </c>
      <c r="C152" s="63" t="s">
        <v>226</v>
      </c>
      <c r="D152" s="66"/>
      <c r="E152" s="66">
        <v>22113538.370000001</v>
      </c>
      <c r="F152" s="67">
        <f t="shared" si="2"/>
        <v>5170545554.2400093</v>
      </c>
    </row>
    <row r="153" spans="1:6" s="19" customFormat="1" ht="84" x14ac:dyDescent="0.25">
      <c r="A153" s="61" t="s">
        <v>214</v>
      </c>
      <c r="B153" s="65" t="s">
        <v>225</v>
      </c>
      <c r="C153" s="63" t="s">
        <v>226</v>
      </c>
      <c r="D153" s="66"/>
      <c r="E153" s="66">
        <v>14693473</v>
      </c>
      <c r="F153" s="67">
        <f t="shared" si="2"/>
        <v>5155852081.2400093</v>
      </c>
    </row>
    <row r="154" spans="1:6" s="19" customFormat="1" ht="84" x14ac:dyDescent="0.25">
      <c r="A154" s="61" t="s">
        <v>214</v>
      </c>
      <c r="B154" s="65" t="s">
        <v>227</v>
      </c>
      <c r="C154" s="63" t="s">
        <v>228</v>
      </c>
      <c r="D154" s="66"/>
      <c r="E154" s="66">
        <v>5609206.79</v>
      </c>
      <c r="F154" s="67">
        <f t="shared" si="2"/>
        <v>5150242874.4500093</v>
      </c>
    </row>
    <row r="155" spans="1:6" s="19" customFormat="1" ht="84" x14ac:dyDescent="0.25">
      <c r="A155" s="61" t="s">
        <v>214</v>
      </c>
      <c r="B155" s="65" t="s">
        <v>227</v>
      </c>
      <c r="C155" s="63" t="s">
        <v>228</v>
      </c>
      <c r="D155" s="66"/>
      <c r="E155" s="66">
        <v>44806488.649999999</v>
      </c>
      <c r="F155" s="67">
        <f t="shared" si="2"/>
        <v>5105436385.8000097</v>
      </c>
    </row>
    <row r="156" spans="1:6" s="19" customFormat="1" ht="84" x14ac:dyDescent="0.25">
      <c r="A156" s="61" t="s">
        <v>214</v>
      </c>
      <c r="B156" s="65" t="s">
        <v>229</v>
      </c>
      <c r="C156" s="63" t="s">
        <v>230</v>
      </c>
      <c r="D156" s="66"/>
      <c r="E156" s="66">
        <v>1184036.51</v>
      </c>
      <c r="F156" s="67">
        <f t="shared" si="2"/>
        <v>5104252349.2900095</v>
      </c>
    </row>
    <row r="157" spans="1:6" s="19" customFormat="1" ht="84" x14ac:dyDescent="0.25">
      <c r="A157" s="61" t="s">
        <v>214</v>
      </c>
      <c r="B157" s="65" t="s">
        <v>229</v>
      </c>
      <c r="C157" s="63" t="s">
        <v>230</v>
      </c>
      <c r="D157" s="66"/>
      <c r="E157" s="66">
        <v>26285711.440000001</v>
      </c>
      <c r="F157" s="67">
        <f t="shared" si="2"/>
        <v>5077966637.8500099</v>
      </c>
    </row>
    <row r="158" spans="1:6" s="19" customFormat="1" ht="36" x14ac:dyDescent="0.25">
      <c r="A158" s="61" t="s">
        <v>214</v>
      </c>
      <c r="B158" s="65" t="s">
        <v>231</v>
      </c>
      <c r="C158" s="63" t="s">
        <v>232</v>
      </c>
      <c r="D158" s="66"/>
      <c r="E158" s="66">
        <v>5161400</v>
      </c>
      <c r="F158" s="67">
        <f t="shared" si="2"/>
        <v>5072805237.8500099</v>
      </c>
    </row>
    <row r="159" spans="1:6" s="19" customFormat="1" ht="36" x14ac:dyDescent="0.25">
      <c r="A159" s="61" t="s">
        <v>214</v>
      </c>
      <c r="B159" s="65" t="s">
        <v>231</v>
      </c>
      <c r="C159" s="63" t="s">
        <v>232</v>
      </c>
      <c r="D159" s="66"/>
      <c r="E159" s="66">
        <v>41236200</v>
      </c>
      <c r="F159" s="67">
        <f t="shared" si="2"/>
        <v>5031569037.8500099</v>
      </c>
    </row>
    <row r="160" spans="1:6" s="19" customFormat="1" ht="84" x14ac:dyDescent="0.25">
      <c r="A160" s="61" t="s">
        <v>233</v>
      </c>
      <c r="B160" s="65" t="s">
        <v>234</v>
      </c>
      <c r="C160" s="63" t="s">
        <v>235</v>
      </c>
      <c r="D160" s="66"/>
      <c r="E160" s="66">
        <v>5340055.71</v>
      </c>
      <c r="F160" s="67">
        <f t="shared" si="2"/>
        <v>5026228982.1400099</v>
      </c>
    </row>
    <row r="161" spans="1:6" s="19" customFormat="1" ht="84" x14ac:dyDescent="0.25">
      <c r="A161" s="61" t="s">
        <v>233</v>
      </c>
      <c r="B161" s="65" t="s">
        <v>234</v>
      </c>
      <c r="C161" s="63" t="s">
        <v>235</v>
      </c>
      <c r="D161" s="66"/>
      <c r="E161" s="66">
        <v>52636644.840000004</v>
      </c>
      <c r="F161" s="67">
        <f t="shared" si="2"/>
        <v>4973592337.3000097</v>
      </c>
    </row>
    <row r="162" spans="1:6" s="19" customFormat="1" ht="84" x14ac:dyDescent="0.25">
      <c r="A162" s="61" t="s">
        <v>233</v>
      </c>
      <c r="B162" s="65" t="s">
        <v>236</v>
      </c>
      <c r="C162" s="63" t="s">
        <v>237</v>
      </c>
      <c r="D162" s="66"/>
      <c r="E162" s="66">
        <v>12613801.93</v>
      </c>
      <c r="F162" s="67">
        <f t="shared" si="2"/>
        <v>4960978535.3700094</v>
      </c>
    </row>
    <row r="163" spans="1:6" s="19" customFormat="1" ht="84" x14ac:dyDescent="0.25">
      <c r="A163" s="61" t="s">
        <v>233</v>
      </c>
      <c r="B163" s="65" t="s">
        <v>236</v>
      </c>
      <c r="C163" s="63" t="s">
        <v>237</v>
      </c>
      <c r="D163" s="66"/>
      <c r="E163" s="66">
        <v>98306696.629999995</v>
      </c>
      <c r="F163" s="67">
        <f t="shared" si="2"/>
        <v>4862671838.7400093</v>
      </c>
    </row>
    <row r="164" spans="1:6" s="19" customFormat="1" ht="60" x14ac:dyDescent="0.25">
      <c r="A164" s="61" t="s">
        <v>233</v>
      </c>
      <c r="B164" s="65" t="s">
        <v>238</v>
      </c>
      <c r="C164" s="63" t="s">
        <v>239</v>
      </c>
      <c r="D164" s="66"/>
      <c r="E164" s="66">
        <v>2931256.78</v>
      </c>
      <c r="F164" s="67">
        <f t="shared" si="2"/>
        <v>4859740581.9600096</v>
      </c>
    </row>
    <row r="165" spans="1:6" s="19" customFormat="1" ht="72" x14ac:dyDescent="0.25">
      <c r="A165" s="61" t="s">
        <v>233</v>
      </c>
      <c r="B165" s="65" t="s">
        <v>240</v>
      </c>
      <c r="C165" s="63" t="s">
        <v>241</v>
      </c>
      <c r="D165" s="66"/>
      <c r="E165" s="66">
        <v>1833429.77</v>
      </c>
      <c r="F165" s="67">
        <f t="shared" si="2"/>
        <v>4857907152.1900091</v>
      </c>
    </row>
    <row r="166" spans="1:6" s="19" customFormat="1" ht="84" x14ac:dyDescent="0.25">
      <c r="A166" s="61" t="s">
        <v>233</v>
      </c>
      <c r="B166" s="65" t="s">
        <v>242</v>
      </c>
      <c r="C166" s="63" t="s">
        <v>243</v>
      </c>
      <c r="D166" s="66"/>
      <c r="E166" s="66">
        <v>87724962.019999996</v>
      </c>
      <c r="F166" s="67">
        <f t="shared" si="2"/>
        <v>4770182190.1700087</v>
      </c>
    </row>
    <row r="167" spans="1:6" s="19" customFormat="1" ht="48" x14ac:dyDescent="0.25">
      <c r="A167" s="61" t="s">
        <v>233</v>
      </c>
      <c r="B167" s="65" t="s">
        <v>244</v>
      </c>
      <c r="C167" s="63" t="s">
        <v>245</v>
      </c>
      <c r="D167" s="66"/>
      <c r="E167" s="66">
        <v>32365330.170000002</v>
      </c>
      <c r="F167" s="67">
        <f t="shared" si="2"/>
        <v>4737816860.0000086</v>
      </c>
    </row>
    <row r="168" spans="1:6" s="19" customFormat="1" ht="96" x14ac:dyDescent="0.25">
      <c r="A168" s="61" t="s">
        <v>233</v>
      </c>
      <c r="B168" s="65" t="s">
        <v>246</v>
      </c>
      <c r="C168" s="63" t="s">
        <v>247</v>
      </c>
      <c r="D168" s="66"/>
      <c r="E168" s="66">
        <v>13332665.27</v>
      </c>
      <c r="F168" s="67">
        <f t="shared" si="2"/>
        <v>4724484194.7300081</v>
      </c>
    </row>
    <row r="169" spans="1:6" s="19" customFormat="1" ht="96" x14ac:dyDescent="0.25">
      <c r="A169" s="61" t="s">
        <v>233</v>
      </c>
      <c r="B169" s="65" t="s">
        <v>246</v>
      </c>
      <c r="C169" s="63" t="s">
        <v>247</v>
      </c>
      <c r="D169" s="66"/>
      <c r="E169" s="66">
        <v>122307974.14</v>
      </c>
      <c r="F169" s="67">
        <f t="shared" si="2"/>
        <v>4602176220.5900078</v>
      </c>
    </row>
    <row r="170" spans="1:6" s="19" customFormat="1" ht="72" x14ac:dyDescent="0.25">
      <c r="A170" s="61" t="s">
        <v>233</v>
      </c>
      <c r="B170" s="65" t="s">
        <v>248</v>
      </c>
      <c r="C170" s="63" t="s">
        <v>249</v>
      </c>
      <c r="D170" s="66"/>
      <c r="E170" s="66">
        <v>255000000</v>
      </c>
      <c r="F170" s="67">
        <f t="shared" si="2"/>
        <v>4347176220.5900078</v>
      </c>
    </row>
    <row r="171" spans="1:6" s="19" customFormat="1" ht="72" x14ac:dyDescent="0.25">
      <c r="A171" s="61" t="s">
        <v>233</v>
      </c>
      <c r="B171" s="65" t="s">
        <v>248</v>
      </c>
      <c r="C171" s="63" t="s">
        <v>249</v>
      </c>
      <c r="D171" s="66"/>
      <c r="E171" s="66">
        <v>175000000</v>
      </c>
      <c r="F171" s="67">
        <f t="shared" si="2"/>
        <v>4172176220.5900078</v>
      </c>
    </row>
    <row r="172" spans="1:6" s="19" customFormat="1" ht="60" x14ac:dyDescent="0.25">
      <c r="A172" s="61" t="s">
        <v>233</v>
      </c>
      <c r="B172" s="65" t="s">
        <v>250</v>
      </c>
      <c r="C172" s="63" t="s">
        <v>251</v>
      </c>
      <c r="D172" s="66"/>
      <c r="E172" s="66">
        <v>37578831.539999999</v>
      </c>
      <c r="F172" s="67">
        <f t="shared" si="2"/>
        <v>4134597389.0500078</v>
      </c>
    </row>
    <row r="173" spans="1:6" s="19" customFormat="1" ht="60" x14ac:dyDescent="0.25">
      <c r="A173" s="61" t="s">
        <v>233</v>
      </c>
      <c r="B173" s="65" t="s">
        <v>250</v>
      </c>
      <c r="C173" s="63" t="s">
        <v>251</v>
      </c>
      <c r="D173" s="66"/>
      <c r="E173" s="66">
        <v>62381650</v>
      </c>
      <c r="F173" s="67">
        <f t="shared" si="2"/>
        <v>4072215739.0500078</v>
      </c>
    </row>
    <row r="174" spans="1:6" s="19" customFormat="1" ht="60" x14ac:dyDescent="0.25">
      <c r="A174" s="61" t="s">
        <v>233</v>
      </c>
      <c r="B174" s="65" t="s">
        <v>250</v>
      </c>
      <c r="C174" s="63" t="s">
        <v>251</v>
      </c>
      <c r="D174" s="66"/>
      <c r="E174" s="66">
        <v>75000000</v>
      </c>
      <c r="F174" s="67">
        <f t="shared" si="2"/>
        <v>3997215739.0500078</v>
      </c>
    </row>
    <row r="175" spans="1:6" s="19" customFormat="1" ht="84" x14ac:dyDescent="0.25">
      <c r="A175" s="61" t="s">
        <v>233</v>
      </c>
      <c r="B175" s="65" t="s">
        <v>252</v>
      </c>
      <c r="C175" s="63" t="s">
        <v>253</v>
      </c>
      <c r="D175" s="66"/>
      <c r="E175" s="66">
        <v>54104233.770000003</v>
      </c>
      <c r="F175" s="67">
        <f t="shared" si="2"/>
        <v>3943111505.2800078</v>
      </c>
    </row>
    <row r="176" spans="1:6" s="19" customFormat="1" ht="96" x14ac:dyDescent="0.25">
      <c r="A176" s="61" t="s">
        <v>233</v>
      </c>
      <c r="B176" s="65" t="s">
        <v>254</v>
      </c>
      <c r="C176" s="63" t="s">
        <v>255</v>
      </c>
      <c r="D176" s="66"/>
      <c r="E176" s="66">
        <v>14931335.77</v>
      </c>
      <c r="F176" s="67">
        <f t="shared" si="2"/>
        <v>3928180169.5100079</v>
      </c>
    </row>
    <row r="177" spans="1:6" s="19" customFormat="1" ht="96" x14ac:dyDescent="0.25">
      <c r="A177" s="61" t="s">
        <v>233</v>
      </c>
      <c r="B177" s="65" t="s">
        <v>254</v>
      </c>
      <c r="C177" s="63" t="s">
        <v>255</v>
      </c>
      <c r="D177" s="66"/>
      <c r="E177" s="66">
        <v>169581905.97999999</v>
      </c>
      <c r="F177" s="67">
        <f t="shared" si="2"/>
        <v>3758598263.5300078</v>
      </c>
    </row>
    <row r="178" spans="1:6" s="19" customFormat="1" ht="84" x14ac:dyDescent="0.25">
      <c r="A178" s="61" t="s">
        <v>233</v>
      </c>
      <c r="B178" s="65" t="s">
        <v>256</v>
      </c>
      <c r="C178" s="63" t="s">
        <v>257</v>
      </c>
      <c r="D178" s="66"/>
      <c r="E178" s="66">
        <v>6215528.9000000004</v>
      </c>
      <c r="F178" s="67">
        <f t="shared" si="2"/>
        <v>3752382734.6300077</v>
      </c>
    </row>
    <row r="179" spans="1:6" s="19" customFormat="1" ht="84" x14ac:dyDescent="0.25">
      <c r="A179" s="61" t="s">
        <v>233</v>
      </c>
      <c r="B179" s="65" t="s">
        <v>256</v>
      </c>
      <c r="C179" s="63" t="s">
        <v>257</v>
      </c>
      <c r="D179" s="66"/>
      <c r="E179" s="66">
        <v>13325829</v>
      </c>
      <c r="F179" s="67">
        <f t="shared" si="2"/>
        <v>3739056905.6300077</v>
      </c>
    </row>
    <row r="180" spans="1:6" s="19" customFormat="1" ht="60" x14ac:dyDescent="0.25">
      <c r="A180" s="61" t="s">
        <v>233</v>
      </c>
      <c r="B180" s="65" t="s">
        <v>258</v>
      </c>
      <c r="C180" s="63" t="s">
        <v>259</v>
      </c>
      <c r="D180" s="66"/>
      <c r="E180" s="66">
        <v>10000000</v>
      </c>
      <c r="F180" s="67">
        <f t="shared" si="2"/>
        <v>3729056905.6300077</v>
      </c>
    </row>
    <row r="181" spans="1:6" s="19" customFormat="1" ht="48" x14ac:dyDescent="0.25">
      <c r="A181" s="61" t="s">
        <v>260</v>
      </c>
      <c r="B181" s="65" t="s">
        <v>261</v>
      </c>
      <c r="C181" s="63" t="s">
        <v>262</v>
      </c>
      <c r="D181" s="66"/>
      <c r="E181" s="66">
        <v>282.33</v>
      </c>
      <c r="F181" s="67">
        <f t="shared" si="2"/>
        <v>3729056623.3000078</v>
      </c>
    </row>
    <row r="182" spans="1:6" s="19" customFormat="1" ht="48" x14ac:dyDescent="0.25">
      <c r="A182" s="61" t="s">
        <v>260</v>
      </c>
      <c r="B182" s="65" t="s">
        <v>261</v>
      </c>
      <c r="C182" s="63" t="s">
        <v>262</v>
      </c>
      <c r="D182" s="66"/>
      <c r="E182" s="66">
        <v>10000000</v>
      </c>
      <c r="F182" s="67">
        <f t="shared" si="2"/>
        <v>3719056623.3000078</v>
      </c>
    </row>
    <row r="183" spans="1:6" s="19" customFormat="1" ht="60" x14ac:dyDescent="0.25">
      <c r="A183" s="61" t="s">
        <v>260</v>
      </c>
      <c r="B183" s="65" t="s">
        <v>263</v>
      </c>
      <c r="C183" s="63" t="s">
        <v>264</v>
      </c>
      <c r="D183" s="66"/>
      <c r="E183" s="66">
        <v>10000000</v>
      </c>
      <c r="F183" s="67">
        <f t="shared" si="2"/>
        <v>3709056623.3000078</v>
      </c>
    </row>
    <row r="184" spans="1:6" s="19" customFormat="1" ht="60" x14ac:dyDescent="0.25">
      <c r="A184" s="61" t="s">
        <v>260</v>
      </c>
      <c r="B184" s="65" t="s">
        <v>263</v>
      </c>
      <c r="C184" s="63" t="s">
        <v>264</v>
      </c>
      <c r="D184" s="66"/>
      <c r="E184" s="66">
        <v>8745550.6300000008</v>
      </c>
      <c r="F184" s="67">
        <f t="shared" si="2"/>
        <v>3700311072.6700077</v>
      </c>
    </row>
    <row r="185" spans="1:6" s="19" customFormat="1" ht="36" x14ac:dyDescent="0.25">
      <c r="A185" s="61" t="s">
        <v>260</v>
      </c>
      <c r="B185" s="65" t="s">
        <v>265</v>
      </c>
      <c r="C185" s="63" t="s">
        <v>266</v>
      </c>
      <c r="D185" s="66"/>
      <c r="E185" s="66">
        <v>78238686</v>
      </c>
      <c r="F185" s="67">
        <f t="shared" si="2"/>
        <v>3622072386.6700077</v>
      </c>
    </row>
    <row r="186" spans="1:6" s="19" customFormat="1" ht="36" x14ac:dyDescent="0.25">
      <c r="A186" s="61" t="s">
        <v>260</v>
      </c>
      <c r="B186" s="65" t="s">
        <v>265</v>
      </c>
      <c r="C186" s="63" t="s">
        <v>266</v>
      </c>
      <c r="D186" s="66"/>
      <c r="E186" s="66">
        <v>2011551.45</v>
      </c>
      <c r="F186" s="67">
        <f t="shared" si="2"/>
        <v>3620060835.2200079</v>
      </c>
    </row>
    <row r="187" spans="1:6" s="19" customFormat="1" ht="36" x14ac:dyDescent="0.25">
      <c r="A187" s="61" t="s">
        <v>260</v>
      </c>
      <c r="B187" s="65" t="s">
        <v>267</v>
      </c>
      <c r="C187" s="63" t="s">
        <v>268</v>
      </c>
      <c r="D187" s="66"/>
      <c r="E187" s="66">
        <v>128613.13</v>
      </c>
      <c r="F187" s="67">
        <f t="shared" si="2"/>
        <v>3619932222.0900078</v>
      </c>
    </row>
    <row r="188" spans="1:6" s="19" customFormat="1" ht="36" x14ac:dyDescent="0.25">
      <c r="A188" s="61" t="s">
        <v>260</v>
      </c>
      <c r="B188" s="65" t="s">
        <v>269</v>
      </c>
      <c r="C188" s="63" t="s">
        <v>270</v>
      </c>
      <c r="D188" s="66"/>
      <c r="E188" s="66">
        <v>66487274.600000001</v>
      </c>
      <c r="F188" s="67">
        <f t="shared" si="2"/>
        <v>3553444947.4900079</v>
      </c>
    </row>
    <row r="189" spans="1:6" s="19" customFormat="1" ht="60" x14ac:dyDescent="0.25">
      <c r="A189" s="61" t="s">
        <v>260</v>
      </c>
      <c r="B189" s="65" t="s">
        <v>271</v>
      </c>
      <c r="C189" s="63" t="s">
        <v>272</v>
      </c>
      <c r="D189" s="66"/>
      <c r="E189" s="66">
        <v>342143.42</v>
      </c>
      <c r="F189" s="67">
        <f t="shared" si="2"/>
        <v>3553102804.0700078</v>
      </c>
    </row>
    <row r="190" spans="1:6" s="19" customFormat="1" ht="60" x14ac:dyDescent="0.25">
      <c r="A190" s="61" t="s">
        <v>260</v>
      </c>
      <c r="B190" s="65" t="s">
        <v>271</v>
      </c>
      <c r="C190" s="63" t="s">
        <v>272</v>
      </c>
      <c r="D190" s="66"/>
      <c r="E190" s="66">
        <v>631461</v>
      </c>
      <c r="F190" s="67">
        <f t="shared" si="2"/>
        <v>3552471343.0700078</v>
      </c>
    </row>
    <row r="191" spans="1:6" s="19" customFormat="1" ht="60" x14ac:dyDescent="0.25">
      <c r="A191" s="61" t="s">
        <v>260</v>
      </c>
      <c r="B191" s="65" t="s">
        <v>271</v>
      </c>
      <c r="C191" s="63" t="s">
        <v>272</v>
      </c>
      <c r="D191" s="66"/>
      <c r="E191" s="66">
        <v>10864933</v>
      </c>
      <c r="F191" s="67">
        <f t="shared" si="2"/>
        <v>3541606410.0700078</v>
      </c>
    </row>
    <row r="192" spans="1:6" s="19" customFormat="1" ht="60" x14ac:dyDescent="0.25">
      <c r="A192" s="61" t="s">
        <v>260</v>
      </c>
      <c r="B192" s="65" t="s">
        <v>273</v>
      </c>
      <c r="C192" s="63" t="s">
        <v>274</v>
      </c>
      <c r="D192" s="66"/>
      <c r="E192" s="66">
        <v>7988408.5499999998</v>
      </c>
      <c r="F192" s="67">
        <f t="shared" si="2"/>
        <v>3533618001.5200076</v>
      </c>
    </row>
    <row r="193" spans="1:6" s="19" customFormat="1" ht="60" x14ac:dyDescent="0.25">
      <c r="A193" s="61" t="s">
        <v>260</v>
      </c>
      <c r="B193" s="65" t="s">
        <v>273</v>
      </c>
      <c r="C193" s="63" t="s">
        <v>274</v>
      </c>
      <c r="D193" s="66"/>
      <c r="E193" s="66">
        <v>2763491.52</v>
      </c>
      <c r="F193" s="67">
        <f t="shared" si="2"/>
        <v>3530854510.0000076</v>
      </c>
    </row>
    <row r="194" spans="1:6" s="19" customFormat="1" ht="36" x14ac:dyDescent="0.25">
      <c r="A194" s="61" t="s">
        <v>260</v>
      </c>
      <c r="B194" s="65" t="s">
        <v>275</v>
      </c>
      <c r="C194" s="63" t="s">
        <v>276</v>
      </c>
      <c r="D194" s="66"/>
      <c r="E194" s="66">
        <v>6783757.5099999998</v>
      </c>
      <c r="F194" s="67">
        <f t="shared" si="2"/>
        <v>3524070752.4900074</v>
      </c>
    </row>
    <row r="195" spans="1:6" s="19" customFormat="1" ht="36" x14ac:dyDescent="0.25">
      <c r="A195" s="61" t="s">
        <v>260</v>
      </c>
      <c r="B195" s="65" t="s">
        <v>275</v>
      </c>
      <c r="C195" s="63" t="s">
        <v>276</v>
      </c>
      <c r="D195" s="66"/>
      <c r="E195" s="66">
        <v>3848285.32</v>
      </c>
      <c r="F195" s="67">
        <f t="shared" si="2"/>
        <v>3520222467.1700072</v>
      </c>
    </row>
    <row r="196" spans="1:6" s="19" customFormat="1" ht="72" x14ac:dyDescent="0.25">
      <c r="A196" s="61" t="s">
        <v>260</v>
      </c>
      <c r="B196" s="65" t="s">
        <v>277</v>
      </c>
      <c r="C196" s="63" t="s">
        <v>278</v>
      </c>
      <c r="D196" s="66"/>
      <c r="E196" s="66">
        <v>1405596.12</v>
      </c>
      <c r="F196" s="67">
        <f t="shared" si="2"/>
        <v>3518816871.0500073</v>
      </c>
    </row>
    <row r="197" spans="1:6" s="19" customFormat="1" ht="36" x14ac:dyDescent="0.25">
      <c r="A197" s="61" t="s">
        <v>260</v>
      </c>
      <c r="B197" s="65" t="s">
        <v>279</v>
      </c>
      <c r="C197" s="63" t="s">
        <v>280</v>
      </c>
      <c r="D197" s="66"/>
      <c r="E197" s="66">
        <v>8074267.3099999996</v>
      </c>
      <c r="F197" s="67">
        <f t="shared" si="2"/>
        <v>3510742603.7400074</v>
      </c>
    </row>
    <row r="198" spans="1:6" s="19" customFormat="1" ht="72" x14ac:dyDescent="0.25">
      <c r="A198" s="61" t="s">
        <v>260</v>
      </c>
      <c r="B198" s="65" t="s">
        <v>281</v>
      </c>
      <c r="C198" s="63" t="s">
        <v>282</v>
      </c>
      <c r="D198" s="66"/>
      <c r="E198" s="66">
        <v>1000000</v>
      </c>
      <c r="F198" s="67">
        <f t="shared" si="2"/>
        <v>3509742603.7400074</v>
      </c>
    </row>
    <row r="199" spans="1:6" s="19" customFormat="1" ht="72" x14ac:dyDescent="0.25">
      <c r="A199" s="61" t="s">
        <v>260</v>
      </c>
      <c r="B199" s="65" t="s">
        <v>281</v>
      </c>
      <c r="C199" s="63" t="s">
        <v>282</v>
      </c>
      <c r="D199" s="66"/>
      <c r="E199" s="66">
        <v>3749417</v>
      </c>
      <c r="F199" s="67">
        <f t="shared" si="2"/>
        <v>3505993186.7400074</v>
      </c>
    </row>
    <row r="200" spans="1:6" s="19" customFormat="1" ht="72" x14ac:dyDescent="0.25">
      <c r="A200" s="61" t="s">
        <v>260</v>
      </c>
      <c r="B200" s="65" t="s">
        <v>281</v>
      </c>
      <c r="C200" s="63" t="s">
        <v>282</v>
      </c>
      <c r="D200" s="66"/>
      <c r="E200" s="66">
        <v>10000000</v>
      </c>
      <c r="F200" s="67">
        <f t="shared" si="2"/>
        <v>3495993186.7400074</v>
      </c>
    </row>
    <row r="201" spans="1:6" s="19" customFormat="1" ht="72" x14ac:dyDescent="0.25">
      <c r="A201" s="61" t="s">
        <v>260</v>
      </c>
      <c r="B201" s="65" t="s">
        <v>281</v>
      </c>
      <c r="C201" s="63" t="s">
        <v>282</v>
      </c>
      <c r="D201" s="66"/>
      <c r="E201" s="66">
        <v>10000000</v>
      </c>
      <c r="F201" s="67">
        <f t="shared" si="2"/>
        <v>3485993186.7400074</v>
      </c>
    </row>
    <row r="202" spans="1:6" s="19" customFormat="1" ht="72" x14ac:dyDescent="0.25">
      <c r="A202" s="61" t="s">
        <v>260</v>
      </c>
      <c r="B202" s="65" t="s">
        <v>281</v>
      </c>
      <c r="C202" s="63" t="s">
        <v>282</v>
      </c>
      <c r="D202" s="66"/>
      <c r="E202" s="66">
        <v>275729.90999999997</v>
      </c>
      <c r="F202" s="67">
        <f t="shared" si="2"/>
        <v>3485717456.8300076</v>
      </c>
    </row>
    <row r="203" spans="1:6" s="19" customFormat="1" ht="72" x14ac:dyDescent="0.25">
      <c r="A203" s="61" t="s">
        <v>260</v>
      </c>
      <c r="B203" s="65" t="s">
        <v>281</v>
      </c>
      <c r="C203" s="63" t="s">
        <v>282</v>
      </c>
      <c r="D203" s="66"/>
      <c r="E203" s="66">
        <v>7236508.4800000004</v>
      </c>
      <c r="F203" s="67">
        <f t="shared" si="2"/>
        <v>3478480948.3500075</v>
      </c>
    </row>
    <row r="204" spans="1:6" s="19" customFormat="1" ht="48" x14ac:dyDescent="0.25">
      <c r="A204" s="61" t="s">
        <v>283</v>
      </c>
      <c r="B204" s="65" t="s">
        <v>284</v>
      </c>
      <c r="C204" s="63" t="s">
        <v>285</v>
      </c>
      <c r="D204" s="66"/>
      <c r="E204" s="66">
        <v>11979907.310000001</v>
      </c>
      <c r="F204" s="67">
        <f t="shared" si="2"/>
        <v>3466501041.0400076</v>
      </c>
    </row>
    <row r="205" spans="1:6" s="19" customFormat="1" ht="60" x14ac:dyDescent="0.25">
      <c r="A205" s="61" t="s">
        <v>283</v>
      </c>
      <c r="B205" s="65" t="s">
        <v>286</v>
      </c>
      <c r="C205" s="63" t="s">
        <v>287</v>
      </c>
      <c r="D205" s="66"/>
      <c r="E205" s="66">
        <v>46339806.670000002</v>
      </c>
      <c r="F205" s="67">
        <f t="shared" si="2"/>
        <v>3420161234.3700075</v>
      </c>
    </row>
    <row r="206" spans="1:6" s="19" customFormat="1" ht="84" x14ac:dyDescent="0.25">
      <c r="A206" s="61" t="s">
        <v>283</v>
      </c>
      <c r="B206" s="65" t="s">
        <v>288</v>
      </c>
      <c r="C206" s="63" t="s">
        <v>289</v>
      </c>
      <c r="D206" s="66"/>
      <c r="E206" s="66">
        <v>24582242.010000002</v>
      </c>
      <c r="F206" s="67">
        <f t="shared" si="2"/>
        <v>3395578992.3600073</v>
      </c>
    </row>
    <row r="207" spans="1:6" s="19" customFormat="1" ht="48" x14ac:dyDescent="0.25">
      <c r="A207" s="61" t="s">
        <v>283</v>
      </c>
      <c r="B207" s="65" t="s">
        <v>290</v>
      </c>
      <c r="C207" s="63" t="s">
        <v>291</v>
      </c>
      <c r="D207" s="66"/>
      <c r="E207" s="66">
        <v>9212410.6300000008</v>
      </c>
      <c r="F207" s="67">
        <f t="shared" si="2"/>
        <v>3386366581.7300072</v>
      </c>
    </row>
    <row r="208" spans="1:6" s="19" customFormat="1" ht="84" x14ac:dyDescent="0.25">
      <c r="A208" s="61" t="s">
        <v>283</v>
      </c>
      <c r="B208" s="65" t="s">
        <v>292</v>
      </c>
      <c r="C208" s="63" t="s">
        <v>293</v>
      </c>
      <c r="D208" s="66"/>
      <c r="E208" s="66">
        <v>49891972.479999997</v>
      </c>
      <c r="F208" s="67">
        <f t="shared" si="2"/>
        <v>3336474609.2500072</v>
      </c>
    </row>
    <row r="209" spans="1:6" s="19" customFormat="1" ht="36" x14ac:dyDescent="0.25">
      <c r="A209" s="61" t="s">
        <v>283</v>
      </c>
      <c r="B209" s="65" t="s">
        <v>294</v>
      </c>
      <c r="C209" s="63" t="s">
        <v>295</v>
      </c>
      <c r="D209" s="66"/>
      <c r="E209" s="66">
        <v>114876</v>
      </c>
      <c r="F209" s="67">
        <f t="shared" si="2"/>
        <v>3336359733.2500072</v>
      </c>
    </row>
    <row r="210" spans="1:6" s="19" customFormat="1" ht="48" x14ac:dyDescent="0.25">
      <c r="A210" s="61" t="s">
        <v>283</v>
      </c>
      <c r="B210" s="65" t="s">
        <v>296</v>
      </c>
      <c r="C210" s="63" t="s">
        <v>297</v>
      </c>
      <c r="D210" s="66"/>
      <c r="E210" s="66">
        <v>20986</v>
      </c>
      <c r="F210" s="67">
        <f t="shared" si="2"/>
        <v>3336338747.2500072</v>
      </c>
    </row>
    <row r="211" spans="1:6" s="19" customFormat="1" ht="60" x14ac:dyDescent="0.25">
      <c r="A211" s="61" t="s">
        <v>283</v>
      </c>
      <c r="B211" s="65" t="s">
        <v>298</v>
      </c>
      <c r="C211" s="63" t="s">
        <v>299</v>
      </c>
      <c r="D211" s="66"/>
      <c r="E211" s="66">
        <v>8543949.1799999997</v>
      </c>
      <c r="F211" s="67">
        <f t="shared" si="2"/>
        <v>3327794798.0700073</v>
      </c>
    </row>
    <row r="212" spans="1:6" s="19" customFormat="1" ht="48" x14ac:dyDescent="0.25">
      <c r="A212" s="61" t="s">
        <v>283</v>
      </c>
      <c r="B212" s="65" t="s">
        <v>300</v>
      </c>
      <c r="C212" s="63" t="s">
        <v>301</v>
      </c>
      <c r="D212" s="66"/>
      <c r="E212" s="66">
        <v>2482115.04</v>
      </c>
      <c r="F212" s="67">
        <f t="shared" si="2"/>
        <v>3325312683.0300074</v>
      </c>
    </row>
    <row r="213" spans="1:6" s="19" customFormat="1" ht="72" x14ac:dyDescent="0.25">
      <c r="A213" s="61" t="s">
        <v>283</v>
      </c>
      <c r="B213" s="65" t="s">
        <v>302</v>
      </c>
      <c r="C213" s="63" t="s">
        <v>303</v>
      </c>
      <c r="D213" s="66"/>
      <c r="E213" s="66">
        <v>17139955.789999999</v>
      </c>
      <c r="F213" s="67">
        <f t="shared" ref="F213:F276" si="3">SUM(F212+D213-E213)</f>
        <v>3308172727.2400074</v>
      </c>
    </row>
    <row r="214" spans="1:6" s="19" customFormat="1" ht="36" x14ac:dyDescent="0.25">
      <c r="A214" s="61" t="s">
        <v>283</v>
      </c>
      <c r="B214" s="65" t="s">
        <v>304</v>
      </c>
      <c r="C214" s="63" t="s">
        <v>305</v>
      </c>
      <c r="D214" s="66"/>
      <c r="E214" s="66">
        <v>41851817.490000002</v>
      </c>
      <c r="F214" s="67">
        <f t="shared" si="3"/>
        <v>3266320909.7500076</v>
      </c>
    </row>
    <row r="215" spans="1:6" s="19" customFormat="1" ht="72" x14ac:dyDescent="0.25">
      <c r="A215" s="61" t="s">
        <v>283</v>
      </c>
      <c r="B215" s="65" t="s">
        <v>306</v>
      </c>
      <c r="C215" s="63" t="s">
        <v>307</v>
      </c>
      <c r="D215" s="66"/>
      <c r="E215" s="66">
        <v>36000000</v>
      </c>
      <c r="F215" s="67">
        <f t="shared" si="3"/>
        <v>3230320909.7500076</v>
      </c>
    </row>
    <row r="216" spans="1:6" s="19" customFormat="1" ht="72" x14ac:dyDescent="0.25">
      <c r="A216" s="61" t="s">
        <v>283</v>
      </c>
      <c r="B216" s="65" t="s">
        <v>306</v>
      </c>
      <c r="C216" s="63" t="s">
        <v>307</v>
      </c>
      <c r="D216" s="66"/>
      <c r="E216" s="66">
        <v>64566988.640000001</v>
      </c>
      <c r="F216" s="67">
        <f t="shared" si="3"/>
        <v>3165753921.1100078</v>
      </c>
    </row>
    <row r="217" spans="1:6" s="19" customFormat="1" ht="60" x14ac:dyDescent="0.25">
      <c r="A217" s="61" t="s">
        <v>283</v>
      </c>
      <c r="B217" s="65" t="s">
        <v>308</v>
      </c>
      <c r="C217" s="63" t="s">
        <v>309</v>
      </c>
      <c r="D217" s="66"/>
      <c r="E217" s="66">
        <v>30359429.170000002</v>
      </c>
      <c r="F217" s="67">
        <f t="shared" si="3"/>
        <v>3135394491.9400077</v>
      </c>
    </row>
    <row r="218" spans="1:6" s="19" customFormat="1" ht="72" x14ac:dyDescent="0.25">
      <c r="A218" s="61" t="s">
        <v>283</v>
      </c>
      <c r="B218" s="65" t="s">
        <v>310</v>
      </c>
      <c r="C218" s="63" t="s">
        <v>311</v>
      </c>
      <c r="D218" s="66"/>
      <c r="E218" s="66">
        <v>84046554.25</v>
      </c>
      <c r="F218" s="67">
        <f t="shared" si="3"/>
        <v>3051347937.6900077</v>
      </c>
    </row>
    <row r="219" spans="1:6" s="19" customFormat="1" ht="36" x14ac:dyDescent="0.25">
      <c r="A219" s="61" t="s">
        <v>312</v>
      </c>
      <c r="B219" s="65" t="s">
        <v>313</v>
      </c>
      <c r="C219" s="63" t="s">
        <v>314</v>
      </c>
      <c r="D219" s="66"/>
      <c r="E219" s="66">
        <v>11593457.5</v>
      </c>
      <c r="F219" s="67">
        <f t="shared" si="3"/>
        <v>3039754480.1900077</v>
      </c>
    </row>
    <row r="220" spans="1:6" s="19" customFormat="1" ht="36" x14ac:dyDescent="0.25">
      <c r="A220" s="61" t="s">
        <v>312</v>
      </c>
      <c r="B220" s="65" t="s">
        <v>315</v>
      </c>
      <c r="C220" s="63" t="s">
        <v>316</v>
      </c>
      <c r="D220" s="66"/>
      <c r="E220" s="66">
        <v>19000000</v>
      </c>
      <c r="F220" s="67">
        <f t="shared" si="3"/>
        <v>3020754480.1900077</v>
      </c>
    </row>
    <row r="221" spans="1:6" s="19" customFormat="1" ht="36" x14ac:dyDescent="0.25">
      <c r="A221" s="61" t="s">
        <v>312</v>
      </c>
      <c r="B221" s="65" t="s">
        <v>315</v>
      </c>
      <c r="C221" s="63" t="s">
        <v>316</v>
      </c>
      <c r="D221" s="66"/>
      <c r="E221" s="66">
        <v>18487340</v>
      </c>
      <c r="F221" s="67">
        <f t="shared" si="3"/>
        <v>3002267140.1900077</v>
      </c>
    </row>
    <row r="222" spans="1:6" s="19" customFormat="1" ht="36" x14ac:dyDescent="0.25">
      <c r="A222" s="61" t="s">
        <v>312</v>
      </c>
      <c r="B222" s="65" t="s">
        <v>315</v>
      </c>
      <c r="C222" s="63" t="s">
        <v>316</v>
      </c>
      <c r="D222" s="66"/>
      <c r="E222" s="66">
        <v>7324036.1799999997</v>
      </c>
      <c r="F222" s="67">
        <f t="shared" si="3"/>
        <v>2994943104.0100079</v>
      </c>
    </row>
    <row r="223" spans="1:6" s="19" customFormat="1" ht="36" x14ac:dyDescent="0.25">
      <c r="A223" s="61" t="s">
        <v>312</v>
      </c>
      <c r="B223" s="65" t="s">
        <v>315</v>
      </c>
      <c r="C223" s="63" t="s">
        <v>316</v>
      </c>
      <c r="D223" s="66"/>
      <c r="E223" s="66">
        <v>40011690</v>
      </c>
      <c r="F223" s="67">
        <f t="shared" si="3"/>
        <v>2954931414.0100079</v>
      </c>
    </row>
    <row r="224" spans="1:6" s="19" customFormat="1" ht="48" x14ac:dyDescent="0.25">
      <c r="A224" s="61" t="s">
        <v>312</v>
      </c>
      <c r="B224" s="65" t="s">
        <v>317</v>
      </c>
      <c r="C224" s="63" t="s">
        <v>318</v>
      </c>
      <c r="D224" s="66"/>
      <c r="E224" s="66">
        <v>8548675.5</v>
      </c>
      <c r="F224" s="67">
        <f t="shared" si="3"/>
        <v>2946382738.5100079</v>
      </c>
    </row>
    <row r="225" spans="1:6" s="19" customFormat="1" ht="60" x14ac:dyDescent="0.25">
      <c r="A225" s="61" t="s">
        <v>312</v>
      </c>
      <c r="B225" s="65" t="s">
        <v>319</v>
      </c>
      <c r="C225" s="63" t="s">
        <v>320</v>
      </c>
      <c r="D225" s="66"/>
      <c r="E225" s="66">
        <v>44535398.219999999</v>
      </c>
      <c r="F225" s="67">
        <f t="shared" si="3"/>
        <v>2901847340.2900081</v>
      </c>
    </row>
    <row r="226" spans="1:6" s="19" customFormat="1" ht="48" x14ac:dyDescent="0.25">
      <c r="A226" s="61" t="s">
        <v>312</v>
      </c>
      <c r="B226" s="65" t="s">
        <v>321</v>
      </c>
      <c r="C226" s="63" t="s">
        <v>322</v>
      </c>
      <c r="D226" s="66"/>
      <c r="E226" s="66">
        <v>7434000</v>
      </c>
      <c r="F226" s="67">
        <f t="shared" si="3"/>
        <v>2894413340.2900081</v>
      </c>
    </row>
    <row r="227" spans="1:6" s="19" customFormat="1" ht="72" x14ac:dyDescent="0.25">
      <c r="A227" s="61" t="s">
        <v>312</v>
      </c>
      <c r="B227" s="65" t="s">
        <v>323</v>
      </c>
      <c r="C227" s="63" t="s">
        <v>324</v>
      </c>
      <c r="D227" s="66"/>
      <c r="E227" s="66">
        <v>927055.2</v>
      </c>
      <c r="F227" s="67">
        <f t="shared" si="3"/>
        <v>2893486285.0900083</v>
      </c>
    </row>
    <row r="228" spans="1:6" s="19" customFormat="1" ht="36" x14ac:dyDescent="0.25">
      <c r="A228" s="61" t="s">
        <v>312</v>
      </c>
      <c r="B228" s="65" t="s">
        <v>325</v>
      </c>
      <c r="C228" s="63" t="s">
        <v>326</v>
      </c>
      <c r="D228" s="66"/>
      <c r="E228" s="66">
        <v>42253753.840000004</v>
      </c>
      <c r="F228" s="67">
        <f t="shared" si="3"/>
        <v>2851232531.2500081</v>
      </c>
    </row>
    <row r="229" spans="1:6" s="19" customFormat="1" ht="72" x14ac:dyDescent="0.25">
      <c r="A229" s="61" t="s">
        <v>312</v>
      </c>
      <c r="B229" s="65" t="s">
        <v>327</v>
      </c>
      <c r="C229" s="63" t="s">
        <v>328</v>
      </c>
      <c r="D229" s="66"/>
      <c r="E229" s="66">
        <v>3490501.15</v>
      </c>
      <c r="F229" s="67">
        <f t="shared" si="3"/>
        <v>2847742030.100008</v>
      </c>
    </row>
    <row r="230" spans="1:6" s="19" customFormat="1" ht="72" x14ac:dyDescent="0.25">
      <c r="A230" s="61" t="s">
        <v>312</v>
      </c>
      <c r="B230" s="65" t="s">
        <v>327</v>
      </c>
      <c r="C230" s="63" t="s">
        <v>328</v>
      </c>
      <c r="D230" s="66"/>
      <c r="E230" s="66">
        <v>22394077</v>
      </c>
      <c r="F230" s="67">
        <f t="shared" si="3"/>
        <v>2825347953.100008</v>
      </c>
    </row>
    <row r="231" spans="1:6" s="19" customFormat="1" ht="72" x14ac:dyDescent="0.25">
      <c r="A231" s="61" t="s">
        <v>312</v>
      </c>
      <c r="B231" s="65" t="s">
        <v>327</v>
      </c>
      <c r="C231" s="63" t="s">
        <v>328</v>
      </c>
      <c r="D231" s="66"/>
      <c r="E231" s="66">
        <v>33791296</v>
      </c>
      <c r="F231" s="67">
        <f t="shared" si="3"/>
        <v>2791556657.100008</v>
      </c>
    </row>
    <row r="232" spans="1:6" s="19" customFormat="1" ht="36" x14ac:dyDescent="0.25">
      <c r="A232" s="61" t="s">
        <v>312</v>
      </c>
      <c r="B232" s="65" t="s">
        <v>329</v>
      </c>
      <c r="C232" s="63" t="s">
        <v>330</v>
      </c>
      <c r="D232" s="66"/>
      <c r="E232" s="66">
        <v>31842438.48</v>
      </c>
      <c r="F232" s="67">
        <f t="shared" si="3"/>
        <v>2759714218.620008</v>
      </c>
    </row>
    <row r="233" spans="1:6" s="19" customFormat="1" ht="36" x14ac:dyDescent="0.25">
      <c r="A233" s="61" t="s">
        <v>312</v>
      </c>
      <c r="B233" s="65" t="s">
        <v>331</v>
      </c>
      <c r="C233" s="63" t="s">
        <v>332</v>
      </c>
      <c r="D233" s="66"/>
      <c r="E233" s="66">
        <v>16423226.449999999</v>
      </c>
      <c r="F233" s="67">
        <f t="shared" si="3"/>
        <v>2743290992.1700082</v>
      </c>
    </row>
    <row r="234" spans="1:6" s="19" customFormat="1" ht="36" x14ac:dyDescent="0.25">
      <c r="A234" s="61" t="s">
        <v>312</v>
      </c>
      <c r="B234" s="65" t="s">
        <v>333</v>
      </c>
      <c r="C234" s="63" t="s">
        <v>334</v>
      </c>
      <c r="D234" s="66"/>
      <c r="E234" s="66">
        <v>20750000</v>
      </c>
      <c r="F234" s="67">
        <f t="shared" si="3"/>
        <v>2722540992.1700082</v>
      </c>
    </row>
    <row r="235" spans="1:6" s="19" customFormat="1" ht="84" x14ac:dyDescent="0.25">
      <c r="A235" s="61" t="s">
        <v>312</v>
      </c>
      <c r="B235" s="65" t="s">
        <v>335</v>
      </c>
      <c r="C235" s="63" t="s">
        <v>336</v>
      </c>
      <c r="D235" s="66"/>
      <c r="E235" s="66">
        <v>10000000</v>
      </c>
      <c r="F235" s="67">
        <f t="shared" si="3"/>
        <v>2712540992.1700082</v>
      </c>
    </row>
    <row r="236" spans="1:6" s="19" customFormat="1" ht="36" x14ac:dyDescent="0.25">
      <c r="A236" s="61" t="s">
        <v>312</v>
      </c>
      <c r="B236" s="65" t="s">
        <v>337</v>
      </c>
      <c r="C236" s="63" t="s">
        <v>338</v>
      </c>
      <c r="D236" s="66"/>
      <c r="E236" s="66">
        <v>21283990.02</v>
      </c>
      <c r="F236" s="67">
        <f t="shared" si="3"/>
        <v>2691257002.1500082</v>
      </c>
    </row>
    <row r="237" spans="1:6" s="19" customFormat="1" ht="60" x14ac:dyDescent="0.25">
      <c r="A237" s="61" t="s">
        <v>312</v>
      </c>
      <c r="B237" s="65" t="s">
        <v>339</v>
      </c>
      <c r="C237" s="63" t="s">
        <v>340</v>
      </c>
      <c r="D237" s="66"/>
      <c r="E237" s="66">
        <v>100000000</v>
      </c>
      <c r="F237" s="67">
        <f t="shared" si="3"/>
        <v>2591257002.1500082</v>
      </c>
    </row>
    <row r="238" spans="1:6" s="19" customFormat="1" ht="60" x14ac:dyDescent="0.25">
      <c r="A238" s="61" t="s">
        <v>312</v>
      </c>
      <c r="B238" s="65" t="s">
        <v>339</v>
      </c>
      <c r="C238" s="63" t="s">
        <v>340</v>
      </c>
      <c r="D238" s="66"/>
      <c r="E238" s="66">
        <v>100000000</v>
      </c>
      <c r="F238" s="67">
        <f t="shared" si="3"/>
        <v>2491257002.1500082</v>
      </c>
    </row>
    <row r="239" spans="1:6" s="19" customFormat="1" ht="60" x14ac:dyDescent="0.25">
      <c r="A239" s="61" t="s">
        <v>312</v>
      </c>
      <c r="B239" s="65" t="s">
        <v>339</v>
      </c>
      <c r="C239" s="63" t="s">
        <v>340</v>
      </c>
      <c r="D239" s="66"/>
      <c r="E239" s="66">
        <v>123479985.3</v>
      </c>
      <c r="F239" s="67">
        <f t="shared" si="3"/>
        <v>2367777016.850008</v>
      </c>
    </row>
    <row r="240" spans="1:6" s="19" customFormat="1" ht="60" x14ac:dyDescent="0.25">
      <c r="A240" s="61" t="s">
        <v>312</v>
      </c>
      <c r="B240" s="65" t="s">
        <v>339</v>
      </c>
      <c r="C240" s="63" t="s">
        <v>340</v>
      </c>
      <c r="D240" s="66"/>
      <c r="E240" s="66">
        <v>100000000</v>
      </c>
      <c r="F240" s="67">
        <f t="shared" si="3"/>
        <v>2267777016.850008</v>
      </c>
    </row>
    <row r="241" spans="1:6" s="19" customFormat="1" ht="60" x14ac:dyDescent="0.25">
      <c r="A241" s="61" t="s">
        <v>312</v>
      </c>
      <c r="B241" s="65" t="s">
        <v>339</v>
      </c>
      <c r="C241" s="63" t="s">
        <v>340</v>
      </c>
      <c r="D241" s="66"/>
      <c r="E241" s="66">
        <v>100000000</v>
      </c>
      <c r="F241" s="67">
        <f t="shared" si="3"/>
        <v>2167777016.850008</v>
      </c>
    </row>
    <row r="242" spans="1:6" s="19" customFormat="1" ht="60" x14ac:dyDescent="0.25">
      <c r="A242" s="61" t="s">
        <v>312</v>
      </c>
      <c r="B242" s="65" t="s">
        <v>341</v>
      </c>
      <c r="C242" s="63" t="s">
        <v>342</v>
      </c>
      <c r="D242" s="66"/>
      <c r="E242" s="66">
        <v>791898</v>
      </c>
      <c r="F242" s="67">
        <f t="shared" si="3"/>
        <v>2166985118.850008</v>
      </c>
    </row>
    <row r="243" spans="1:6" s="19" customFormat="1" ht="72" x14ac:dyDescent="0.25">
      <c r="A243" s="61" t="s">
        <v>312</v>
      </c>
      <c r="B243" s="65" t="s">
        <v>343</v>
      </c>
      <c r="C243" s="63" t="s">
        <v>344</v>
      </c>
      <c r="D243" s="66"/>
      <c r="E243" s="66">
        <v>1508700</v>
      </c>
      <c r="F243" s="67">
        <f t="shared" si="3"/>
        <v>2165476418.850008</v>
      </c>
    </row>
    <row r="244" spans="1:6" s="19" customFormat="1" ht="60" x14ac:dyDescent="0.25">
      <c r="A244" s="61" t="s">
        <v>312</v>
      </c>
      <c r="B244" s="65" t="s">
        <v>345</v>
      </c>
      <c r="C244" s="63" t="s">
        <v>346</v>
      </c>
      <c r="D244" s="66"/>
      <c r="E244" s="66">
        <v>2425353.2799999998</v>
      </c>
      <c r="F244" s="67">
        <f t="shared" si="3"/>
        <v>2163051065.5700078</v>
      </c>
    </row>
    <row r="245" spans="1:6" s="19" customFormat="1" ht="36" x14ac:dyDescent="0.25">
      <c r="A245" s="61" t="s">
        <v>312</v>
      </c>
      <c r="B245" s="65" t="s">
        <v>347</v>
      </c>
      <c r="C245" s="63" t="s">
        <v>348</v>
      </c>
      <c r="D245" s="66"/>
      <c r="E245" s="66">
        <v>80240</v>
      </c>
      <c r="F245" s="67">
        <f t="shared" si="3"/>
        <v>2162970825.5700078</v>
      </c>
    </row>
    <row r="246" spans="1:6" s="19" customFormat="1" ht="72" x14ac:dyDescent="0.25">
      <c r="A246" s="61" t="s">
        <v>312</v>
      </c>
      <c r="B246" s="65" t="s">
        <v>349</v>
      </c>
      <c r="C246" s="63" t="s">
        <v>350</v>
      </c>
      <c r="D246" s="66"/>
      <c r="E246" s="66">
        <v>141372.44</v>
      </c>
      <c r="F246" s="67">
        <f t="shared" si="3"/>
        <v>2162829453.1300077</v>
      </c>
    </row>
    <row r="247" spans="1:6" s="19" customFormat="1" ht="84" x14ac:dyDescent="0.25">
      <c r="A247" s="61" t="s">
        <v>312</v>
      </c>
      <c r="B247" s="65" t="s">
        <v>351</v>
      </c>
      <c r="C247" s="63" t="s">
        <v>352</v>
      </c>
      <c r="D247" s="66"/>
      <c r="E247" s="66">
        <v>100000000</v>
      </c>
      <c r="F247" s="67">
        <f t="shared" si="3"/>
        <v>2062829453.1300077</v>
      </c>
    </row>
    <row r="248" spans="1:6" s="19" customFormat="1" ht="84" x14ac:dyDescent="0.25">
      <c r="A248" s="61" t="s">
        <v>312</v>
      </c>
      <c r="B248" s="65" t="s">
        <v>351</v>
      </c>
      <c r="C248" s="63" t="s">
        <v>352</v>
      </c>
      <c r="D248" s="66"/>
      <c r="E248" s="66">
        <v>100000000</v>
      </c>
      <c r="F248" s="67">
        <f t="shared" si="3"/>
        <v>1962829453.1300077</v>
      </c>
    </row>
    <row r="249" spans="1:6" s="19" customFormat="1" ht="84" x14ac:dyDescent="0.25">
      <c r="A249" s="61" t="s">
        <v>312</v>
      </c>
      <c r="B249" s="65" t="s">
        <v>351</v>
      </c>
      <c r="C249" s="63" t="s">
        <v>352</v>
      </c>
      <c r="D249" s="66"/>
      <c r="E249" s="66">
        <v>164931795.52000001</v>
      </c>
      <c r="F249" s="67">
        <f t="shared" si="3"/>
        <v>1797897657.6100078</v>
      </c>
    </row>
    <row r="250" spans="1:6" s="19" customFormat="1" ht="84" x14ac:dyDescent="0.25">
      <c r="A250" s="61" t="s">
        <v>312</v>
      </c>
      <c r="B250" s="65" t="s">
        <v>351</v>
      </c>
      <c r="C250" s="63" t="s">
        <v>352</v>
      </c>
      <c r="D250" s="66"/>
      <c r="E250" s="66">
        <v>100000000</v>
      </c>
      <c r="F250" s="67">
        <f t="shared" si="3"/>
        <v>1697897657.6100078</v>
      </c>
    </row>
    <row r="251" spans="1:6" s="19" customFormat="1" ht="84" x14ac:dyDescent="0.25">
      <c r="A251" s="61" t="s">
        <v>312</v>
      </c>
      <c r="B251" s="65" t="s">
        <v>351</v>
      </c>
      <c r="C251" s="63" t="s">
        <v>352</v>
      </c>
      <c r="D251" s="66"/>
      <c r="E251" s="66">
        <v>100000000</v>
      </c>
      <c r="F251" s="67">
        <f t="shared" si="3"/>
        <v>1597897657.6100078</v>
      </c>
    </row>
    <row r="252" spans="1:6" s="19" customFormat="1" ht="84" x14ac:dyDescent="0.25">
      <c r="A252" s="61" t="s">
        <v>312</v>
      </c>
      <c r="B252" s="65" t="s">
        <v>351</v>
      </c>
      <c r="C252" s="63" t="s">
        <v>352</v>
      </c>
      <c r="D252" s="66"/>
      <c r="E252" s="66">
        <v>100000000</v>
      </c>
      <c r="F252" s="67">
        <f t="shared" si="3"/>
        <v>1497897657.6100078</v>
      </c>
    </row>
    <row r="253" spans="1:6" s="19" customFormat="1" ht="84" x14ac:dyDescent="0.25">
      <c r="A253" s="61" t="s">
        <v>312</v>
      </c>
      <c r="B253" s="65" t="s">
        <v>351</v>
      </c>
      <c r="C253" s="63" t="s">
        <v>352</v>
      </c>
      <c r="D253" s="66"/>
      <c r="E253" s="66">
        <v>100000000</v>
      </c>
      <c r="F253" s="67">
        <f t="shared" si="3"/>
        <v>1397897657.6100078</v>
      </c>
    </row>
    <row r="254" spans="1:6" s="19" customFormat="1" ht="84" x14ac:dyDescent="0.25">
      <c r="A254" s="61" t="s">
        <v>312</v>
      </c>
      <c r="B254" s="65" t="s">
        <v>353</v>
      </c>
      <c r="C254" s="63" t="s">
        <v>354</v>
      </c>
      <c r="D254" s="66"/>
      <c r="E254" s="66">
        <v>973645035.14999998</v>
      </c>
      <c r="F254" s="67">
        <f t="shared" si="3"/>
        <v>424252622.46000779</v>
      </c>
    </row>
    <row r="255" spans="1:6" s="19" customFormat="1" ht="84" x14ac:dyDescent="0.25">
      <c r="A255" s="61" t="s">
        <v>312</v>
      </c>
      <c r="B255" s="65" t="s">
        <v>355</v>
      </c>
      <c r="C255" s="63" t="s">
        <v>356</v>
      </c>
      <c r="D255" s="66"/>
      <c r="E255" s="66">
        <v>100000000</v>
      </c>
      <c r="F255" s="67">
        <f t="shared" si="3"/>
        <v>324252622.46000779</v>
      </c>
    </row>
    <row r="256" spans="1:6" s="19" customFormat="1" ht="84" x14ac:dyDescent="0.25">
      <c r="A256" s="61" t="s">
        <v>312</v>
      </c>
      <c r="B256" s="65" t="s">
        <v>355</v>
      </c>
      <c r="C256" s="63" t="s">
        <v>356</v>
      </c>
      <c r="D256" s="66"/>
      <c r="E256" s="66">
        <v>100000000</v>
      </c>
      <c r="F256" s="67">
        <f t="shared" si="3"/>
        <v>224252622.46000779</v>
      </c>
    </row>
    <row r="257" spans="1:6" s="19" customFormat="1" ht="84" x14ac:dyDescent="0.25">
      <c r="A257" s="61" t="s">
        <v>312</v>
      </c>
      <c r="B257" s="65" t="s">
        <v>355</v>
      </c>
      <c r="C257" s="63" t="s">
        <v>356</v>
      </c>
      <c r="D257" s="66"/>
      <c r="E257" s="66">
        <v>150356847</v>
      </c>
      <c r="F257" s="67">
        <f t="shared" si="3"/>
        <v>73895775.460007787</v>
      </c>
    </row>
    <row r="258" spans="1:6" s="19" customFormat="1" ht="84" x14ac:dyDescent="0.25">
      <c r="A258" s="61" t="s">
        <v>312</v>
      </c>
      <c r="B258" s="65" t="s">
        <v>355</v>
      </c>
      <c r="C258" s="63" t="s">
        <v>356</v>
      </c>
      <c r="D258" s="66"/>
      <c r="E258" s="66">
        <v>100000000</v>
      </c>
      <c r="F258" s="67">
        <f t="shared" si="3"/>
        <v>-26104224.539992213</v>
      </c>
    </row>
    <row r="259" spans="1:6" s="19" customFormat="1" ht="84" x14ac:dyDescent="0.25">
      <c r="A259" s="61" t="s">
        <v>312</v>
      </c>
      <c r="B259" s="65" t="s">
        <v>355</v>
      </c>
      <c r="C259" s="63" t="s">
        <v>356</v>
      </c>
      <c r="D259" s="66"/>
      <c r="E259" s="66">
        <v>100000000</v>
      </c>
      <c r="F259" s="67">
        <f t="shared" si="3"/>
        <v>-126104224.53999221</v>
      </c>
    </row>
    <row r="260" spans="1:6" s="19" customFormat="1" ht="72" x14ac:dyDescent="0.25">
      <c r="A260" s="61" t="s">
        <v>357</v>
      </c>
      <c r="B260" s="65" t="s">
        <v>358</v>
      </c>
      <c r="C260" s="63" t="s">
        <v>359</v>
      </c>
      <c r="D260" s="66"/>
      <c r="E260" s="66">
        <v>3090456.26</v>
      </c>
      <c r="F260" s="67">
        <f t="shared" si="3"/>
        <v>-129194680.79999222</v>
      </c>
    </row>
    <row r="261" spans="1:6" s="19" customFormat="1" ht="36" x14ac:dyDescent="0.25">
      <c r="A261" s="61" t="s">
        <v>357</v>
      </c>
      <c r="B261" s="65" t="s">
        <v>360</v>
      </c>
      <c r="C261" s="63" t="s">
        <v>361</v>
      </c>
      <c r="D261" s="66"/>
      <c r="E261" s="66">
        <v>16895654.34</v>
      </c>
      <c r="F261" s="67">
        <f t="shared" si="3"/>
        <v>-146090335.13999221</v>
      </c>
    </row>
    <row r="262" spans="1:6" s="19" customFormat="1" ht="48" x14ac:dyDescent="0.25">
      <c r="A262" s="61" t="s">
        <v>357</v>
      </c>
      <c r="B262" s="65" t="s">
        <v>362</v>
      </c>
      <c r="C262" s="63" t="s">
        <v>363</v>
      </c>
      <c r="D262" s="66"/>
      <c r="E262" s="66">
        <v>3463689.66</v>
      </c>
      <c r="F262" s="67">
        <f t="shared" si="3"/>
        <v>-149554024.7999922</v>
      </c>
    </row>
    <row r="263" spans="1:6" s="19" customFormat="1" ht="60" x14ac:dyDescent="0.25">
      <c r="A263" s="61" t="s">
        <v>357</v>
      </c>
      <c r="B263" s="65" t="s">
        <v>364</v>
      </c>
      <c r="C263" s="63" t="s">
        <v>365</v>
      </c>
      <c r="D263" s="66"/>
      <c r="E263" s="66">
        <v>58333333.329999998</v>
      </c>
      <c r="F263" s="67">
        <f t="shared" si="3"/>
        <v>-207887358.12999219</v>
      </c>
    </row>
    <row r="264" spans="1:6" s="19" customFormat="1" ht="72" x14ac:dyDescent="0.25">
      <c r="A264" s="61" t="s">
        <v>357</v>
      </c>
      <c r="B264" s="65" t="s">
        <v>366</v>
      </c>
      <c r="C264" s="63" t="s">
        <v>367</v>
      </c>
      <c r="D264" s="66"/>
      <c r="E264" s="66">
        <v>4691280.6399999997</v>
      </c>
      <c r="F264" s="67">
        <f t="shared" si="3"/>
        <v>-212578638.76999217</v>
      </c>
    </row>
    <row r="265" spans="1:6" s="19" customFormat="1" ht="36" x14ac:dyDescent="0.25">
      <c r="A265" s="61" t="s">
        <v>357</v>
      </c>
      <c r="B265" s="65" t="s">
        <v>368</v>
      </c>
      <c r="C265" s="63" t="s">
        <v>369</v>
      </c>
      <c r="D265" s="66"/>
      <c r="E265" s="66">
        <v>4285190.67</v>
      </c>
      <c r="F265" s="67">
        <f t="shared" si="3"/>
        <v>-216863829.43999216</v>
      </c>
    </row>
    <row r="266" spans="1:6" s="19" customFormat="1" ht="84" x14ac:dyDescent="0.25">
      <c r="A266" s="61" t="s">
        <v>357</v>
      </c>
      <c r="B266" s="65" t="s">
        <v>370</v>
      </c>
      <c r="C266" s="63" t="s">
        <v>371</v>
      </c>
      <c r="D266" s="66"/>
      <c r="E266" s="66">
        <v>3096248.16</v>
      </c>
      <c r="F266" s="67">
        <f t="shared" si="3"/>
        <v>-219960077.59999216</v>
      </c>
    </row>
    <row r="267" spans="1:6" s="19" customFormat="1" ht="84" x14ac:dyDescent="0.25">
      <c r="A267" s="61" t="s">
        <v>357</v>
      </c>
      <c r="B267" s="65" t="s">
        <v>370</v>
      </c>
      <c r="C267" s="63" t="s">
        <v>371</v>
      </c>
      <c r="D267" s="66"/>
      <c r="E267" s="66">
        <v>8223428</v>
      </c>
      <c r="F267" s="67">
        <f t="shared" si="3"/>
        <v>-228183505.59999216</v>
      </c>
    </row>
    <row r="268" spans="1:6" s="19" customFormat="1" ht="36" x14ac:dyDescent="0.25">
      <c r="A268" s="61" t="s">
        <v>372</v>
      </c>
      <c r="B268" s="65" t="s">
        <v>373</v>
      </c>
      <c r="C268" s="63" t="s">
        <v>374</v>
      </c>
      <c r="D268" s="66"/>
      <c r="E268" s="66">
        <v>9005199</v>
      </c>
      <c r="F268" s="67">
        <f t="shared" si="3"/>
        <v>-237188704.59999216</v>
      </c>
    </row>
    <row r="269" spans="1:6" s="19" customFormat="1" ht="36" x14ac:dyDescent="0.25">
      <c r="A269" s="61" t="s">
        <v>372</v>
      </c>
      <c r="B269" s="65" t="s">
        <v>373</v>
      </c>
      <c r="C269" s="63" t="s">
        <v>374</v>
      </c>
      <c r="D269" s="66"/>
      <c r="E269" s="66">
        <v>2726975.26</v>
      </c>
      <c r="F269" s="67">
        <f t="shared" si="3"/>
        <v>-239915679.85999215</v>
      </c>
    </row>
    <row r="270" spans="1:6" s="19" customFormat="1" ht="36" x14ac:dyDescent="0.25">
      <c r="A270" s="61" t="s">
        <v>372</v>
      </c>
      <c r="B270" s="65" t="s">
        <v>373</v>
      </c>
      <c r="C270" s="63" t="s">
        <v>374</v>
      </c>
      <c r="D270" s="66"/>
      <c r="E270" s="66">
        <v>2158915</v>
      </c>
      <c r="F270" s="67">
        <f t="shared" si="3"/>
        <v>-242074594.85999215</v>
      </c>
    </row>
    <row r="271" spans="1:6" s="19" customFormat="1" ht="96" x14ac:dyDescent="0.25">
      <c r="A271" s="61" t="s">
        <v>372</v>
      </c>
      <c r="B271" s="65" t="s">
        <v>375</v>
      </c>
      <c r="C271" s="63" t="s">
        <v>376</v>
      </c>
      <c r="D271" s="66"/>
      <c r="E271" s="66">
        <v>16250000</v>
      </c>
      <c r="F271" s="67">
        <f t="shared" si="3"/>
        <v>-258324594.85999215</v>
      </c>
    </row>
    <row r="272" spans="1:6" s="19" customFormat="1" ht="48" x14ac:dyDescent="0.25">
      <c r="A272" s="61" t="s">
        <v>372</v>
      </c>
      <c r="B272" s="65" t="s">
        <v>377</v>
      </c>
      <c r="C272" s="63" t="s">
        <v>378</v>
      </c>
      <c r="D272" s="66"/>
      <c r="E272" s="66">
        <v>2292475</v>
      </c>
      <c r="F272" s="67">
        <f t="shared" si="3"/>
        <v>-260617069.85999215</v>
      </c>
    </row>
    <row r="273" spans="1:6" s="19" customFormat="1" ht="48" x14ac:dyDescent="0.25">
      <c r="A273" s="61" t="s">
        <v>372</v>
      </c>
      <c r="B273" s="65" t="s">
        <v>379</v>
      </c>
      <c r="C273" s="63" t="s">
        <v>380</v>
      </c>
      <c r="D273" s="66"/>
      <c r="E273" s="66">
        <v>626744.80000000005</v>
      </c>
      <c r="F273" s="67">
        <f t="shared" si="3"/>
        <v>-261243814.65999216</v>
      </c>
    </row>
    <row r="274" spans="1:6" s="19" customFormat="1" ht="48" x14ac:dyDescent="0.25">
      <c r="A274" s="61" t="s">
        <v>372</v>
      </c>
      <c r="B274" s="65" t="s">
        <v>379</v>
      </c>
      <c r="C274" s="63" t="s">
        <v>380</v>
      </c>
      <c r="D274" s="66"/>
      <c r="E274" s="66">
        <v>450005.2</v>
      </c>
      <c r="F274" s="67">
        <f t="shared" si="3"/>
        <v>-261693819.85999215</v>
      </c>
    </row>
    <row r="275" spans="1:6" s="19" customFormat="1" ht="48" x14ac:dyDescent="0.25">
      <c r="A275" s="61" t="s">
        <v>372</v>
      </c>
      <c r="B275" s="65" t="s">
        <v>381</v>
      </c>
      <c r="C275" s="63" t="s">
        <v>382</v>
      </c>
      <c r="D275" s="66"/>
      <c r="E275" s="66">
        <v>6502.9</v>
      </c>
      <c r="F275" s="67">
        <f t="shared" si="3"/>
        <v>-261700322.75999215</v>
      </c>
    </row>
    <row r="276" spans="1:6" s="19" customFormat="1" ht="60" x14ac:dyDescent="0.25">
      <c r="A276" s="61" t="s">
        <v>372</v>
      </c>
      <c r="B276" s="65" t="s">
        <v>383</v>
      </c>
      <c r="C276" s="63" t="s">
        <v>384</v>
      </c>
      <c r="D276" s="66"/>
      <c r="E276" s="66">
        <v>5048598.97</v>
      </c>
      <c r="F276" s="67">
        <f t="shared" si="3"/>
        <v>-266748921.72999215</v>
      </c>
    </row>
    <row r="277" spans="1:6" s="19" customFormat="1" ht="72" x14ac:dyDescent="0.25">
      <c r="A277" s="61" t="s">
        <v>372</v>
      </c>
      <c r="B277" s="65" t="s">
        <v>385</v>
      </c>
      <c r="C277" s="63" t="s">
        <v>386</v>
      </c>
      <c r="D277" s="66"/>
      <c r="E277" s="66">
        <v>1047617.91</v>
      </c>
      <c r="F277" s="67">
        <f t="shared" ref="F277:F340" si="4">SUM(F276+D277-E277)</f>
        <v>-267796539.63999215</v>
      </c>
    </row>
    <row r="278" spans="1:6" s="19" customFormat="1" ht="84" x14ac:dyDescent="0.25">
      <c r="A278" s="61" t="s">
        <v>372</v>
      </c>
      <c r="B278" s="65" t="s">
        <v>387</v>
      </c>
      <c r="C278" s="63" t="s">
        <v>388</v>
      </c>
      <c r="D278" s="66"/>
      <c r="E278" s="66">
        <v>10000000</v>
      </c>
      <c r="F278" s="67">
        <f t="shared" si="4"/>
        <v>-277796539.63999212</v>
      </c>
    </row>
    <row r="279" spans="1:6" s="19" customFormat="1" ht="84" x14ac:dyDescent="0.25">
      <c r="A279" s="61" t="s">
        <v>372</v>
      </c>
      <c r="B279" s="65" t="s">
        <v>387</v>
      </c>
      <c r="C279" s="63" t="s">
        <v>388</v>
      </c>
      <c r="D279" s="66"/>
      <c r="E279" s="66">
        <v>7436926.7999999998</v>
      </c>
      <c r="F279" s="67">
        <f t="shared" si="4"/>
        <v>-285233466.43999213</v>
      </c>
    </row>
    <row r="280" spans="1:6" s="19" customFormat="1" ht="84" x14ac:dyDescent="0.25">
      <c r="A280" s="61" t="s">
        <v>372</v>
      </c>
      <c r="B280" s="65" t="s">
        <v>387</v>
      </c>
      <c r="C280" s="63" t="s">
        <v>388</v>
      </c>
      <c r="D280" s="66"/>
      <c r="E280" s="66">
        <v>10000000</v>
      </c>
      <c r="F280" s="67">
        <f t="shared" si="4"/>
        <v>-295233466.43999213</v>
      </c>
    </row>
    <row r="281" spans="1:6" s="19" customFormat="1" ht="84" x14ac:dyDescent="0.25">
      <c r="A281" s="61" t="s">
        <v>372</v>
      </c>
      <c r="B281" s="65" t="s">
        <v>387</v>
      </c>
      <c r="C281" s="63" t="s">
        <v>388</v>
      </c>
      <c r="D281" s="66"/>
      <c r="E281" s="66">
        <v>20000000</v>
      </c>
      <c r="F281" s="67">
        <f t="shared" si="4"/>
        <v>-315233466.43999213</v>
      </c>
    </row>
    <row r="282" spans="1:6" s="19" customFormat="1" ht="60" x14ac:dyDescent="0.25">
      <c r="A282" s="61" t="s">
        <v>372</v>
      </c>
      <c r="B282" s="65" t="s">
        <v>389</v>
      </c>
      <c r="C282" s="63" t="s">
        <v>390</v>
      </c>
      <c r="D282" s="66"/>
      <c r="E282" s="66">
        <v>10168.799999999999</v>
      </c>
      <c r="F282" s="67">
        <f t="shared" si="4"/>
        <v>-315243635.23999214</v>
      </c>
    </row>
    <row r="283" spans="1:6" s="19" customFormat="1" ht="60" x14ac:dyDescent="0.25">
      <c r="A283" s="61" t="s">
        <v>372</v>
      </c>
      <c r="B283" s="65" t="s">
        <v>391</v>
      </c>
      <c r="C283" s="63" t="s">
        <v>392</v>
      </c>
      <c r="D283" s="66"/>
      <c r="E283" s="66">
        <v>26049507.219999999</v>
      </c>
      <c r="F283" s="67">
        <f t="shared" si="4"/>
        <v>-341293142.45999217</v>
      </c>
    </row>
    <row r="284" spans="1:6" s="19" customFormat="1" ht="72" x14ac:dyDescent="0.25">
      <c r="A284" s="61" t="s">
        <v>372</v>
      </c>
      <c r="B284" s="65" t="s">
        <v>393</v>
      </c>
      <c r="C284" s="63" t="s">
        <v>394</v>
      </c>
      <c r="D284" s="66"/>
      <c r="E284" s="66">
        <v>118000</v>
      </c>
      <c r="F284" s="67">
        <f t="shared" si="4"/>
        <v>-341411142.45999217</v>
      </c>
    </row>
    <row r="285" spans="1:6" s="19" customFormat="1" ht="60" x14ac:dyDescent="0.25">
      <c r="A285" s="61" t="s">
        <v>372</v>
      </c>
      <c r="B285" s="65" t="s">
        <v>395</v>
      </c>
      <c r="C285" s="63" t="s">
        <v>396</v>
      </c>
      <c r="D285" s="66"/>
      <c r="E285" s="66">
        <v>1499825.19</v>
      </c>
      <c r="F285" s="67">
        <f t="shared" si="4"/>
        <v>-342910967.64999217</v>
      </c>
    </row>
    <row r="286" spans="1:6" s="19" customFormat="1" ht="60" x14ac:dyDescent="0.25">
      <c r="A286" s="61" t="s">
        <v>372</v>
      </c>
      <c r="B286" s="65" t="s">
        <v>397</v>
      </c>
      <c r="C286" s="63" t="s">
        <v>398</v>
      </c>
      <c r="D286" s="66"/>
      <c r="E286" s="66">
        <v>98683.19</v>
      </c>
      <c r="F286" s="67">
        <f t="shared" si="4"/>
        <v>-343009650.83999217</v>
      </c>
    </row>
    <row r="287" spans="1:6" s="19" customFormat="1" ht="60" x14ac:dyDescent="0.25">
      <c r="A287" s="61" t="s">
        <v>372</v>
      </c>
      <c r="B287" s="65" t="s">
        <v>399</v>
      </c>
      <c r="C287" s="63" t="s">
        <v>400</v>
      </c>
      <c r="D287" s="66"/>
      <c r="E287" s="66">
        <v>5017993.47</v>
      </c>
      <c r="F287" s="67">
        <f t="shared" si="4"/>
        <v>-348027644.30999219</v>
      </c>
    </row>
    <row r="288" spans="1:6" s="19" customFormat="1" ht="48" x14ac:dyDescent="0.25">
      <c r="A288" s="61" t="s">
        <v>372</v>
      </c>
      <c r="B288" s="65" t="s">
        <v>401</v>
      </c>
      <c r="C288" s="63" t="s">
        <v>402</v>
      </c>
      <c r="D288" s="66"/>
      <c r="E288" s="66">
        <v>6000481.0700000003</v>
      </c>
      <c r="F288" s="67">
        <f t="shared" si="4"/>
        <v>-354028125.37999219</v>
      </c>
    </row>
    <row r="289" spans="1:6" s="19" customFormat="1" ht="60" x14ac:dyDescent="0.25">
      <c r="A289" s="61" t="s">
        <v>372</v>
      </c>
      <c r="B289" s="65" t="s">
        <v>403</v>
      </c>
      <c r="C289" s="63" t="s">
        <v>404</v>
      </c>
      <c r="D289" s="66"/>
      <c r="E289" s="66">
        <v>2464396.7400000002</v>
      </c>
      <c r="F289" s="67">
        <f t="shared" si="4"/>
        <v>-356492522.1199922</v>
      </c>
    </row>
    <row r="290" spans="1:6" s="19" customFormat="1" ht="60" x14ac:dyDescent="0.25">
      <c r="A290" s="61" t="s">
        <v>372</v>
      </c>
      <c r="B290" s="65" t="s">
        <v>403</v>
      </c>
      <c r="C290" s="63" t="s">
        <v>404</v>
      </c>
      <c r="D290" s="66"/>
      <c r="E290" s="66">
        <v>3125000</v>
      </c>
      <c r="F290" s="67">
        <f t="shared" si="4"/>
        <v>-359617522.1199922</v>
      </c>
    </row>
    <row r="291" spans="1:6" s="19" customFormat="1" ht="84" x14ac:dyDescent="0.25">
      <c r="A291" s="61" t="s">
        <v>405</v>
      </c>
      <c r="B291" s="65" t="s">
        <v>406</v>
      </c>
      <c r="C291" s="63" t="s">
        <v>407</v>
      </c>
      <c r="D291" s="66"/>
      <c r="E291" s="66">
        <v>16909622.989999998</v>
      </c>
      <c r="F291" s="67">
        <f t="shared" si="4"/>
        <v>-376527145.10999221</v>
      </c>
    </row>
    <row r="292" spans="1:6" s="19" customFormat="1" ht="72" x14ac:dyDescent="0.25">
      <c r="A292" s="61" t="s">
        <v>405</v>
      </c>
      <c r="B292" s="65" t="s">
        <v>408</v>
      </c>
      <c r="C292" s="63" t="s">
        <v>409</v>
      </c>
      <c r="D292" s="66"/>
      <c r="E292" s="66">
        <v>334968.28999999998</v>
      </c>
      <c r="F292" s="67">
        <f t="shared" si="4"/>
        <v>-376862113.39999223</v>
      </c>
    </row>
    <row r="293" spans="1:6" s="19" customFormat="1" ht="60" x14ac:dyDescent="0.25">
      <c r="A293" s="61" t="s">
        <v>405</v>
      </c>
      <c r="B293" s="65" t="s">
        <v>410</v>
      </c>
      <c r="C293" s="63" t="s">
        <v>411</v>
      </c>
      <c r="D293" s="66"/>
      <c r="E293" s="66">
        <v>15215.37</v>
      </c>
      <c r="F293" s="67">
        <f t="shared" si="4"/>
        <v>-376877328.76999223</v>
      </c>
    </row>
    <row r="294" spans="1:6" s="19" customFormat="1" ht="84" x14ac:dyDescent="0.25">
      <c r="A294" s="61" t="s">
        <v>405</v>
      </c>
      <c r="B294" s="65" t="s">
        <v>412</v>
      </c>
      <c r="C294" s="63" t="s">
        <v>413</v>
      </c>
      <c r="D294" s="66"/>
      <c r="E294" s="66">
        <v>3626029.57</v>
      </c>
      <c r="F294" s="67">
        <f t="shared" si="4"/>
        <v>-380503358.33999223</v>
      </c>
    </row>
    <row r="295" spans="1:6" s="19" customFormat="1" ht="60" x14ac:dyDescent="0.25">
      <c r="A295" s="61" t="s">
        <v>405</v>
      </c>
      <c r="B295" s="65" t="s">
        <v>414</v>
      </c>
      <c r="C295" s="63" t="s">
        <v>415</v>
      </c>
      <c r="D295" s="66"/>
      <c r="E295" s="66">
        <v>9900</v>
      </c>
      <c r="F295" s="67">
        <f t="shared" si="4"/>
        <v>-380513258.33999223</v>
      </c>
    </row>
    <row r="296" spans="1:6" s="19" customFormat="1" ht="60" x14ac:dyDescent="0.25">
      <c r="A296" s="61" t="s">
        <v>405</v>
      </c>
      <c r="B296" s="65" t="s">
        <v>416</v>
      </c>
      <c r="C296" s="63" t="s">
        <v>417</v>
      </c>
      <c r="D296" s="66"/>
      <c r="E296" s="66">
        <v>1487366</v>
      </c>
      <c r="F296" s="67">
        <f t="shared" si="4"/>
        <v>-382000624.33999223</v>
      </c>
    </row>
    <row r="297" spans="1:6" s="19" customFormat="1" ht="60" x14ac:dyDescent="0.25">
      <c r="A297" s="61" t="s">
        <v>405</v>
      </c>
      <c r="B297" s="65" t="s">
        <v>416</v>
      </c>
      <c r="C297" s="63" t="s">
        <v>417</v>
      </c>
      <c r="D297" s="66"/>
      <c r="E297" s="66">
        <v>2255594</v>
      </c>
      <c r="F297" s="67">
        <f t="shared" si="4"/>
        <v>-384256218.33999223</v>
      </c>
    </row>
    <row r="298" spans="1:6" s="19" customFormat="1" ht="36" x14ac:dyDescent="0.25">
      <c r="A298" s="61" t="s">
        <v>405</v>
      </c>
      <c r="B298" s="65" t="s">
        <v>418</v>
      </c>
      <c r="C298" s="63" t="s">
        <v>419</v>
      </c>
      <c r="D298" s="66"/>
      <c r="E298" s="66">
        <v>3000</v>
      </c>
      <c r="F298" s="67">
        <f t="shared" si="4"/>
        <v>-384259218.33999223</v>
      </c>
    </row>
    <row r="299" spans="1:6" s="19" customFormat="1" ht="60" x14ac:dyDescent="0.25">
      <c r="A299" s="61" t="s">
        <v>405</v>
      </c>
      <c r="B299" s="65" t="s">
        <v>420</v>
      </c>
      <c r="C299" s="63" t="s">
        <v>421</v>
      </c>
      <c r="D299" s="66"/>
      <c r="E299" s="66">
        <v>153289</v>
      </c>
      <c r="F299" s="67">
        <f t="shared" si="4"/>
        <v>-384412507.33999223</v>
      </c>
    </row>
    <row r="300" spans="1:6" s="19" customFormat="1" ht="72" x14ac:dyDescent="0.25">
      <c r="A300" s="61" t="s">
        <v>405</v>
      </c>
      <c r="B300" s="65" t="s">
        <v>422</v>
      </c>
      <c r="C300" s="63" t="s">
        <v>423</v>
      </c>
      <c r="D300" s="66"/>
      <c r="E300" s="66">
        <v>2125337.61</v>
      </c>
      <c r="F300" s="67">
        <f t="shared" si="4"/>
        <v>-386537844.94999224</v>
      </c>
    </row>
    <row r="301" spans="1:6" s="19" customFormat="1" ht="72" x14ac:dyDescent="0.25">
      <c r="A301" s="61" t="s">
        <v>405</v>
      </c>
      <c r="B301" s="65" t="s">
        <v>422</v>
      </c>
      <c r="C301" s="63" t="s">
        <v>423</v>
      </c>
      <c r="D301" s="66"/>
      <c r="E301" s="66">
        <v>8724270</v>
      </c>
      <c r="F301" s="67">
        <f t="shared" si="4"/>
        <v>-395262114.94999224</v>
      </c>
    </row>
    <row r="302" spans="1:6" s="19" customFormat="1" ht="72" x14ac:dyDescent="0.25">
      <c r="A302" s="61" t="s">
        <v>405</v>
      </c>
      <c r="B302" s="65" t="s">
        <v>422</v>
      </c>
      <c r="C302" s="63" t="s">
        <v>423</v>
      </c>
      <c r="D302" s="66"/>
      <c r="E302" s="66">
        <v>13999518</v>
      </c>
      <c r="F302" s="67">
        <f t="shared" si="4"/>
        <v>-409261632.94999224</v>
      </c>
    </row>
    <row r="303" spans="1:6" s="19" customFormat="1" ht="60" x14ac:dyDescent="0.25">
      <c r="A303" s="61" t="s">
        <v>405</v>
      </c>
      <c r="B303" s="65" t="s">
        <v>424</v>
      </c>
      <c r="C303" s="63" t="s">
        <v>425</v>
      </c>
      <c r="D303" s="66"/>
      <c r="E303" s="66">
        <v>3942398</v>
      </c>
      <c r="F303" s="67">
        <f t="shared" si="4"/>
        <v>-413204030.94999224</v>
      </c>
    </row>
    <row r="304" spans="1:6" s="19" customFormat="1" ht="72" x14ac:dyDescent="0.25">
      <c r="A304" s="61" t="s">
        <v>405</v>
      </c>
      <c r="B304" s="65" t="s">
        <v>426</v>
      </c>
      <c r="C304" s="63" t="s">
        <v>427</v>
      </c>
      <c r="D304" s="66"/>
      <c r="E304" s="66">
        <v>1176541</v>
      </c>
      <c r="F304" s="67">
        <f t="shared" si="4"/>
        <v>-414380571.94999224</v>
      </c>
    </row>
    <row r="305" spans="1:6" s="19" customFormat="1" ht="72" x14ac:dyDescent="0.25">
      <c r="A305" s="61" t="s">
        <v>405</v>
      </c>
      <c r="B305" s="65" t="s">
        <v>428</v>
      </c>
      <c r="C305" s="63" t="s">
        <v>429</v>
      </c>
      <c r="D305" s="66"/>
      <c r="E305" s="66">
        <v>9756870</v>
      </c>
      <c r="F305" s="67">
        <f t="shared" si="4"/>
        <v>-424137441.94999224</v>
      </c>
    </row>
    <row r="306" spans="1:6" s="19" customFormat="1" ht="48" x14ac:dyDescent="0.25">
      <c r="A306" s="61" t="s">
        <v>405</v>
      </c>
      <c r="B306" s="65" t="s">
        <v>430</v>
      </c>
      <c r="C306" s="63" t="s">
        <v>431</v>
      </c>
      <c r="D306" s="66"/>
      <c r="E306" s="66">
        <v>3000000</v>
      </c>
      <c r="F306" s="67">
        <f t="shared" si="4"/>
        <v>-427137441.94999224</v>
      </c>
    </row>
    <row r="307" spans="1:6" s="19" customFormat="1" ht="48" x14ac:dyDescent="0.25">
      <c r="A307" s="61" t="s">
        <v>405</v>
      </c>
      <c r="B307" s="65" t="s">
        <v>430</v>
      </c>
      <c r="C307" s="63" t="s">
        <v>431</v>
      </c>
      <c r="D307" s="66"/>
      <c r="E307" s="66">
        <v>1598331.98</v>
      </c>
      <c r="F307" s="67">
        <f t="shared" si="4"/>
        <v>-428735773.92999226</v>
      </c>
    </row>
    <row r="308" spans="1:6" s="19" customFormat="1" ht="48" x14ac:dyDescent="0.25">
      <c r="A308" s="61" t="s">
        <v>405</v>
      </c>
      <c r="B308" s="65" t="s">
        <v>430</v>
      </c>
      <c r="C308" s="63" t="s">
        <v>431</v>
      </c>
      <c r="D308" s="66"/>
      <c r="E308" s="66">
        <v>1213360</v>
      </c>
      <c r="F308" s="67">
        <f t="shared" si="4"/>
        <v>-429949133.92999226</v>
      </c>
    </row>
    <row r="309" spans="1:6" s="19" customFormat="1" ht="48" x14ac:dyDescent="0.25">
      <c r="A309" s="61" t="s">
        <v>405</v>
      </c>
      <c r="B309" s="65" t="s">
        <v>430</v>
      </c>
      <c r="C309" s="63" t="s">
        <v>431</v>
      </c>
      <c r="D309" s="66"/>
      <c r="E309" s="66">
        <v>3125000</v>
      </c>
      <c r="F309" s="67">
        <f t="shared" si="4"/>
        <v>-433074133.92999226</v>
      </c>
    </row>
    <row r="310" spans="1:6" s="19" customFormat="1" ht="48" x14ac:dyDescent="0.25">
      <c r="A310" s="61" t="s">
        <v>405</v>
      </c>
      <c r="B310" s="65" t="s">
        <v>430</v>
      </c>
      <c r="C310" s="63" t="s">
        <v>431</v>
      </c>
      <c r="D310" s="66"/>
      <c r="E310" s="66">
        <v>4000000</v>
      </c>
      <c r="F310" s="67">
        <f t="shared" si="4"/>
        <v>-437074133.92999226</v>
      </c>
    </row>
    <row r="311" spans="1:6" s="19" customFormat="1" ht="48" x14ac:dyDescent="0.25">
      <c r="A311" s="61" t="s">
        <v>405</v>
      </c>
      <c r="B311" s="65" t="s">
        <v>430</v>
      </c>
      <c r="C311" s="63" t="s">
        <v>431</v>
      </c>
      <c r="D311" s="66"/>
      <c r="E311" s="66">
        <v>4000000</v>
      </c>
      <c r="F311" s="67">
        <f t="shared" si="4"/>
        <v>-441074133.92999226</v>
      </c>
    </row>
    <row r="312" spans="1:6" s="19" customFormat="1" ht="48" x14ac:dyDescent="0.25">
      <c r="A312" s="61" t="s">
        <v>405</v>
      </c>
      <c r="B312" s="65" t="s">
        <v>430</v>
      </c>
      <c r="C312" s="63" t="s">
        <v>431</v>
      </c>
      <c r="D312" s="66"/>
      <c r="E312" s="66">
        <v>1909204</v>
      </c>
      <c r="F312" s="67">
        <f t="shared" si="4"/>
        <v>-442983337.92999226</v>
      </c>
    </row>
    <row r="313" spans="1:6" s="19" customFormat="1" ht="48" x14ac:dyDescent="0.25">
      <c r="A313" s="61" t="s">
        <v>405</v>
      </c>
      <c r="B313" s="65" t="s">
        <v>430</v>
      </c>
      <c r="C313" s="63" t="s">
        <v>431</v>
      </c>
      <c r="D313" s="66"/>
      <c r="E313" s="66">
        <v>1784821</v>
      </c>
      <c r="F313" s="67">
        <f t="shared" si="4"/>
        <v>-444768158.92999226</v>
      </c>
    </row>
    <row r="314" spans="1:6" s="19" customFormat="1" ht="48" x14ac:dyDescent="0.25">
      <c r="A314" s="61" t="s">
        <v>405</v>
      </c>
      <c r="B314" s="65" t="s">
        <v>430</v>
      </c>
      <c r="C314" s="63" t="s">
        <v>431</v>
      </c>
      <c r="D314" s="66"/>
      <c r="E314" s="66">
        <v>3125000</v>
      </c>
      <c r="F314" s="67">
        <f t="shared" si="4"/>
        <v>-447893158.92999226</v>
      </c>
    </row>
    <row r="315" spans="1:6" s="19" customFormat="1" ht="84" x14ac:dyDescent="0.25">
      <c r="A315" s="61" t="s">
        <v>405</v>
      </c>
      <c r="B315" s="65" t="s">
        <v>432</v>
      </c>
      <c r="C315" s="63" t="s">
        <v>433</v>
      </c>
      <c r="D315" s="66"/>
      <c r="E315" s="66">
        <v>1965000</v>
      </c>
      <c r="F315" s="67">
        <f t="shared" si="4"/>
        <v>-449858158.92999226</v>
      </c>
    </row>
    <row r="316" spans="1:6" s="19" customFormat="1" ht="96" x14ac:dyDescent="0.25">
      <c r="A316" s="61" t="s">
        <v>405</v>
      </c>
      <c r="B316" s="65" t="s">
        <v>434</v>
      </c>
      <c r="C316" s="63" t="s">
        <v>435</v>
      </c>
      <c r="D316" s="66"/>
      <c r="E316" s="66">
        <v>9473832.8000000007</v>
      </c>
      <c r="F316" s="67">
        <f t="shared" si="4"/>
        <v>-459331991.72999227</v>
      </c>
    </row>
    <row r="317" spans="1:6" s="19" customFormat="1" ht="96" x14ac:dyDescent="0.25">
      <c r="A317" s="61" t="s">
        <v>405</v>
      </c>
      <c r="B317" s="65" t="s">
        <v>434</v>
      </c>
      <c r="C317" s="63" t="s">
        <v>435</v>
      </c>
      <c r="D317" s="66"/>
      <c r="E317" s="66">
        <v>5000000</v>
      </c>
      <c r="F317" s="67">
        <f t="shared" si="4"/>
        <v>-464331991.72999227</v>
      </c>
    </row>
    <row r="318" spans="1:6" s="19" customFormat="1" ht="72" x14ac:dyDescent="0.25">
      <c r="A318" s="61" t="s">
        <v>405</v>
      </c>
      <c r="B318" s="65" t="s">
        <v>436</v>
      </c>
      <c r="C318" s="63" t="s">
        <v>437</v>
      </c>
      <c r="D318" s="66"/>
      <c r="E318" s="66">
        <v>1062000</v>
      </c>
      <c r="F318" s="67">
        <f t="shared" si="4"/>
        <v>-465393991.72999227</v>
      </c>
    </row>
    <row r="319" spans="1:6" s="19" customFormat="1" ht="60" x14ac:dyDescent="0.25">
      <c r="A319" s="61" t="s">
        <v>405</v>
      </c>
      <c r="B319" s="65" t="s">
        <v>438</v>
      </c>
      <c r="C319" s="63" t="s">
        <v>439</v>
      </c>
      <c r="D319" s="66"/>
      <c r="E319" s="66">
        <v>250000</v>
      </c>
      <c r="F319" s="67">
        <f t="shared" si="4"/>
        <v>-465643991.72999227</v>
      </c>
    </row>
    <row r="320" spans="1:6" s="19" customFormat="1" ht="48" x14ac:dyDescent="0.25">
      <c r="A320" s="61" t="s">
        <v>405</v>
      </c>
      <c r="B320" s="65" t="s">
        <v>440</v>
      </c>
      <c r="C320" s="63" t="s">
        <v>441</v>
      </c>
      <c r="D320" s="66"/>
      <c r="E320" s="66">
        <v>4248000</v>
      </c>
      <c r="F320" s="67">
        <f t="shared" si="4"/>
        <v>-469891991.72999227</v>
      </c>
    </row>
    <row r="321" spans="1:6" s="19" customFormat="1" ht="48" x14ac:dyDescent="0.25">
      <c r="A321" s="61" t="s">
        <v>405</v>
      </c>
      <c r="B321" s="65" t="s">
        <v>442</v>
      </c>
      <c r="C321" s="63" t="s">
        <v>443</v>
      </c>
      <c r="D321" s="66"/>
      <c r="E321" s="66">
        <v>118264.32000000001</v>
      </c>
      <c r="F321" s="67">
        <f t="shared" si="4"/>
        <v>-470010256.04999226</v>
      </c>
    </row>
    <row r="322" spans="1:6" s="19" customFormat="1" ht="72" x14ac:dyDescent="0.25">
      <c r="A322" s="61" t="s">
        <v>405</v>
      </c>
      <c r="B322" s="65" t="s">
        <v>444</v>
      </c>
      <c r="C322" s="63" t="s">
        <v>445</v>
      </c>
      <c r="D322" s="66"/>
      <c r="E322" s="66">
        <v>944000</v>
      </c>
      <c r="F322" s="67">
        <f t="shared" si="4"/>
        <v>-470954256.04999226</v>
      </c>
    </row>
    <row r="323" spans="1:6" s="19" customFormat="1" ht="72" x14ac:dyDescent="0.25">
      <c r="A323" s="61" t="s">
        <v>405</v>
      </c>
      <c r="B323" s="65" t="s">
        <v>446</v>
      </c>
      <c r="C323" s="63" t="s">
        <v>447</v>
      </c>
      <c r="D323" s="66"/>
      <c r="E323" s="66">
        <v>991200</v>
      </c>
      <c r="F323" s="67">
        <f t="shared" si="4"/>
        <v>-471945456.04999226</v>
      </c>
    </row>
    <row r="324" spans="1:6" s="19" customFormat="1" ht="72" x14ac:dyDescent="0.25">
      <c r="A324" s="61" t="s">
        <v>405</v>
      </c>
      <c r="B324" s="65" t="s">
        <v>448</v>
      </c>
      <c r="C324" s="63" t="s">
        <v>449</v>
      </c>
      <c r="D324" s="66"/>
      <c r="E324" s="66">
        <v>5102500</v>
      </c>
      <c r="F324" s="67">
        <f t="shared" si="4"/>
        <v>-477047956.04999226</v>
      </c>
    </row>
    <row r="325" spans="1:6" s="19" customFormat="1" ht="48" x14ac:dyDescent="0.25">
      <c r="A325" s="61" t="s">
        <v>405</v>
      </c>
      <c r="B325" s="65" t="s">
        <v>450</v>
      </c>
      <c r="C325" s="63" t="s">
        <v>451</v>
      </c>
      <c r="D325" s="66"/>
      <c r="E325" s="66">
        <v>1239000</v>
      </c>
      <c r="F325" s="67">
        <f t="shared" si="4"/>
        <v>-478286956.04999226</v>
      </c>
    </row>
    <row r="326" spans="1:6" s="19" customFormat="1" ht="72" x14ac:dyDescent="0.25">
      <c r="A326" s="61" t="s">
        <v>405</v>
      </c>
      <c r="B326" s="65" t="s">
        <v>452</v>
      </c>
      <c r="C326" s="63" t="s">
        <v>453</v>
      </c>
      <c r="D326" s="66"/>
      <c r="E326" s="66">
        <v>696200</v>
      </c>
      <c r="F326" s="67">
        <f t="shared" si="4"/>
        <v>-478983156.04999226</v>
      </c>
    </row>
    <row r="327" spans="1:6" s="19" customFormat="1" ht="60" x14ac:dyDescent="0.25">
      <c r="A327" s="61" t="s">
        <v>454</v>
      </c>
      <c r="B327" s="65" t="s">
        <v>455</v>
      </c>
      <c r="C327" s="63" t="s">
        <v>456</v>
      </c>
      <c r="D327" s="66"/>
      <c r="E327" s="66">
        <v>154344</v>
      </c>
      <c r="F327" s="67">
        <f t="shared" si="4"/>
        <v>-479137500.04999226</v>
      </c>
    </row>
    <row r="328" spans="1:6" s="19" customFormat="1" ht="60" x14ac:dyDescent="0.25">
      <c r="A328" s="61" t="s">
        <v>454</v>
      </c>
      <c r="B328" s="65" t="s">
        <v>457</v>
      </c>
      <c r="C328" s="63" t="s">
        <v>411</v>
      </c>
      <c r="D328" s="66"/>
      <c r="E328" s="66">
        <v>9900</v>
      </c>
      <c r="F328" s="67">
        <f t="shared" si="4"/>
        <v>-479147400.04999226</v>
      </c>
    </row>
    <row r="329" spans="1:6" s="19" customFormat="1" ht="60" x14ac:dyDescent="0.25">
      <c r="A329" s="61" t="s">
        <v>454</v>
      </c>
      <c r="B329" s="65" t="s">
        <v>458</v>
      </c>
      <c r="C329" s="63" t="s">
        <v>459</v>
      </c>
      <c r="D329" s="66"/>
      <c r="E329" s="66">
        <v>3000000</v>
      </c>
      <c r="F329" s="67">
        <f t="shared" si="4"/>
        <v>-482147400.04999226</v>
      </c>
    </row>
    <row r="330" spans="1:6" s="19" customFormat="1" ht="84" x14ac:dyDescent="0.25">
      <c r="A330" s="61" t="s">
        <v>454</v>
      </c>
      <c r="B330" s="65" t="s">
        <v>460</v>
      </c>
      <c r="C330" s="63" t="s">
        <v>461</v>
      </c>
      <c r="D330" s="66"/>
      <c r="E330" s="66">
        <v>59097726.969999999</v>
      </c>
      <c r="F330" s="67">
        <f t="shared" si="4"/>
        <v>-541245127.01999223</v>
      </c>
    </row>
    <row r="331" spans="1:6" s="19" customFormat="1" ht="36" x14ac:dyDescent="0.25">
      <c r="A331" s="61" t="s">
        <v>462</v>
      </c>
      <c r="B331" s="65" t="s">
        <v>463</v>
      </c>
      <c r="C331" s="63" t="s">
        <v>464</v>
      </c>
      <c r="D331" s="66"/>
      <c r="E331" s="66">
        <v>1790250</v>
      </c>
      <c r="F331" s="67">
        <f t="shared" si="4"/>
        <v>-543035377.01999223</v>
      </c>
    </row>
    <row r="332" spans="1:6" s="19" customFormat="1" ht="36" x14ac:dyDescent="0.25">
      <c r="A332" s="61" t="s">
        <v>462</v>
      </c>
      <c r="B332" s="65" t="s">
        <v>465</v>
      </c>
      <c r="C332" s="63" t="s">
        <v>466</v>
      </c>
      <c r="D332" s="66"/>
      <c r="E332" s="66">
        <v>37089.4</v>
      </c>
      <c r="F332" s="67">
        <f t="shared" si="4"/>
        <v>-543072466.41999221</v>
      </c>
    </row>
    <row r="333" spans="1:6" s="19" customFormat="1" ht="36" x14ac:dyDescent="0.25">
      <c r="A333" s="61" t="s">
        <v>462</v>
      </c>
      <c r="B333" s="65" t="s">
        <v>467</v>
      </c>
      <c r="C333" s="63" t="s">
        <v>468</v>
      </c>
      <c r="D333" s="66"/>
      <c r="E333" s="66">
        <v>267758.46999999997</v>
      </c>
      <c r="F333" s="67">
        <f t="shared" si="4"/>
        <v>-543340224.88999224</v>
      </c>
    </row>
    <row r="334" spans="1:6" s="19" customFormat="1" ht="36" x14ac:dyDescent="0.25">
      <c r="A334" s="61" t="s">
        <v>462</v>
      </c>
      <c r="B334" s="65" t="s">
        <v>469</v>
      </c>
      <c r="C334" s="63" t="s">
        <v>470</v>
      </c>
      <c r="D334" s="66"/>
      <c r="E334" s="66">
        <v>18683.34</v>
      </c>
      <c r="F334" s="67">
        <f t="shared" si="4"/>
        <v>-543358908.22999227</v>
      </c>
    </row>
    <row r="335" spans="1:6" s="19" customFormat="1" ht="36" x14ac:dyDescent="0.25">
      <c r="A335" s="61" t="s">
        <v>462</v>
      </c>
      <c r="B335" s="65" t="s">
        <v>471</v>
      </c>
      <c r="C335" s="63" t="s">
        <v>472</v>
      </c>
      <c r="D335" s="66"/>
      <c r="E335" s="66">
        <v>20974.91</v>
      </c>
      <c r="F335" s="67">
        <f t="shared" si="4"/>
        <v>-543379883.13999224</v>
      </c>
    </row>
    <row r="336" spans="1:6" s="19" customFormat="1" ht="36" x14ac:dyDescent="0.25">
      <c r="A336" s="61" t="s">
        <v>462</v>
      </c>
      <c r="B336" s="65" t="s">
        <v>473</v>
      </c>
      <c r="C336" s="63" t="s">
        <v>474</v>
      </c>
      <c r="D336" s="66"/>
      <c r="E336" s="66">
        <v>549944.29</v>
      </c>
      <c r="F336" s="67">
        <f t="shared" si="4"/>
        <v>-543929827.4299922</v>
      </c>
    </row>
    <row r="337" spans="1:6" s="19" customFormat="1" ht="48" x14ac:dyDescent="0.25">
      <c r="A337" s="61" t="s">
        <v>462</v>
      </c>
      <c r="B337" s="65" t="s">
        <v>475</v>
      </c>
      <c r="C337" s="63" t="s">
        <v>476</v>
      </c>
      <c r="D337" s="66"/>
      <c r="E337" s="66">
        <v>484000</v>
      </c>
      <c r="F337" s="67">
        <f t="shared" si="4"/>
        <v>-544413827.4299922</v>
      </c>
    </row>
    <row r="338" spans="1:6" s="19" customFormat="1" ht="48" x14ac:dyDescent="0.25">
      <c r="A338" s="61" t="s">
        <v>462</v>
      </c>
      <c r="B338" s="65" t="s">
        <v>477</v>
      </c>
      <c r="C338" s="63" t="s">
        <v>478</v>
      </c>
      <c r="D338" s="66"/>
      <c r="E338" s="66">
        <v>484000</v>
      </c>
      <c r="F338" s="67">
        <f t="shared" si="4"/>
        <v>-544897827.4299922</v>
      </c>
    </row>
    <row r="339" spans="1:6" s="19" customFormat="1" ht="48" x14ac:dyDescent="0.25">
      <c r="A339" s="61" t="s">
        <v>462</v>
      </c>
      <c r="B339" s="65" t="s">
        <v>479</v>
      </c>
      <c r="C339" s="63" t="s">
        <v>480</v>
      </c>
      <c r="D339" s="66"/>
      <c r="E339" s="66">
        <v>361800</v>
      </c>
      <c r="F339" s="67">
        <f t="shared" si="4"/>
        <v>-545259627.4299922</v>
      </c>
    </row>
    <row r="340" spans="1:6" s="19" customFormat="1" ht="36" x14ac:dyDescent="0.25">
      <c r="A340" s="61" t="s">
        <v>462</v>
      </c>
      <c r="B340" s="65" t="s">
        <v>481</v>
      </c>
      <c r="C340" s="63" t="s">
        <v>482</v>
      </c>
      <c r="D340" s="66"/>
      <c r="E340" s="66">
        <v>2379813.48</v>
      </c>
      <c r="F340" s="67">
        <f t="shared" si="4"/>
        <v>-547639440.90999222</v>
      </c>
    </row>
    <row r="341" spans="1:6" s="19" customFormat="1" ht="36" x14ac:dyDescent="0.25">
      <c r="A341" s="61" t="s">
        <v>462</v>
      </c>
      <c r="B341" s="65" t="s">
        <v>481</v>
      </c>
      <c r="C341" s="63" t="s">
        <v>482</v>
      </c>
      <c r="D341" s="66"/>
      <c r="E341" s="66">
        <v>168728.78</v>
      </c>
      <c r="F341" s="67">
        <f t="shared" ref="F341:F398" si="5">SUM(F340+D341-E341)</f>
        <v>-547808169.68999219</v>
      </c>
    </row>
    <row r="342" spans="1:6" s="19" customFormat="1" ht="36" x14ac:dyDescent="0.25">
      <c r="A342" s="61" t="s">
        <v>462</v>
      </c>
      <c r="B342" s="65" t="s">
        <v>481</v>
      </c>
      <c r="C342" s="63" t="s">
        <v>482</v>
      </c>
      <c r="D342" s="66"/>
      <c r="E342" s="66">
        <v>168966.76</v>
      </c>
      <c r="F342" s="67">
        <f t="shared" si="5"/>
        <v>-547977136.44999218</v>
      </c>
    </row>
    <row r="343" spans="1:6" s="19" customFormat="1" ht="36" x14ac:dyDescent="0.25">
      <c r="A343" s="61" t="s">
        <v>462</v>
      </c>
      <c r="B343" s="65" t="s">
        <v>481</v>
      </c>
      <c r="C343" s="63" t="s">
        <v>482</v>
      </c>
      <c r="D343" s="66"/>
      <c r="E343" s="66">
        <v>24537.1</v>
      </c>
      <c r="F343" s="67">
        <f t="shared" si="5"/>
        <v>-548001673.5499922</v>
      </c>
    </row>
    <row r="344" spans="1:6" s="19" customFormat="1" ht="24" x14ac:dyDescent="0.25">
      <c r="A344" s="61" t="s">
        <v>462</v>
      </c>
      <c r="B344" s="65" t="s">
        <v>483</v>
      </c>
      <c r="C344" s="63" t="s">
        <v>484</v>
      </c>
      <c r="D344" s="66"/>
      <c r="E344" s="66">
        <v>13000</v>
      </c>
      <c r="F344" s="67">
        <f t="shared" si="5"/>
        <v>-548014673.5499922</v>
      </c>
    </row>
    <row r="345" spans="1:6" s="19" customFormat="1" ht="24" x14ac:dyDescent="0.25">
      <c r="A345" s="61" t="s">
        <v>462</v>
      </c>
      <c r="B345" s="65" t="s">
        <v>483</v>
      </c>
      <c r="C345" s="63" t="s">
        <v>484</v>
      </c>
      <c r="D345" s="66"/>
      <c r="E345" s="66">
        <v>921.7</v>
      </c>
      <c r="F345" s="67">
        <f t="shared" si="5"/>
        <v>-548015595.24999225</v>
      </c>
    </row>
    <row r="346" spans="1:6" s="19" customFormat="1" ht="24" x14ac:dyDescent="0.25">
      <c r="A346" s="61" t="s">
        <v>462</v>
      </c>
      <c r="B346" s="65" t="s">
        <v>483</v>
      </c>
      <c r="C346" s="63" t="s">
        <v>484</v>
      </c>
      <c r="D346" s="66"/>
      <c r="E346" s="66">
        <v>923</v>
      </c>
      <c r="F346" s="67">
        <f t="shared" si="5"/>
        <v>-548016518.24999225</v>
      </c>
    </row>
    <row r="347" spans="1:6" s="19" customFormat="1" ht="24" x14ac:dyDescent="0.25">
      <c r="A347" s="61" t="s">
        <v>462</v>
      </c>
      <c r="B347" s="65" t="s">
        <v>483</v>
      </c>
      <c r="C347" s="63" t="s">
        <v>484</v>
      </c>
      <c r="D347" s="66"/>
      <c r="E347" s="66">
        <v>169</v>
      </c>
      <c r="F347" s="67">
        <f t="shared" si="5"/>
        <v>-548016687.24999225</v>
      </c>
    </row>
    <row r="348" spans="1:6" s="19" customFormat="1" ht="24" x14ac:dyDescent="0.25">
      <c r="A348" s="61" t="s">
        <v>485</v>
      </c>
      <c r="B348" s="65" t="s">
        <v>486</v>
      </c>
      <c r="C348" s="63" t="s">
        <v>487</v>
      </c>
      <c r="D348" s="66"/>
      <c r="E348" s="66">
        <v>2463099.09</v>
      </c>
      <c r="F348" s="67">
        <f t="shared" si="5"/>
        <v>-550479786.33999228</v>
      </c>
    </row>
    <row r="349" spans="1:6" s="19" customFormat="1" ht="24" x14ac:dyDescent="0.25">
      <c r="A349" s="61" t="s">
        <v>485</v>
      </c>
      <c r="B349" s="65" t="s">
        <v>486</v>
      </c>
      <c r="C349" s="63" t="s">
        <v>487</v>
      </c>
      <c r="D349" s="66"/>
      <c r="E349" s="66">
        <v>174633.74</v>
      </c>
      <c r="F349" s="67">
        <f t="shared" si="5"/>
        <v>-550654420.07999229</v>
      </c>
    </row>
    <row r="350" spans="1:6" s="19" customFormat="1" ht="24" x14ac:dyDescent="0.25">
      <c r="A350" s="61" t="s">
        <v>485</v>
      </c>
      <c r="B350" s="65" t="s">
        <v>486</v>
      </c>
      <c r="C350" s="63" t="s">
        <v>487</v>
      </c>
      <c r="D350" s="66"/>
      <c r="E350" s="66">
        <v>174880.04</v>
      </c>
      <c r="F350" s="67">
        <f t="shared" si="5"/>
        <v>-550829300.11999226</v>
      </c>
    </row>
    <row r="351" spans="1:6" s="19" customFormat="1" ht="24" x14ac:dyDescent="0.25">
      <c r="A351" s="61" t="s">
        <v>485</v>
      </c>
      <c r="B351" s="65" t="s">
        <v>486</v>
      </c>
      <c r="C351" s="63" t="s">
        <v>487</v>
      </c>
      <c r="D351" s="66"/>
      <c r="E351" s="66">
        <v>30177.73</v>
      </c>
      <c r="F351" s="67">
        <f t="shared" si="5"/>
        <v>-550859477.84999228</v>
      </c>
    </row>
    <row r="352" spans="1:6" s="19" customFormat="1" ht="36" x14ac:dyDescent="0.25">
      <c r="A352" s="61" t="s">
        <v>485</v>
      </c>
      <c r="B352" s="65" t="s">
        <v>488</v>
      </c>
      <c r="C352" s="63" t="s">
        <v>489</v>
      </c>
      <c r="D352" s="66"/>
      <c r="E352" s="66">
        <v>808500</v>
      </c>
      <c r="F352" s="67">
        <f t="shared" si="5"/>
        <v>-551667977.84999228</v>
      </c>
    </row>
    <row r="353" spans="1:6" s="19" customFormat="1" ht="24" x14ac:dyDescent="0.25">
      <c r="A353" s="61" t="s">
        <v>485</v>
      </c>
      <c r="B353" s="65" t="s">
        <v>490</v>
      </c>
      <c r="C353" s="63" t="s">
        <v>491</v>
      </c>
      <c r="D353" s="66"/>
      <c r="E353" s="66">
        <v>13738600</v>
      </c>
      <c r="F353" s="67">
        <f t="shared" si="5"/>
        <v>-565406577.84999228</v>
      </c>
    </row>
    <row r="354" spans="1:6" s="19" customFormat="1" ht="24" x14ac:dyDescent="0.25">
      <c r="A354" s="61" t="s">
        <v>485</v>
      </c>
      <c r="B354" s="65" t="s">
        <v>492</v>
      </c>
      <c r="C354" s="63" t="s">
        <v>493</v>
      </c>
      <c r="D354" s="66"/>
      <c r="E354" s="66">
        <v>232520.75</v>
      </c>
      <c r="F354" s="67">
        <f t="shared" si="5"/>
        <v>-565639098.59999228</v>
      </c>
    </row>
    <row r="355" spans="1:6" s="19" customFormat="1" ht="24" x14ac:dyDescent="0.25">
      <c r="A355" s="61" t="s">
        <v>485</v>
      </c>
      <c r="B355" s="65" t="s">
        <v>494</v>
      </c>
      <c r="C355" s="63" t="s">
        <v>495</v>
      </c>
      <c r="D355" s="66"/>
      <c r="E355" s="66">
        <v>1404000</v>
      </c>
      <c r="F355" s="67">
        <f t="shared" si="5"/>
        <v>-567043098.59999228</v>
      </c>
    </row>
    <row r="356" spans="1:6" s="19" customFormat="1" ht="24" x14ac:dyDescent="0.25">
      <c r="A356" s="61" t="s">
        <v>485</v>
      </c>
      <c r="B356" s="65" t="s">
        <v>494</v>
      </c>
      <c r="C356" s="63" t="s">
        <v>495</v>
      </c>
      <c r="D356" s="66"/>
      <c r="E356" s="66">
        <v>92060.82</v>
      </c>
      <c r="F356" s="67">
        <f t="shared" si="5"/>
        <v>-567135159.41999233</v>
      </c>
    </row>
    <row r="357" spans="1:6" s="19" customFormat="1" ht="24" x14ac:dyDescent="0.25">
      <c r="A357" s="61" t="s">
        <v>485</v>
      </c>
      <c r="B357" s="65" t="s">
        <v>494</v>
      </c>
      <c r="C357" s="63" t="s">
        <v>495</v>
      </c>
      <c r="D357" s="66"/>
      <c r="E357" s="66">
        <v>99684</v>
      </c>
      <c r="F357" s="67">
        <f t="shared" si="5"/>
        <v>-567234843.41999233</v>
      </c>
    </row>
    <row r="358" spans="1:6" s="19" customFormat="1" ht="24" x14ac:dyDescent="0.25">
      <c r="A358" s="61" t="s">
        <v>485</v>
      </c>
      <c r="B358" s="65" t="s">
        <v>494</v>
      </c>
      <c r="C358" s="63" t="s">
        <v>495</v>
      </c>
      <c r="D358" s="66"/>
      <c r="E358" s="66">
        <v>10210.48</v>
      </c>
      <c r="F358" s="67">
        <f t="shared" si="5"/>
        <v>-567245053.89999235</v>
      </c>
    </row>
    <row r="359" spans="1:6" s="19" customFormat="1" ht="24" x14ac:dyDescent="0.25">
      <c r="A359" s="61" t="s">
        <v>485</v>
      </c>
      <c r="B359" s="65" t="s">
        <v>496</v>
      </c>
      <c r="C359" s="63" t="s">
        <v>495</v>
      </c>
      <c r="D359" s="66"/>
      <c r="E359" s="66">
        <v>12109750</v>
      </c>
      <c r="F359" s="67">
        <f t="shared" si="5"/>
        <v>-579354803.89999235</v>
      </c>
    </row>
    <row r="360" spans="1:6" s="19" customFormat="1" ht="24" x14ac:dyDescent="0.25">
      <c r="A360" s="61" t="s">
        <v>485</v>
      </c>
      <c r="B360" s="65" t="s">
        <v>496</v>
      </c>
      <c r="C360" s="63" t="s">
        <v>495</v>
      </c>
      <c r="D360" s="66"/>
      <c r="E360" s="66">
        <v>858581.28</v>
      </c>
      <c r="F360" s="67">
        <f t="shared" si="5"/>
        <v>-580213385.17999232</v>
      </c>
    </row>
    <row r="361" spans="1:6" s="19" customFormat="1" ht="24" x14ac:dyDescent="0.25">
      <c r="A361" s="61" t="s">
        <v>485</v>
      </c>
      <c r="B361" s="65" t="s">
        <v>496</v>
      </c>
      <c r="C361" s="63" t="s">
        <v>495</v>
      </c>
      <c r="D361" s="66"/>
      <c r="E361" s="66">
        <v>859792.25</v>
      </c>
      <c r="F361" s="67">
        <f t="shared" si="5"/>
        <v>-581073177.42999232</v>
      </c>
    </row>
    <row r="362" spans="1:6" s="19" customFormat="1" ht="24" x14ac:dyDescent="0.25">
      <c r="A362" s="61" t="s">
        <v>485</v>
      </c>
      <c r="B362" s="65" t="s">
        <v>496</v>
      </c>
      <c r="C362" s="63" t="s">
        <v>495</v>
      </c>
      <c r="D362" s="66"/>
      <c r="E362" s="66">
        <v>150076.73000000001</v>
      </c>
      <c r="F362" s="67">
        <f t="shared" si="5"/>
        <v>-581223254.15999234</v>
      </c>
    </row>
    <row r="363" spans="1:6" s="19" customFormat="1" ht="24" x14ac:dyDescent="0.25">
      <c r="A363" s="61" t="s">
        <v>485</v>
      </c>
      <c r="B363" s="65" t="s">
        <v>497</v>
      </c>
      <c r="C363" s="63" t="s">
        <v>498</v>
      </c>
      <c r="D363" s="66"/>
      <c r="E363" s="66">
        <v>5525000</v>
      </c>
      <c r="F363" s="67">
        <f t="shared" si="5"/>
        <v>-586748254.15999234</v>
      </c>
    </row>
    <row r="364" spans="1:6" s="19" customFormat="1" ht="24" x14ac:dyDescent="0.25">
      <c r="A364" s="61" t="s">
        <v>485</v>
      </c>
      <c r="B364" s="65" t="s">
        <v>499</v>
      </c>
      <c r="C364" s="63" t="s">
        <v>498</v>
      </c>
      <c r="D364" s="66"/>
      <c r="E364" s="66">
        <v>2000000</v>
      </c>
      <c r="F364" s="67">
        <f t="shared" si="5"/>
        <v>-588748254.15999234</v>
      </c>
    </row>
    <row r="365" spans="1:6" s="19" customFormat="1" ht="36" x14ac:dyDescent="0.25">
      <c r="A365" s="61" t="s">
        <v>485</v>
      </c>
      <c r="B365" s="65" t="s">
        <v>500</v>
      </c>
      <c r="C365" s="63" t="s">
        <v>501</v>
      </c>
      <c r="D365" s="66"/>
      <c r="E365" s="66">
        <v>3600000</v>
      </c>
      <c r="F365" s="67">
        <f t="shared" si="5"/>
        <v>-592348254.15999234</v>
      </c>
    </row>
    <row r="366" spans="1:6" s="19" customFormat="1" ht="36" x14ac:dyDescent="0.25">
      <c r="A366" s="61" t="s">
        <v>485</v>
      </c>
      <c r="B366" s="65" t="s">
        <v>502</v>
      </c>
      <c r="C366" s="63" t="s">
        <v>503</v>
      </c>
      <c r="D366" s="66"/>
      <c r="E366" s="66">
        <v>5144000</v>
      </c>
      <c r="F366" s="67">
        <f t="shared" si="5"/>
        <v>-597492254.15999234</v>
      </c>
    </row>
    <row r="367" spans="1:6" s="19" customFormat="1" ht="36" x14ac:dyDescent="0.25">
      <c r="A367" s="61" t="s">
        <v>485</v>
      </c>
      <c r="B367" s="65" t="s">
        <v>504</v>
      </c>
      <c r="C367" s="63" t="s">
        <v>505</v>
      </c>
      <c r="D367" s="66"/>
      <c r="E367" s="66">
        <v>41882000</v>
      </c>
      <c r="F367" s="67">
        <f t="shared" si="5"/>
        <v>-639374254.15999234</v>
      </c>
    </row>
    <row r="368" spans="1:6" s="19" customFormat="1" ht="24" x14ac:dyDescent="0.25">
      <c r="A368" s="61" t="s">
        <v>506</v>
      </c>
      <c r="B368" s="65" t="s">
        <v>507</v>
      </c>
      <c r="C368" s="63" t="s">
        <v>508</v>
      </c>
      <c r="D368" s="66"/>
      <c r="E368" s="66">
        <v>14749066.73</v>
      </c>
      <c r="F368" s="67">
        <f t="shared" si="5"/>
        <v>-654123320.88999236</v>
      </c>
    </row>
    <row r="369" spans="1:6" s="19" customFormat="1" ht="24" x14ac:dyDescent="0.25">
      <c r="A369" s="61" t="s">
        <v>506</v>
      </c>
      <c r="B369" s="65" t="s">
        <v>507</v>
      </c>
      <c r="C369" s="63" t="s">
        <v>508</v>
      </c>
      <c r="D369" s="66"/>
      <c r="E369" s="66">
        <v>1038226.19</v>
      </c>
      <c r="F369" s="67">
        <f t="shared" si="5"/>
        <v>-655161547.07999241</v>
      </c>
    </row>
    <row r="370" spans="1:6" s="19" customFormat="1" ht="24" x14ac:dyDescent="0.25">
      <c r="A370" s="61" t="s">
        <v>506</v>
      </c>
      <c r="B370" s="65" t="s">
        <v>507</v>
      </c>
      <c r="C370" s="63" t="s">
        <v>508</v>
      </c>
      <c r="D370" s="66"/>
      <c r="E370" s="66">
        <v>1047183.77</v>
      </c>
      <c r="F370" s="67">
        <f t="shared" si="5"/>
        <v>-656208730.84999239</v>
      </c>
    </row>
    <row r="371" spans="1:6" s="19" customFormat="1" ht="24" x14ac:dyDescent="0.25">
      <c r="A371" s="61" t="s">
        <v>506</v>
      </c>
      <c r="B371" s="65" t="s">
        <v>507</v>
      </c>
      <c r="C371" s="63" t="s">
        <v>508</v>
      </c>
      <c r="D371" s="66"/>
      <c r="E371" s="66">
        <v>164841.06</v>
      </c>
      <c r="F371" s="67">
        <f t="shared" si="5"/>
        <v>-656373571.90999234</v>
      </c>
    </row>
    <row r="372" spans="1:6" s="19" customFormat="1" ht="24" x14ac:dyDescent="0.25">
      <c r="A372" s="61" t="s">
        <v>506</v>
      </c>
      <c r="B372" s="65" t="s">
        <v>509</v>
      </c>
      <c r="C372" s="63" t="s">
        <v>510</v>
      </c>
      <c r="D372" s="66"/>
      <c r="E372" s="66">
        <v>36241953.710000001</v>
      </c>
      <c r="F372" s="67">
        <f t="shared" si="5"/>
        <v>-692615525.61999238</v>
      </c>
    </row>
    <row r="373" spans="1:6" s="19" customFormat="1" ht="24" x14ac:dyDescent="0.25">
      <c r="A373" s="61" t="s">
        <v>506</v>
      </c>
      <c r="B373" s="65" t="s">
        <v>509</v>
      </c>
      <c r="C373" s="63" t="s">
        <v>510</v>
      </c>
      <c r="D373" s="66"/>
      <c r="E373" s="66">
        <v>2554247.34</v>
      </c>
      <c r="F373" s="67">
        <f t="shared" si="5"/>
        <v>-695169772.95999241</v>
      </c>
    </row>
    <row r="374" spans="1:6" s="19" customFormat="1" ht="24" x14ac:dyDescent="0.25">
      <c r="A374" s="61" t="s">
        <v>506</v>
      </c>
      <c r="B374" s="65" t="s">
        <v>509</v>
      </c>
      <c r="C374" s="63" t="s">
        <v>510</v>
      </c>
      <c r="D374" s="66"/>
      <c r="E374" s="66">
        <v>2573178.7400000002</v>
      </c>
      <c r="F374" s="67">
        <f t="shared" si="5"/>
        <v>-697742951.69999242</v>
      </c>
    </row>
    <row r="375" spans="1:6" s="19" customFormat="1" ht="24" x14ac:dyDescent="0.25">
      <c r="A375" s="61" t="s">
        <v>506</v>
      </c>
      <c r="B375" s="65" t="s">
        <v>509</v>
      </c>
      <c r="C375" s="63" t="s">
        <v>510</v>
      </c>
      <c r="D375" s="66"/>
      <c r="E375" s="66">
        <v>430238.37</v>
      </c>
      <c r="F375" s="67">
        <f t="shared" si="5"/>
        <v>-698173190.06999242</v>
      </c>
    </row>
    <row r="376" spans="1:6" s="19" customFormat="1" ht="24" x14ac:dyDescent="0.25">
      <c r="A376" s="61" t="s">
        <v>506</v>
      </c>
      <c r="B376" s="65" t="s">
        <v>511</v>
      </c>
      <c r="C376" s="63" t="s">
        <v>512</v>
      </c>
      <c r="D376" s="66"/>
      <c r="E376" s="66">
        <v>63990923.439999998</v>
      </c>
      <c r="F376" s="67">
        <f t="shared" si="5"/>
        <v>-762164113.50999236</v>
      </c>
    </row>
    <row r="377" spans="1:6" s="19" customFormat="1" ht="24" x14ac:dyDescent="0.25">
      <c r="A377" s="61" t="s">
        <v>506</v>
      </c>
      <c r="B377" s="65" t="s">
        <v>511</v>
      </c>
      <c r="C377" s="63" t="s">
        <v>512</v>
      </c>
      <c r="D377" s="66"/>
      <c r="E377" s="66">
        <v>4487148.32</v>
      </c>
      <c r="F377" s="67">
        <f t="shared" si="5"/>
        <v>-766651261.82999241</v>
      </c>
    </row>
    <row r="378" spans="1:6" s="19" customFormat="1" ht="24" x14ac:dyDescent="0.25">
      <c r="A378" s="61" t="s">
        <v>506</v>
      </c>
      <c r="B378" s="65" t="s">
        <v>511</v>
      </c>
      <c r="C378" s="63" t="s">
        <v>512</v>
      </c>
      <c r="D378" s="66"/>
      <c r="E378" s="66">
        <v>4543355.7300000004</v>
      </c>
      <c r="F378" s="67">
        <f t="shared" si="5"/>
        <v>-771194617.55999243</v>
      </c>
    </row>
    <row r="379" spans="1:6" s="19" customFormat="1" ht="24" x14ac:dyDescent="0.25">
      <c r="A379" s="61" t="s">
        <v>506</v>
      </c>
      <c r="B379" s="65" t="s">
        <v>511</v>
      </c>
      <c r="C379" s="63" t="s">
        <v>512</v>
      </c>
      <c r="D379" s="66"/>
      <c r="E379" s="66">
        <v>760259.38</v>
      </c>
      <c r="F379" s="67">
        <f t="shared" si="5"/>
        <v>-771954876.93999243</v>
      </c>
    </row>
    <row r="380" spans="1:6" s="19" customFormat="1" ht="48" x14ac:dyDescent="0.25">
      <c r="A380" s="61" t="s">
        <v>513</v>
      </c>
      <c r="B380" s="65" t="s">
        <v>514</v>
      </c>
      <c r="C380" s="63" t="s">
        <v>515</v>
      </c>
      <c r="D380" s="66"/>
      <c r="E380" s="66">
        <v>3560000</v>
      </c>
      <c r="F380" s="67">
        <f t="shared" si="5"/>
        <v>-775514876.93999243</v>
      </c>
    </row>
    <row r="381" spans="1:6" s="19" customFormat="1" ht="36" x14ac:dyDescent="0.25">
      <c r="A381" s="61" t="s">
        <v>513</v>
      </c>
      <c r="B381" s="65" t="s">
        <v>516</v>
      </c>
      <c r="C381" s="63" t="s">
        <v>517</v>
      </c>
      <c r="D381" s="66"/>
      <c r="E381" s="66">
        <v>7078379.3399999999</v>
      </c>
      <c r="F381" s="67">
        <f t="shared" si="5"/>
        <v>-782593256.27999246</v>
      </c>
    </row>
    <row r="382" spans="1:6" s="19" customFormat="1" ht="48" x14ac:dyDescent="0.25">
      <c r="A382" s="61" t="s">
        <v>513</v>
      </c>
      <c r="B382" s="65" t="s">
        <v>518</v>
      </c>
      <c r="C382" s="63" t="s">
        <v>519</v>
      </c>
      <c r="D382" s="66"/>
      <c r="E382" s="66">
        <v>4724921.84</v>
      </c>
      <c r="F382" s="67">
        <f t="shared" si="5"/>
        <v>-787318178.11999249</v>
      </c>
    </row>
    <row r="383" spans="1:6" s="19" customFormat="1" ht="36" x14ac:dyDescent="0.25">
      <c r="A383" s="61" t="s">
        <v>513</v>
      </c>
      <c r="B383" s="65" t="s">
        <v>520</v>
      </c>
      <c r="C383" s="63" t="s">
        <v>521</v>
      </c>
      <c r="D383" s="66"/>
      <c r="E383" s="66">
        <v>3082307.5</v>
      </c>
      <c r="F383" s="67">
        <f t="shared" si="5"/>
        <v>-790400485.61999249</v>
      </c>
    </row>
    <row r="384" spans="1:6" s="19" customFormat="1" ht="36" x14ac:dyDescent="0.25">
      <c r="A384" s="61" t="s">
        <v>513</v>
      </c>
      <c r="B384" s="65" t="s">
        <v>522</v>
      </c>
      <c r="C384" s="63" t="s">
        <v>523</v>
      </c>
      <c r="D384" s="66"/>
      <c r="E384" s="66">
        <v>1208000</v>
      </c>
      <c r="F384" s="67">
        <f t="shared" si="5"/>
        <v>-791608485.61999249</v>
      </c>
    </row>
    <row r="385" spans="1:8" s="19" customFormat="1" ht="48" x14ac:dyDescent="0.25">
      <c r="A385" s="61" t="s">
        <v>513</v>
      </c>
      <c r="B385" s="65" t="s">
        <v>524</v>
      </c>
      <c r="C385" s="63" t="s">
        <v>525</v>
      </c>
      <c r="D385" s="66"/>
      <c r="E385" s="66">
        <v>15628379.27</v>
      </c>
      <c r="F385" s="67">
        <f t="shared" si="5"/>
        <v>-807236864.88999248</v>
      </c>
    </row>
    <row r="386" spans="1:8" s="19" customFormat="1" ht="48" x14ac:dyDescent="0.25">
      <c r="A386" s="61" t="s">
        <v>513</v>
      </c>
      <c r="B386" s="65" t="s">
        <v>526</v>
      </c>
      <c r="C386" s="63" t="s">
        <v>527</v>
      </c>
      <c r="D386" s="66"/>
      <c r="E386" s="66">
        <v>5245000</v>
      </c>
      <c r="F386" s="67">
        <f t="shared" si="5"/>
        <v>-812481864.88999248</v>
      </c>
    </row>
    <row r="387" spans="1:8" s="19" customFormat="1" ht="36" x14ac:dyDescent="0.25">
      <c r="A387" s="61" t="s">
        <v>513</v>
      </c>
      <c r="B387" s="65" t="s">
        <v>528</v>
      </c>
      <c r="C387" s="63" t="s">
        <v>529</v>
      </c>
      <c r="D387" s="66"/>
      <c r="E387" s="66">
        <v>1437550</v>
      </c>
      <c r="F387" s="67">
        <f t="shared" si="5"/>
        <v>-813919414.88999248</v>
      </c>
    </row>
    <row r="388" spans="1:8" s="19" customFormat="1" ht="48" x14ac:dyDescent="0.25">
      <c r="A388" s="61" t="s">
        <v>513</v>
      </c>
      <c r="B388" s="65" t="s">
        <v>530</v>
      </c>
      <c r="C388" s="63" t="s">
        <v>531</v>
      </c>
      <c r="D388" s="66"/>
      <c r="E388" s="66">
        <v>562484.5</v>
      </c>
      <c r="F388" s="67">
        <f t="shared" si="5"/>
        <v>-814481899.38999248</v>
      </c>
    </row>
    <row r="389" spans="1:8" s="19" customFormat="1" ht="36" x14ac:dyDescent="0.25">
      <c r="A389" s="61" t="s">
        <v>513</v>
      </c>
      <c r="B389" s="65" t="s">
        <v>532</v>
      </c>
      <c r="C389" s="63" t="s">
        <v>529</v>
      </c>
      <c r="D389" s="66"/>
      <c r="E389" s="66">
        <v>515850</v>
      </c>
      <c r="F389" s="67">
        <f t="shared" si="5"/>
        <v>-814997749.38999248</v>
      </c>
    </row>
    <row r="390" spans="1:8" s="19" customFormat="1" ht="36" x14ac:dyDescent="0.25">
      <c r="A390" s="61" t="s">
        <v>513</v>
      </c>
      <c r="B390" s="65" t="s">
        <v>533</v>
      </c>
      <c r="C390" s="63" t="s">
        <v>529</v>
      </c>
      <c r="D390" s="66"/>
      <c r="E390" s="66">
        <v>287399.88</v>
      </c>
      <c r="F390" s="67">
        <f t="shared" si="5"/>
        <v>-815285149.26999247</v>
      </c>
    </row>
    <row r="391" spans="1:8" s="19" customFormat="1" ht="48" x14ac:dyDescent="0.25">
      <c r="A391" s="61" t="s">
        <v>513</v>
      </c>
      <c r="B391" s="65" t="s">
        <v>534</v>
      </c>
      <c r="C391" s="63" t="s">
        <v>535</v>
      </c>
      <c r="D391" s="66"/>
      <c r="E391" s="66">
        <v>395384.22</v>
      </c>
      <c r="F391" s="67">
        <f t="shared" si="5"/>
        <v>-815680533.4899925</v>
      </c>
    </row>
    <row r="392" spans="1:8" s="19" customFormat="1" ht="48" x14ac:dyDescent="0.25">
      <c r="A392" s="61" t="s">
        <v>513</v>
      </c>
      <c r="B392" s="65" t="s">
        <v>536</v>
      </c>
      <c r="C392" s="63" t="s">
        <v>537</v>
      </c>
      <c r="D392" s="66"/>
      <c r="E392" s="66">
        <v>20230806.27</v>
      </c>
      <c r="F392" s="67">
        <f t="shared" si="5"/>
        <v>-835911339.75999248</v>
      </c>
    </row>
    <row r="393" spans="1:8" s="19" customFormat="1" ht="48" x14ac:dyDescent="0.25">
      <c r="A393" s="61" t="s">
        <v>513</v>
      </c>
      <c r="B393" s="65" t="s">
        <v>538</v>
      </c>
      <c r="C393" s="63" t="s">
        <v>539</v>
      </c>
      <c r="D393" s="66"/>
      <c r="E393" s="66">
        <v>12015538.43</v>
      </c>
      <c r="F393" s="67">
        <f t="shared" si="5"/>
        <v>-847926878.18999243</v>
      </c>
    </row>
    <row r="394" spans="1:8" s="19" customFormat="1" ht="48" x14ac:dyDescent="0.25">
      <c r="A394" s="61" t="s">
        <v>513</v>
      </c>
      <c r="B394" s="65" t="s">
        <v>540</v>
      </c>
      <c r="C394" s="63" t="s">
        <v>541</v>
      </c>
      <c r="D394" s="66"/>
      <c r="E394" s="66">
        <v>11155383.83</v>
      </c>
      <c r="F394" s="67">
        <f t="shared" si="5"/>
        <v>-859082262.01999247</v>
      </c>
    </row>
    <row r="395" spans="1:8" s="19" customFormat="1" ht="28.5" customHeight="1" x14ac:dyDescent="0.25">
      <c r="A395" s="61" t="s">
        <v>513</v>
      </c>
      <c r="B395" s="65" t="s">
        <v>542</v>
      </c>
      <c r="C395" s="63" t="s">
        <v>543</v>
      </c>
      <c r="D395" s="66"/>
      <c r="E395" s="66">
        <v>45099749.210000001</v>
      </c>
      <c r="F395" s="67">
        <f t="shared" si="5"/>
        <v>-904182011.22999251</v>
      </c>
    </row>
    <row r="396" spans="1:8" s="19" customFormat="1" ht="24" x14ac:dyDescent="0.25">
      <c r="A396" s="61" t="s">
        <v>513</v>
      </c>
      <c r="B396" s="65" t="s">
        <v>542</v>
      </c>
      <c r="C396" s="63" t="s">
        <v>543</v>
      </c>
      <c r="D396" s="66"/>
      <c r="E396" s="66">
        <v>3163362.33</v>
      </c>
      <c r="F396" s="67">
        <f t="shared" si="5"/>
        <v>-907345373.55999255</v>
      </c>
    </row>
    <row r="397" spans="1:8" s="19" customFormat="1" ht="24" x14ac:dyDescent="0.25">
      <c r="A397" s="61" t="s">
        <v>513</v>
      </c>
      <c r="B397" s="65" t="s">
        <v>542</v>
      </c>
      <c r="C397" s="63" t="s">
        <v>543</v>
      </c>
      <c r="D397" s="66"/>
      <c r="E397" s="66">
        <v>3202082.27</v>
      </c>
      <c r="F397" s="67">
        <f t="shared" si="5"/>
        <v>-910547455.82999253</v>
      </c>
    </row>
    <row r="398" spans="1:8" s="19" customFormat="1" ht="24" x14ac:dyDescent="0.25">
      <c r="A398" s="61" t="s">
        <v>513</v>
      </c>
      <c r="B398" s="65" t="s">
        <v>542</v>
      </c>
      <c r="C398" s="63" t="s">
        <v>543</v>
      </c>
      <c r="D398" s="66"/>
      <c r="E398" s="66">
        <v>503746.81</v>
      </c>
      <c r="F398" s="67">
        <f t="shared" si="5"/>
        <v>-911051202.63999248</v>
      </c>
    </row>
    <row r="399" spans="1:8" ht="29.25" customHeight="1" thickBot="1" x14ac:dyDescent="0.25">
      <c r="A399" s="68"/>
      <c r="B399" s="68"/>
      <c r="C399" s="69" t="s">
        <v>544</v>
      </c>
      <c r="D399" s="70">
        <f>SUM(D17:D398)</f>
        <v>2767579110.2600002</v>
      </c>
      <c r="E399" s="70">
        <f>SUM(E17:E398)</f>
        <v>7864452285.8899965</v>
      </c>
      <c r="F399" s="70">
        <f>SUM(D399-E399)</f>
        <v>-5096873175.6299963</v>
      </c>
      <c r="G399" s="71"/>
      <c r="H399" s="71"/>
    </row>
    <row r="400" spans="1:8" ht="13.5" thickTop="1" x14ac:dyDescent="0.2">
      <c r="A400" s="72"/>
      <c r="B400" s="72"/>
      <c r="C400" s="73"/>
      <c r="D400" s="73"/>
      <c r="E400" s="74"/>
      <c r="F400" s="71"/>
      <c r="G400" s="71"/>
      <c r="H400" s="71"/>
    </row>
    <row r="401" spans="1:8" x14ac:dyDescent="0.2">
      <c r="A401" s="72"/>
      <c r="B401" s="73"/>
      <c r="C401" s="72"/>
      <c r="D401" s="75"/>
      <c r="E401" s="71"/>
      <c r="F401" s="76"/>
      <c r="G401" s="71"/>
      <c r="H401" s="71"/>
    </row>
    <row r="402" spans="1:8" x14ac:dyDescent="0.2">
      <c r="A402" s="72"/>
      <c r="B402" s="73"/>
      <c r="C402" s="72"/>
      <c r="D402" s="75"/>
      <c r="E402" s="76"/>
      <c r="F402" s="76"/>
      <c r="G402" s="71"/>
      <c r="H402" s="71"/>
    </row>
    <row r="403" spans="1:8" x14ac:dyDescent="0.2">
      <c r="D403" s="79"/>
      <c r="F403" s="80"/>
    </row>
    <row r="404" spans="1:8" x14ac:dyDescent="0.2">
      <c r="D404" s="79"/>
      <c r="E404" s="80"/>
      <c r="F404" s="80"/>
    </row>
    <row r="405" spans="1:8" x14ac:dyDescent="0.2">
      <c r="D405" s="79"/>
      <c r="F405" s="80"/>
    </row>
    <row r="406" spans="1:8" x14ac:dyDescent="0.2">
      <c r="D406" s="79"/>
      <c r="F406" s="80"/>
    </row>
  </sheetData>
  <mergeCells count="8">
    <mergeCell ref="D14:E14"/>
    <mergeCell ref="A15:A16"/>
    <mergeCell ref="A6:F6"/>
    <mergeCell ref="A7:F7"/>
    <mergeCell ref="A8:F8"/>
    <mergeCell ref="A9:F9"/>
    <mergeCell ref="A10:F11"/>
    <mergeCell ref="A13:C13"/>
  </mergeCells>
  <pageMargins left="0.74803149606299213" right="0.74803149606299213" top="0.98425196850393704" bottom="0.98425196850393704" header="0.19685039370078741" footer="0.19685039370078741"/>
  <pageSetup scale="7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GASTOS AGOSTO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2020-09-07T17:26:32Z</dcterms:created>
  <dcterms:modified xsi:type="dcterms:W3CDTF">2020-09-07T17:27:16Z</dcterms:modified>
</cp:coreProperties>
</file>