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tavarez\Downloads\"/>
    </mc:Choice>
  </mc:AlternateContent>
  <bookViews>
    <workbookView xWindow="0" yWindow="0" windowWidth="20490" windowHeight="7365"/>
  </bookViews>
  <sheets>
    <sheet name="INGRESOS Y GASTOS SEPTIEMB 2020" sheetId="1" r:id="rId1"/>
  </sheets>
  <definedNames>
    <definedName name="_xlnm._FilterDatabase" localSheetId="0" hidden="1">'INGRESOS Y GASTOS SEPTIEMB 2020'!$B$25:$E$150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23" i="1"/>
  <c r="E151" i="1" l="1"/>
  <c r="D151" i="1"/>
  <c r="F22" i="1"/>
  <c r="F151" i="1" l="1"/>
</calcChain>
</file>

<file path=xl/sharedStrings.xml><?xml version="1.0" encoding="utf-8"?>
<sst xmlns="http://schemas.openxmlformats.org/spreadsheetml/2006/main" count="393" uniqueCount="158">
  <si>
    <t>"Año de la Consolidación de la Seguridad Alimentaria"</t>
  </si>
  <si>
    <t>Libro de Banco</t>
  </si>
  <si>
    <t>Cuenta Bancaria No:</t>
  </si>
  <si>
    <t>Balance Inicial</t>
  </si>
  <si>
    <t>Fecha</t>
  </si>
  <si>
    <t>No. Ck/Transf./Lib.</t>
  </si>
  <si>
    <t>Descripcion</t>
  </si>
  <si>
    <t>Debito</t>
  </si>
  <si>
    <t xml:space="preserve">Credito </t>
  </si>
  <si>
    <t>Balance</t>
  </si>
  <si>
    <t>INGRESOS CUOTA PRESUPUESTO</t>
  </si>
  <si>
    <t xml:space="preserve">INGRESOS POR CAPTACION </t>
  </si>
  <si>
    <t xml:space="preserve">                                                                  TOTALES</t>
  </si>
  <si>
    <t>BALANCE AGOSTO</t>
  </si>
  <si>
    <t>02/09/2020</t>
  </si>
  <si>
    <t>8366</t>
  </si>
  <si>
    <t>PAGO POR SERVICIOS DE TELECABLE A ESTE MOPC, CORRESPONDIENTE AL MES DE AGOSTO-2020 S/FACTURA NCF:B1500018354, (PARA SER APLICADO A LA CUENTA 1471210)</t>
  </si>
  <si>
    <t>8367</t>
  </si>
  <si>
    <t>COMPRA DE COMBUSTIBLES (GASOIL Y GASOLINA) PARA USO DE ESTE MOPC; PAGO FACTURAS NCF, B1500048685, 48686, 48687, 48691, 48736, 48737, 48738, 48739, 48740, 48741, 48742, 48743, 48744, 48746, 48762, 48771, 48772, 48773, 48788, 48789, 48790, 48791, 48816.</t>
  </si>
  <si>
    <t>8370</t>
  </si>
  <si>
    <t>PAGO SERVICIO TELEFONO (PROGRAMA DE ASISTENCIA VIAL USADO POR ESTE MOPC, CORRESPONDIENTE AL MES DE AGOSTO -2020, PARA SER APLICADO A LA CUENTA #9232363, SEGÚN FACTURA NCF B1500018347)</t>
  </si>
  <si>
    <t>03/09/2020</t>
  </si>
  <si>
    <t>8372</t>
  </si>
  <si>
    <t>PAGO SUELDO (AGOSTO-2020) A PERSONAL FIJO PROG.01 DE ESTE MOPC</t>
  </si>
  <si>
    <t>8378</t>
  </si>
  <si>
    <t>PAGO SERVICIOS ESPECIALES (JULIO-2020) A PERSONAL DE SEÑALIZACION VIAL DE ESTE MOPC</t>
  </si>
  <si>
    <t>07/09/2020</t>
  </si>
  <si>
    <t>8405</t>
  </si>
  <si>
    <t>PAGO SEGURIDAD SOCIAL AL PERSONAL MILITAR DEL EJERCITO,  ARMADA Y  FUERZA AÉREA DE LA R.D.,QUE FUERON INGRESADOS A ESAS INSTITUCIONES P/PRESTAR SERVICIOS EN LAS PATRULLAS DE CARRETERAS, DEL PROGRAMA DE PROTECCION Y ASISTENCIA VIAL DEL MOPC, AGOSTO-2020.</t>
  </si>
  <si>
    <t>8420</t>
  </si>
  <si>
    <t>PAGO POR SERVICIOS DE AGUA POTABLE A ESTE MOPC, CORRESPONDIENTE AL MES DE JULIO-2020, S/FACT: B1500008809</t>
  </si>
  <si>
    <t>8421</t>
  </si>
  <si>
    <t>PAGO SERVICIO DE RECOGIDA DE BASURA A ESTE MOPC, SEGÚN PERIODO DESCRITO EN FACTURAS ANEXAS NCF:B1500018737, 18936, 18937, 18940, 18943, 18941, 18929, 19026, 18930,</t>
  </si>
  <si>
    <t>8423</t>
  </si>
  <si>
    <t>PAGO POR SERVICIOS DE TELÉFONOS (ALAMBRICAS), SEGÚN FACTURA NCF:B1500075567 CORRESPONDIENTE AL MES DE AGOSTO 2020, PARA SER APLICADO A LA CUENTA 713644407</t>
  </si>
  <si>
    <t>08/09/2020</t>
  </si>
  <si>
    <t>8426</t>
  </si>
  <si>
    <t>PAGO SERVICIO DE ENERGÍA ELÉCTRICA A ESTE MOPC, SEGUN FACTURAS NCF:B1500163927, 66007, 63846, 63844, 66342, 63929, 67112, 65773, 63869, 63475, 63855, 64752, 66431, 66993, 66992, 66899, 64099, 63829, 66724, 65230, 66417, 65824, 66100,</t>
  </si>
  <si>
    <t>09/09/2020</t>
  </si>
  <si>
    <t>8429</t>
  </si>
  <si>
    <t>PAGO RENOVACIÓN DE SEGUROS PARA VEHICULOS, MAQUINARIAS Y EQUIPOS PROPIEDAD DE ESTE MOPC. (VALOR FACT. NCF:B1500009865 $56,641,007.50 (-)  ABONOS EN LIBS.4630, 7385  (-)  ESTE ABONO, $5,000,000.00, PEND X PAGAR $32,641,007.50, (POLIZA #2-2-502-0006512)</t>
  </si>
  <si>
    <t>8431</t>
  </si>
  <si>
    <t>PAGO SUELDO (MARZO / JUNIO-2020) A PERSONAL CONTRATADO DE ESTE MOPC</t>
  </si>
  <si>
    <t>8433</t>
  </si>
  <si>
    <t>PAGO SUELDO (MARZO / JULIO-2020) A PERSONAL FIJO PROG.19 DE ESTE MOPC</t>
  </si>
  <si>
    <t>8435</t>
  </si>
  <si>
    <t>PAGO SUELDO (JULIO-2020) A PERSONAL FIJO PROG.01 DE ESTE MOPC</t>
  </si>
  <si>
    <t>8437</t>
  </si>
  <si>
    <t>PAGO SUELDO (MARZO / MAYO-2020) A PERSONAL EN TRAMITE PARA PENSION DE ESTE MOPC</t>
  </si>
  <si>
    <t>8439</t>
  </si>
  <si>
    <t>PAGO HORAS EXTRAS (JULIO-2020) A PERSONAL DE LA DIRECCION DE PLANTA FISICA DE ESTE MOPC</t>
  </si>
  <si>
    <t>10/09/2020</t>
  </si>
  <si>
    <t>8449</t>
  </si>
  <si>
    <t>PAGO POR SERVICIOS DE AGUA A DIFERENTES AYUDANTIAS DE ESTE MOPC, DURANTE EL PERIODO DEL 01 AL 31 DE AGOSTO 2020, SEGUN FACTURAS:B1500136371, 136403, 136415, 136421, 136381, 136465, 136480, 136521, 136514, 136527, 136529, 136491, 136867, 136850, 137432.</t>
  </si>
  <si>
    <t>8450</t>
  </si>
  <si>
    <t>PAGO POR RECOLECCIÓN DE RESIDUOS SÓLIDOS A ESTE MOPC,CORRESPONDIENTE AL MES DE SEPTIEMBRE-2020 S/FACTS: B1500019357, 19556,19557, 19560, 19563, 19561, 19549,19645,19550.</t>
  </si>
  <si>
    <t>8451</t>
  </si>
  <si>
    <t>PAGO POR SERVICIOS DE AGUA POTABLE  A ESTE MOPC,CORRESPONDIENTE AL MES DE AGOSTO-2020 FACTURA NCF: B1500051481</t>
  </si>
  <si>
    <t>8453</t>
  </si>
  <si>
    <t>Fondo Reponible Institucional, Ministerio de Obras Públicas y Comunicaciones.</t>
  </si>
  <si>
    <t>11/09/2020</t>
  </si>
  <si>
    <t>8456</t>
  </si>
  <si>
    <t>TRANSFERENCIA  A INTRANT, PARA CUBRIR PAGO DE NOMINA DE DICHA INSTITUCION SEPTIEMBRE 2020</t>
  </si>
  <si>
    <t>8459</t>
  </si>
  <si>
    <t>TRANSFERENCIA  A INTRANT, PARA CUBRIR PAGO DE GASTOS OPERACIONALES DE DICHA INSTITUCION SEPTIEMBRE 2020</t>
  </si>
  <si>
    <t>14/09/2020</t>
  </si>
  <si>
    <t>8465</t>
  </si>
  <si>
    <t>PAGO HORAS EXTRAS (JULIO-2020) A PERSONAL DE PAVIMENTACION VIAL DE ESTE MOPC</t>
  </si>
  <si>
    <t>8467</t>
  </si>
  <si>
    <t>PAGO HORAS EXTRAS (JULIO-2020) A PERSONAL DE CONTROL INTERNO DE ESTE MOPC</t>
  </si>
  <si>
    <t>8469</t>
  </si>
  <si>
    <t>PAGO INDEMNIZACION A EMPLEADO CANCELADO DE ESTE MOPC</t>
  </si>
  <si>
    <t>8471</t>
  </si>
  <si>
    <t>PAGO VACACIONES NO DISFRUTADA A EX-EMPLEADO DE ESTE MOPC, EN CUMPLIMIENTO A LA LEY DE FUNCION PUBLICA 41-08</t>
  </si>
  <si>
    <t>8473</t>
  </si>
  <si>
    <t>PAGO COMPENSACION ESPECIAL (MAYO-2020) A PERSONAL QUE LABORA EN EL PROYECTO DE LAS ESCUELAS DE ESTE MOPC</t>
  </si>
  <si>
    <t>8479</t>
  </si>
  <si>
    <t>PAGO POR ADQUISICIÓN DE AGUA POTABLE PARA EL SUMINISTRO GENERAL EN LAS DIFERENTES ÁREAS  DE ESTE MOPC; SEGUN FACTURAS NCF DESCRITAS Y ANEXAS.</t>
  </si>
  <si>
    <t>8485</t>
  </si>
  <si>
    <t>PAGO POR SERVICIO DE ENERGIA ELECTRICA A ESTE MINISTERIO, SEGUN FACTURA ANEXA NCF :B1500115277, 6152, 5917, 7149, 5605, 7125, 7106, CORRESP. AL PERIODO DEL 20 DE JULIO AL 19 DE AGOSTO 2020.</t>
  </si>
  <si>
    <t>8487</t>
  </si>
  <si>
    <t>PAGO SERVICIO DE ENERGÍA ELÉCTRICA A ESTE MOPC, SEGUN FACTURAS NCF:B1500156085. 56013, 56101, 56065, 56235, 56400, 55550, 56218, 55775, 56483, 56566, 56276, 56533, 56178, 55390, 56571, 56155</t>
  </si>
  <si>
    <t>18/09/2020</t>
  </si>
  <si>
    <t>8509</t>
  </si>
  <si>
    <t>TRANSFERENCIA DE CAPITAL AL INVI, PROGRAMA DE POBREZA EXTREMA, NOVENA PARTIDA SEPTIEMBRE- 2020 (RECURSOS ASIGNADOS PARA LAS LINEAS PROGRAMÁTICAS DE ERRADICACIÓN DE PISOS DE TIERRA POR PISOS DE CEMENTO,MEJORAMIENTO DE SERVICIOS SANITARIOS Y MEJORA DE VIVIENDAS)</t>
  </si>
  <si>
    <t>8510</t>
  </si>
  <si>
    <t>TRANSFERENCIA CORRIENTE AL INVI, PARA EL PAGO DE SUELDOS POR SERVICIOS ESPECIALES,CORRESPONDIENTE AL MES DE SEPTIEMBRE- 2020.</t>
  </si>
  <si>
    <t>8511</t>
  </si>
  <si>
    <t>TRANSFERENCIA DE CAPITAL AL INVI, PARA LAS INVERSIONES EN LA REPARACIÓN Y CONSTRUCCIÓN DE VIVIENDAS NUEVAS A NIVEL NACIONAL, CORRESPONDIENTE  MES DE SEPTIEMBRE- 2020.</t>
  </si>
  <si>
    <t>21/09/2020</t>
  </si>
  <si>
    <t>8513</t>
  </si>
  <si>
    <t>TRANFERENCIA CORRIENTE A INPOSDOM PAGO NONINADE DICHA INSTITUCIÓN, CORRESPONDIENTE AL MES DE SEPTIEMBRE  2020</t>
  </si>
  <si>
    <t>8515</t>
  </si>
  <si>
    <t>TRANFERENCIA CORRIENTE A INPOSDOM PAGO GASTO OPERACIONALES DICHA INSTITUCIÓN, CORRESPONDIENTE AL MES DE SEPTIEMBRE 2020</t>
  </si>
  <si>
    <t>22/09/2020</t>
  </si>
  <si>
    <t>8526</t>
  </si>
  <si>
    <t>PAGO FACTURAS NCF.B1500049032, 49030, 49031, 48998, 49005 Y 49004, POR ADQUISICION DE COMBUSTIBLES (GASOLINA Y GASOIL), PARA EL SUMINISTRO GENERAL DE ESTE MOPC.</t>
  </si>
  <si>
    <t>8527</t>
  </si>
  <si>
    <t>PAGO SERVICIO DE AGUA POTABLE OFICINA PUERTO PLATA DE ESTE MOPC, CORRESP. AL MES DE AGOSTO- 2020 (SEGUN FACTURA  03288545, NCF  B1500009188)</t>
  </si>
  <si>
    <t>8529</t>
  </si>
  <si>
    <t>PAGO SERVICIO DE AGUA POTABLE A ESTE MOPC, CORRESPONDIENTES A LOS   PERIODO DESCRITO AGOSTO- SEPTIEMBRE-2020 (SEGÚN FACTURAS ANEXAS NCF: B1500053694, 53691, 53699, 53689, 53698, 53697, 53702, 53700, 46881, 46882, 53872</t>
  </si>
  <si>
    <t>8531</t>
  </si>
  <si>
    <t>PAGO SERVICIO TELEFONO (PROGRAMA DE ASISTENCIA VIAL USADO POR ESTE MOPC, CORRESPONDIENTE AL MES DE SEPTIEMBRE -2020, PARA SER APLICADO A LA CUENTA #9232363, SEGÚN FACTURA NCF: B1500022710)</t>
  </si>
  <si>
    <t>8534</t>
  </si>
  <si>
    <t>PAGO POR SERVICIOS DE TELECABLE USADO EN ESTE MOPC. CORRESPONDIENTE AL MES DE SEPTIEMBRE-2020 S/FACT: B1500022684, PARA SER APLICADO A LA CUENTA 1471210</t>
  </si>
  <si>
    <t>8535</t>
  </si>
  <si>
    <t>PAGO FACTURA NCF.B1500000182, POR SERVICIOS CATERING ALIMENTOS Y BEBIDAS PARA ACTIVIDADES DE ESTE MINISTERIO.</t>
  </si>
  <si>
    <t>8537</t>
  </si>
  <si>
    <t>PARA CUBRIR PAGO DEL INGRESO MÍNIMO GARANTIZADO (PEAJE SOMBRA) DEL BOULEVARD TURÍSTICO DEL ATLÁNTICO (BTA), CORRESP. AL TRIMESTRE NOVIEMBRE 2019-ENERO 2020;SEGUN FACTURA No.93, NCF. B1500000026; US$10,140,245.58.</t>
  </si>
  <si>
    <t>23/09/2020</t>
  </si>
  <si>
    <t>8540</t>
  </si>
  <si>
    <t>8542</t>
  </si>
  <si>
    <t>TRANSFERENCIA CORRIENTE A INAVI PARA CUBRIR PAGO DE NOMINA DE SUELDOS DE DICHA INSTITUCION, CORRESPONDIENTE AL MES DE SEPTIEMBRE DE 2020.</t>
  </si>
  <si>
    <t>8544</t>
  </si>
  <si>
    <t>TRANSFERENCIA CORRIENTE A INAVI PARA CUBRIR PAGO GASTOS OPERACIONALES DE DICHA INSTITUCION, CORRESPONDIENTE AL MES DE SEPTIEMBRE DE 2020.</t>
  </si>
  <si>
    <t>25/09/2020</t>
  </si>
  <si>
    <t>8550</t>
  </si>
  <si>
    <t>PAGO POR SERVICIOS DE MODEM DE INTERNET PARA USO DE ESTE MOPC, S/FACT:B1500076015, CORRESPONDIENTE AL MES DE AGOSTO-2020,PARA SER APLICADO A LA CUENTA 735902097</t>
  </si>
  <si>
    <t>8561</t>
  </si>
  <si>
    <t>PAGO POR SERVICIOS DE TELEFONOS (INALAMBRICAS), PARA SER APLICADO A  LA CUENTA 702156743 S/FACTURA NCF:B1500075563, CORRESPONDIENTE AL MES DE AGOSTO-2020</t>
  </si>
  <si>
    <t>8564</t>
  </si>
  <si>
    <t>PAGO SUELDO (SEPTIEMBRE-2020) A PERSONAL EN TRAMITE PARA PENSION DE ESTE MOPC</t>
  </si>
  <si>
    <t>8566</t>
  </si>
  <si>
    <t>PAGO SUELDO (SEPTIEMBRE-2020) A PERSONAL CONTRATADO (GRATIFICACION POR PASANTIA) DE ESTE MOPC</t>
  </si>
  <si>
    <t>8568</t>
  </si>
  <si>
    <t>PAGO COMPENSACION SEG. (SEPTIEMBRE-2020) A PERSONAL MILITAR (TECNICO) DE ESTE MOPC</t>
  </si>
  <si>
    <t>8570</t>
  </si>
  <si>
    <t>PAGO COMPENSACION SEGURIDAD (SEPTIEMBRE-2020) A PERSONAL DE LA COMISION MILITAR DE ESTE MOPC</t>
  </si>
  <si>
    <t>8572</t>
  </si>
  <si>
    <t>PAGO COMPENSACION SEGURIDAD (SEPTIEMBRE-2020) A PERS. DE LA COMISION MILITAR DE ESTE MOPC</t>
  </si>
  <si>
    <t>8574</t>
  </si>
  <si>
    <t>PAGO SUELDO (SEPTIEMBRE-2020) A PERSONAL CONTRATADO DE ESTE MOPC</t>
  </si>
  <si>
    <t>29/09/2020</t>
  </si>
  <si>
    <t>8585</t>
  </si>
  <si>
    <t>PAGO SUELDO (SEPTIEMBRE 2020) A PERSONAL CONTRATADO DE ESTE MOPC</t>
  </si>
  <si>
    <t>8591</t>
  </si>
  <si>
    <t>PAGO SUELDO (SEPTIEMBRE-2020) A PERSONAL FIJO PROG.01 DE ESTE MOPC</t>
  </si>
  <si>
    <t>8593</t>
  </si>
  <si>
    <t>PAGO SUELDO (SEPTIEMBRE-2020) A PERSONAL FIJO PROG.11 DE ESTE MOPC</t>
  </si>
  <si>
    <t>8595</t>
  </si>
  <si>
    <t>PAGO SUELDO (SEPTIEMBRE-2020) A PERSONAL FIJO PROG.17 DE ESTE MOPC</t>
  </si>
  <si>
    <t>8597</t>
  </si>
  <si>
    <t>PAGO SUELDO (SEPTIEMBRE-2020) A PERSONAL FIJO PROG.19 DE ESTE MOPC</t>
  </si>
  <si>
    <t>8598</t>
  </si>
  <si>
    <t>PAGO SEGURIDAD SOCIAL AL PERSONAL MILITAR DEL EJERCITO,  ARMADA Y  FUERZA AÉREA DE LA R.D.,QUE FUERON INGRESADOS A ESAS INSTITUCIONES P/PRESTAR SERVICIOS EN LAS PATRULLAS DE CARRETERAS, DEL PROGRAMA DE PROTECCION Y ASISTENCIA VIAL DEL MOPC, SEPTIEMBRE-2020.</t>
  </si>
  <si>
    <t>8600</t>
  </si>
  <si>
    <t>PAGO COMPENSACION DE SEGURIDAD (SEPTIEMBRE-2020) A PERSONAL DE LA COMISION MILITAR Y POLICIAL DE ESTE MOPC</t>
  </si>
  <si>
    <t>8602</t>
  </si>
  <si>
    <t>8604</t>
  </si>
  <si>
    <t>PAGO COMPENSACION DE SEGURIDAD (SEPTIEMBRE-2020) A PERSONAL COMISION MILITAR Y POLICIAL DE ESTE MOPC</t>
  </si>
  <si>
    <t>8606</t>
  </si>
  <si>
    <t>PAGO COMPENSACION SEGURIDAD (SEPTIEMBRE-2020) A PERSONAL DE LA COMISION MILITAR Y POLICIAL DE ESTE MOPC</t>
  </si>
  <si>
    <t>30/09/2020</t>
  </si>
  <si>
    <t>8628</t>
  </si>
  <si>
    <t>PAGO SUELDO (AGOSTO / SEPTIEMBRE-2020) A PERSONAL FIJO PROG.01 DE ESTE MOPC</t>
  </si>
  <si>
    <t>8630</t>
  </si>
  <si>
    <t>TRANSFERENCIA CORRIENTE PARA PAGO DE DIFERENTES COMPROMISOS DE DICHA INSTITUCION, CORRESPONDIENTE AL MES DE SEPTIEMBRE-2020, SEGUN OFICIO 001574 Y ANEXOS.</t>
  </si>
  <si>
    <t>Del 01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</si>
</sst>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1" applyFill="1" applyBorder="1" applyAlignment="1">
      <alignment wrapText="1"/>
    </xf>
    <xf numFmtId="0" fontId="2" fillId="2" borderId="2" xfId="1" applyFill="1" applyBorder="1" applyAlignment="1">
      <alignment wrapText="1"/>
    </xf>
    <xf numFmtId="0" fontId="2" fillId="2" borderId="2" xfId="1" applyFill="1" applyBorder="1"/>
    <xf numFmtId="0" fontId="2" fillId="2" borderId="2" xfId="1" applyFill="1" applyBorder="1" applyAlignment="1">
      <alignment horizontal="center" wrapText="1"/>
    </xf>
    <xf numFmtId="0" fontId="2" fillId="2" borderId="3" xfId="1" applyFill="1" applyBorder="1" applyAlignment="1">
      <alignment wrapText="1"/>
    </xf>
    <xf numFmtId="0" fontId="2" fillId="0" borderId="0" xfId="1" applyBorder="1"/>
    <xf numFmtId="0" fontId="2" fillId="2" borderId="4" xfId="1" applyFill="1" applyBorder="1" applyAlignment="1">
      <alignment wrapText="1"/>
    </xf>
    <xf numFmtId="0" fontId="2" fillId="2" borderId="0" xfId="1" applyFill="1" applyBorder="1" applyAlignment="1">
      <alignment wrapText="1"/>
    </xf>
    <xf numFmtId="0" fontId="2" fillId="2" borderId="0" xfId="1" applyFill="1" applyBorder="1"/>
    <xf numFmtId="0" fontId="2" fillId="2" borderId="0" xfId="1" applyFill="1" applyBorder="1" applyAlignment="1">
      <alignment horizontal="center" wrapText="1"/>
    </xf>
    <xf numFmtId="0" fontId="2" fillId="2" borderId="5" xfId="1" applyFill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0" fontId="2" fillId="2" borderId="7" xfId="1" applyFill="1" applyBorder="1" applyAlignment="1">
      <alignment vertical="center"/>
    </xf>
    <xf numFmtId="0" fontId="2" fillId="2" borderId="7" xfId="1" applyFill="1" applyBorder="1"/>
    <xf numFmtId="0" fontId="2" fillId="2" borderId="7" xfId="1" applyFill="1" applyBorder="1" applyAlignment="1">
      <alignment horizontal="center" wrapText="1"/>
    </xf>
    <xf numFmtId="0" fontId="2" fillId="2" borderId="8" xfId="1" applyFill="1" applyBorder="1" applyAlignment="1">
      <alignment wrapText="1"/>
    </xf>
    <xf numFmtId="0" fontId="2" fillId="3" borderId="10" xfId="1" applyFill="1" applyBorder="1" applyAlignment="1">
      <alignment horizontal="center" wrapText="1"/>
    </xf>
    <xf numFmtId="0" fontId="2" fillId="3" borderId="10" xfId="1" applyFill="1" applyBorder="1" applyAlignment="1">
      <alignment wrapText="1"/>
    </xf>
    <xf numFmtId="0" fontId="2" fillId="3" borderId="11" xfId="1" applyFill="1" applyBorder="1" applyAlignment="1">
      <alignment horizontal="center" wrapText="1"/>
    </xf>
    <xf numFmtId="0" fontId="2" fillId="3" borderId="12" xfId="1" applyFill="1" applyBorder="1" applyAlignment="1">
      <alignment wrapText="1"/>
    </xf>
    <xf numFmtId="0" fontId="2" fillId="3" borderId="2" xfId="1" applyFill="1" applyBorder="1" applyAlignment="1">
      <alignment wrapText="1"/>
    </xf>
    <xf numFmtId="0" fontId="2" fillId="3" borderId="1" xfId="1" applyFill="1" applyBorder="1"/>
    <xf numFmtId="0" fontId="2" fillId="3" borderId="3" xfId="1" applyFill="1" applyBorder="1" applyAlignment="1">
      <alignment vertical="center"/>
    </xf>
    <xf numFmtId="0" fontId="2" fillId="3" borderId="12" xfId="1" applyFill="1" applyBorder="1"/>
    <xf numFmtId="0" fontId="2" fillId="3" borderId="12" xfId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wrapText="1"/>
    </xf>
    <xf numFmtId="0" fontId="7" fillId="2" borderId="14" xfId="1" applyFont="1" applyFill="1" applyBorder="1"/>
    <xf numFmtId="43" fontId="8" fillId="2" borderId="14" xfId="2" applyFont="1" applyFill="1" applyBorder="1" applyAlignment="1">
      <alignment horizontal="center" vertical="center" wrapText="1"/>
    </xf>
    <xf numFmtId="43" fontId="8" fillId="2" borderId="14" xfId="2" applyFont="1" applyFill="1" applyBorder="1" applyAlignment="1">
      <alignment vertical="center" wrapText="1"/>
    </xf>
    <xf numFmtId="43" fontId="9" fillId="2" borderId="14" xfId="3" applyFont="1" applyFill="1" applyBorder="1" applyAlignment="1">
      <alignment horizontal="center" vertical="center"/>
    </xf>
    <xf numFmtId="43" fontId="2" fillId="0" borderId="0" xfId="1" applyNumberFormat="1" applyBorder="1" applyAlignment="1">
      <alignment horizontal="center" vertical="center"/>
    </xf>
    <xf numFmtId="43" fontId="8" fillId="0" borderId="14" xfId="2" applyFont="1" applyFill="1" applyBorder="1" applyAlignment="1">
      <alignment horizontal="center" vertical="center" wrapText="1"/>
    </xf>
    <xf numFmtId="43" fontId="8" fillId="2" borderId="14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15" fontId="10" fillId="0" borderId="14" xfId="1" applyNumberFormat="1" applyFont="1" applyBorder="1" applyAlignment="1">
      <alignment horizontal="center" vertical="center"/>
    </xf>
    <xf numFmtId="49" fontId="10" fillId="2" borderId="14" xfId="1" applyNumberFormat="1" applyFont="1" applyFill="1" applyBorder="1" applyAlignment="1">
      <alignment horizontal="center" vertical="center"/>
    </xf>
    <xf numFmtId="49" fontId="10" fillId="0" borderId="14" xfId="1" applyNumberFormat="1" applyFont="1" applyBorder="1" applyAlignment="1">
      <alignment horizontal="left" vertical="center" wrapText="1"/>
    </xf>
    <xf numFmtId="43" fontId="8" fillId="0" borderId="14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3" fontId="10" fillId="0" borderId="14" xfId="1" applyNumberFormat="1" applyFont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 wrapText="1"/>
    </xf>
    <xf numFmtId="43" fontId="5" fillId="0" borderId="15" xfId="2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 wrapText="1"/>
    </xf>
    <xf numFmtId="0" fontId="2" fillId="0" borderId="0" xfId="1" applyFill="1"/>
    <xf numFmtId="43" fontId="2" fillId="0" borderId="0" xfId="3" applyFont="1" applyFill="1"/>
    <xf numFmtId="43" fontId="2" fillId="0" borderId="0" xfId="1" applyNumberFormat="1" applyFill="1" applyBorder="1"/>
    <xf numFmtId="0" fontId="2" fillId="0" borderId="0" xfId="1" applyAlignment="1">
      <alignment horizontal="center"/>
    </xf>
    <xf numFmtId="0" fontId="2" fillId="0" borderId="0" xfId="1" applyAlignment="1">
      <alignment horizontal="left" wrapText="1"/>
    </xf>
    <xf numFmtId="43" fontId="2" fillId="0" borderId="0" xfId="3" applyFont="1"/>
    <xf numFmtId="43" fontId="2" fillId="0" borderId="0" xfId="1" applyNumberFormat="1" applyBorder="1"/>
    <xf numFmtId="0" fontId="2" fillId="0" borderId="0" xfId="1"/>
    <xf numFmtId="43" fontId="5" fillId="3" borderId="0" xfId="4" applyFont="1" applyFill="1"/>
    <xf numFmtId="164" fontId="7" fillId="2" borderId="14" xfId="1" applyNumberFormat="1" applyFont="1" applyFill="1" applyBorder="1" applyAlignment="1">
      <alignment horizontal="center" wrapText="1"/>
    </xf>
    <xf numFmtId="164" fontId="10" fillId="0" borderId="14" xfId="1" applyNumberFormat="1" applyFont="1" applyBorder="1" applyAlignment="1">
      <alignment horizontal="center"/>
    </xf>
    <xf numFmtId="0" fontId="3" fillId="2" borderId="4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3" borderId="10" xfId="1" applyFont="1" applyFill="1" applyBorder="1" applyAlignment="1">
      <alignment horizont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5">
    <cellStyle name="Millares" xfId="4" builtinId="3"/>
    <cellStyle name="Millares 2" xfId="2"/>
    <cellStyle name="Millares 3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66676</xdr:rowOff>
    </xdr:from>
    <xdr:to>
      <xdr:col>4</xdr:col>
      <xdr:colOff>904876</xdr:colOff>
      <xdr:row>10</xdr:row>
      <xdr:rowOff>123826</xdr:rowOff>
    </xdr:to>
    <xdr:pic>
      <xdr:nvPicPr>
        <xdr:cNvPr id="8" name="7 Imagen" descr="C:\Users\pgrullon\AppData\Local\Microsoft\Windows\Temporary Internet Files\Content.Outlook\APA1BIBX\NUEVO LOGO_MOPC-Versión 01_Sept2020 (0000000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66676"/>
          <a:ext cx="5476876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topLeftCell="A14" workbookViewId="0">
      <selection activeCell="C24" sqref="C24"/>
    </sheetView>
  </sheetViews>
  <sheetFormatPr baseColWidth="10" defaultColWidth="9.140625" defaultRowHeight="12.75" x14ac:dyDescent="0.2"/>
  <cols>
    <col min="1" max="1" width="12.140625" style="55" customWidth="1"/>
    <col min="2" max="2" width="17.85546875" style="56" bestFit="1" customWidth="1"/>
    <col min="3" max="3" width="41.7109375" style="55" customWidth="1"/>
    <col min="4" max="4" width="18.5703125" style="59" customWidth="1"/>
    <col min="5" max="6" width="20.140625" style="6" bestFit="1" customWidth="1"/>
    <col min="7" max="7" width="9.140625" style="6"/>
    <col min="8" max="9" width="16.5703125" style="6" bestFit="1" customWidth="1"/>
    <col min="10" max="222" width="9.140625" style="6"/>
    <col min="223" max="223" width="10.7109375" style="6" customWidth="1"/>
    <col min="224" max="224" width="19.5703125" style="6" customWidth="1"/>
    <col min="225" max="225" width="41.7109375" style="6" customWidth="1"/>
    <col min="226" max="226" width="23.42578125" style="6" customWidth="1"/>
    <col min="227" max="227" width="16.5703125" style="6" bestFit="1" customWidth="1"/>
    <col min="228" max="228" width="17.7109375" style="6" bestFit="1" customWidth="1"/>
    <col min="229" max="478" width="9.140625" style="6"/>
    <col min="479" max="479" width="10.7109375" style="6" customWidth="1"/>
    <col min="480" max="480" width="19.5703125" style="6" customWidth="1"/>
    <col min="481" max="481" width="41.7109375" style="6" customWidth="1"/>
    <col min="482" max="482" width="23.42578125" style="6" customWidth="1"/>
    <col min="483" max="483" width="16.5703125" style="6" bestFit="1" customWidth="1"/>
    <col min="484" max="484" width="17.7109375" style="6" bestFit="1" customWidth="1"/>
    <col min="485" max="734" width="9.140625" style="6"/>
    <col min="735" max="735" width="10.7109375" style="6" customWidth="1"/>
    <col min="736" max="736" width="19.5703125" style="6" customWidth="1"/>
    <col min="737" max="737" width="41.7109375" style="6" customWidth="1"/>
    <col min="738" max="738" width="23.42578125" style="6" customWidth="1"/>
    <col min="739" max="739" width="16.5703125" style="6" bestFit="1" customWidth="1"/>
    <col min="740" max="740" width="17.7109375" style="6" bestFit="1" customWidth="1"/>
    <col min="741" max="990" width="9.140625" style="6"/>
    <col min="991" max="991" width="10.7109375" style="6" customWidth="1"/>
    <col min="992" max="992" width="19.5703125" style="6" customWidth="1"/>
    <col min="993" max="993" width="41.7109375" style="6" customWidth="1"/>
    <col min="994" max="994" width="23.42578125" style="6" customWidth="1"/>
    <col min="995" max="995" width="16.5703125" style="6" bestFit="1" customWidth="1"/>
    <col min="996" max="996" width="17.7109375" style="6" bestFit="1" customWidth="1"/>
    <col min="997" max="1246" width="9.140625" style="6"/>
    <col min="1247" max="1247" width="10.7109375" style="6" customWidth="1"/>
    <col min="1248" max="1248" width="19.5703125" style="6" customWidth="1"/>
    <col min="1249" max="1249" width="41.7109375" style="6" customWidth="1"/>
    <col min="1250" max="1250" width="23.42578125" style="6" customWidth="1"/>
    <col min="1251" max="1251" width="16.5703125" style="6" bestFit="1" customWidth="1"/>
    <col min="1252" max="1252" width="17.7109375" style="6" bestFit="1" customWidth="1"/>
    <col min="1253" max="1502" width="9.140625" style="6"/>
    <col min="1503" max="1503" width="10.7109375" style="6" customWidth="1"/>
    <col min="1504" max="1504" width="19.5703125" style="6" customWidth="1"/>
    <col min="1505" max="1505" width="41.7109375" style="6" customWidth="1"/>
    <col min="1506" max="1506" width="23.42578125" style="6" customWidth="1"/>
    <col min="1507" max="1507" width="16.5703125" style="6" bestFit="1" customWidth="1"/>
    <col min="1508" max="1508" width="17.7109375" style="6" bestFit="1" customWidth="1"/>
    <col min="1509" max="1758" width="9.140625" style="6"/>
    <col min="1759" max="1759" width="10.7109375" style="6" customWidth="1"/>
    <col min="1760" max="1760" width="19.5703125" style="6" customWidth="1"/>
    <col min="1761" max="1761" width="41.7109375" style="6" customWidth="1"/>
    <col min="1762" max="1762" width="23.42578125" style="6" customWidth="1"/>
    <col min="1763" max="1763" width="16.5703125" style="6" bestFit="1" customWidth="1"/>
    <col min="1764" max="1764" width="17.7109375" style="6" bestFit="1" customWidth="1"/>
    <col min="1765" max="2014" width="9.140625" style="6"/>
    <col min="2015" max="2015" width="10.7109375" style="6" customWidth="1"/>
    <col min="2016" max="2016" width="19.5703125" style="6" customWidth="1"/>
    <col min="2017" max="2017" width="41.7109375" style="6" customWidth="1"/>
    <col min="2018" max="2018" width="23.42578125" style="6" customWidth="1"/>
    <col min="2019" max="2019" width="16.5703125" style="6" bestFit="1" customWidth="1"/>
    <col min="2020" max="2020" width="17.7109375" style="6" bestFit="1" customWidth="1"/>
    <col min="2021" max="2270" width="9.140625" style="6"/>
    <col min="2271" max="2271" width="10.7109375" style="6" customWidth="1"/>
    <col min="2272" max="2272" width="19.5703125" style="6" customWidth="1"/>
    <col min="2273" max="2273" width="41.7109375" style="6" customWidth="1"/>
    <col min="2274" max="2274" width="23.42578125" style="6" customWidth="1"/>
    <col min="2275" max="2275" width="16.5703125" style="6" bestFit="1" customWidth="1"/>
    <col min="2276" max="2276" width="17.7109375" style="6" bestFit="1" customWidth="1"/>
    <col min="2277" max="2526" width="9.140625" style="6"/>
    <col min="2527" max="2527" width="10.7109375" style="6" customWidth="1"/>
    <col min="2528" max="2528" width="19.5703125" style="6" customWidth="1"/>
    <col min="2529" max="2529" width="41.7109375" style="6" customWidth="1"/>
    <col min="2530" max="2530" width="23.42578125" style="6" customWidth="1"/>
    <col min="2531" max="2531" width="16.5703125" style="6" bestFit="1" customWidth="1"/>
    <col min="2532" max="2532" width="17.7109375" style="6" bestFit="1" customWidth="1"/>
    <col min="2533" max="2782" width="9.140625" style="6"/>
    <col min="2783" max="2783" width="10.7109375" style="6" customWidth="1"/>
    <col min="2784" max="2784" width="19.5703125" style="6" customWidth="1"/>
    <col min="2785" max="2785" width="41.7109375" style="6" customWidth="1"/>
    <col min="2786" max="2786" width="23.42578125" style="6" customWidth="1"/>
    <col min="2787" max="2787" width="16.5703125" style="6" bestFit="1" customWidth="1"/>
    <col min="2788" max="2788" width="17.7109375" style="6" bestFit="1" customWidth="1"/>
    <col min="2789" max="3038" width="9.140625" style="6"/>
    <col min="3039" max="3039" width="10.7109375" style="6" customWidth="1"/>
    <col min="3040" max="3040" width="19.5703125" style="6" customWidth="1"/>
    <col min="3041" max="3041" width="41.7109375" style="6" customWidth="1"/>
    <col min="3042" max="3042" width="23.42578125" style="6" customWidth="1"/>
    <col min="3043" max="3043" width="16.5703125" style="6" bestFit="1" customWidth="1"/>
    <col min="3044" max="3044" width="17.7109375" style="6" bestFit="1" customWidth="1"/>
    <col min="3045" max="3294" width="9.140625" style="6"/>
    <col min="3295" max="3295" width="10.7109375" style="6" customWidth="1"/>
    <col min="3296" max="3296" width="19.5703125" style="6" customWidth="1"/>
    <col min="3297" max="3297" width="41.7109375" style="6" customWidth="1"/>
    <col min="3298" max="3298" width="23.42578125" style="6" customWidth="1"/>
    <col min="3299" max="3299" width="16.5703125" style="6" bestFit="1" customWidth="1"/>
    <col min="3300" max="3300" width="17.7109375" style="6" bestFit="1" customWidth="1"/>
    <col min="3301" max="3550" width="9.140625" style="6"/>
    <col min="3551" max="3551" width="10.7109375" style="6" customWidth="1"/>
    <col min="3552" max="3552" width="19.5703125" style="6" customWidth="1"/>
    <col min="3553" max="3553" width="41.7109375" style="6" customWidth="1"/>
    <col min="3554" max="3554" width="23.42578125" style="6" customWidth="1"/>
    <col min="3555" max="3555" width="16.5703125" style="6" bestFit="1" customWidth="1"/>
    <col min="3556" max="3556" width="17.7109375" style="6" bestFit="1" customWidth="1"/>
    <col min="3557" max="3806" width="9.140625" style="6"/>
    <col min="3807" max="3807" width="10.7109375" style="6" customWidth="1"/>
    <col min="3808" max="3808" width="19.5703125" style="6" customWidth="1"/>
    <col min="3809" max="3809" width="41.7109375" style="6" customWidth="1"/>
    <col min="3810" max="3810" width="23.42578125" style="6" customWidth="1"/>
    <col min="3811" max="3811" width="16.5703125" style="6" bestFit="1" customWidth="1"/>
    <col min="3812" max="3812" width="17.7109375" style="6" bestFit="1" customWidth="1"/>
    <col min="3813" max="4062" width="9.140625" style="6"/>
    <col min="4063" max="4063" width="10.7109375" style="6" customWidth="1"/>
    <col min="4064" max="4064" width="19.5703125" style="6" customWidth="1"/>
    <col min="4065" max="4065" width="41.7109375" style="6" customWidth="1"/>
    <col min="4066" max="4066" width="23.42578125" style="6" customWidth="1"/>
    <col min="4067" max="4067" width="16.5703125" style="6" bestFit="1" customWidth="1"/>
    <col min="4068" max="4068" width="17.7109375" style="6" bestFit="1" customWidth="1"/>
    <col min="4069" max="4318" width="9.140625" style="6"/>
    <col min="4319" max="4319" width="10.7109375" style="6" customWidth="1"/>
    <col min="4320" max="4320" width="19.5703125" style="6" customWidth="1"/>
    <col min="4321" max="4321" width="41.7109375" style="6" customWidth="1"/>
    <col min="4322" max="4322" width="23.42578125" style="6" customWidth="1"/>
    <col min="4323" max="4323" width="16.5703125" style="6" bestFit="1" customWidth="1"/>
    <col min="4324" max="4324" width="17.7109375" style="6" bestFit="1" customWidth="1"/>
    <col min="4325" max="4574" width="9.140625" style="6"/>
    <col min="4575" max="4575" width="10.7109375" style="6" customWidth="1"/>
    <col min="4576" max="4576" width="19.5703125" style="6" customWidth="1"/>
    <col min="4577" max="4577" width="41.7109375" style="6" customWidth="1"/>
    <col min="4578" max="4578" width="23.42578125" style="6" customWidth="1"/>
    <col min="4579" max="4579" width="16.5703125" style="6" bestFit="1" customWidth="1"/>
    <col min="4580" max="4580" width="17.7109375" style="6" bestFit="1" customWidth="1"/>
    <col min="4581" max="4830" width="9.140625" style="6"/>
    <col min="4831" max="4831" width="10.7109375" style="6" customWidth="1"/>
    <col min="4832" max="4832" width="19.5703125" style="6" customWidth="1"/>
    <col min="4833" max="4833" width="41.7109375" style="6" customWidth="1"/>
    <col min="4834" max="4834" width="23.42578125" style="6" customWidth="1"/>
    <col min="4835" max="4835" width="16.5703125" style="6" bestFit="1" customWidth="1"/>
    <col min="4836" max="4836" width="17.7109375" style="6" bestFit="1" customWidth="1"/>
    <col min="4837" max="5086" width="9.140625" style="6"/>
    <col min="5087" max="5087" width="10.7109375" style="6" customWidth="1"/>
    <col min="5088" max="5088" width="19.5703125" style="6" customWidth="1"/>
    <col min="5089" max="5089" width="41.7109375" style="6" customWidth="1"/>
    <col min="5090" max="5090" width="23.42578125" style="6" customWidth="1"/>
    <col min="5091" max="5091" width="16.5703125" style="6" bestFit="1" customWidth="1"/>
    <col min="5092" max="5092" width="17.7109375" style="6" bestFit="1" customWidth="1"/>
    <col min="5093" max="5342" width="9.140625" style="6"/>
    <col min="5343" max="5343" width="10.7109375" style="6" customWidth="1"/>
    <col min="5344" max="5344" width="19.5703125" style="6" customWidth="1"/>
    <col min="5345" max="5345" width="41.7109375" style="6" customWidth="1"/>
    <col min="5346" max="5346" width="23.42578125" style="6" customWidth="1"/>
    <col min="5347" max="5347" width="16.5703125" style="6" bestFit="1" customWidth="1"/>
    <col min="5348" max="5348" width="17.7109375" style="6" bestFit="1" customWidth="1"/>
    <col min="5349" max="5598" width="9.140625" style="6"/>
    <col min="5599" max="5599" width="10.7109375" style="6" customWidth="1"/>
    <col min="5600" max="5600" width="19.5703125" style="6" customWidth="1"/>
    <col min="5601" max="5601" width="41.7109375" style="6" customWidth="1"/>
    <col min="5602" max="5602" width="23.42578125" style="6" customWidth="1"/>
    <col min="5603" max="5603" width="16.5703125" style="6" bestFit="1" customWidth="1"/>
    <col min="5604" max="5604" width="17.7109375" style="6" bestFit="1" customWidth="1"/>
    <col min="5605" max="5854" width="9.140625" style="6"/>
    <col min="5855" max="5855" width="10.7109375" style="6" customWidth="1"/>
    <col min="5856" max="5856" width="19.5703125" style="6" customWidth="1"/>
    <col min="5857" max="5857" width="41.7109375" style="6" customWidth="1"/>
    <col min="5858" max="5858" width="23.42578125" style="6" customWidth="1"/>
    <col min="5859" max="5859" width="16.5703125" style="6" bestFit="1" customWidth="1"/>
    <col min="5860" max="5860" width="17.7109375" style="6" bestFit="1" customWidth="1"/>
    <col min="5861" max="6110" width="9.140625" style="6"/>
    <col min="6111" max="6111" width="10.7109375" style="6" customWidth="1"/>
    <col min="6112" max="6112" width="19.5703125" style="6" customWidth="1"/>
    <col min="6113" max="6113" width="41.7109375" style="6" customWidth="1"/>
    <col min="6114" max="6114" width="23.42578125" style="6" customWidth="1"/>
    <col min="6115" max="6115" width="16.5703125" style="6" bestFit="1" customWidth="1"/>
    <col min="6116" max="6116" width="17.7109375" style="6" bestFit="1" customWidth="1"/>
    <col min="6117" max="6366" width="9.140625" style="6"/>
    <col min="6367" max="6367" width="10.7109375" style="6" customWidth="1"/>
    <col min="6368" max="6368" width="19.5703125" style="6" customWidth="1"/>
    <col min="6369" max="6369" width="41.7109375" style="6" customWidth="1"/>
    <col min="6370" max="6370" width="23.42578125" style="6" customWidth="1"/>
    <col min="6371" max="6371" width="16.5703125" style="6" bestFit="1" customWidth="1"/>
    <col min="6372" max="6372" width="17.7109375" style="6" bestFit="1" customWidth="1"/>
    <col min="6373" max="6622" width="9.140625" style="6"/>
    <col min="6623" max="6623" width="10.7109375" style="6" customWidth="1"/>
    <col min="6624" max="6624" width="19.5703125" style="6" customWidth="1"/>
    <col min="6625" max="6625" width="41.7109375" style="6" customWidth="1"/>
    <col min="6626" max="6626" width="23.42578125" style="6" customWidth="1"/>
    <col min="6627" max="6627" width="16.5703125" style="6" bestFit="1" customWidth="1"/>
    <col min="6628" max="6628" width="17.7109375" style="6" bestFit="1" customWidth="1"/>
    <col min="6629" max="6878" width="9.140625" style="6"/>
    <col min="6879" max="6879" width="10.7109375" style="6" customWidth="1"/>
    <col min="6880" max="6880" width="19.5703125" style="6" customWidth="1"/>
    <col min="6881" max="6881" width="41.7109375" style="6" customWidth="1"/>
    <col min="6882" max="6882" width="23.42578125" style="6" customWidth="1"/>
    <col min="6883" max="6883" width="16.5703125" style="6" bestFit="1" customWidth="1"/>
    <col min="6884" max="6884" width="17.7109375" style="6" bestFit="1" customWidth="1"/>
    <col min="6885" max="7134" width="9.140625" style="6"/>
    <col min="7135" max="7135" width="10.7109375" style="6" customWidth="1"/>
    <col min="7136" max="7136" width="19.5703125" style="6" customWidth="1"/>
    <col min="7137" max="7137" width="41.7109375" style="6" customWidth="1"/>
    <col min="7138" max="7138" width="23.42578125" style="6" customWidth="1"/>
    <col min="7139" max="7139" width="16.5703125" style="6" bestFit="1" customWidth="1"/>
    <col min="7140" max="7140" width="17.7109375" style="6" bestFit="1" customWidth="1"/>
    <col min="7141" max="7390" width="9.140625" style="6"/>
    <col min="7391" max="7391" width="10.7109375" style="6" customWidth="1"/>
    <col min="7392" max="7392" width="19.5703125" style="6" customWidth="1"/>
    <col min="7393" max="7393" width="41.7109375" style="6" customWidth="1"/>
    <col min="7394" max="7394" width="23.42578125" style="6" customWidth="1"/>
    <col min="7395" max="7395" width="16.5703125" style="6" bestFit="1" customWidth="1"/>
    <col min="7396" max="7396" width="17.7109375" style="6" bestFit="1" customWidth="1"/>
    <col min="7397" max="7646" width="9.140625" style="6"/>
    <col min="7647" max="7647" width="10.7109375" style="6" customWidth="1"/>
    <col min="7648" max="7648" width="19.5703125" style="6" customWidth="1"/>
    <col min="7649" max="7649" width="41.7109375" style="6" customWidth="1"/>
    <col min="7650" max="7650" width="23.42578125" style="6" customWidth="1"/>
    <col min="7651" max="7651" width="16.5703125" style="6" bestFit="1" customWidth="1"/>
    <col min="7652" max="7652" width="17.7109375" style="6" bestFit="1" customWidth="1"/>
    <col min="7653" max="7902" width="9.140625" style="6"/>
    <col min="7903" max="7903" width="10.7109375" style="6" customWidth="1"/>
    <col min="7904" max="7904" width="19.5703125" style="6" customWidth="1"/>
    <col min="7905" max="7905" width="41.7109375" style="6" customWidth="1"/>
    <col min="7906" max="7906" width="23.42578125" style="6" customWidth="1"/>
    <col min="7907" max="7907" width="16.5703125" style="6" bestFit="1" customWidth="1"/>
    <col min="7908" max="7908" width="17.7109375" style="6" bestFit="1" customWidth="1"/>
    <col min="7909" max="8158" width="9.140625" style="6"/>
    <col min="8159" max="8159" width="10.7109375" style="6" customWidth="1"/>
    <col min="8160" max="8160" width="19.5703125" style="6" customWidth="1"/>
    <col min="8161" max="8161" width="41.7109375" style="6" customWidth="1"/>
    <col min="8162" max="8162" width="23.42578125" style="6" customWidth="1"/>
    <col min="8163" max="8163" width="16.5703125" style="6" bestFit="1" customWidth="1"/>
    <col min="8164" max="8164" width="17.7109375" style="6" bestFit="1" customWidth="1"/>
    <col min="8165" max="8414" width="9.140625" style="6"/>
    <col min="8415" max="8415" width="10.7109375" style="6" customWidth="1"/>
    <col min="8416" max="8416" width="19.5703125" style="6" customWidth="1"/>
    <col min="8417" max="8417" width="41.7109375" style="6" customWidth="1"/>
    <col min="8418" max="8418" width="23.42578125" style="6" customWidth="1"/>
    <col min="8419" max="8419" width="16.5703125" style="6" bestFit="1" customWidth="1"/>
    <col min="8420" max="8420" width="17.7109375" style="6" bestFit="1" customWidth="1"/>
    <col min="8421" max="8670" width="9.140625" style="6"/>
    <col min="8671" max="8671" width="10.7109375" style="6" customWidth="1"/>
    <col min="8672" max="8672" width="19.5703125" style="6" customWidth="1"/>
    <col min="8673" max="8673" width="41.7109375" style="6" customWidth="1"/>
    <col min="8674" max="8674" width="23.42578125" style="6" customWidth="1"/>
    <col min="8675" max="8675" width="16.5703125" style="6" bestFit="1" customWidth="1"/>
    <col min="8676" max="8676" width="17.7109375" style="6" bestFit="1" customWidth="1"/>
    <col min="8677" max="8926" width="9.140625" style="6"/>
    <col min="8927" max="8927" width="10.7109375" style="6" customWidth="1"/>
    <col min="8928" max="8928" width="19.5703125" style="6" customWidth="1"/>
    <col min="8929" max="8929" width="41.7109375" style="6" customWidth="1"/>
    <col min="8930" max="8930" width="23.42578125" style="6" customWidth="1"/>
    <col min="8931" max="8931" width="16.5703125" style="6" bestFit="1" customWidth="1"/>
    <col min="8932" max="8932" width="17.7109375" style="6" bestFit="1" customWidth="1"/>
    <col min="8933" max="9182" width="9.140625" style="6"/>
    <col min="9183" max="9183" width="10.7109375" style="6" customWidth="1"/>
    <col min="9184" max="9184" width="19.5703125" style="6" customWidth="1"/>
    <col min="9185" max="9185" width="41.7109375" style="6" customWidth="1"/>
    <col min="9186" max="9186" width="23.42578125" style="6" customWidth="1"/>
    <col min="9187" max="9187" width="16.5703125" style="6" bestFit="1" customWidth="1"/>
    <col min="9188" max="9188" width="17.7109375" style="6" bestFit="1" customWidth="1"/>
    <col min="9189" max="9438" width="9.140625" style="6"/>
    <col min="9439" max="9439" width="10.7109375" style="6" customWidth="1"/>
    <col min="9440" max="9440" width="19.5703125" style="6" customWidth="1"/>
    <col min="9441" max="9441" width="41.7109375" style="6" customWidth="1"/>
    <col min="9442" max="9442" width="23.42578125" style="6" customWidth="1"/>
    <col min="9443" max="9443" width="16.5703125" style="6" bestFit="1" customWidth="1"/>
    <col min="9444" max="9444" width="17.7109375" style="6" bestFit="1" customWidth="1"/>
    <col min="9445" max="9694" width="9.140625" style="6"/>
    <col min="9695" max="9695" width="10.7109375" style="6" customWidth="1"/>
    <col min="9696" max="9696" width="19.5703125" style="6" customWidth="1"/>
    <col min="9697" max="9697" width="41.7109375" style="6" customWidth="1"/>
    <col min="9698" max="9698" width="23.42578125" style="6" customWidth="1"/>
    <col min="9699" max="9699" width="16.5703125" style="6" bestFit="1" customWidth="1"/>
    <col min="9700" max="9700" width="17.7109375" style="6" bestFit="1" customWidth="1"/>
    <col min="9701" max="9950" width="9.140625" style="6"/>
    <col min="9951" max="9951" width="10.7109375" style="6" customWidth="1"/>
    <col min="9952" max="9952" width="19.5703125" style="6" customWidth="1"/>
    <col min="9953" max="9953" width="41.7109375" style="6" customWidth="1"/>
    <col min="9954" max="9954" width="23.42578125" style="6" customWidth="1"/>
    <col min="9955" max="9955" width="16.5703125" style="6" bestFit="1" customWidth="1"/>
    <col min="9956" max="9956" width="17.7109375" style="6" bestFit="1" customWidth="1"/>
    <col min="9957" max="10206" width="9.140625" style="6"/>
    <col min="10207" max="10207" width="10.7109375" style="6" customWidth="1"/>
    <col min="10208" max="10208" width="19.5703125" style="6" customWidth="1"/>
    <col min="10209" max="10209" width="41.7109375" style="6" customWidth="1"/>
    <col min="10210" max="10210" width="23.42578125" style="6" customWidth="1"/>
    <col min="10211" max="10211" width="16.5703125" style="6" bestFit="1" customWidth="1"/>
    <col min="10212" max="10212" width="17.7109375" style="6" bestFit="1" customWidth="1"/>
    <col min="10213" max="10462" width="9.140625" style="6"/>
    <col min="10463" max="10463" width="10.7109375" style="6" customWidth="1"/>
    <col min="10464" max="10464" width="19.5703125" style="6" customWidth="1"/>
    <col min="10465" max="10465" width="41.7109375" style="6" customWidth="1"/>
    <col min="10466" max="10466" width="23.42578125" style="6" customWidth="1"/>
    <col min="10467" max="10467" width="16.5703125" style="6" bestFit="1" customWidth="1"/>
    <col min="10468" max="10468" width="17.7109375" style="6" bestFit="1" customWidth="1"/>
    <col min="10469" max="10718" width="9.140625" style="6"/>
    <col min="10719" max="10719" width="10.7109375" style="6" customWidth="1"/>
    <col min="10720" max="10720" width="19.5703125" style="6" customWidth="1"/>
    <col min="10721" max="10721" width="41.7109375" style="6" customWidth="1"/>
    <col min="10722" max="10722" width="23.42578125" style="6" customWidth="1"/>
    <col min="10723" max="10723" width="16.5703125" style="6" bestFit="1" customWidth="1"/>
    <col min="10724" max="10724" width="17.7109375" style="6" bestFit="1" customWidth="1"/>
    <col min="10725" max="10974" width="9.140625" style="6"/>
    <col min="10975" max="10975" width="10.7109375" style="6" customWidth="1"/>
    <col min="10976" max="10976" width="19.5703125" style="6" customWidth="1"/>
    <col min="10977" max="10977" width="41.7109375" style="6" customWidth="1"/>
    <col min="10978" max="10978" width="23.42578125" style="6" customWidth="1"/>
    <col min="10979" max="10979" width="16.5703125" style="6" bestFit="1" customWidth="1"/>
    <col min="10980" max="10980" width="17.7109375" style="6" bestFit="1" customWidth="1"/>
    <col min="10981" max="11230" width="9.140625" style="6"/>
    <col min="11231" max="11231" width="10.7109375" style="6" customWidth="1"/>
    <col min="11232" max="11232" width="19.5703125" style="6" customWidth="1"/>
    <col min="11233" max="11233" width="41.7109375" style="6" customWidth="1"/>
    <col min="11234" max="11234" width="23.42578125" style="6" customWidth="1"/>
    <col min="11235" max="11235" width="16.5703125" style="6" bestFit="1" customWidth="1"/>
    <col min="11236" max="11236" width="17.7109375" style="6" bestFit="1" customWidth="1"/>
    <col min="11237" max="11486" width="9.140625" style="6"/>
    <col min="11487" max="11487" width="10.7109375" style="6" customWidth="1"/>
    <col min="11488" max="11488" width="19.5703125" style="6" customWidth="1"/>
    <col min="11489" max="11489" width="41.7109375" style="6" customWidth="1"/>
    <col min="11490" max="11490" width="23.42578125" style="6" customWidth="1"/>
    <col min="11491" max="11491" width="16.5703125" style="6" bestFit="1" customWidth="1"/>
    <col min="11492" max="11492" width="17.7109375" style="6" bestFit="1" customWidth="1"/>
    <col min="11493" max="11742" width="9.140625" style="6"/>
    <col min="11743" max="11743" width="10.7109375" style="6" customWidth="1"/>
    <col min="11744" max="11744" width="19.5703125" style="6" customWidth="1"/>
    <col min="11745" max="11745" width="41.7109375" style="6" customWidth="1"/>
    <col min="11746" max="11746" width="23.42578125" style="6" customWidth="1"/>
    <col min="11747" max="11747" width="16.5703125" style="6" bestFit="1" customWidth="1"/>
    <col min="11748" max="11748" width="17.7109375" style="6" bestFit="1" customWidth="1"/>
    <col min="11749" max="11998" width="9.140625" style="6"/>
    <col min="11999" max="11999" width="10.7109375" style="6" customWidth="1"/>
    <col min="12000" max="12000" width="19.5703125" style="6" customWidth="1"/>
    <col min="12001" max="12001" width="41.7109375" style="6" customWidth="1"/>
    <col min="12002" max="12002" width="23.42578125" style="6" customWidth="1"/>
    <col min="12003" max="12003" width="16.5703125" style="6" bestFit="1" customWidth="1"/>
    <col min="12004" max="12004" width="17.7109375" style="6" bestFit="1" customWidth="1"/>
    <col min="12005" max="12254" width="9.140625" style="6"/>
    <col min="12255" max="12255" width="10.7109375" style="6" customWidth="1"/>
    <col min="12256" max="12256" width="19.5703125" style="6" customWidth="1"/>
    <col min="12257" max="12257" width="41.7109375" style="6" customWidth="1"/>
    <col min="12258" max="12258" width="23.42578125" style="6" customWidth="1"/>
    <col min="12259" max="12259" width="16.5703125" style="6" bestFit="1" customWidth="1"/>
    <col min="12260" max="12260" width="17.7109375" style="6" bestFit="1" customWidth="1"/>
    <col min="12261" max="12510" width="9.140625" style="6"/>
    <col min="12511" max="12511" width="10.7109375" style="6" customWidth="1"/>
    <col min="12512" max="12512" width="19.5703125" style="6" customWidth="1"/>
    <col min="12513" max="12513" width="41.7109375" style="6" customWidth="1"/>
    <col min="12514" max="12514" width="23.42578125" style="6" customWidth="1"/>
    <col min="12515" max="12515" width="16.5703125" style="6" bestFit="1" customWidth="1"/>
    <col min="12516" max="12516" width="17.7109375" style="6" bestFit="1" customWidth="1"/>
    <col min="12517" max="12766" width="9.140625" style="6"/>
    <col min="12767" max="12767" width="10.7109375" style="6" customWidth="1"/>
    <col min="12768" max="12768" width="19.5703125" style="6" customWidth="1"/>
    <col min="12769" max="12769" width="41.7109375" style="6" customWidth="1"/>
    <col min="12770" max="12770" width="23.42578125" style="6" customWidth="1"/>
    <col min="12771" max="12771" width="16.5703125" style="6" bestFit="1" customWidth="1"/>
    <col min="12772" max="12772" width="17.7109375" style="6" bestFit="1" customWidth="1"/>
    <col min="12773" max="13022" width="9.140625" style="6"/>
    <col min="13023" max="13023" width="10.7109375" style="6" customWidth="1"/>
    <col min="13024" max="13024" width="19.5703125" style="6" customWidth="1"/>
    <col min="13025" max="13025" width="41.7109375" style="6" customWidth="1"/>
    <col min="13026" max="13026" width="23.42578125" style="6" customWidth="1"/>
    <col min="13027" max="13027" width="16.5703125" style="6" bestFit="1" customWidth="1"/>
    <col min="13028" max="13028" width="17.7109375" style="6" bestFit="1" customWidth="1"/>
    <col min="13029" max="13278" width="9.140625" style="6"/>
    <col min="13279" max="13279" width="10.7109375" style="6" customWidth="1"/>
    <col min="13280" max="13280" width="19.5703125" style="6" customWidth="1"/>
    <col min="13281" max="13281" width="41.7109375" style="6" customWidth="1"/>
    <col min="13282" max="13282" width="23.42578125" style="6" customWidth="1"/>
    <col min="13283" max="13283" width="16.5703125" style="6" bestFit="1" customWidth="1"/>
    <col min="13284" max="13284" width="17.7109375" style="6" bestFit="1" customWidth="1"/>
    <col min="13285" max="13534" width="9.140625" style="6"/>
    <col min="13535" max="13535" width="10.7109375" style="6" customWidth="1"/>
    <col min="13536" max="13536" width="19.5703125" style="6" customWidth="1"/>
    <col min="13537" max="13537" width="41.7109375" style="6" customWidth="1"/>
    <col min="13538" max="13538" width="23.42578125" style="6" customWidth="1"/>
    <col min="13539" max="13539" width="16.5703125" style="6" bestFit="1" customWidth="1"/>
    <col min="13540" max="13540" width="17.7109375" style="6" bestFit="1" customWidth="1"/>
    <col min="13541" max="13790" width="9.140625" style="6"/>
    <col min="13791" max="13791" width="10.7109375" style="6" customWidth="1"/>
    <col min="13792" max="13792" width="19.5703125" style="6" customWidth="1"/>
    <col min="13793" max="13793" width="41.7109375" style="6" customWidth="1"/>
    <col min="13794" max="13794" width="23.42578125" style="6" customWidth="1"/>
    <col min="13795" max="13795" width="16.5703125" style="6" bestFit="1" customWidth="1"/>
    <col min="13796" max="13796" width="17.7109375" style="6" bestFit="1" customWidth="1"/>
    <col min="13797" max="14046" width="9.140625" style="6"/>
    <col min="14047" max="14047" width="10.7109375" style="6" customWidth="1"/>
    <col min="14048" max="14048" width="19.5703125" style="6" customWidth="1"/>
    <col min="14049" max="14049" width="41.7109375" style="6" customWidth="1"/>
    <col min="14050" max="14050" width="23.42578125" style="6" customWidth="1"/>
    <col min="14051" max="14051" width="16.5703125" style="6" bestFit="1" customWidth="1"/>
    <col min="14052" max="14052" width="17.7109375" style="6" bestFit="1" customWidth="1"/>
    <col min="14053" max="14302" width="9.140625" style="6"/>
    <col min="14303" max="14303" width="10.7109375" style="6" customWidth="1"/>
    <col min="14304" max="14304" width="19.5703125" style="6" customWidth="1"/>
    <col min="14305" max="14305" width="41.7109375" style="6" customWidth="1"/>
    <col min="14306" max="14306" width="23.42578125" style="6" customWidth="1"/>
    <col min="14307" max="14307" width="16.5703125" style="6" bestFit="1" customWidth="1"/>
    <col min="14308" max="14308" width="17.7109375" style="6" bestFit="1" customWidth="1"/>
    <col min="14309" max="14558" width="9.140625" style="6"/>
    <col min="14559" max="14559" width="10.7109375" style="6" customWidth="1"/>
    <col min="14560" max="14560" width="19.5703125" style="6" customWidth="1"/>
    <col min="14561" max="14561" width="41.7109375" style="6" customWidth="1"/>
    <col min="14562" max="14562" width="23.42578125" style="6" customWidth="1"/>
    <col min="14563" max="14563" width="16.5703125" style="6" bestFit="1" customWidth="1"/>
    <col min="14564" max="14564" width="17.7109375" style="6" bestFit="1" customWidth="1"/>
    <col min="14565" max="14814" width="9.140625" style="6"/>
    <col min="14815" max="14815" width="10.7109375" style="6" customWidth="1"/>
    <col min="14816" max="14816" width="19.5703125" style="6" customWidth="1"/>
    <col min="14817" max="14817" width="41.7109375" style="6" customWidth="1"/>
    <col min="14818" max="14818" width="23.42578125" style="6" customWidth="1"/>
    <col min="14819" max="14819" width="16.5703125" style="6" bestFit="1" customWidth="1"/>
    <col min="14820" max="14820" width="17.7109375" style="6" bestFit="1" customWidth="1"/>
    <col min="14821" max="15070" width="9.140625" style="6"/>
    <col min="15071" max="15071" width="10.7109375" style="6" customWidth="1"/>
    <col min="15072" max="15072" width="19.5703125" style="6" customWidth="1"/>
    <col min="15073" max="15073" width="41.7109375" style="6" customWidth="1"/>
    <col min="15074" max="15074" width="23.42578125" style="6" customWidth="1"/>
    <col min="15075" max="15075" width="16.5703125" style="6" bestFit="1" customWidth="1"/>
    <col min="15076" max="15076" width="17.7109375" style="6" bestFit="1" customWidth="1"/>
    <col min="15077" max="15326" width="9.140625" style="6"/>
    <col min="15327" max="15327" width="10.7109375" style="6" customWidth="1"/>
    <col min="15328" max="15328" width="19.5703125" style="6" customWidth="1"/>
    <col min="15329" max="15329" width="41.7109375" style="6" customWidth="1"/>
    <col min="15330" max="15330" width="23.42578125" style="6" customWidth="1"/>
    <col min="15331" max="15331" width="16.5703125" style="6" bestFit="1" customWidth="1"/>
    <col min="15332" max="15332" width="17.7109375" style="6" bestFit="1" customWidth="1"/>
    <col min="15333" max="15582" width="9.140625" style="6"/>
    <col min="15583" max="15583" width="10.7109375" style="6" customWidth="1"/>
    <col min="15584" max="15584" width="19.5703125" style="6" customWidth="1"/>
    <col min="15585" max="15585" width="41.7109375" style="6" customWidth="1"/>
    <col min="15586" max="15586" width="23.42578125" style="6" customWidth="1"/>
    <col min="15587" max="15587" width="16.5703125" style="6" bestFit="1" customWidth="1"/>
    <col min="15588" max="15588" width="17.7109375" style="6" bestFit="1" customWidth="1"/>
    <col min="15589" max="15838" width="9.140625" style="6"/>
    <col min="15839" max="15839" width="10.7109375" style="6" customWidth="1"/>
    <col min="15840" max="15840" width="19.5703125" style="6" customWidth="1"/>
    <col min="15841" max="15841" width="41.7109375" style="6" customWidth="1"/>
    <col min="15842" max="15842" width="23.42578125" style="6" customWidth="1"/>
    <col min="15843" max="15843" width="16.5703125" style="6" bestFit="1" customWidth="1"/>
    <col min="15844" max="15844" width="17.7109375" style="6" bestFit="1" customWidth="1"/>
    <col min="15845" max="16094" width="9.140625" style="6"/>
    <col min="16095" max="16095" width="10.7109375" style="6" customWidth="1"/>
    <col min="16096" max="16096" width="19.5703125" style="6" customWidth="1"/>
    <col min="16097" max="16097" width="41.7109375" style="6" customWidth="1"/>
    <col min="16098" max="16098" width="23.42578125" style="6" customWidth="1"/>
    <col min="16099" max="16099" width="16.5703125" style="6" bestFit="1" customWidth="1"/>
    <col min="16100" max="16100" width="17.7109375" style="6" bestFit="1" customWidth="1"/>
    <col min="16101" max="16384" width="9.140625" style="6"/>
  </cols>
  <sheetData>
    <row r="1" spans="1:6" x14ac:dyDescent="0.2">
      <c r="A1" s="1"/>
      <c r="B1" s="2"/>
      <c r="C1" s="2"/>
      <c r="D1" s="3"/>
      <c r="E1" s="4"/>
      <c r="F1" s="5"/>
    </row>
    <row r="2" spans="1:6" x14ac:dyDescent="0.2">
      <c r="A2" s="7"/>
      <c r="B2" s="8"/>
      <c r="C2" s="8"/>
      <c r="D2" s="9"/>
      <c r="E2" s="10"/>
      <c r="F2" s="11"/>
    </row>
    <row r="3" spans="1:6" x14ac:dyDescent="0.2">
      <c r="A3" s="7"/>
      <c r="B3" s="8"/>
      <c r="C3" s="8"/>
      <c r="D3" s="9"/>
      <c r="E3" s="10"/>
      <c r="F3" s="11"/>
    </row>
    <row r="4" spans="1:6" x14ac:dyDescent="0.2">
      <c r="A4" s="7"/>
      <c r="B4" s="8"/>
      <c r="C4" s="8"/>
      <c r="D4" s="9"/>
      <c r="E4" s="10"/>
      <c r="F4" s="11"/>
    </row>
    <row r="5" spans="1:6" x14ac:dyDescent="0.2">
      <c r="A5" s="7"/>
      <c r="B5" s="8"/>
      <c r="C5" s="8"/>
      <c r="D5" s="9"/>
      <c r="E5" s="10"/>
      <c r="F5" s="11"/>
    </row>
    <row r="6" spans="1:6" x14ac:dyDescent="0.2">
      <c r="A6" s="7"/>
      <c r="B6" s="8"/>
      <c r="C6" s="8"/>
      <c r="D6" s="9"/>
      <c r="E6" s="10"/>
      <c r="F6" s="11"/>
    </row>
    <row r="7" spans="1:6" x14ac:dyDescent="0.2">
      <c r="A7" s="7"/>
      <c r="B7" s="8"/>
      <c r="C7" s="8"/>
      <c r="D7" s="9"/>
      <c r="E7" s="10"/>
      <c r="F7" s="11"/>
    </row>
    <row r="8" spans="1:6" x14ac:dyDescent="0.2">
      <c r="A8" s="7"/>
      <c r="B8" s="8"/>
      <c r="C8" s="8"/>
      <c r="D8" s="9"/>
      <c r="E8" s="10"/>
      <c r="F8" s="11"/>
    </row>
    <row r="9" spans="1:6" x14ac:dyDescent="0.2">
      <c r="A9" s="7"/>
      <c r="B9" s="8"/>
      <c r="C9" s="8"/>
      <c r="D9" s="9"/>
      <c r="E9" s="10"/>
      <c r="F9" s="11"/>
    </row>
    <row r="10" spans="1:6" x14ac:dyDescent="0.2">
      <c r="A10" s="7"/>
      <c r="B10" s="8"/>
      <c r="C10" s="8"/>
      <c r="D10" s="9"/>
      <c r="E10" s="10"/>
      <c r="F10" s="11"/>
    </row>
    <row r="11" spans="1:6" x14ac:dyDescent="0.2">
      <c r="A11" s="7"/>
      <c r="B11" s="8"/>
      <c r="C11" s="8"/>
      <c r="D11" s="9"/>
      <c r="E11" s="10"/>
      <c r="F11" s="11"/>
    </row>
    <row r="12" spans="1:6" x14ac:dyDescent="0.2">
      <c r="A12" s="7"/>
      <c r="B12" s="8"/>
      <c r="C12" s="8"/>
      <c r="D12" s="9"/>
      <c r="E12" s="10"/>
      <c r="F12" s="11"/>
    </row>
    <row r="13" spans="1:6" ht="15.75" x14ac:dyDescent="0.25">
      <c r="A13" s="69" t="s">
        <v>0</v>
      </c>
      <c r="B13" s="70"/>
      <c r="C13" s="70"/>
      <c r="D13" s="70"/>
      <c r="E13" s="70"/>
      <c r="F13" s="71"/>
    </row>
    <row r="14" spans="1:6" ht="15.75" x14ac:dyDescent="0.25">
      <c r="A14" s="69" t="s">
        <v>1</v>
      </c>
      <c r="B14" s="70"/>
      <c r="C14" s="70"/>
      <c r="D14" s="70"/>
      <c r="E14" s="70"/>
      <c r="F14" s="71"/>
    </row>
    <row r="15" spans="1:6" s="12" customFormat="1" ht="15.75" x14ac:dyDescent="0.25">
      <c r="A15" s="74" t="s">
        <v>157</v>
      </c>
      <c r="B15" s="75"/>
      <c r="C15" s="75"/>
      <c r="D15" s="75"/>
      <c r="E15" s="75"/>
      <c r="F15" s="76"/>
    </row>
    <row r="16" spans="1:6" s="12" customFormat="1" ht="12.75" customHeight="1" x14ac:dyDescent="0.25">
      <c r="A16" s="63"/>
      <c r="B16" s="64"/>
      <c r="C16" s="64"/>
      <c r="D16" s="64"/>
      <c r="E16" s="64"/>
      <c r="F16" s="65"/>
    </row>
    <row r="17" spans="1:9" s="12" customFormat="1" ht="12.75" customHeight="1" thickBot="1" x14ac:dyDescent="0.25">
      <c r="A17" s="13"/>
      <c r="B17" s="14"/>
      <c r="C17" s="14"/>
      <c r="D17" s="15"/>
      <c r="E17" s="16"/>
      <c r="F17" s="17"/>
    </row>
    <row r="18" spans="1:9" s="12" customFormat="1" ht="16.5" thickBot="1" x14ac:dyDescent="0.25">
      <c r="A18" s="72" t="s">
        <v>2</v>
      </c>
      <c r="B18" s="73"/>
      <c r="C18" s="73"/>
      <c r="D18" s="18"/>
      <c r="E18" s="19"/>
      <c r="F18" s="20"/>
    </row>
    <row r="19" spans="1:9" s="12" customFormat="1" ht="16.5" thickBot="1" x14ac:dyDescent="0.3">
      <c r="A19" s="21"/>
      <c r="B19" s="22"/>
      <c r="C19" s="23"/>
      <c r="D19" s="66" t="s">
        <v>3</v>
      </c>
      <c r="E19" s="66"/>
      <c r="F19" s="60">
        <v>-911051202.63999248</v>
      </c>
    </row>
    <row r="20" spans="1:9" s="12" customFormat="1" ht="13.5" thickBot="1" x14ac:dyDescent="0.25">
      <c r="A20" s="67" t="s">
        <v>4</v>
      </c>
      <c r="B20" s="24"/>
      <c r="C20" s="25"/>
      <c r="D20" s="26"/>
      <c r="E20" s="22"/>
      <c r="F20" s="26"/>
    </row>
    <row r="21" spans="1:9" s="12" customFormat="1" ht="33" x14ac:dyDescent="0.25">
      <c r="A21" s="68"/>
      <c r="B21" s="27" t="s">
        <v>5</v>
      </c>
      <c r="C21" s="28" t="s">
        <v>6</v>
      </c>
      <c r="D21" s="29" t="s">
        <v>7</v>
      </c>
      <c r="E21" s="30" t="s">
        <v>8</v>
      </c>
      <c r="F21" s="29" t="s">
        <v>9</v>
      </c>
    </row>
    <row r="22" spans="1:9" s="12" customFormat="1" x14ac:dyDescent="0.2">
      <c r="A22" s="61">
        <v>44074</v>
      </c>
      <c r="B22" s="31"/>
      <c r="C22" s="32" t="s">
        <v>13</v>
      </c>
      <c r="D22" s="33"/>
      <c r="E22" s="34"/>
      <c r="F22" s="35">
        <f>+F19</f>
        <v>-911051202.63999248</v>
      </c>
    </row>
    <row r="23" spans="1:9" s="12" customFormat="1" x14ac:dyDescent="0.2">
      <c r="A23" s="62">
        <v>44075</v>
      </c>
      <c r="B23" s="31"/>
      <c r="C23" s="32" t="s">
        <v>10</v>
      </c>
      <c r="D23" s="37">
        <v>1129101974.05</v>
      </c>
      <c r="E23" s="34"/>
      <c r="F23" s="38">
        <f>+F22+D23-E23</f>
        <v>218050771.41000748</v>
      </c>
      <c r="I23" s="36"/>
    </row>
    <row r="24" spans="1:9" s="12" customFormat="1" x14ac:dyDescent="0.2">
      <c r="A24" s="62">
        <v>44075</v>
      </c>
      <c r="B24" s="31"/>
      <c r="C24" s="32" t="s">
        <v>11</v>
      </c>
      <c r="D24" s="37">
        <v>6300925.6100000003</v>
      </c>
      <c r="E24" s="34"/>
      <c r="F24" s="38">
        <f t="shared" ref="F24:F87" si="0">+F23+D24-E24</f>
        <v>224351697.02000749</v>
      </c>
      <c r="I24" s="39"/>
    </row>
    <row r="25" spans="1:9" s="12" customFormat="1" ht="48" x14ac:dyDescent="0.25">
      <c r="A25" s="40" t="s">
        <v>14</v>
      </c>
      <c r="B25" s="41" t="s">
        <v>15</v>
      </c>
      <c r="C25" s="42" t="s">
        <v>16</v>
      </c>
      <c r="D25" s="43"/>
      <c r="E25" s="43">
        <v>6502.9</v>
      </c>
      <c r="F25" s="38">
        <f t="shared" si="0"/>
        <v>224345194.12000749</v>
      </c>
      <c r="H25" s="36"/>
      <c r="I25" s="39"/>
    </row>
    <row r="26" spans="1:9" s="12" customFormat="1" ht="84" x14ac:dyDescent="0.25">
      <c r="A26" s="40" t="s">
        <v>14</v>
      </c>
      <c r="B26" s="44" t="s">
        <v>17</v>
      </c>
      <c r="C26" s="42" t="s">
        <v>18</v>
      </c>
      <c r="D26" s="45"/>
      <c r="E26" s="45">
        <v>10715400</v>
      </c>
      <c r="F26" s="38">
        <f t="shared" si="0"/>
        <v>213629794.12000749</v>
      </c>
      <c r="I26" s="39"/>
    </row>
    <row r="27" spans="1:9" s="12" customFormat="1" ht="84" x14ac:dyDescent="0.25">
      <c r="A27" s="40" t="s">
        <v>14</v>
      </c>
      <c r="B27" s="44" t="s">
        <v>17</v>
      </c>
      <c r="C27" s="42" t="s">
        <v>18</v>
      </c>
      <c r="D27" s="45"/>
      <c r="E27" s="45">
        <v>1572000</v>
      </c>
      <c r="F27" s="38">
        <f t="shared" si="0"/>
        <v>212057794.12000749</v>
      </c>
      <c r="H27" s="36"/>
      <c r="I27" s="39"/>
    </row>
    <row r="28" spans="1:9" s="12" customFormat="1" ht="60" x14ac:dyDescent="0.25">
      <c r="A28" s="40" t="s">
        <v>14</v>
      </c>
      <c r="B28" s="44" t="s">
        <v>19</v>
      </c>
      <c r="C28" s="42" t="s">
        <v>20</v>
      </c>
      <c r="D28" s="45"/>
      <c r="E28" s="45">
        <v>10168.799999999999</v>
      </c>
      <c r="F28" s="38">
        <f t="shared" si="0"/>
        <v>212047625.32000747</v>
      </c>
      <c r="H28" s="36"/>
      <c r="I28" s="36"/>
    </row>
    <row r="29" spans="1:9" s="12" customFormat="1" ht="24" x14ac:dyDescent="0.25">
      <c r="A29" s="40" t="s">
        <v>21</v>
      </c>
      <c r="B29" s="44" t="s">
        <v>22</v>
      </c>
      <c r="C29" s="42" t="s">
        <v>23</v>
      </c>
      <c r="D29" s="45"/>
      <c r="E29" s="45">
        <v>292666.67</v>
      </c>
      <c r="F29" s="38">
        <f t="shared" si="0"/>
        <v>211754958.65000749</v>
      </c>
      <c r="I29" s="36"/>
    </row>
    <row r="30" spans="1:9" s="12" customFormat="1" ht="24" x14ac:dyDescent="0.25">
      <c r="A30" s="40" t="s">
        <v>21</v>
      </c>
      <c r="B30" s="44" t="s">
        <v>22</v>
      </c>
      <c r="C30" s="42" t="s">
        <v>23</v>
      </c>
      <c r="D30" s="45"/>
      <c r="E30" s="45">
        <v>20750.07</v>
      </c>
      <c r="F30" s="38">
        <f t="shared" si="0"/>
        <v>211734208.58000749</v>
      </c>
    </row>
    <row r="31" spans="1:9" s="12" customFormat="1" ht="24" x14ac:dyDescent="0.25">
      <c r="A31" s="40" t="s">
        <v>21</v>
      </c>
      <c r="B31" s="44" t="s">
        <v>22</v>
      </c>
      <c r="C31" s="42" t="s">
        <v>23</v>
      </c>
      <c r="D31" s="45"/>
      <c r="E31" s="45">
        <v>20779.330000000002</v>
      </c>
      <c r="F31" s="38">
        <f t="shared" si="0"/>
        <v>211713429.25000748</v>
      </c>
    </row>
    <row r="32" spans="1:9" s="12" customFormat="1" ht="24" x14ac:dyDescent="0.25">
      <c r="A32" s="40" t="s">
        <v>21</v>
      </c>
      <c r="B32" s="44" t="s">
        <v>22</v>
      </c>
      <c r="C32" s="42" t="s">
        <v>23</v>
      </c>
      <c r="D32" s="45"/>
      <c r="E32" s="45">
        <v>2319.83</v>
      </c>
      <c r="F32" s="38">
        <f t="shared" si="0"/>
        <v>211711109.42000747</v>
      </c>
    </row>
    <row r="33" spans="1:6" s="12" customFormat="1" ht="36" x14ac:dyDescent="0.25">
      <c r="A33" s="40" t="s">
        <v>21</v>
      </c>
      <c r="B33" s="44" t="s">
        <v>24</v>
      </c>
      <c r="C33" s="42" t="s">
        <v>25</v>
      </c>
      <c r="D33" s="45"/>
      <c r="E33" s="45">
        <v>2698900</v>
      </c>
      <c r="F33" s="38">
        <f t="shared" si="0"/>
        <v>209012209.42000747</v>
      </c>
    </row>
    <row r="34" spans="1:6" s="12" customFormat="1" ht="84" x14ac:dyDescent="0.25">
      <c r="A34" s="40" t="s">
        <v>26</v>
      </c>
      <c r="B34" s="44" t="s">
        <v>27</v>
      </c>
      <c r="C34" s="42" t="s">
        <v>28</v>
      </c>
      <c r="D34" s="45"/>
      <c r="E34" s="45">
        <v>1831849.04</v>
      </c>
      <c r="F34" s="38">
        <f t="shared" si="0"/>
        <v>207180360.38000748</v>
      </c>
    </row>
    <row r="35" spans="1:6" s="12" customFormat="1" ht="84" x14ac:dyDescent="0.25">
      <c r="A35" s="40" t="s">
        <v>26</v>
      </c>
      <c r="B35" s="44" t="s">
        <v>27</v>
      </c>
      <c r="C35" s="42" t="s">
        <v>28</v>
      </c>
      <c r="D35" s="45"/>
      <c r="E35" s="45">
        <v>215731.20000000001</v>
      </c>
      <c r="F35" s="38">
        <f t="shared" si="0"/>
        <v>206964629.18000749</v>
      </c>
    </row>
    <row r="36" spans="1:6" s="12" customFormat="1" ht="36" x14ac:dyDescent="0.25">
      <c r="A36" s="40" t="s">
        <v>26</v>
      </c>
      <c r="B36" s="44" t="s">
        <v>29</v>
      </c>
      <c r="C36" s="42" t="s">
        <v>30</v>
      </c>
      <c r="D36" s="45"/>
      <c r="E36" s="45">
        <v>900</v>
      </c>
      <c r="F36" s="38">
        <f t="shared" si="0"/>
        <v>206963729.18000749</v>
      </c>
    </row>
    <row r="37" spans="1:6" s="12" customFormat="1" ht="60" x14ac:dyDescent="0.25">
      <c r="A37" s="40" t="s">
        <v>26</v>
      </c>
      <c r="B37" s="44" t="s">
        <v>31</v>
      </c>
      <c r="C37" s="42" t="s">
        <v>32</v>
      </c>
      <c r="D37" s="45"/>
      <c r="E37" s="45">
        <v>28363</v>
      </c>
      <c r="F37" s="38">
        <f t="shared" si="0"/>
        <v>206935366.18000749</v>
      </c>
    </row>
    <row r="38" spans="1:6" s="12" customFormat="1" ht="60" x14ac:dyDescent="0.25">
      <c r="A38" s="40" t="s">
        <v>26</v>
      </c>
      <c r="B38" s="44" t="s">
        <v>33</v>
      </c>
      <c r="C38" s="42" t="s">
        <v>34</v>
      </c>
      <c r="D38" s="45"/>
      <c r="E38" s="45">
        <v>984464.54</v>
      </c>
      <c r="F38" s="38">
        <f t="shared" si="0"/>
        <v>205950901.6400075</v>
      </c>
    </row>
    <row r="39" spans="1:6" s="12" customFormat="1" ht="72" x14ac:dyDescent="0.25">
      <c r="A39" s="40" t="s">
        <v>35</v>
      </c>
      <c r="B39" s="44" t="s">
        <v>36</v>
      </c>
      <c r="C39" s="42" t="s">
        <v>37</v>
      </c>
      <c r="D39" s="45"/>
      <c r="E39" s="45">
        <v>3042083.86</v>
      </c>
      <c r="F39" s="38">
        <f t="shared" si="0"/>
        <v>202908817.78000748</v>
      </c>
    </row>
    <row r="40" spans="1:6" s="12" customFormat="1" ht="84" x14ac:dyDescent="0.25">
      <c r="A40" s="40" t="s">
        <v>38</v>
      </c>
      <c r="B40" s="44" t="s">
        <v>39</v>
      </c>
      <c r="C40" s="42" t="s">
        <v>40</v>
      </c>
      <c r="D40" s="45"/>
      <c r="E40" s="45">
        <v>5000000</v>
      </c>
      <c r="F40" s="38">
        <f t="shared" si="0"/>
        <v>197908817.78000748</v>
      </c>
    </row>
    <row r="41" spans="1:6" s="12" customFormat="1" ht="24" x14ac:dyDescent="0.25">
      <c r="A41" s="40" t="s">
        <v>38</v>
      </c>
      <c r="B41" s="44" t="s">
        <v>41</v>
      </c>
      <c r="C41" s="42" t="s">
        <v>42</v>
      </c>
      <c r="D41" s="45"/>
      <c r="E41" s="45">
        <v>380000.16</v>
      </c>
      <c r="F41" s="38">
        <f t="shared" si="0"/>
        <v>197528817.62000749</v>
      </c>
    </row>
    <row r="42" spans="1:6" s="12" customFormat="1" ht="24" x14ac:dyDescent="0.25">
      <c r="A42" s="40" t="s">
        <v>38</v>
      </c>
      <c r="B42" s="44" t="s">
        <v>41</v>
      </c>
      <c r="C42" s="42" t="s">
        <v>42</v>
      </c>
      <c r="D42" s="45"/>
      <c r="E42" s="45">
        <v>12027.48</v>
      </c>
      <c r="F42" s="38">
        <f t="shared" si="0"/>
        <v>197516790.1400075</v>
      </c>
    </row>
    <row r="43" spans="1:6" s="12" customFormat="1" ht="24" x14ac:dyDescent="0.25">
      <c r="A43" s="40" t="s">
        <v>38</v>
      </c>
      <c r="B43" s="44" t="s">
        <v>41</v>
      </c>
      <c r="C43" s="42" t="s">
        <v>42</v>
      </c>
      <c r="D43" s="45"/>
      <c r="E43" s="45">
        <v>26980.01</v>
      </c>
      <c r="F43" s="38">
        <f t="shared" si="0"/>
        <v>197489810.13000751</v>
      </c>
    </row>
    <row r="44" spans="1:6" s="12" customFormat="1" ht="24" x14ac:dyDescent="0.25">
      <c r="A44" s="40" t="s">
        <v>38</v>
      </c>
      <c r="B44" s="44" t="s">
        <v>41</v>
      </c>
      <c r="C44" s="42" t="s">
        <v>42</v>
      </c>
      <c r="D44" s="45"/>
      <c r="E44" s="45">
        <v>1402.12</v>
      </c>
      <c r="F44" s="38">
        <f t="shared" si="0"/>
        <v>197488408.0100075</v>
      </c>
    </row>
    <row r="45" spans="1:6" s="12" customFormat="1" ht="24" x14ac:dyDescent="0.25">
      <c r="A45" s="40" t="s">
        <v>38</v>
      </c>
      <c r="B45" s="44" t="s">
        <v>43</v>
      </c>
      <c r="C45" s="42" t="s">
        <v>44</v>
      </c>
      <c r="D45" s="45"/>
      <c r="E45" s="45">
        <v>42000</v>
      </c>
      <c r="F45" s="38">
        <f t="shared" si="0"/>
        <v>197446408.0100075</v>
      </c>
    </row>
    <row r="46" spans="1:6" s="12" customFormat="1" ht="24" x14ac:dyDescent="0.25">
      <c r="A46" s="40" t="s">
        <v>38</v>
      </c>
      <c r="B46" s="44" t="s">
        <v>43</v>
      </c>
      <c r="C46" s="42" t="s">
        <v>44</v>
      </c>
      <c r="D46" s="45"/>
      <c r="E46" s="45">
        <v>2977.8</v>
      </c>
      <c r="F46" s="38">
        <f t="shared" si="0"/>
        <v>197443430.21000749</v>
      </c>
    </row>
    <row r="47" spans="1:6" s="12" customFormat="1" ht="24" x14ac:dyDescent="0.25">
      <c r="A47" s="40" t="s">
        <v>38</v>
      </c>
      <c r="B47" s="44" t="s">
        <v>43</v>
      </c>
      <c r="C47" s="42" t="s">
        <v>44</v>
      </c>
      <c r="D47" s="45"/>
      <c r="E47" s="45">
        <v>2982</v>
      </c>
      <c r="F47" s="38">
        <f t="shared" si="0"/>
        <v>197440448.21000749</v>
      </c>
    </row>
    <row r="48" spans="1:6" s="12" customFormat="1" ht="24" x14ac:dyDescent="0.25">
      <c r="A48" s="40" t="s">
        <v>38</v>
      </c>
      <c r="B48" s="44" t="s">
        <v>43</v>
      </c>
      <c r="C48" s="42" t="s">
        <v>44</v>
      </c>
      <c r="D48" s="45"/>
      <c r="E48" s="45">
        <v>546</v>
      </c>
      <c r="F48" s="38">
        <f t="shared" si="0"/>
        <v>197439902.21000749</v>
      </c>
    </row>
    <row r="49" spans="1:6" s="12" customFormat="1" ht="24" x14ac:dyDescent="0.25">
      <c r="A49" s="40" t="s">
        <v>38</v>
      </c>
      <c r="B49" s="44" t="s">
        <v>45</v>
      </c>
      <c r="C49" s="42" t="s">
        <v>46</v>
      </c>
      <c r="D49" s="45"/>
      <c r="E49" s="45">
        <v>11550</v>
      </c>
      <c r="F49" s="38">
        <f t="shared" si="0"/>
        <v>197428352.21000749</v>
      </c>
    </row>
    <row r="50" spans="1:6" s="12" customFormat="1" ht="24" x14ac:dyDescent="0.25">
      <c r="A50" s="40" t="s">
        <v>38</v>
      </c>
      <c r="B50" s="44" t="s">
        <v>45</v>
      </c>
      <c r="C50" s="42" t="s">
        <v>46</v>
      </c>
      <c r="D50" s="45"/>
      <c r="E50" s="45">
        <v>818.9</v>
      </c>
      <c r="F50" s="38">
        <f t="shared" si="0"/>
        <v>197427533.31000748</v>
      </c>
    </row>
    <row r="51" spans="1:6" s="12" customFormat="1" ht="24" x14ac:dyDescent="0.25">
      <c r="A51" s="40" t="s">
        <v>38</v>
      </c>
      <c r="B51" s="44" t="s">
        <v>45</v>
      </c>
      <c r="C51" s="42" t="s">
        <v>46</v>
      </c>
      <c r="D51" s="45"/>
      <c r="E51" s="45">
        <v>820.05</v>
      </c>
      <c r="F51" s="38">
        <f t="shared" si="0"/>
        <v>197426713.26000747</v>
      </c>
    </row>
    <row r="52" spans="1:6" s="12" customFormat="1" ht="24" x14ac:dyDescent="0.25">
      <c r="A52" s="40" t="s">
        <v>38</v>
      </c>
      <c r="B52" s="44" t="s">
        <v>45</v>
      </c>
      <c r="C52" s="42" t="s">
        <v>46</v>
      </c>
      <c r="D52" s="45"/>
      <c r="E52" s="45">
        <v>150.15</v>
      </c>
      <c r="F52" s="38">
        <f t="shared" si="0"/>
        <v>197426563.11000746</v>
      </c>
    </row>
    <row r="53" spans="1:6" s="12" customFormat="1" ht="36" x14ac:dyDescent="0.25">
      <c r="A53" s="40" t="s">
        <v>38</v>
      </c>
      <c r="B53" s="44" t="s">
        <v>47</v>
      </c>
      <c r="C53" s="42" t="s">
        <v>48</v>
      </c>
      <c r="D53" s="45"/>
      <c r="E53" s="45">
        <v>30000</v>
      </c>
      <c r="F53" s="38">
        <f t="shared" si="0"/>
        <v>197396563.11000746</v>
      </c>
    </row>
    <row r="54" spans="1:6" s="12" customFormat="1" ht="36" x14ac:dyDescent="0.25">
      <c r="A54" s="40" t="s">
        <v>38</v>
      </c>
      <c r="B54" s="44" t="s">
        <v>47</v>
      </c>
      <c r="C54" s="42" t="s">
        <v>48</v>
      </c>
      <c r="D54" s="45"/>
      <c r="E54" s="45">
        <v>2127</v>
      </c>
      <c r="F54" s="38">
        <f t="shared" si="0"/>
        <v>197394436.11000746</v>
      </c>
    </row>
    <row r="55" spans="1:6" s="12" customFormat="1" ht="36" x14ac:dyDescent="0.25">
      <c r="A55" s="40" t="s">
        <v>38</v>
      </c>
      <c r="B55" s="44" t="s">
        <v>47</v>
      </c>
      <c r="C55" s="42" t="s">
        <v>48</v>
      </c>
      <c r="D55" s="45"/>
      <c r="E55" s="45">
        <v>2130</v>
      </c>
      <c r="F55" s="38">
        <f t="shared" si="0"/>
        <v>197392306.11000746</v>
      </c>
    </row>
    <row r="56" spans="1:6" s="12" customFormat="1" ht="36" x14ac:dyDescent="0.25">
      <c r="A56" s="40" t="s">
        <v>38</v>
      </c>
      <c r="B56" s="44" t="s">
        <v>47</v>
      </c>
      <c r="C56" s="42" t="s">
        <v>48</v>
      </c>
      <c r="D56" s="45"/>
      <c r="E56" s="45">
        <v>390</v>
      </c>
      <c r="F56" s="38">
        <f t="shared" si="0"/>
        <v>197391916.11000746</v>
      </c>
    </row>
    <row r="57" spans="1:6" s="12" customFormat="1" ht="36" x14ac:dyDescent="0.25">
      <c r="A57" s="40" t="s">
        <v>38</v>
      </c>
      <c r="B57" s="44" t="s">
        <v>49</v>
      </c>
      <c r="C57" s="42" t="s">
        <v>50</v>
      </c>
      <c r="D57" s="45"/>
      <c r="E57" s="45">
        <v>29200.51</v>
      </c>
      <c r="F57" s="38">
        <f t="shared" si="0"/>
        <v>197362715.60000747</v>
      </c>
    </row>
    <row r="58" spans="1:6" s="12" customFormat="1" ht="84" x14ac:dyDescent="0.25">
      <c r="A58" s="40" t="s">
        <v>51</v>
      </c>
      <c r="B58" s="44" t="s">
        <v>52</v>
      </c>
      <c r="C58" s="42" t="s">
        <v>53</v>
      </c>
      <c r="D58" s="45"/>
      <c r="E58" s="45">
        <v>9900</v>
      </c>
      <c r="F58" s="38">
        <f t="shared" si="0"/>
        <v>197352815.60000747</v>
      </c>
    </row>
    <row r="59" spans="1:6" s="12" customFormat="1" ht="60" x14ac:dyDescent="0.25">
      <c r="A59" s="40" t="s">
        <v>51</v>
      </c>
      <c r="B59" s="44" t="s">
        <v>54</v>
      </c>
      <c r="C59" s="42" t="s">
        <v>55</v>
      </c>
      <c r="D59" s="45"/>
      <c r="E59" s="45">
        <v>38954</v>
      </c>
      <c r="F59" s="38">
        <f t="shared" si="0"/>
        <v>197313861.60000747</v>
      </c>
    </row>
    <row r="60" spans="1:6" s="12" customFormat="1" ht="36" x14ac:dyDescent="0.25">
      <c r="A60" s="40" t="s">
        <v>51</v>
      </c>
      <c r="B60" s="44" t="s">
        <v>56</v>
      </c>
      <c r="C60" s="42" t="s">
        <v>57</v>
      </c>
      <c r="D60" s="45"/>
      <c r="E60" s="45">
        <v>3000</v>
      </c>
      <c r="F60" s="38">
        <f t="shared" si="0"/>
        <v>197310861.60000747</v>
      </c>
    </row>
    <row r="61" spans="1:6" s="12" customFormat="1" ht="24" x14ac:dyDescent="0.25">
      <c r="A61" s="40" t="s">
        <v>51</v>
      </c>
      <c r="B61" s="44" t="s">
        <v>58</v>
      </c>
      <c r="C61" s="42" t="s">
        <v>59</v>
      </c>
      <c r="D61" s="45"/>
      <c r="E61" s="45">
        <v>49205.2</v>
      </c>
      <c r="F61" s="38">
        <f t="shared" si="0"/>
        <v>197261656.40000749</v>
      </c>
    </row>
    <row r="62" spans="1:6" s="12" customFormat="1" ht="24" x14ac:dyDescent="0.25">
      <c r="A62" s="40" t="s">
        <v>51</v>
      </c>
      <c r="B62" s="44" t="s">
        <v>58</v>
      </c>
      <c r="C62" s="42" t="s">
        <v>59</v>
      </c>
      <c r="D62" s="45"/>
      <c r="E62" s="45">
        <v>249318.1</v>
      </c>
      <c r="F62" s="38">
        <f t="shared" si="0"/>
        <v>197012338.30000749</v>
      </c>
    </row>
    <row r="63" spans="1:6" s="12" customFormat="1" ht="24" x14ac:dyDescent="0.25">
      <c r="A63" s="40" t="s">
        <v>51</v>
      </c>
      <c r="B63" s="44" t="s">
        <v>58</v>
      </c>
      <c r="C63" s="42" t="s">
        <v>59</v>
      </c>
      <c r="D63" s="45"/>
      <c r="E63" s="45">
        <v>5643.27</v>
      </c>
      <c r="F63" s="38">
        <f t="shared" si="0"/>
        <v>197006695.03000748</v>
      </c>
    </row>
    <row r="64" spans="1:6" s="12" customFormat="1" ht="24" x14ac:dyDescent="0.25">
      <c r="A64" s="40" t="s">
        <v>51</v>
      </c>
      <c r="B64" s="44" t="s">
        <v>58</v>
      </c>
      <c r="C64" s="42" t="s">
        <v>59</v>
      </c>
      <c r="D64" s="45"/>
      <c r="E64" s="45">
        <v>524601.1</v>
      </c>
      <c r="F64" s="38">
        <f t="shared" si="0"/>
        <v>196482093.93000749</v>
      </c>
    </row>
    <row r="65" spans="1:6" s="12" customFormat="1" ht="24" x14ac:dyDescent="0.25">
      <c r="A65" s="40" t="s">
        <v>51</v>
      </c>
      <c r="B65" s="44" t="s">
        <v>58</v>
      </c>
      <c r="C65" s="42" t="s">
        <v>59</v>
      </c>
      <c r="D65" s="45"/>
      <c r="E65" s="45">
        <v>6165.36</v>
      </c>
      <c r="F65" s="38">
        <f t="shared" si="0"/>
        <v>196475928.57000747</v>
      </c>
    </row>
    <row r="66" spans="1:6" s="12" customFormat="1" ht="24" x14ac:dyDescent="0.25">
      <c r="A66" s="40" t="s">
        <v>51</v>
      </c>
      <c r="B66" s="44" t="s">
        <v>58</v>
      </c>
      <c r="C66" s="42" t="s">
        <v>59</v>
      </c>
      <c r="D66" s="45"/>
      <c r="E66" s="45">
        <v>27639.4</v>
      </c>
      <c r="F66" s="38">
        <f t="shared" si="0"/>
        <v>196448289.17000747</v>
      </c>
    </row>
    <row r="67" spans="1:6" s="12" customFormat="1" ht="24" x14ac:dyDescent="0.25">
      <c r="A67" s="40" t="s">
        <v>51</v>
      </c>
      <c r="B67" s="44" t="s">
        <v>58</v>
      </c>
      <c r="C67" s="42" t="s">
        <v>59</v>
      </c>
      <c r="D67" s="45"/>
      <c r="E67" s="45">
        <v>85605</v>
      </c>
      <c r="F67" s="38">
        <f t="shared" si="0"/>
        <v>196362684.17000747</v>
      </c>
    </row>
    <row r="68" spans="1:6" s="12" customFormat="1" ht="24" x14ac:dyDescent="0.25">
      <c r="A68" s="40" t="s">
        <v>51</v>
      </c>
      <c r="B68" s="44" t="s">
        <v>58</v>
      </c>
      <c r="C68" s="42" t="s">
        <v>59</v>
      </c>
      <c r="D68" s="45"/>
      <c r="E68" s="45">
        <v>14473.6</v>
      </c>
      <c r="F68" s="38">
        <f t="shared" si="0"/>
        <v>196348210.57000747</v>
      </c>
    </row>
    <row r="69" spans="1:6" s="12" customFormat="1" ht="24" x14ac:dyDescent="0.25">
      <c r="A69" s="40" t="s">
        <v>51</v>
      </c>
      <c r="B69" s="44" t="s">
        <v>58</v>
      </c>
      <c r="C69" s="42" t="s">
        <v>59</v>
      </c>
      <c r="D69" s="45"/>
      <c r="E69" s="45">
        <v>9579.9599999999991</v>
      </c>
      <c r="F69" s="38">
        <f t="shared" si="0"/>
        <v>196338630.61000746</v>
      </c>
    </row>
    <row r="70" spans="1:6" s="12" customFormat="1" ht="24" x14ac:dyDescent="0.25">
      <c r="A70" s="40" t="s">
        <v>51</v>
      </c>
      <c r="B70" s="44" t="s">
        <v>58</v>
      </c>
      <c r="C70" s="42" t="s">
        <v>59</v>
      </c>
      <c r="D70" s="45"/>
      <c r="E70" s="45">
        <v>18684.990000000002</v>
      </c>
      <c r="F70" s="38">
        <f t="shared" si="0"/>
        <v>196319945.62000746</v>
      </c>
    </row>
    <row r="71" spans="1:6" s="12" customFormat="1" ht="24" x14ac:dyDescent="0.25">
      <c r="A71" s="40" t="s">
        <v>51</v>
      </c>
      <c r="B71" s="44" t="s">
        <v>58</v>
      </c>
      <c r="C71" s="42" t="s">
        <v>59</v>
      </c>
      <c r="D71" s="45"/>
      <c r="E71" s="45">
        <v>7394.4</v>
      </c>
      <c r="F71" s="38">
        <f t="shared" si="0"/>
        <v>196312551.22000745</v>
      </c>
    </row>
    <row r="72" spans="1:6" s="12" customFormat="1" ht="24" x14ac:dyDescent="0.25">
      <c r="A72" s="40" t="s">
        <v>51</v>
      </c>
      <c r="B72" s="44" t="s">
        <v>58</v>
      </c>
      <c r="C72" s="42" t="s">
        <v>59</v>
      </c>
      <c r="D72" s="45"/>
      <c r="E72" s="45">
        <v>5021.6400000000003</v>
      </c>
      <c r="F72" s="38">
        <f t="shared" si="0"/>
        <v>196307529.58000746</v>
      </c>
    </row>
    <row r="73" spans="1:6" s="12" customFormat="1" ht="24" x14ac:dyDescent="0.25">
      <c r="A73" s="40" t="s">
        <v>51</v>
      </c>
      <c r="B73" s="44" t="s">
        <v>58</v>
      </c>
      <c r="C73" s="42" t="s">
        <v>59</v>
      </c>
      <c r="D73" s="45"/>
      <c r="E73" s="45">
        <v>3623.04</v>
      </c>
      <c r="F73" s="38">
        <f t="shared" si="0"/>
        <v>196303906.54000747</v>
      </c>
    </row>
    <row r="74" spans="1:6" s="12" customFormat="1" ht="24" x14ac:dyDescent="0.25">
      <c r="A74" s="40" t="s">
        <v>51</v>
      </c>
      <c r="B74" s="44" t="s">
        <v>58</v>
      </c>
      <c r="C74" s="42" t="s">
        <v>59</v>
      </c>
      <c r="D74" s="45"/>
      <c r="E74" s="45">
        <v>5195.79</v>
      </c>
      <c r="F74" s="38">
        <f t="shared" si="0"/>
        <v>196298710.75000748</v>
      </c>
    </row>
    <row r="75" spans="1:6" s="12" customFormat="1" ht="24" x14ac:dyDescent="0.25">
      <c r="A75" s="40" t="s">
        <v>51</v>
      </c>
      <c r="B75" s="44" t="s">
        <v>58</v>
      </c>
      <c r="C75" s="42" t="s">
        <v>59</v>
      </c>
      <c r="D75" s="45"/>
      <c r="E75" s="45">
        <v>90568.2</v>
      </c>
      <c r="F75" s="38">
        <f t="shared" si="0"/>
        <v>196208142.55000749</v>
      </c>
    </row>
    <row r="76" spans="1:6" s="12" customFormat="1" ht="24" x14ac:dyDescent="0.25">
      <c r="A76" s="40" t="s">
        <v>51</v>
      </c>
      <c r="B76" s="44" t="s">
        <v>58</v>
      </c>
      <c r="C76" s="42" t="s">
        <v>59</v>
      </c>
      <c r="D76" s="45"/>
      <c r="E76" s="45">
        <v>4486.5</v>
      </c>
      <c r="F76" s="38">
        <f t="shared" si="0"/>
        <v>196203656.05000749</v>
      </c>
    </row>
    <row r="77" spans="1:6" s="12" customFormat="1" ht="24" x14ac:dyDescent="0.25">
      <c r="A77" s="40" t="s">
        <v>51</v>
      </c>
      <c r="B77" s="44" t="s">
        <v>58</v>
      </c>
      <c r="C77" s="42" t="s">
        <v>59</v>
      </c>
      <c r="D77" s="45"/>
      <c r="E77" s="45">
        <v>4451.58</v>
      </c>
      <c r="F77" s="38">
        <f t="shared" si="0"/>
        <v>196199204.47000748</v>
      </c>
    </row>
    <row r="78" spans="1:6" s="12" customFormat="1" ht="24" x14ac:dyDescent="0.25">
      <c r="A78" s="40" t="s">
        <v>51</v>
      </c>
      <c r="B78" s="44" t="s">
        <v>58</v>
      </c>
      <c r="C78" s="42" t="s">
        <v>59</v>
      </c>
      <c r="D78" s="45"/>
      <c r="E78" s="45">
        <v>22772</v>
      </c>
      <c r="F78" s="38">
        <f t="shared" si="0"/>
        <v>196176432.47000748</v>
      </c>
    </row>
    <row r="79" spans="1:6" s="12" customFormat="1" ht="24" x14ac:dyDescent="0.25">
      <c r="A79" s="40" t="s">
        <v>51</v>
      </c>
      <c r="B79" s="44" t="s">
        <v>58</v>
      </c>
      <c r="C79" s="42" t="s">
        <v>59</v>
      </c>
      <c r="D79" s="45"/>
      <c r="E79" s="45">
        <v>134236.23000000001</v>
      </c>
      <c r="F79" s="38">
        <f t="shared" si="0"/>
        <v>196042196.24000749</v>
      </c>
    </row>
    <row r="80" spans="1:6" s="12" customFormat="1" ht="36" x14ac:dyDescent="0.25">
      <c r="A80" s="40" t="s">
        <v>60</v>
      </c>
      <c r="B80" s="44" t="s">
        <v>61</v>
      </c>
      <c r="C80" s="42" t="s">
        <v>62</v>
      </c>
      <c r="D80" s="45"/>
      <c r="E80" s="45">
        <v>42216253.840000004</v>
      </c>
      <c r="F80" s="38">
        <f t="shared" si="0"/>
        <v>153825942.40000749</v>
      </c>
    </row>
    <row r="81" spans="1:6" s="12" customFormat="1" ht="36" x14ac:dyDescent="0.25">
      <c r="A81" s="40" t="s">
        <v>60</v>
      </c>
      <c r="B81" s="44" t="s">
        <v>63</v>
      </c>
      <c r="C81" s="42" t="s">
        <v>64</v>
      </c>
      <c r="D81" s="45"/>
      <c r="E81" s="45">
        <v>15967726.449999999</v>
      </c>
      <c r="F81" s="38">
        <f t="shared" si="0"/>
        <v>137858215.9500075</v>
      </c>
    </row>
    <row r="82" spans="1:6" s="12" customFormat="1" ht="36" x14ac:dyDescent="0.25">
      <c r="A82" s="40" t="s">
        <v>65</v>
      </c>
      <c r="B82" s="44" t="s">
        <v>66</v>
      </c>
      <c r="C82" s="42" t="s">
        <v>67</v>
      </c>
      <c r="D82" s="45"/>
      <c r="E82" s="45">
        <v>145909.87</v>
      </c>
      <c r="F82" s="38">
        <f t="shared" si="0"/>
        <v>137712306.08000749</v>
      </c>
    </row>
    <row r="83" spans="1:6" s="12" customFormat="1" ht="36" x14ac:dyDescent="0.25">
      <c r="A83" s="40" t="s">
        <v>65</v>
      </c>
      <c r="B83" s="44" t="s">
        <v>68</v>
      </c>
      <c r="C83" s="42" t="s">
        <v>69</v>
      </c>
      <c r="D83" s="45"/>
      <c r="E83" s="45">
        <v>30216.31</v>
      </c>
      <c r="F83" s="38">
        <f t="shared" si="0"/>
        <v>137682089.77000749</v>
      </c>
    </row>
    <row r="84" spans="1:6" s="12" customFormat="1" ht="24" x14ac:dyDescent="0.25">
      <c r="A84" s="40" t="s">
        <v>65</v>
      </c>
      <c r="B84" s="44" t="s">
        <v>70</v>
      </c>
      <c r="C84" s="42" t="s">
        <v>71</v>
      </c>
      <c r="D84" s="45"/>
      <c r="E84" s="45">
        <v>28600</v>
      </c>
      <c r="F84" s="38">
        <f t="shared" si="0"/>
        <v>137653489.77000749</v>
      </c>
    </row>
    <row r="85" spans="1:6" s="12" customFormat="1" ht="36" x14ac:dyDescent="0.25">
      <c r="A85" s="40" t="s">
        <v>65</v>
      </c>
      <c r="B85" s="44" t="s">
        <v>72</v>
      </c>
      <c r="C85" s="42" t="s">
        <v>73</v>
      </c>
      <c r="D85" s="45"/>
      <c r="E85" s="45">
        <v>15228.43</v>
      </c>
      <c r="F85" s="38">
        <f t="shared" si="0"/>
        <v>137638261.34000748</v>
      </c>
    </row>
    <row r="86" spans="1:6" s="12" customFormat="1" ht="36" x14ac:dyDescent="0.25">
      <c r="A86" s="40" t="s">
        <v>65</v>
      </c>
      <c r="B86" s="44" t="s">
        <v>74</v>
      </c>
      <c r="C86" s="42" t="s">
        <v>75</v>
      </c>
      <c r="D86" s="45"/>
      <c r="E86" s="45">
        <v>1602040</v>
      </c>
      <c r="F86" s="38">
        <f t="shared" si="0"/>
        <v>136036221.34000748</v>
      </c>
    </row>
    <row r="87" spans="1:6" s="12" customFormat="1" ht="48" x14ac:dyDescent="0.25">
      <c r="A87" s="40" t="s">
        <v>65</v>
      </c>
      <c r="B87" s="44" t="s">
        <v>76</v>
      </c>
      <c r="C87" s="42" t="s">
        <v>77</v>
      </c>
      <c r="D87" s="45"/>
      <c r="E87" s="45">
        <v>273332</v>
      </c>
      <c r="F87" s="38">
        <f t="shared" si="0"/>
        <v>135762889.34000748</v>
      </c>
    </row>
    <row r="88" spans="1:6" s="12" customFormat="1" ht="60" x14ac:dyDescent="0.25">
      <c r="A88" s="40" t="s">
        <v>65</v>
      </c>
      <c r="B88" s="44" t="s">
        <v>78</v>
      </c>
      <c r="C88" s="42" t="s">
        <v>79</v>
      </c>
      <c r="D88" s="45"/>
      <c r="E88" s="45">
        <v>7250.3</v>
      </c>
      <c r="F88" s="38">
        <f t="shared" ref="F88:F150" si="1">+F87+D88-E88</f>
        <v>135755639.04000747</v>
      </c>
    </row>
    <row r="89" spans="1:6" s="12" customFormat="1" ht="60" x14ac:dyDescent="0.25">
      <c r="A89" s="40" t="s">
        <v>65</v>
      </c>
      <c r="B89" s="44" t="s">
        <v>80</v>
      </c>
      <c r="C89" s="42" t="s">
        <v>81</v>
      </c>
      <c r="D89" s="45"/>
      <c r="E89" s="45">
        <v>339825.96</v>
      </c>
      <c r="F89" s="38">
        <f t="shared" si="1"/>
        <v>135415813.08000746</v>
      </c>
    </row>
    <row r="90" spans="1:6" s="12" customFormat="1" ht="96" x14ac:dyDescent="0.25">
      <c r="A90" s="40" t="s">
        <v>82</v>
      </c>
      <c r="B90" s="44" t="s">
        <v>83</v>
      </c>
      <c r="C90" s="42" t="s">
        <v>84</v>
      </c>
      <c r="D90" s="45"/>
      <c r="E90" s="45">
        <v>16250000</v>
      </c>
      <c r="F90" s="38">
        <f t="shared" si="1"/>
        <v>119165813.08000746</v>
      </c>
    </row>
    <row r="91" spans="1:6" s="12" customFormat="1" ht="48" x14ac:dyDescent="0.25">
      <c r="A91" s="40" t="s">
        <v>82</v>
      </c>
      <c r="B91" s="44" t="s">
        <v>85</v>
      </c>
      <c r="C91" s="42" t="s">
        <v>86</v>
      </c>
      <c r="D91" s="45"/>
      <c r="E91" s="45">
        <v>1378475</v>
      </c>
      <c r="F91" s="38">
        <f t="shared" si="1"/>
        <v>117787338.08000746</v>
      </c>
    </row>
    <row r="92" spans="1:6" s="12" customFormat="1" ht="60" x14ac:dyDescent="0.25">
      <c r="A92" s="40" t="s">
        <v>82</v>
      </c>
      <c r="B92" s="44" t="s">
        <v>87</v>
      </c>
      <c r="C92" s="42" t="s">
        <v>88</v>
      </c>
      <c r="D92" s="45"/>
      <c r="E92" s="45">
        <v>58333333.329999998</v>
      </c>
      <c r="F92" s="38">
        <f t="shared" si="1"/>
        <v>59454004.750007465</v>
      </c>
    </row>
    <row r="93" spans="1:6" s="12" customFormat="1" ht="48" x14ac:dyDescent="0.25">
      <c r="A93" s="40" t="s">
        <v>89</v>
      </c>
      <c r="B93" s="44" t="s">
        <v>90</v>
      </c>
      <c r="C93" s="42" t="s">
        <v>91</v>
      </c>
      <c r="D93" s="45"/>
      <c r="E93" s="45">
        <v>15293749.34</v>
      </c>
      <c r="F93" s="38">
        <f t="shared" si="1"/>
        <v>44160255.410007462</v>
      </c>
    </row>
    <row r="94" spans="1:6" s="12" customFormat="1" ht="48" x14ac:dyDescent="0.25">
      <c r="A94" s="40" t="s">
        <v>89</v>
      </c>
      <c r="B94" s="44" t="s">
        <v>92</v>
      </c>
      <c r="C94" s="42" t="s">
        <v>93</v>
      </c>
      <c r="D94" s="45"/>
      <c r="E94" s="45">
        <v>5065594.66</v>
      </c>
      <c r="F94" s="38">
        <f t="shared" si="1"/>
        <v>39094660.750007465</v>
      </c>
    </row>
    <row r="95" spans="1:6" s="12" customFormat="1" ht="48" x14ac:dyDescent="0.25">
      <c r="A95" s="40" t="s">
        <v>94</v>
      </c>
      <c r="B95" s="44" t="s">
        <v>95</v>
      </c>
      <c r="C95" s="42" t="s">
        <v>96</v>
      </c>
      <c r="D95" s="45"/>
      <c r="E95" s="45">
        <v>1051800</v>
      </c>
      <c r="F95" s="38">
        <f t="shared" si="1"/>
        <v>38042860.750007465</v>
      </c>
    </row>
    <row r="96" spans="1:6" s="12" customFormat="1" ht="48" x14ac:dyDescent="0.25">
      <c r="A96" s="40" t="s">
        <v>94</v>
      </c>
      <c r="B96" s="44" t="s">
        <v>95</v>
      </c>
      <c r="C96" s="42" t="s">
        <v>96</v>
      </c>
      <c r="D96" s="45"/>
      <c r="E96" s="45">
        <v>5400000</v>
      </c>
      <c r="F96" s="38">
        <f t="shared" si="1"/>
        <v>32642860.750007465</v>
      </c>
    </row>
    <row r="97" spans="1:6" s="12" customFormat="1" ht="48" x14ac:dyDescent="0.25">
      <c r="A97" s="40" t="s">
        <v>94</v>
      </c>
      <c r="B97" s="44" t="s">
        <v>97</v>
      </c>
      <c r="C97" s="42" t="s">
        <v>98</v>
      </c>
      <c r="D97" s="45"/>
      <c r="E97" s="45">
        <v>900</v>
      </c>
      <c r="F97" s="38">
        <f t="shared" si="1"/>
        <v>32641960.750007465</v>
      </c>
    </row>
    <row r="98" spans="1:6" s="12" customFormat="1" ht="72" x14ac:dyDescent="0.25">
      <c r="A98" s="40" t="s">
        <v>94</v>
      </c>
      <c r="B98" s="44" t="s">
        <v>99</v>
      </c>
      <c r="C98" s="42" t="s">
        <v>100</v>
      </c>
      <c r="D98" s="45"/>
      <c r="E98" s="45">
        <v>146989</v>
      </c>
      <c r="F98" s="38">
        <f t="shared" si="1"/>
        <v>32494971.750007465</v>
      </c>
    </row>
    <row r="99" spans="1:6" s="12" customFormat="1" ht="60" x14ac:dyDescent="0.25">
      <c r="A99" s="40" t="s">
        <v>94</v>
      </c>
      <c r="B99" s="44" t="s">
        <v>101</v>
      </c>
      <c r="C99" s="42" t="s">
        <v>102</v>
      </c>
      <c r="D99" s="45"/>
      <c r="E99" s="45">
        <v>10168.799999999999</v>
      </c>
      <c r="F99" s="38">
        <f t="shared" si="1"/>
        <v>32484802.950007465</v>
      </c>
    </row>
    <row r="100" spans="1:6" s="12" customFormat="1" ht="48" x14ac:dyDescent="0.25">
      <c r="A100" s="40" t="s">
        <v>94</v>
      </c>
      <c r="B100" s="44" t="s">
        <v>103</v>
      </c>
      <c r="C100" s="42" t="s">
        <v>104</v>
      </c>
      <c r="D100" s="45"/>
      <c r="E100" s="45">
        <v>6502.9</v>
      </c>
      <c r="F100" s="38">
        <f t="shared" si="1"/>
        <v>32478300.050007466</v>
      </c>
    </row>
    <row r="101" spans="1:6" s="12" customFormat="1" ht="36" x14ac:dyDescent="0.25">
      <c r="A101" s="40" t="s">
        <v>94</v>
      </c>
      <c r="B101" s="44" t="s">
        <v>105</v>
      </c>
      <c r="C101" s="42" t="s">
        <v>106</v>
      </c>
      <c r="D101" s="45"/>
      <c r="E101" s="45">
        <v>409271.2</v>
      </c>
      <c r="F101" s="38">
        <f t="shared" si="1"/>
        <v>32069028.850007467</v>
      </c>
    </row>
    <row r="102" spans="1:6" s="12" customFormat="1" ht="72" x14ac:dyDescent="0.25">
      <c r="A102" s="40" t="s">
        <v>94</v>
      </c>
      <c r="B102" s="44" t="s">
        <v>107</v>
      </c>
      <c r="C102" s="42" t="s">
        <v>108</v>
      </c>
      <c r="D102" s="45"/>
      <c r="E102" s="45">
        <v>593089781.64999998</v>
      </c>
      <c r="F102" s="38">
        <f t="shared" si="1"/>
        <v>-561020752.79999256</v>
      </c>
    </row>
    <row r="103" spans="1:6" s="12" customFormat="1" ht="60" x14ac:dyDescent="0.25">
      <c r="A103" s="40" t="s">
        <v>109</v>
      </c>
      <c r="B103" s="44" t="s">
        <v>110</v>
      </c>
      <c r="C103" s="42" t="s">
        <v>88</v>
      </c>
      <c r="D103" s="45"/>
      <c r="E103" s="45">
        <v>1574686209.0899999</v>
      </c>
      <c r="F103" s="38">
        <f t="shared" si="1"/>
        <v>-2135706961.8899925</v>
      </c>
    </row>
    <row r="104" spans="1:6" s="12" customFormat="1" ht="48" x14ac:dyDescent="0.25">
      <c r="A104" s="40" t="s">
        <v>109</v>
      </c>
      <c r="B104" s="44" t="s">
        <v>111</v>
      </c>
      <c r="C104" s="42" t="s">
        <v>112</v>
      </c>
      <c r="D104" s="45"/>
      <c r="E104" s="45">
        <v>11688349.16</v>
      </c>
      <c r="F104" s="38">
        <f t="shared" si="1"/>
        <v>-2147395311.0499926</v>
      </c>
    </row>
    <row r="105" spans="1:6" s="12" customFormat="1" ht="48" x14ac:dyDescent="0.25">
      <c r="A105" s="40" t="s">
        <v>109</v>
      </c>
      <c r="B105" s="44" t="s">
        <v>113</v>
      </c>
      <c r="C105" s="42" t="s">
        <v>114</v>
      </c>
      <c r="D105" s="45"/>
      <c r="E105" s="45">
        <v>8446003.8399999999</v>
      </c>
      <c r="F105" s="38">
        <f t="shared" si="1"/>
        <v>-2155841314.8899927</v>
      </c>
    </row>
    <row r="106" spans="1:6" s="12" customFormat="1" ht="60" x14ac:dyDescent="0.25">
      <c r="A106" s="40" t="s">
        <v>115</v>
      </c>
      <c r="B106" s="44" t="s">
        <v>116</v>
      </c>
      <c r="C106" s="42" t="s">
        <v>117</v>
      </c>
      <c r="D106" s="45"/>
      <c r="E106" s="45">
        <v>97736.53</v>
      </c>
      <c r="F106" s="38">
        <f t="shared" si="1"/>
        <v>-2155939051.4199929</v>
      </c>
    </row>
    <row r="107" spans="1:6" s="12" customFormat="1" ht="60" x14ac:dyDescent="0.25">
      <c r="A107" s="40" t="s">
        <v>115</v>
      </c>
      <c r="B107" s="44" t="s">
        <v>118</v>
      </c>
      <c r="C107" s="42" t="s">
        <v>119</v>
      </c>
      <c r="D107" s="45"/>
      <c r="E107" s="45">
        <v>4863564.09</v>
      </c>
      <c r="F107" s="38">
        <f t="shared" si="1"/>
        <v>-2160802615.5099931</v>
      </c>
    </row>
    <row r="108" spans="1:6" s="12" customFormat="1" ht="36" x14ac:dyDescent="0.25">
      <c r="A108" s="40" t="s">
        <v>115</v>
      </c>
      <c r="B108" s="44" t="s">
        <v>120</v>
      </c>
      <c r="C108" s="42" t="s">
        <v>121</v>
      </c>
      <c r="D108" s="45"/>
      <c r="E108" s="45">
        <v>3034337.54</v>
      </c>
      <c r="F108" s="38">
        <f t="shared" si="1"/>
        <v>-2163836953.049993</v>
      </c>
    </row>
    <row r="109" spans="1:6" s="12" customFormat="1" ht="36" x14ac:dyDescent="0.25">
      <c r="A109" s="40" t="s">
        <v>115</v>
      </c>
      <c r="B109" s="44" t="s">
        <v>120</v>
      </c>
      <c r="C109" s="42" t="s">
        <v>121</v>
      </c>
      <c r="D109" s="45"/>
      <c r="E109" s="45">
        <v>205524.76</v>
      </c>
      <c r="F109" s="38">
        <f t="shared" si="1"/>
        <v>-2164042477.8099933</v>
      </c>
    </row>
    <row r="110" spans="1:6" s="12" customFormat="1" ht="36" x14ac:dyDescent="0.25">
      <c r="A110" s="40" t="s">
        <v>115</v>
      </c>
      <c r="B110" s="44" t="s">
        <v>120</v>
      </c>
      <c r="C110" s="42" t="s">
        <v>121</v>
      </c>
      <c r="D110" s="45"/>
      <c r="E110" s="45">
        <v>215437.97</v>
      </c>
      <c r="F110" s="38">
        <f t="shared" si="1"/>
        <v>-2164257915.7799931</v>
      </c>
    </row>
    <row r="111" spans="1:6" s="12" customFormat="1" ht="36" x14ac:dyDescent="0.25">
      <c r="A111" s="40" t="s">
        <v>115</v>
      </c>
      <c r="B111" s="44" t="s">
        <v>120</v>
      </c>
      <c r="C111" s="42" t="s">
        <v>121</v>
      </c>
      <c r="D111" s="45"/>
      <c r="E111" s="45">
        <v>32687.01</v>
      </c>
      <c r="F111" s="38">
        <f t="shared" si="1"/>
        <v>-2164290602.7899933</v>
      </c>
    </row>
    <row r="112" spans="1:6" s="12" customFormat="1" ht="36" x14ac:dyDescent="0.25">
      <c r="A112" s="40" t="s">
        <v>115</v>
      </c>
      <c r="B112" s="44" t="s">
        <v>122</v>
      </c>
      <c r="C112" s="42" t="s">
        <v>123</v>
      </c>
      <c r="D112" s="45"/>
      <c r="E112" s="45">
        <v>808500</v>
      </c>
      <c r="F112" s="38">
        <f t="shared" si="1"/>
        <v>-2165099102.7899933</v>
      </c>
    </row>
    <row r="113" spans="1:6" s="12" customFormat="1" ht="36" x14ac:dyDescent="0.25">
      <c r="A113" s="40" t="s">
        <v>115</v>
      </c>
      <c r="B113" s="44" t="s">
        <v>124</v>
      </c>
      <c r="C113" s="42" t="s">
        <v>125</v>
      </c>
      <c r="D113" s="45"/>
      <c r="E113" s="45">
        <v>392520.75</v>
      </c>
      <c r="F113" s="38">
        <f t="shared" si="1"/>
        <v>-2165491623.5399933</v>
      </c>
    </row>
    <row r="114" spans="1:6" s="12" customFormat="1" ht="36" x14ac:dyDescent="0.25">
      <c r="A114" s="40" t="s">
        <v>115</v>
      </c>
      <c r="B114" s="44" t="s">
        <v>126</v>
      </c>
      <c r="C114" s="42" t="s">
        <v>127</v>
      </c>
      <c r="D114" s="45"/>
      <c r="E114" s="45">
        <v>3600000</v>
      </c>
      <c r="F114" s="38">
        <f t="shared" si="1"/>
        <v>-2169091623.5399933</v>
      </c>
    </row>
    <row r="115" spans="1:6" s="12" customFormat="1" ht="36" x14ac:dyDescent="0.25">
      <c r="A115" s="40" t="s">
        <v>115</v>
      </c>
      <c r="B115" s="44" t="s">
        <v>128</v>
      </c>
      <c r="C115" s="42" t="s">
        <v>129</v>
      </c>
      <c r="D115" s="45"/>
      <c r="E115" s="45">
        <v>2000000</v>
      </c>
      <c r="F115" s="38">
        <f t="shared" si="1"/>
        <v>-2171091623.5399933</v>
      </c>
    </row>
    <row r="116" spans="1:6" s="12" customFormat="1" ht="24" x14ac:dyDescent="0.25">
      <c r="A116" s="40" t="s">
        <v>115</v>
      </c>
      <c r="B116" s="44" t="s">
        <v>130</v>
      </c>
      <c r="C116" s="42" t="s">
        <v>131</v>
      </c>
      <c r="D116" s="45"/>
      <c r="E116" s="45">
        <v>1132916.68</v>
      </c>
      <c r="F116" s="38">
        <f t="shared" si="1"/>
        <v>-2172224540.2199931</v>
      </c>
    </row>
    <row r="117" spans="1:6" s="12" customFormat="1" ht="24" x14ac:dyDescent="0.25">
      <c r="A117" s="40" t="s">
        <v>115</v>
      </c>
      <c r="B117" s="44" t="s">
        <v>130</v>
      </c>
      <c r="C117" s="42" t="s">
        <v>131</v>
      </c>
      <c r="D117" s="45"/>
      <c r="E117" s="45">
        <v>79247.56</v>
      </c>
      <c r="F117" s="38">
        <f t="shared" si="1"/>
        <v>-2172303787.7799931</v>
      </c>
    </row>
    <row r="118" spans="1:6" s="12" customFormat="1" ht="24" x14ac:dyDescent="0.25">
      <c r="A118" s="40" t="s">
        <v>115</v>
      </c>
      <c r="B118" s="44" t="s">
        <v>130</v>
      </c>
      <c r="C118" s="42" t="s">
        <v>131</v>
      </c>
      <c r="D118" s="45"/>
      <c r="E118" s="45">
        <v>80437.08</v>
      </c>
      <c r="F118" s="38">
        <f t="shared" si="1"/>
        <v>-2172384224.859993</v>
      </c>
    </row>
    <row r="119" spans="1:6" s="12" customFormat="1" ht="24" x14ac:dyDescent="0.25">
      <c r="A119" s="40" t="s">
        <v>115</v>
      </c>
      <c r="B119" s="44" t="s">
        <v>130</v>
      </c>
      <c r="C119" s="42" t="s">
        <v>131</v>
      </c>
      <c r="D119" s="45"/>
      <c r="E119" s="45">
        <v>9452</v>
      </c>
      <c r="F119" s="38">
        <f t="shared" si="1"/>
        <v>-2172393676.859993</v>
      </c>
    </row>
    <row r="120" spans="1:6" s="12" customFormat="1" ht="24" x14ac:dyDescent="0.25">
      <c r="A120" s="40" t="s">
        <v>132</v>
      </c>
      <c r="B120" s="44" t="s">
        <v>133</v>
      </c>
      <c r="C120" s="42" t="s">
        <v>134</v>
      </c>
      <c r="D120" s="45"/>
      <c r="E120" s="45">
        <v>10991683.539999999</v>
      </c>
      <c r="F120" s="38">
        <f t="shared" si="1"/>
        <v>-2183385360.3999929</v>
      </c>
    </row>
    <row r="121" spans="1:6" s="12" customFormat="1" ht="24" x14ac:dyDescent="0.25">
      <c r="A121" s="40" t="s">
        <v>132</v>
      </c>
      <c r="B121" s="44" t="s">
        <v>133</v>
      </c>
      <c r="C121" s="42" t="s">
        <v>134</v>
      </c>
      <c r="D121" s="45"/>
      <c r="E121" s="45">
        <v>779310.39</v>
      </c>
      <c r="F121" s="38">
        <f t="shared" si="1"/>
        <v>-2184164670.7899928</v>
      </c>
    </row>
    <row r="122" spans="1:6" s="12" customFormat="1" ht="24" x14ac:dyDescent="0.25">
      <c r="A122" s="40" t="s">
        <v>132</v>
      </c>
      <c r="B122" s="44" t="s">
        <v>133</v>
      </c>
      <c r="C122" s="42" t="s">
        <v>134</v>
      </c>
      <c r="D122" s="45"/>
      <c r="E122" s="45">
        <v>780409.55</v>
      </c>
      <c r="F122" s="38">
        <f t="shared" si="1"/>
        <v>-2184945080.339993</v>
      </c>
    </row>
    <row r="123" spans="1:6" s="12" customFormat="1" ht="24" x14ac:dyDescent="0.25">
      <c r="A123" s="40" t="s">
        <v>132</v>
      </c>
      <c r="B123" s="44" t="s">
        <v>133</v>
      </c>
      <c r="C123" s="42" t="s">
        <v>134</v>
      </c>
      <c r="D123" s="45"/>
      <c r="E123" s="45">
        <v>138471.57</v>
      </c>
      <c r="F123" s="38">
        <f t="shared" si="1"/>
        <v>-2185083551.9099932</v>
      </c>
    </row>
    <row r="124" spans="1:6" s="12" customFormat="1" ht="24" x14ac:dyDescent="0.25">
      <c r="A124" s="40" t="s">
        <v>132</v>
      </c>
      <c r="B124" s="44" t="s">
        <v>135</v>
      </c>
      <c r="C124" s="42" t="s">
        <v>136</v>
      </c>
      <c r="D124" s="45"/>
      <c r="E124" s="45">
        <v>47754150.109999999</v>
      </c>
      <c r="F124" s="38">
        <f t="shared" si="1"/>
        <v>-2232837702.0199933</v>
      </c>
    </row>
    <row r="125" spans="1:6" s="12" customFormat="1" ht="24" x14ac:dyDescent="0.25">
      <c r="A125" s="40" t="s">
        <v>132</v>
      </c>
      <c r="B125" s="44" t="s">
        <v>135</v>
      </c>
      <c r="C125" s="42" t="s">
        <v>136</v>
      </c>
      <c r="D125" s="45"/>
      <c r="E125" s="45">
        <v>3257361.66</v>
      </c>
      <c r="F125" s="38">
        <f t="shared" si="1"/>
        <v>-2236095063.6799932</v>
      </c>
    </row>
    <row r="126" spans="1:6" s="12" customFormat="1" ht="24" x14ac:dyDescent="0.25">
      <c r="A126" s="40" t="s">
        <v>132</v>
      </c>
      <c r="B126" s="44" t="s">
        <v>135</v>
      </c>
      <c r="C126" s="42" t="s">
        <v>136</v>
      </c>
      <c r="D126" s="45"/>
      <c r="E126" s="45">
        <v>3388389.15</v>
      </c>
      <c r="F126" s="38">
        <f t="shared" si="1"/>
        <v>-2239483452.8299932</v>
      </c>
    </row>
    <row r="127" spans="1:6" s="12" customFormat="1" ht="24" x14ac:dyDescent="0.25">
      <c r="A127" s="40" t="s">
        <v>132</v>
      </c>
      <c r="B127" s="44" t="s">
        <v>135</v>
      </c>
      <c r="C127" s="42" t="s">
        <v>136</v>
      </c>
      <c r="D127" s="45"/>
      <c r="E127" s="45">
        <v>509835.17</v>
      </c>
      <c r="F127" s="38">
        <f t="shared" si="1"/>
        <v>-2239993287.9999933</v>
      </c>
    </row>
    <row r="128" spans="1:6" s="12" customFormat="1" ht="24" x14ac:dyDescent="0.25">
      <c r="A128" s="40" t="s">
        <v>132</v>
      </c>
      <c r="B128" s="44" t="s">
        <v>137</v>
      </c>
      <c r="C128" s="42" t="s">
        <v>138</v>
      </c>
      <c r="D128" s="45"/>
      <c r="E128" s="45">
        <v>16412516.73</v>
      </c>
      <c r="F128" s="38">
        <f t="shared" si="1"/>
        <v>-2256405804.7299933</v>
      </c>
    </row>
    <row r="129" spans="1:6" s="12" customFormat="1" ht="24" x14ac:dyDescent="0.25">
      <c r="A129" s="40" t="s">
        <v>132</v>
      </c>
      <c r="B129" s="44" t="s">
        <v>137</v>
      </c>
      <c r="C129" s="42" t="s">
        <v>138</v>
      </c>
      <c r="D129" s="45"/>
      <c r="E129" s="45">
        <v>1122030.71</v>
      </c>
      <c r="F129" s="38">
        <f t="shared" si="1"/>
        <v>-2257527835.4399934</v>
      </c>
    </row>
    <row r="130" spans="1:6" s="12" customFormat="1" ht="24" x14ac:dyDescent="0.25">
      <c r="A130" s="40" t="s">
        <v>132</v>
      </c>
      <c r="B130" s="44" t="s">
        <v>137</v>
      </c>
      <c r="C130" s="42" t="s">
        <v>138</v>
      </c>
      <c r="D130" s="45"/>
      <c r="E130" s="45">
        <v>1165288.72</v>
      </c>
      <c r="F130" s="38">
        <f t="shared" si="1"/>
        <v>-2258693124.1599932</v>
      </c>
    </row>
    <row r="131" spans="1:6" s="12" customFormat="1" ht="24" x14ac:dyDescent="0.25">
      <c r="A131" s="40" t="s">
        <v>132</v>
      </c>
      <c r="B131" s="44" t="s">
        <v>137</v>
      </c>
      <c r="C131" s="42" t="s">
        <v>138</v>
      </c>
      <c r="D131" s="45"/>
      <c r="E131" s="45">
        <v>174110.27</v>
      </c>
      <c r="F131" s="38">
        <f t="shared" si="1"/>
        <v>-2258867234.4299932</v>
      </c>
    </row>
    <row r="132" spans="1:6" s="12" customFormat="1" ht="24" x14ac:dyDescent="0.25">
      <c r="A132" s="40" t="s">
        <v>132</v>
      </c>
      <c r="B132" s="44" t="s">
        <v>139</v>
      </c>
      <c r="C132" s="42" t="s">
        <v>140</v>
      </c>
      <c r="D132" s="45"/>
      <c r="E132" s="45">
        <v>36819937.289999999</v>
      </c>
      <c r="F132" s="38">
        <f t="shared" si="1"/>
        <v>-2295687171.7199931</v>
      </c>
    </row>
    <row r="133" spans="1:6" s="12" customFormat="1" ht="24" x14ac:dyDescent="0.25">
      <c r="A133" s="40" t="s">
        <v>132</v>
      </c>
      <c r="B133" s="44" t="s">
        <v>139</v>
      </c>
      <c r="C133" s="42" t="s">
        <v>140</v>
      </c>
      <c r="D133" s="45"/>
      <c r="E133" s="45">
        <v>2578846.58</v>
      </c>
      <c r="F133" s="38">
        <f t="shared" si="1"/>
        <v>-2298266018.299993</v>
      </c>
    </row>
    <row r="134" spans="1:6" s="12" customFormat="1" ht="24" x14ac:dyDescent="0.25">
      <c r="A134" s="40" t="s">
        <v>132</v>
      </c>
      <c r="B134" s="44" t="s">
        <v>139</v>
      </c>
      <c r="C134" s="42" t="s">
        <v>140</v>
      </c>
      <c r="D134" s="45"/>
      <c r="E134" s="45">
        <v>2614215.58</v>
      </c>
      <c r="F134" s="38">
        <f t="shared" si="1"/>
        <v>-2300880233.879993</v>
      </c>
    </row>
    <row r="135" spans="1:6" s="12" customFormat="1" ht="24" x14ac:dyDescent="0.25">
      <c r="A135" s="40" t="s">
        <v>132</v>
      </c>
      <c r="B135" s="44" t="s">
        <v>139</v>
      </c>
      <c r="C135" s="42" t="s">
        <v>140</v>
      </c>
      <c r="D135" s="45"/>
      <c r="E135" s="45">
        <v>433837.27</v>
      </c>
      <c r="F135" s="38">
        <f t="shared" si="1"/>
        <v>-2301314071.1499929</v>
      </c>
    </row>
    <row r="136" spans="1:6" s="12" customFormat="1" ht="24" x14ac:dyDescent="0.25">
      <c r="A136" s="40" t="s">
        <v>132</v>
      </c>
      <c r="B136" s="44" t="s">
        <v>141</v>
      </c>
      <c r="C136" s="42" t="s">
        <v>142</v>
      </c>
      <c r="D136" s="45"/>
      <c r="E136" s="45">
        <v>64357386.450000003</v>
      </c>
      <c r="F136" s="38">
        <f t="shared" si="1"/>
        <v>-2365671457.5999928</v>
      </c>
    </row>
    <row r="137" spans="1:6" s="12" customFormat="1" ht="24" x14ac:dyDescent="0.25">
      <c r="A137" s="40" t="s">
        <v>132</v>
      </c>
      <c r="B137" s="44" t="s">
        <v>141</v>
      </c>
      <c r="C137" s="42" t="s">
        <v>142</v>
      </c>
      <c r="D137" s="45"/>
      <c r="E137" s="45">
        <v>4461967.7699999996</v>
      </c>
      <c r="F137" s="38">
        <f t="shared" si="1"/>
        <v>-2370133425.3699927</v>
      </c>
    </row>
    <row r="138" spans="1:6" s="12" customFormat="1" ht="24" x14ac:dyDescent="0.25">
      <c r="A138" s="40" t="s">
        <v>132</v>
      </c>
      <c r="B138" s="44" t="s">
        <v>141</v>
      </c>
      <c r="C138" s="42" t="s">
        <v>142</v>
      </c>
      <c r="D138" s="45"/>
      <c r="E138" s="45">
        <v>4569374.5999999996</v>
      </c>
      <c r="F138" s="38">
        <f t="shared" si="1"/>
        <v>-2374702799.9699926</v>
      </c>
    </row>
    <row r="139" spans="1:6" s="12" customFormat="1" ht="24" x14ac:dyDescent="0.25">
      <c r="A139" s="40" t="s">
        <v>132</v>
      </c>
      <c r="B139" s="44" t="s">
        <v>141</v>
      </c>
      <c r="C139" s="42" t="s">
        <v>142</v>
      </c>
      <c r="D139" s="45"/>
      <c r="E139" s="45">
        <v>755928.39</v>
      </c>
      <c r="F139" s="38">
        <f t="shared" si="1"/>
        <v>-2375458728.3599925</v>
      </c>
    </row>
    <row r="140" spans="1:6" s="12" customFormat="1" ht="84" x14ac:dyDescent="0.25">
      <c r="A140" s="40" t="s">
        <v>132</v>
      </c>
      <c r="B140" s="44" t="s">
        <v>143</v>
      </c>
      <c r="C140" s="42" t="s">
        <v>144</v>
      </c>
      <c r="D140" s="45"/>
      <c r="E140" s="45">
        <v>1812019.48</v>
      </c>
      <c r="F140" s="38">
        <f t="shared" si="1"/>
        <v>-2377270747.8399925</v>
      </c>
    </row>
    <row r="141" spans="1:6" s="12" customFormat="1" ht="84" x14ac:dyDescent="0.25">
      <c r="A141" s="40" t="s">
        <v>132</v>
      </c>
      <c r="B141" s="44" t="s">
        <v>143</v>
      </c>
      <c r="C141" s="42" t="s">
        <v>144</v>
      </c>
      <c r="D141" s="45"/>
      <c r="E141" s="45">
        <v>213382.2</v>
      </c>
      <c r="F141" s="38">
        <f t="shared" si="1"/>
        <v>-2377484130.0399923</v>
      </c>
    </row>
    <row r="142" spans="1:6" s="12" customFormat="1" ht="36" x14ac:dyDescent="0.25">
      <c r="A142" s="40" t="s">
        <v>132</v>
      </c>
      <c r="B142" s="44" t="s">
        <v>145</v>
      </c>
      <c r="C142" s="42" t="s">
        <v>146</v>
      </c>
      <c r="D142" s="45"/>
      <c r="E142" s="45">
        <v>5096000</v>
      </c>
      <c r="F142" s="38">
        <f t="shared" si="1"/>
        <v>-2382580130.0399923</v>
      </c>
    </row>
    <row r="143" spans="1:6" s="12" customFormat="1" ht="36" x14ac:dyDescent="0.25">
      <c r="A143" s="40" t="s">
        <v>132</v>
      </c>
      <c r="B143" s="44" t="s">
        <v>147</v>
      </c>
      <c r="C143" s="42" t="s">
        <v>146</v>
      </c>
      <c r="D143" s="45"/>
      <c r="E143" s="45">
        <v>5412000</v>
      </c>
      <c r="F143" s="38">
        <f t="shared" si="1"/>
        <v>-2387992130.0399923</v>
      </c>
    </row>
    <row r="144" spans="1:6" s="12" customFormat="1" ht="36" x14ac:dyDescent="0.25">
      <c r="A144" s="40" t="s">
        <v>132</v>
      </c>
      <c r="B144" s="44" t="s">
        <v>148</v>
      </c>
      <c r="C144" s="42" t="s">
        <v>149</v>
      </c>
      <c r="D144" s="45"/>
      <c r="E144" s="45">
        <v>13475600</v>
      </c>
      <c r="F144" s="38">
        <f t="shared" si="1"/>
        <v>-2401467730.0399923</v>
      </c>
    </row>
    <row r="145" spans="1:8" s="12" customFormat="1" ht="36" x14ac:dyDescent="0.25">
      <c r="A145" s="40" t="s">
        <v>132</v>
      </c>
      <c r="B145" s="44" t="s">
        <v>150</v>
      </c>
      <c r="C145" s="42" t="s">
        <v>151</v>
      </c>
      <c r="D145" s="45"/>
      <c r="E145" s="45">
        <v>41278000</v>
      </c>
      <c r="F145" s="38">
        <f t="shared" si="1"/>
        <v>-2442745730.0399923</v>
      </c>
    </row>
    <row r="146" spans="1:8" s="12" customFormat="1" ht="24" x14ac:dyDescent="0.25">
      <c r="A146" s="40" t="s">
        <v>152</v>
      </c>
      <c r="B146" s="44" t="s">
        <v>153</v>
      </c>
      <c r="C146" s="42" t="s">
        <v>154</v>
      </c>
      <c r="D146" s="45"/>
      <c r="E146" s="45">
        <v>480000</v>
      </c>
      <c r="F146" s="38">
        <f t="shared" si="1"/>
        <v>-2443225730.0399923</v>
      </c>
    </row>
    <row r="147" spans="1:8" s="12" customFormat="1" ht="24" x14ac:dyDescent="0.25">
      <c r="A147" s="40" t="s">
        <v>152</v>
      </c>
      <c r="B147" s="44" t="s">
        <v>153</v>
      </c>
      <c r="C147" s="42" t="s">
        <v>154</v>
      </c>
      <c r="D147" s="45"/>
      <c r="E147" s="45">
        <v>26587.74</v>
      </c>
      <c r="F147" s="38">
        <f t="shared" si="1"/>
        <v>-2443252317.7799921</v>
      </c>
    </row>
    <row r="148" spans="1:8" s="12" customFormat="1" ht="24" x14ac:dyDescent="0.25">
      <c r="A148" s="40" t="s">
        <v>152</v>
      </c>
      <c r="B148" s="44" t="s">
        <v>153</v>
      </c>
      <c r="C148" s="42" t="s">
        <v>154</v>
      </c>
      <c r="D148" s="45"/>
      <c r="E148" s="45">
        <v>34067</v>
      </c>
      <c r="F148" s="38">
        <f t="shared" si="1"/>
        <v>-2443286384.7799921</v>
      </c>
    </row>
    <row r="149" spans="1:8" s="12" customFormat="1" ht="24" x14ac:dyDescent="0.25">
      <c r="A149" s="40" t="s">
        <v>152</v>
      </c>
      <c r="B149" s="44" t="s">
        <v>153</v>
      </c>
      <c r="C149" s="42" t="s">
        <v>154</v>
      </c>
      <c r="D149" s="45"/>
      <c r="E149" s="45">
        <v>2804.24</v>
      </c>
      <c r="F149" s="38">
        <f t="shared" si="1"/>
        <v>-2443289189.0199919</v>
      </c>
    </row>
    <row r="150" spans="1:8" s="12" customFormat="1" ht="60" x14ac:dyDescent="0.25">
      <c r="A150" s="40" t="s">
        <v>152</v>
      </c>
      <c r="B150" s="44" t="s">
        <v>155</v>
      </c>
      <c r="C150" s="42" t="s">
        <v>156</v>
      </c>
      <c r="D150" s="45"/>
      <c r="E150" s="45">
        <v>7327710.7599999998</v>
      </c>
      <c r="F150" s="38">
        <f t="shared" si="1"/>
        <v>-2450616899.7799921</v>
      </c>
    </row>
    <row r="151" spans="1:8" s="12" customFormat="1" ht="13.5" thickBot="1" x14ac:dyDescent="0.3">
      <c r="A151" s="46"/>
      <c r="B151" s="46"/>
      <c r="C151" s="47" t="s">
        <v>12</v>
      </c>
      <c r="D151" s="48">
        <f>SUM(D22:D150)</f>
        <v>1135402899.6599998</v>
      </c>
      <c r="E151" s="48">
        <f>SUM(E22:E150)</f>
        <v>2674968596.7999992</v>
      </c>
      <c r="F151" s="48">
        <f>SUM(D151-E151)</f>
        <v>-1539565697.1399994</v>
      </c>
    </row>
    <row r="152" spans="1:8" ht="29.25" customHeight="1" thickTop="1" x14ac:dyDescent="0.2">
      <c r="A152" s="50"/>
      <c r="B152" s="50"/>
      <c r="C152" s="51"/>
      <c r="D152" s="51"/>
      <c r="E152" s="52"/>
      <c r="F152" s="49"/>
      <c r="G152" s="49"/>
      <c r="H152" s="49"/>
    </row>
    <row r="153" spans="1:8" x14ac:dyDescent="0.2">
      <c r="A153" s="50"/>
      <c r="B153" s="51"/>
      <c r="C153" s="50"/>
      <c r="D153" s="53"/>
      <c r="E153" s="54"/>
      <c r="F153" s="54"/>
      <c r="G153" s="49"/>
      <c r="H153" s="49"/>
    </row>
    <row r="154" spans="1:8" x14ac:dyDescent="0.2">
      <c r="A154" s="50"/>
      <c r="B154" s="51"/>
      <c r="C154" s="50"/>
      <c r="D154" s="53"/>
      <c r="E154" s="54"/>
      <c r="F154" s="54"/>
      <c r="G154" s="49"/>
      <c r="H154" s="49"/>
    </row>
    <row r="155" spans="1:8" x14ac:dyDescent="0.2">
      <c r="D155" s="57"/>
      <c r="F155" s="58"/>
      <c r="G155" s="49"/>
      <c r="H155" s="49"/>
    </row>
    <row r="156" spans="1:8" x14ac:dyDescent="0.2">
      <c r="D156" s="57"/>
      <c r="E156" s="58"/>
      <c r="F156" s="58"/>
    </row>
    <row r="157" spans="1:8" x14ac:dyDescent="0.2">
      <c r="D157" s="57"/>
      <c r="F157" s="58"/>
    </row>
    <row r="158" spans="1:8" x14ac:dyDescent="0.2">
      <c r="D158" s="57"/>
      <c r="F158" s="58"/>
    </row>
  </sheetData>
  <mergeCells count="6">
    <mergeCell ref="D19:E19"/>
    <mergeCell ref="A20:A21"/>
    <mergeCell ref="A13:F13"/>
    <mergeCell ref="A14:F14"/>
    <mergeCell ref="A18:C18"/>
    <mergeCell ref="A15:F15"/>
  </mergeCells>
  <pageMargins left="0.74803149606299213" right="0.74803149606299213" top="0.98425196850393704" bottom="0.98425196850393704" header="0.19685039370078741" footer="0.19685039370078741"/>
  <pageSetup scale="7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GASTOS SEPTIEMB 2020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Xenia C. Tavarez</cp:lastModifiedBy>
  <dcterms:created xsi:type="dcterms:W3CDTF">2020-09-07T17:26:32Z</dcterms:created>
  <dcterms:modified xsi:type="dcterms:W3CDTF">2020-10-08T18:48:27Z</dcterms:modified>
</cp:coreProperties>
</file>