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ena\Desktop\"/>
    </mc:Choice>
  </mc:AlternateContent>
  <bookViews>
    <workbookView xWindow="0" yWindow="0" windowWidth="20490" windowHeight="7365"/>
  </bookViews>
  <sheets>
    <sheet name="INGRESOS Y GASTOS  " sheetId="3" r:id="rId1"/>
  </sheets>
  <definedNames>
    <definedName name="_xlnm._FilterDatabase" localSheetId="0" hidden="1">'INGRESOS Y GASTOS  '!$B$25:$E$150</definedName>
    <definedName name="_xlnm.Print_Titles" localSheetId="0">'INGRESOS Y GASTOS  '!$1:$21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D167" i="3"/>
  <c r="E167" i="3"/>
  <c r="F167" i="3" l="1"/>
</calcChain>
</file>

<file path=xl/sharedStrings.xml><?xml version="1.0" encoding="utf-8"?>
<sst xmlns="http://schemas.openxmlformats.org/spreadsheetml/2006/main" count="440" uniqueCount="241">
  <si>
    <t>"Año de la Consolidación de la Seguridad Alimentaria"</t>
  </si>
  <si>
    <t>PAGO FACTURA NCF:B1500000262, COLOCACION DE CAMPAÑA PUBLICITARIA DEL MINISTERIO EN PROGRAMA "VERSION TRANSPARENTE", CORRESPONDIENTE AL MES DE OCTUBRE 2020.</t>
  </si>
  <si>
    <t>9027</t>
  </si>
  <si>
    <t>29/10/2020</t>
  </si>
  <si>
    <t>PAGO FACTURA NCF: B1500000520, COLOCACION DE CAMPAÑA PUBLICITARIA  DEL MINISTERIO EN PROGRAMA "CON ASELA" CORRESPONDIENTE AL MES DE OCTUBRE 2020</t>
  </si>
  <si>
    <t>9023</t>
  </si>
  <si>
    <t>PAGO SERVICIOS ESPECIALES (AGOSTO-2020) A PERSONAL DE ASISTENCIA Y PROTECCION VIAL (MEDICOS) DE ESTE MOPC</t>
  </si>
  <si>
    <t>9019</t>
  </si>
  <si>
    <t>PAGO AYUDA ECONOMICA A FAVOR DE LA SEÑORA DINORAH LUCIANO HILARIO, PARA CUBRIR LOS GASTOS GENERADOS EN PROCEDIMIENTO MEDICO.</t>
  </si>
  <si>
    <t>9017</t>
  </si>
  <si>
    <t>TRANSFERENCIA CORRIENTE A CII-VIVIENDAS PARA CUBRIR PAGO DE NOMINA DE DICHA INSTITUCIÓN, CORRESPONDIENTE AL MES DE OCTUBRE-2020.</t>
  </si>
  <si>
    <t>8987</t>
  </si>
  <si>
    <t>27/10/2020</t>
  </si>
  <si>
    <t>PAGO VIATICOS (JULIO-2020) A PERSONAL DEL DEPARTAMENTO DE PAVIMENTACION ASFALTICA DE ESTE MOPC</t>
  </si>
  <si>
    <t>8985</t>
  </si>
  <si>
    <t>PAGO VIATICOS (JUNIO-2020) A PERS. DE LA DIRECCION DE ESTUDIO, DISEÑO Y PRESUPUESTO DE ESTE MOPCQ</t>
  </si>
  <si>
    <t>8983</t>
  </si>
  <si>
    <t>PAGO VIATICOS (MARZO-2020) A PERSONAL DE DIFERENTES DEPARTAMENTOS DE ESTE MOPC</t>
  </si>
  <si>
    <t>8981</t>
  </si>
  <si>
    <t>PAGO VIATICOS (MAYO-2020) A PERS. DE DIFERENTES DEPARTAMENTOS DE ESTE MOPC</t>
  </si>
  <si>
    <t>8979</t>
  </si>
  <si>
    <t>PAGO VIATICOS (JUNIO-2020) A PERS. DE DIFERENTES DEPARTAMENTOS DE ESTE MOPC</t>
  </si>
  <si>
    <t>8977</t>
  </si>
  <si>
    <t>PAGO VIATICOS (JULIO-2020) A PERSONAL DE DIFERENTES DEPARTAMENTOS DE ESTE MOPC</t>
  </si>
  <si>
    <t>8975</t>
  </si>
  <si>
    <t>PAGO VIATICOS (JUNIO-2020) A PERSONAL DE PAVIMENTACION ASFALTICA DE ESTE MOPC</t>
  </si>
  <si>
    <t>8973</t>
  </si>
  <si>
    <t>TRANSFERENCIA DE CAPITAL AL INVI, PROGRAMA DE POBREZA EXTREMA, DECIMA PARTIDA OCTUBRE- 2020 (RECURSOS ASIGNADOS PARA LAS LINEAS PROGRAMÁTICAS DE ERRADICACIÓN DE PISOS DE TIERRA POR PISOS DE CEMENTO,MEJORAMIENTO DE SERVICIOS SANITARIOS Y MEJORA DE VIVIENDAS)</t>
  </si>
  <si>
    <t>8971</t>
  </si>
  <si>
    <t>PAGO SERVICIOS ESPECIALES (AGOSTO-2020) A PERSONAL DE BRIGADA DE MANTENIMIENTO (TUNELES) DE ESTE MOPC</t>
  </si>
  <si>
    <t>8969</t>
  </si>
  <si>
    <t>PAGO SERVICIOS ESPECIALES (AGOSTO-2020) A PERSONAL DE PAVIMENTACION VIAL (CHOFERES) DE ESTE MOPC</t>
  </si>
  <si>
    <t>8967</t>
  </si>
  <si>
    <t>PAGO SERVICIOS ESPECIALES (SEPTIEMBRE-2020) A PERSONAL DE SAN JOSE DE OCOA POR OPERATIVO DE EMERGENCIA DE ESTE MOPC</t>
  </si>
  <si>
    <t>8964</t>
  </si>
  <si>
    <t>PAGO SERVICIOS ESPECIALES (AGOSTO-2020) A PERSONAL DE PAVIMENTACION VIAL (ING. SUPERVISORES) DE ESTE MOPC</t>
  </si>
  <si>
    <t>8962</t>
  </si>
  <si>
    <t>TRANSFERENCIA CORRIENTE AL INVI, PARA CUBRIR EL PAGO DE SERVICIOS, CORRESPONDIENTE AL MES DE OCTUBRE- 2020.</t>
  </si>
  <si>
    <t>8960</t>
  </si>
  <si>
    <t>TRANSFERENCIA DE CAPITAL AL INVI, PARA LAS INVERSIONES EN LA REPARACIÓN Y CONSTRUCCIÓN DE VIVIENDAS NUEVAS A NIVEL NACIONAL, CORRESPONDIENTE  MES DE OCTUBRE- 2020.</t>
  </si>
  <si>
    <t>8959</t>
  </si>
  <si>
    <t>PAGO COMPENSACION SERGURIDAD (OCTUBRE-2020) A PERSONAL DE LA COMISION MILITAR Y POLCIAL DE ESTE MOPC</t>
  </si>
  <si>
    <t>8953</t>
  </si>
  <si>
    <t>26/10/2020</t>
  </si>
  <si>
    <t>PAGO SUELDO (OCTUBRE-2020) A PERSONAL FIJO PROG.19 DE ESTE MOPC</t>
  </si>
  <si>
    <t>8951</t>
  </si>
  <si>
    <t>PAGO SUELDO (OCTUBRE-2020) A PERSONAL FIJO PROG.11 DE ESTE MOPC</t>
  </si>
  <si>
    <t>8949</t>
  </si>
  <si>
    <t>PAGO SUELDO  (OCTUBRE 2020) A PERSONAL FIJO PROGRAMA 01 DE ESTE MOPC</t>
  </si>
  <si>
    <t>8947</t>
  </si>
  <si>
    <t>PAGO SUELDO (OCTUBRE-2020) A PERSONAL CONTRATADO DE ESTE MOPC</t>
  </si>
  <si>
    <t>8945</t>
  </si>
  <si>
    <t>PAGO SUELDO (OCTUBRE-2020) A PERSONAL FIJO PROG.17 DE ESTE MOPC</t>
  </si>
  <si>
    <t>8943</t>
  </si>
  <si>
    <t>PAGO SERVICIO TELEFONO (PROGRAMA DE ASISTENCIA VIAL USADO POR ESTE MOPC, CORRESPONDIENTE AL MES DE OCTUBRE -2020, PARA SER APLICADO A LA CUENTA #9232363, SEGÚN FACTURA NCF B1500025973)</t>
  </si>
  <si>
    <t>8937</t>
  </si>
  <si>
    <t>PAGO POR SERVICIOS DE TELECABLE USADO EN ESTE MOPC. CORRESPONDIENTE AL MES DE OCTUBRE-2020 S/FACT: B1500023916, PARA SER APLICADO A LA CUENTA 1471210</t>
  </si>
  <si>
    <t>8936</t>
  </si>
  <si>
    <t>PAGO COMPENSACION SEGURIDAD (OCTUBRE-2020) A PERSONAL DE LA COMISION MILITAR DE ESTE MOPC</t>
  </si>
  <si>
    <t>8935</t>
  </si>
  <si>
    <t>8933</t>
  </si>
  <si>
    <t>8931</t>
  </si>
  <si>
    <t>PAGO COMPENSACION SEGURIDAD (OCTUBRE-2020) A PERSONAL COMISION MILITAR DE ESTE MOPC</t>
  </si>
  <si>
    <t>8929</t>
  </si>
  <si>
    <t>PAGO COMPENSACION SEGURIDAD (OCTUBRE-2020) A PERSONAL COMISION MILITAR Y POLICIAL DE ESTE MOPC</t>
  </si>
  <si>
    <t>8927</t>
  </si>
  <si>
    <t>PAGO COMPENSACION SEGURIDAD (OCTUBRE-2020) A PERSONAL MILITAR (TECNICO) DE ESTE MOPC</t>
  </si>
  <si>
    <t>8925</t>
  </si>
  <si>
    <t>PAGO COMPENSACION SEGURIDAD (OCTUBRE-2020) A PERSONAL MILITAR Y POLICIAL DE ESTE MOPC</t>
  </si>
  <si>
    <t>8923</t>
  </si>
  <si>
    <t>PAGO SUELDO (OCTUBRE-2020) A PERSONAL CONTRATADO (GRATIFICACION POR PASANTIA) DE ESTE MOPC</t>
  </si>
  <si>
    <t>8921</t>
  </si>
  <si>
    <t>PAGO SUELDO (OCTUBRE-2020) A PERSONAL EN TRAMITE PARA PENSION DE ESTE MOPC</t>
  </si>
  <si>
    <t>8919</t>
  </si>
  <si>
    <t>TRANSFERENCIA CORRIENTE A INAVI PARA CUBRIR PAGO DE NOMINA DE SUELDOS DE DICHA INSTITUCION, CORRESPONDIENTE AL MES DE OCTUBRE DE 2020.</t>
  </si>
  <si>
    <t>8916</t>
  </si>
  <si>
    <t>23/10/2020</t>
  </si>
  <si>
    <t>TRANSFERENCIA CORRIENTE A INAVI PARA CUBRIR PAGO GASTOS OPERACIONALES DE DICHA INSTITUCION, CORRESPONDIENTE AL MES DE OCTUBRE DE 2020.</t>
  </si>
  <si>
    <t>8915</t>
  </si>
  <si>
    <t>TRANSFERENCIA CORRIENTE A CII-VIVIENDAS PARA CUBRIR PAGO DE GASTOS OPERACIONALES DE DICHA INSTITUCIÓN, CORRESPONDIENTE AL MES DE OCTUBRE-2020.</t>
  </si>
  <si>
    <t>8903</t>
  </si>
  <si>
    <t>TRANFERENCIA CORRIENTE A INPOSDOM PARA GASTOS OPERACIONALES DE DICHA INSTITUCIÓN, CORRESPONDIENTE AL MES DE OCTUBRE 2020</t>
  </si>
  <si>
    <t>8899</t>
  </si>
  <si>
    <t>TRANFERENCIA CORRIENTE A INPOSDOM PAGO NOMINA DE DICHA INSTITUCIÓN, CORRESPONDIENTE AL MES DE OCTUBRE 2020.</t>
  </si>
  <si>
    <t>8898</t>
  </si>
  <si>
    <t>TRABAJOS VARIOS EN LAS PROVINCIAS PUERTO PLATA Y SAMANA, SEGUN CONTRATO 49-2017, (DECRETOS Nos. 340, 341, 342, 344, 346 Y 370 D/F 11, 14, 18 Y 24 DE NOV. Y 15 DIC. 2016 ) (PAGO CUB. 04, NCF:B1500000056 $34,905,140.64 Y  CUB.05, NCF:B1500000053 $7,691,081.96)</t>
  </si>
  <si>
    <t>8888</t>
  </si>
  <si>
    <t>22/10/2020</t>
  </si>
  <si>
    <t>PAGO SEGURIDAD SOCIAL AL PERSONAL MILITAR DEL EJERCITO,  ARMADA Y  FUERZA AÉREA DE LA R.D.,QUE FUERON INGRESADOS A ESAS INSTITUCIONES P/PRESTAR SERVICIOS EN LAS PATRULLAS DE CARRETERAS, DEL PROGRAMA DE PROTECCION Y ASISTENCIA VIAL DEL MOPC, OCTUBRE-2020.</t>
  </si>
  <si>
    <t>8886</t>
  </si>
  <si>
    <t>P/IMPUESTO LEY 6/86 AL FOPETCONS; PROY. ECOVIAS DE STGO.(CORR. EC.PONTEZUELA),S/CK.20579686 EMITIDO POR EL CONS. CORREDOR DUARTE AL MOPC.(CK.20579686 $56,295,879.88 (-) ABONOS $54,159,403.16 LIBS.10534,7956,1711,2547 Y 8881; ESTE PAGO DE $2,136,476.72 SALDA).</t>
  </si>
  <si>
    <t>8882</t>
  </si>
  <si>
    <t>21/10/2020</t>
  </si>
  <si>
    <t>P/IMPUESTO LEY 6/86 AL FOPETCONS; PROY. ECOVIAS DE STGO.(CORR. EC.PONTEZUELA),S/CK.20579686 EMITIDO POR  CONS. CORREDOR DUARTE AL MOPC.(CK.20579686 $56,295,879.88 (-) ABONOS $34,864,544.16 LIBS.10534,7956,1711 Y 2547; ESTE AB.$19,294,859.00;PXP $2,136,476.72).</t>
  </si>
  <si>
    <t>8881</t>
  </si>
  <si>
    <t>PAGO SERVICIO DE AGUA POTABLE OFICINA PUERTO PLATA DE ESTE MOPC, CORRESP. AL MES DE SEPTIEMBRE- 2020 (SEGUN FACTURA  03348658, NCF  B1500009576)</t>
  </si>
  <si>
    <t>8880</t>
  </si>
  <si>
    <t>P/CUBRIR PAGO DEL INGRESO MÍNIMO GARANTIZADO (PEAJE SOMBRA) DEL PROY: CONCESIÓN VIAL CARRETERA SANTO DOMINGO-CRUCE RINCÓN DE MOLINILLOS, SAMANA, CORRESP. AL TRIMESTRE MARZO - MAYO 2020; PAGO FACT.No.41, NCF:B1500000041 USD13,468,819.37).</t>
  </si>
  <si>
    <t>8877</t>
  </si>
  <si>
    <t>PAGO SERVICIOS ESPECIALES (JULIO-2020) A PERSONAL DE PAVIMENTACION VIAL (SANTIAGO) DE ESTE MOPC</t>
  </si>
  <si>
    <t>8876</t>
  </si>
  <si>
    <t>PAGO HORAS EXTRAS (SEPTIEMBRE-2020) A PERSONAL DE LA DIRECCION DE RECURSOS HUMANOS DE ESTE MOPC</t>
  </si>
  <si>
    <t>8874</t>
  </si>
  <si>
    <t>PAGO HORAS EXTRAS (AGOSTO-2020) A PERSONAL DEL DEPARTAMENTO DE NOMINA Y PAVIMENTACION ASFALTICA DE ESTE MOPC</t>
  </si>
  <si>
    <t>8872</t>
  </si>
  <si>
    <t>PAGO SERVICIOS ESPECIALES (AGOSTO-2020) A PERS. ASISTENCIA PROTECCION VIAL (TECNICOS) DE ESTE MOPCQ</t>
  </si>
  <si>
    <t>8870</t>
  </si>
  <si>
    <t>PAGO SERVICIOS ESPECIALES (AGOSTO-2020) A PERSONAL DE PAVIMENTACION VIAL (SANTIAGO) DE ESTE MOPC</t>
  </si>
  <si>
    <t>8868</t>
  </si>
  <si>
    <t>PAGO SERVICIOS ESPECIALES (AGOSTO-2020) A PERS. DE PAVIMENTACION VIAL DE ESTE MOPC</t>
  </si>
  <si>
    <t>8866</t>
  </si>
  <si>
    <t>SUMINISTRO Y TRANSPORTE DE H.A.C, PARA BACHEO (PAGO FACT. OP-09, NCF:B1500000052 $1,593,448.78)</t>
  </si>
  <si>
    <t>8859</t>
  </si>
  <si>
    <t>20/10/2020</t>
  </si>
  <si>
    <t>PAGO SERVICIO DE AGUA POTABLE A ESTE MOPC, CORRESPONDIENTES A LOS   PERIODO DESCRITO SEPTIEMBRE- OCTUBRE 2020 (SEGÚN FACTURAS ANEXAS NCF: B1500055899, 55896,55904,55894, 55903, 55902,55907, 55905,54415,54416,54582,</t>
  </si>
  <si>
    <t>8852</t>
  </si>
  <si>
    <t>PAGO POR SERVICIO DE ENERGIA ELECTRICA A ESTE MOPC, SEGUN FACTURA ANEXA NCF B1500170058, 72150, 69980, 69978, 72492, 70059,73236, 71898, 70003, 69697, 69988, 70981, 69958, 72885,72572, 73126, 73128, 73009, 70279, 71219, 72551, 71961, 72390, 68697, 69168,</t>
  </si>
  <si>
    <t>8849</t>
  </si>
  <si>
    <t>19/10/2020</t>
  </si>
  <si>
    <t>PAGO POR PÓLIZA DE SEGURO COLECTIVO DE VIDA (PÓLIZA No.2-2-102-0003141)  S/FACTS:B1500021681, 21915, 22174, 22601, 22790, 23152, 23457, 23939, LOS MESES FEBRERO, MARZO, ABRIL, MAYO,JUNIO, JULIO Y AGOSTO 2020</t>
  </si>
  <si>
    <t>8848</t>
  </si>
  <si>
    <t>PAGO POR SERVICIO DE ENERGÍA ELÉCTRICA A ESTE MOPC, ; SEGUN FACTURAS ANEXAS (B1500161380, 161325,161392,161361,161528,161709,160867,161520,161088,161780,161863,161576,161835,161478,160715,161874,161447</t>
  </si>
  <si>
    <t>8835</t>
  </si>
  <si>
    <t>PAGO POR SERVICIO DE ENERGÍA ELÉCTRICA A ESTE MINISTERIO, SEGÚN FACTURAS ANEXAS NCF :B1500119289, 120157,119871,118949,120696,118497, CORRESP. AL PERIODO DEL 18 DE AGOSTO AL 18 DE SEPTIEMBRE 2020.</t>
  </si>
  <si>
    <t>8823</t>
  </si>
  <si>
    <t>16/10/2020</t>
  </si>
  <si>
    <t>PAGO SERVICIO DE TELÉFONOS (INALAMBRICAS) USADO POR ESTE MOPC, CORRESPONDIENTE AL MES DE SEPTIEMBRE-2020 (PARA SER APLICADO A LA CUENTA 702156743, SEGÚN FACT. NCF-B1500078882</t>
  </si>
  <si>
    <t>8821</t>
  </si>
  <si>
    <t>PAGO POR SERVICIOS DE AGUA POTABLE  A ESTE MOPC,CORRESPONDIENTE AL MES DE SEPTIEMBRE-2020 FACTURA NCF: B1500052522</t>
  </si>
  <si>
    <t>8817</t>
  </si>
  <si>
    <t>PAGO SERVICIO DE RECOGIDA DE BASURA A ESTE MOPC, SEGÚN PERIODO DESCRITO EN FACTURAS ANEXAS NCF:B1500019990, 20189, 20190, 20193, 20196, 20194, 20182, 20281, 20183</t>
  </si>
  <si>
    <t>8816</t>
  </si>
  <si>
    <t>PAGO SERVICIOS DE AGUA A DIFERENTES AYUDANTIAS DE ESTE MOPC, DURANTE EL PERIODO DEL 01 DE AGOSTO AL 30 DE SEPTIEMBRE-2020, S/FACTS. NCF:B1500141066,141095,141096,141117,141071,141147,141217,141255,141240,141226,141238,141205,141559,141542,142188</t>
  </si>
  <si>
    <t>8814</t>
  </si>
  <si>
    <t>TRANSFERENCIA CORRIENTE PARA PAGO DE DIFERENTES COMPROMISOS DE DICHA INSTITUCION, CORRESPONDIENTE AL MES DE OCTUBRE-2020,</t>
  </si>
  <si>
    <t>8807</t>
  </si>
  <si>
    <t>15/10/2020</t>
  </si>
  <si>
    <t>PAGO CUB.04, FACT. NCF:B1500000012, POR TRABAJOS VARIOS EN LA PROVINCIA HATO MAYOR, SEGUN CONTRATO 40-2017, (DECRETOS Nos. 340, 341, 342, 344, 346 Y 370, D/F 11, 14, 18, 24 NOV. Y 15 DIC. 2016</t>
  </si>
  <si>
    <t>8805</t>
  </si>
  <si>
    <t>PAGO POR SERVICIOS DE TELÉFONOS (ALAMBRICAS), SEGÚN FACTURA NCF:B1500078098 CORRESPONDIENTE AL MES DE SEPTIEMBRE 2020, PARA SER APLICADO A LA CUENTA 713644407</t>
  </si>
  <si>
    <t>8799</t>
  </si>
  <si>
    <t>PAGO SERVICIOS ESEPECIALES (AGOSTO-2020) A PERSONAL DE PAVIMENTACION VIAL (BARAHONA) DE ESTE MOPC</t>
  </si>
  <si>
    <t>8797</t>
  </si>
  <si>
    <t>PAGO SERVICIOS ESPECIALES (AGOSTO-2020) A PERSONAL DE PAVIMENTACION VIAL DE ESTE MOPC</t>
  </si>
  <si>
    <t>8795</t>
  </si>
  <si>
    <t>PAGO SERVICIOS ESPECIALES (AGOSTO-2020) A PERS. DE PAVIMENTACION VIAL (DRENAJE PLUVIAL), ALBAÑILERIA DE ESTE MOPC</t>
  </si>
  <si>
    <t>8786</t>
  </si>
  <si>
    <t>14/10/2020</t>
  </si>
  <si>
    <t>PAGO SERVICIOS ESPECIALES (AGOSTO-2020) A PERS. DE DISEÑO Y CONSTRUCCION PLANTA FISICA DE ESTE MOPC</t>
  </si>
  <si>
    <t>8784</t>
  </si>
  <si>
    <t>PAGO SERVICIOS ESPECIALES (AGOSTO-2020) A PERSONAL DE PAVIMENTACION VIAL, BRIGADA DE LIMPIEZA (DRENAJE PLUVIAL) DE ESTE MOPC</t>
  </si>
  <si>
    <t>8782</t>
  </si>
  <si>
    <t>PAGO SERVICIOS ESPECIALES (JULIO-2020) A PERSONAL DE PAVIMENTACION VIAL DE ESTE MOPC</t>
  </si>
  <si>
    <t>8780</t>
  </si>
  <si>
    <t>PAGO SERVICIOS ESPECIALES (AGOSTO-2020) A PERS. BRIGADAS DE LA DIRECCION GENERAL DE MANTENIMIENTO (GRAN STO DOMINGO / PAISAJISMO) DE ESTE MOPC</t>
  </si>
  <si>
    <t>8778</t>
  </si>
  <si>
    <t>PAGO SERVICIOS ESPECIALES (AGOSTO-2020) A PERS. DE ASISTENCIA Y PROTECCION VIAL (GRAN SANTO DOMINGO) DE ESTE MOPC</t>
  </si>
  <si>
    <t>8776</t>
  </si>
  <si>
    <t>PAGO SERVICIOS ESPECIALES (AGOSTO-2020) A PERS. DE PROGRAMA SOCIALES Y COMUNITARIO, BRIGADA DE MANTENIMIENTO (PLAGAS TROPICALES) DE ESTE MOPC</t>
  </si>
  <si>
    <t>8774</t>
  </si>
  <si>
    <t>PAGO POR SERVICIOS DE MODEM DE INTERNET PARA USO DE ESTE MOPC, S/FACT. NCF:B1500078101, CORRESPONDIENTE AL MES DE SEPTIEMBRE-2020,PARA SER APLICADO A LA CUENTA 735902097</t>
  </si>
  <si>
    <t>8772</t>
  </si>
  <si>
    <t>PAGO FACTURA NCF:B1500000518 Y B1500000519, POR COLOCACIÓN DE CAMPAÑA PUBLICITARIA DEL MINISTERIO EN EL PROGRAMA "CON ASELA", CORRESPONDIENTE  A LOS MESES DE AGOSTO Y SEPTIEMBRE 2020.</t>
  </si>
  <si>
    <t>8768</t>
  </si>
  <si>
    <t>PAGO POR COLOCACIÓN DE CAMPAÑA PUBLICITARIA DE ESTE MINISTERIO, EN EL PROGRAMA "VERSIÓN TRANSPARENTE" CORRESP. A LOS MESES DE AGOSTO Y SEPTIEMBRE-2020, SEGÚN FACTURAS NCF: B1500000260 Y  B1500000261.</t>
  </si>
  <si>
    <t>8765</t>
  </si>
  <si>
    <t>PARA CUBRIR PAGO DEL INGRESO MÍNIMO GARANTIZADO (PEAJE SOMBRA) DEL BOULEVARD TURÍSTICO DEL ATLÁNTICO (BTA), CORRESP. AL TRIMESTRE FEBRERO - ABRIL 2020; SEGUN FACTURA No.97, NCF: B1500000028; US$10,588,056.03.</t>
  </si>
  <si>
    <t>8753</t>
  </si>
  <si>
    <t>12/10/2020</t>
  </si>
  <si>
    <t>PAGO SERVICIO DE MANTENIMIENTO,INCLUYE:ESPACIO FÍSICO,SUMINISTRO DE ENERGÍA, SEGURIDAD Y REPARACIÓN DE AVERÍAS A LOS EQUIPOS REPETIDORES DE ESTE MOPC UBICADOS EN LAS DIFERENTES LOMAS; CORESP. A LOS MESES DE ENERO A JULIO/2020,S/FACTS. NCF:B1500000116 HASTA 122</t>
  </si>
  <si>
    <t>8724</t>
  </si>
  <si>
    <t>09/10/2020</t>
  </si>
  <si>
    <t>TRABAJOS DE REHABILITACIÓN DEL LABORATORIO DE MECANICA DE SUELOS DE ESTE MINISTERIO DE OBRAS PUBLICAS Y COMUNICACIONES (MOPC) LOTE-01 ( PAGO CUB. 01, C/FACT. NCF:B1500000009 $2,434,758.64)</t>
  </si>
  <si>
    <t>8720</t>
  </si>
  <si>
    <t>08/10/2020</t>
  </si>
  <si>
    <t>PAGO COMPENSACION ESPECIAL (JUNIO-2020) A PERSONAL DE PROYECTO ESCUELAS DE LA DIRECCION DE EDIFICACIONES DE ESTE MOPC</t>
  </si>
  <si>
    <t>8716</t>
  </si>
  <si>
    <t>PAGO COLOCACIÓN DE PUBLICIDAD VARIAS A ESTE MOPC. S/FACTS. NCF:B1500003517, B1500003516, B1500003515, B1500003514, B1500003520</t>
  </si>
  <si>
    <t>8713</t>
  </si>
  <si>
    <t>PAGO RENOVACIÓN DE SEGUROS PARA VEHICULOS, MAQUINARIAS Y EQUIPOS PROPIEDAD DE ESTE MOPC. (VALOR FACT. NCF:B1500009865 $56,641,007.50 (-)  ABONOS EN LIBS.4630,7385,8429  (-)  ESTE ABONO, $5,000,000.00, PEND X PAGAR $27,641,007.50, (POLIZA #2-2-502-0006512)</t>
  </si>
  <si>
    <t>8705</t>
  </si>
  <si>
    <t>07/10/2020</t>
  </si>
  <si>
    <t>TRANSFERENCIA  A INTRANT, PARA CUBRIR PAGO DE GASTOS OPERACIONALES DE DICHA INSTITUCION OCTUBRE- 2020</t>
  </si>
  <si>
    <t>8695</t>
  </si>
  <si>
    <t>06/10/2020</t>
  </si>
  <si>
    <t>TRANSFERENCIA  A INTRANT, PARA CUBRIR PAGO DE NOMINA DE DICHA INSTITUCION OCTUBRE- 2020</t>
  </si>
  <si>
    <t>8694</t>
  </si>
  <si>
    <t>PAGO SERVICIOS ESPECIALES (JUNIO-2020) A PERSONAL DE BRIGADA DE LA DIRECCION GENERAL DE ASISTENCIA Y PROTECCION VIAL  DE ESTE MOPC</t>
  </si>
  <si>
    <t>8691</t>
  </si>
  <si>
    <t>PAGO SERVICIOS ESPECIALES (JULIO-2020) A PERS. DE ASISTENCIA Y PROTECCION VIAL (MEDICOS) DE ESTE MOPC</t>
  </si>
  <si>
    <t>8689</t>
  </si>
  <si>
    <t>PAGO SERVICIOS ESPECIALES (JUNIO-2020) A PERSONAL DE BRIGADA DE LA DIRECCION GENERAL DE MANTEMINIENTO (PROVINCIA SUR) DE ESTE MOPC</t>
  </si>
  <si>
    <t>8687</t>
  </si>
  <si>
    <t>PAGO SERVICIOS ESPECIALES (JULIO-2020) A PERSONAL DE BRIGADA DE LA DIRECCION GENERAL DE MANTEMINIENTO (VIAS TRONCALES) DE ESTE MOPC</t>
  </si>
  <si>
    <t>8685</t>
  </si>
  <si>
    <t>PAGO COMPENSACION SEGURIDAD (SEPTIEMBRE-2020), A PERSONAL MILITAR DE ESTE MOPC</t>
  </si>
  <si>
    <t>8682</t>
  </si>
  <si>
    <t>PAGO SUELDO (AGOSTO-2020) A PERSONAL FIJO PROG.19 DE ESTE MOPC</t>
  </si>
  <si>
    <t>8678</t>
  </si>
  <si>
    <t>05/10/2020</t>
  </si>
  <si>
    <t>PAGO SUELDO (SEPTIEMBRE-2020) A PERSONAL FIJO PROG.19 DE ESTE MOPC</t>
  </si>
  <si>
    <t>8676</t>
  </si>
  <si>
    <t>PAGO SUELDO (AGOSTO-2020) A PERSONAL FIJO PROG.17 DE ESTE MOPC</t>
  </si>
  <si>
    <t>8674</t>
  </si>
  <si>
    <t>PAGO SUELDO (AGOSTO-2020) A PERSONAL FIJO PROG.01 DE ESTE MOPC</t>
  </si>
  <si>
    <t>8672</t>
  </si>
  <si>
    <t>PAGO HORAS EXTRAS (AGOSTO-2020) A PERSONAL DE DIFERENTES DEPARTAMENTOS DE ESTE MOPC</t>
  </si>
  <si>
    <t>8670</t>
  </si>
  <si>
    <t>PAGO HORAS EXTRAS (MARZO-2020) A PERSONAL DE LA DIRECCION GENERAL DE SUPERVICION Y FISCALIZACION DE OBRAS DE ESTE MOPC</t>
  </si>
  <si>
    <t>8668</t>
  </si>
  <si>
    <t>PAGO HORAS EXTRAS (AGOSTO-2020) A PERSONAL DE LA DIRECCION DE RECURSOS HUMANOS DE ESTE MINISTERIO</t>
  </si>
  <si>
    <t>8666</t>
  </si>
  <si>
    <t>8664</t>
  </si>
  <si>
    <t>PAGO SERVICIOS ESPECIALES (JULIO-2020) A PERSONAL DE LA DIRECCION GENERAL DE ASISTENCIA PROTECCION VIAL DE ESTE MOPC</t>
  </si>
  <si>
    <t>8662</t>
  </si>
  <si>
    <t>PAGO SERVICIOS ESPECIALES (JULIO-2020) A PERSONAL ASISTENCIA Y PROTECCION VIAL (PLAGAS TROPICALES) DE ESTE MOPC</t>
  </si>
  <si>
    <t>8660</t>
  </si>
  <si>
    <t>PAGO SERVICIOS ESPECIALES (JULIO-2020) A PERSONAL DE ASISTECIA Y PROTECCION VIAL (GRAN SANTO DOMINGO) DE ESTE MOPC</t>
  </si>
  <si>
    <t>8658</t>
  </si>
  <si>
    <t>PAGO SUELDO (ENERO / JULIO-2020) A PERSONAL CONTRATADO POR GRATIFICACION POR PASANTIA DE ESTE MOPC</t>
  </si>
  <si>
    <t>8656</t>
  </si>
  <si>
    <t>PAGO SERVICIOS ESPECIALES (JULIO-2020) A PERSONAL DE BRIGADAS DE LA DIRECCION GENERAL DE MANTENIMIENTO (GRAN SANTO DOMINGO / PAISAJISMO) DE ESTE MOPC</t>
  </si>
  <si>
    <t>8654</t>
  </si>
  <si>
    <t>TRANSFERENCIA CORRIENTE A CII-VIVIENDAS PARA PAGO DE GASTOS OPERACIONALES DE DICHA INSTITUCIÓN, CORRESPONDIENTE AL MES DE SEPTIEMBRE-2020.</t>
  </si>
  <si>
    <t>8640</t>
  </si>
  <si>
    <t>01/10/2020</t>
  </si>
  <si>
    <t>TRANSFERENCIA CORRIENTE A CII-VIVIENDAS PARA PAGO DE NOMINA DE DICHA INSTITUCIÓN, CORRESPONDIENTE AL MES DE SEPTIEMBRE-2020.</t>
  </si>
  <si>
    <t>8638</t>
  </si>
  <si>
    <t xml:space="preserve">INGRESOS POR CAPTACION </t>
  </si>
  <si>
    <t>INGRESOS CUOTA PRESUPUESTO</t>
  </si>
  <si>
    <t>BALANCE AGOSTO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</si>
  <si>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</si>
  <si>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</si>
  <si>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</si>
  <si>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</si>
  <si>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</si>
  <si>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</si>
  <si>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</si>
  <si>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</si>
  <si>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Del 01 al 31 de Octubre de 2020</t>
  </si>
  <si>
    <t>Libro de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</si>
</sst>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0" fontId="2" fillId="0" borderId="0" xfId="2" applyBorder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7" fillId="0" borderId="5" xfId="2" applyNumberFormat="1" applyFont="1" applyBorder="1"/>
    <xf numFmtId="43" fontId="8" fillId="0" borderId="0" xfId="5" applyFont="1" applyFill="1" applyBorder="1" applyAlignment="1">
      <alignment horizontal="center" vertical="center" wrapText="1"/>
    </xf>
    <xf numFmtId="43" fontId="9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/>
    <xf numFmtId="49" fontId="9" fillId="0" borderId="0" xfId="2" applyNumberFormat="1" applyFont="1" applyFill="1" applyBorder="1" applyAlignment="1">
      <alignment horizontal="left" vertical="center" wrapText="1"/>
    </xf>
    <xf numFmtId="49" fontId="9" fillId="0" borderId="0" xfId="2" applyNumberFormat="1" applyFont="1" applyFill="1" applyBorder="1" applyAlignment="1">
      <alignment horizontal="center" vertical="center"/>
    </xf>
    <xf numFmtId="15" fontId="9" fillId="0" borderId="0" xfId="2" applyNumberFormat="1" applyFont="1" applyFill="1" applyBorder="1" applyAlignment="1">
      <alignment horizontal="center" vertical="center"/>
    </xf>
    <xf numFmtId="43" fontId="10" fillId="0" borderId="0" xfId="5" applyFont="1" applyFill="1" applyBorder="1"/>
    <xf numFmtId="0" fontId="2" fillId="0" borderId="0" xfId="2" applyFill="1" applyBorder="1"/>
    <xf numFmtId="0" fontId="10" fillId="0" borderId="0" xfId="2" applyFont="1" applyFill="1" applyBorder="1" applyAlignment="1">
      <alignment horizontal="left" wrapText="1"/>
    </xf>
    <xf numFmtId="0" fontId="2" fillId="0" borderId="0" xfId="2" applyBorder="1" applyAlignment="1">
      <alignment horizontal="center" vertical="center"/>
    </xf>
    <xf numFmtId="43" fontId="11" fillId="0" borderId="0" xfId="4" applyFont="1" applyFill="1" applyBorder="1" applyAlignment="1">
      <alignment horizontal="center" vertical="center" wrapText="1"/>
    </xf>
    <xf numFmtId="43" fontId="2" fillId="0" borderId="0" xfId="2" applyNumberFormat="1" applyBorder="1" applyAlignment="1">
      <alignment horizontal="center" vertical="center"/>
    </xf>
    <xf numFmtId="43" fontId="2" fillId="0" borderId="0" xfId="5" applyFont="1" applyBorder="1" applyAlignment="1">
      <alignment horizontal="center" vertical="center"/>
    </xf>
    <xf numFmtId="43" fontId="8" fillId="0" borderId="0" xfId="2" applyNumberFormat="1" applyFont="1" applyFill="1" applyBorder="1" applyAlignment="1">
      <alignment horizontal="center" vertical="center"/>
    </xf>
    <xf numFmtId="43" fontId="8" fillId="0" borderId="0" xfId="4" applyFont="1" applyFill="1" applyBorder="1" applyAlignment="1">
      <alignment vertical="center" wrapText="1"/>
    </xf>
    <xf numFmtId="43" fontId="8" fillId="0" borderId="0" xfId="4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wrapText="1"/>
    </xf>
    <xf numFmtId="164" fontId="9" fillId="0" borderId="0" xfId="2" applyNumberFormat="1" applyFont="1" applyFill="1" applyBorder="1" applyAlignment="1">
      <alignment horizontal="center"/>
    </xf>
    <xf numFmtId="43" fontId="8" fillId="0" borderId="0" xfId="5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/>
    </xf>
    <xf numFmtId="0" fontId="2" fillId="3" borderId="6" xfId="2" applyFill="1" applyBorder="1" applyAlignment="1">
      <alignment horizontal="center" wrapText="1"/>
    </xf>
    <xf numFmtId="0" fontId="2" fillId="3" borderId="6" xfId="2" applyFill="1" applyBorder="1" applyAlignment="1">
      <alignment wrapText="1"/>
    </xf>
    <xf numFmtId="0" fontId="2" fillId="3" borderId="6" xfId="2" applyFill="1" applyBorder="1"/>
    <xf numFmtId="0" fontId="2" fillId="3" borderId="6" xfId="2" applyFill="1" applyBorder="1" applyAlignment="1">
      <alignment vertical="center"/>
    </xf>
    <xf numFmtId="43" fontId="7" fillId="3" borderId="0" xfId="1" applyFont="1" applyFill="1"/>
    <xf numFmtId="0" fontId="2" fillId="3" borderId="4" xfId="2" applyFill="1" applyBorder="1"/>
    <xf numFmtId="0" fontId="2" fillId="3" borderId="7" xfId="2" applyFill="1" applyBorder="1" applyAlignment="1">
      <alignment wrapText="1"/>
    </xf>
    <xf numFmtId="0" fontId="2" fillId="3" borderId="3" xfId="2" applyFill="1" applyBorder="1" applyAlignment="1">
      <alignment wrapText="1"/>
    </xf>
    <xf numFmtId="0" fontId="2" fillId="3" borderId="8" xfId="2" applyFill="1" applyBorder="1" applyAlignment="1">
      <alignment horizontal="center" wrapText="1"/>
    </xf>
    <xf numFmtId="0" fontId="2" fillId="3" borderId="9" xfId="2" applyFill="1" applyBorder="1" applyAlignment="1">
      <alignment wrapText="1"/>
    </xf>
    <xf numFmtId="0" fontId="2" fillId="3" borderId="9" xfId="2" applyFill="1" applyBorder="1" applyAlignment="1">
      <alignment horizontal="center" wrapText="1"/>
    </xf>
    <xf numFmtId="0" fontId="2" fillId="2" borderId="11" xfId="2" applyFill="1" applyBorder="1" applyAlignment="1">
      <alignment wrapText="1"/>
    </xf>
    <xf numFmtId="0" fontId="2" fillId="2" borderId="12" xfId="2" applyFill="1" applyBorder="1" applyAlignment="1">
      <alignment horizontal="center" wrapText="1"/>
    </xf>
    <xf numFmtId="0" fontId="2" fillId="2" borderId="12" xfId="2" applyFill="1" applyBorder="1"/>
    <xf numFmtId="0" fontId="2" fillId="2" borderId="12" xfId="2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0" fontId="4" fillId="2" borderId="13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2" fillId="2" borderId="13" xfId="2" applyFill="1" applyBorder="1" applyAlignment="1">
      <alignment wrapText="1"/>
    </xf>
    <xf numFmtId="0" fontId="2" fillId="2" borderId="0" xfId="2" applyFill="1" applyBorder="1" applyAlignment="1">
      <alignment horizontal="center" wrapText="1"/>
    </xf>
    <xf numFmtId="0" fontId="2" fillId="2" borderId="0" xfId="2" applyFill="1" applyBorder="1"/>
    <xf numFmtId="0" fontId="2" fillId="2" borderId="0" xfId="2" applyFill="1" applyBorder="1" applyAlignment="1">
      <alignment wrapText="1"/>
    </xf>
    <xf numFmtId="0" fontId="2" fillId="2" borderId="2" xfId="2" applyFill="1" applyBorder="1" applyAlignment="1">
      <alignment wrapText="1"/>
    </xf>
    <xf numFmtId="0" fontId="2" fillId="2" borderId="14" xfId="2" applyFill="1" applyBorder="1" applyAlignment="1">
      <alignment wrapText="1"/>
    </xf>
    <xf numFmtId="0" fontId="2" fillId="2" borderId="7" xfId="2" applyFill="1" applyBorder="1" applyAlignment="1">
      <alignment horizontal="center" wrapText="1"/>
    </xf>
    <xf numFmtId="0" fontId="2" fillId="2" borderId="7" xfId="2" applyFill="1" applyBorder="1"/>
    <xf numFmtId="0" fontId="2" fillId="2" borderId="7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6" fillId="3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wrapText="1"/>
    </xf>
  </cellXfs>
  <cellStyles count="6">
    <cellStyle name="Millares" xfId="1" builtinId="3"/>
    <cellStyle name="Millares 2" xfId="3"/>
    <cellStyle name="Millares 2 2" xfId="4"/>
    <cellStyle name="Millares 3 2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0</xdr:row>
      <xdr:rowOff>66676</xdr:rowOff>
    </xdr:from>
    <xdr:ext cx="5476876" cy="1676400"/>
    <xdr:pic>
      <xdr:nvPicPr>
        <xdr:cNvPr id="2" name="7 Imagen" descr="C:\Users\pgrullon\AppData\Local\Microsoft\Windows\Temporary Internet Files\Content.Outlook\APA1BIBX\NUEVO LOGO_MOPC-Versión 01_Sept2020 (0000000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6"/>
          <a:ext cx="5476876" cy="1676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zoomScaleNormal="100" workbookViewId="0">
      <selection activeCell="C25" sqref="C25"/>
    </sheetView>
  </sheetViews>
  <sheetFormatPr baseColWidth="10" defaultColWidth="9.140625" defaultRowHeight="12.75" x14ac:dyDescent="0.2"/>
  <cols>
    <col min="1" max="1" width="12.140625" style="3" customWidth="1"/>
    <col min="2" max="2" width="17.85546875" style="4" bestFit="1" customWidth="1"/>
    <col min="3" max="3" width="41.7109375" style="3" customWidth="1"/>
    <col min="4" max="4" width="18.5703125" style="1" customWidth="1"/>
    <col min="5" max="5" width="20.140625" style="2" bestFit="1" customWidth="1"/>
    <col min="6" max="6" width="23.28515625" style="2" customWidth="1"/>
    <col min="7" max="7" width="9.140625" style="2"/>
    <col min="8" max="9" width="16.5703125" style="2" bestFit="1" customWidth="1"/>
    <col min="10" max="222" width="9.140625" style="2"/>
    <col min="223" max="223" width="10.7109375" style="2" customWidth="1"/>
    <col min="224" max="224" width="19.5703125" style="2" customWidth="1"/>
    <col min="225" max="225" width="41.7109375" style="2" customWidth="1"/>
    <col min="226" max="226" width="23.42578125" style="2" customWidth="1"/>
    <col min="227" max="227" width="16.5703125" style="2" bestFit="1" customWidth="1"/>
    <col min="228" max="228" width="17.7109375" style="2" bestFit="1" customWidth="1"/>
    <col min="229" max="478" width="9.140625" style="2"/>
    <col min="479" max="479" width="10.7109375" style="2" customWidth="1"/>
    <col min="480" max="480" width="19.5703125" style="2" customWidth="1"/>
    <col min="481" max="481" width="41.7109375" style="2" customWidth="1"/>
    <col min="482" max="482" width="23.42578125" style="2" customWidth="1"/>
    <col min="483" max="483" width="16.5703125" style="2" bestFit="1" customWidth="1"/>
    <col min="484" max="484" width="17.7109375" style="2" bestFit="1" customWidth="1"/>
    <col min="485" max="734" width="9.140625" style="2"/>
    <col min="735" max="735" width="10.7109375" style="2" customWidth="1"/>
    <col min="736" max="736" width="19.5703125" style="2" customWidth="1"/>
    <col min="737" max="737" width="41.7109375" style="2" customWidth="1"/>
    <col min="738" max="738" width="23.42578125" style="2" customWidth="1"/>
    <col min="739" max="739" width="16.5703125" style="2" bestFit="1" customWidth="1"/>
    <col min="740" max="740" width="17.7109375" style="2" bestFit="1" customWidth="1"/>
    <col min="741" max="990" width="9.140625" style="2"/>
    <col min="991" max="991" width="10.7109375" style="2" customWidth="1"/>
    <col min="992" max="992" width="19.5703125" style="2" customWidth="1"/>
    <col min="993" max="993" width="41.7109375" style="2" customWidth="1"/>
    <col min="994" max="994" width="23.42578125" style="2" customWidth="1"/>
    <col min="995" max="995" width="16.5703125" style="2" bestFit="1" customWidth="1"/>
    <col min="996" max="996" width="17.7109375" style="2" bestFit="1" customWidth="1"/>
    <col min="997" max="1246" width="9.140625" style="2"/>
    <col min="1247" max="1247" width="10.7109375" style="2" customWidth="1"/>
    <col min="1248" max="1248" width="19.5703125" style="2" customWidth="1"/>
    <col min="1249" max="1249" width="41.7109375" style="2" customWidth="1"/>
    <col min="1250" max="1250" width="23.42578125" style="2" customWidth="1"/>
    <col min="1251" max="1251" width="16.5703125" style="2" bestFit="1" customWidth="1"/>
    <col min="1252" max="1252" width="17.7109375" style="2" bestFit="1" customWidth="1"/>
    <col min="1253" max="1502" width="9.140625" style="2"/>
    <col min="1503" max="1503" width="10.7109375" style="2" customWidth="1"/>
    <col min="1504" max="1504" width="19.5703125" style="2" customWidth="1"/>
    <col min="1505" max="1505" width="41.7109375" style="2" customWidth="1"/>
    <col min="1506" max="1506" width="23.42578125" style="2" customWidth="1"/>
    <col min="1507" max="1507" width="16.5703125" style="2" bestFit="1" customWidth="1"/>
    <col min="1508" max="1508" width="17.7109375" style="2" bestFit="1" customWidth="1"/>
    <col min="1509" max="1758" width="9.140625" style="2"/>
    <col min="1759" max="1759" width="10.7109375" style="2" customWidth="1"/>
    <col min="1760" max="1760" width="19.5703125" style="2" customWidth="1"/>
    <col min="1761" max="1761" width="41.7109375" style="2" customWidth="1"/>
    <col min="1762" max="1762" width="23.42578125" style="2" customWidth="1"/>
    <col min="1763" max="1763" width="16.5703125" style="2" bestFit="1" customWidth="1"/>
    <col min="1764" max="1764" width="17.7109375" style="2" bestFit="1" customWidth="1"/>
    <col min="1765" max="2014" width="9.140625" style="2"/>
    <col min="2015" max="2015" width="10.7109375" style="2" customWidth="1"/>
    <col min="2016" max="2016" width="19.5703125" style="2" customWidth="1"/>
    <col min="2017" max="2017" width="41.7109375" style="2" customWidth="1"/>
    <col min="2018" max="2018" width="23.42578125" style="2" customWidth="1"/>
    <col min="2019" max="2019" width="16.5703125" style="2" bestFit="1" customWidth="1"/>
    <col min="2020" max="2020" width="17.7109375" style="2" bestFit="1" customWidth="1"/>
    <col min="2021" max="2270" width="9.140625" style="2"/>
    <col min="2271" max="2271" width="10.7109375" style="2" customWidth="1"/>
    <col min="2272" max="2272" width="19.5703125" style="2" customWidth="1"/>
    <col min="2273" max="2273" width="41.7109375" style="2" customWidth="1"/>
    <col min="2274" max="2274" width="23.42578125" style="2" customWidth="1"/>
    <col min="2275" max="2275" width="16.5703125" style="2" bestFit="1" customWidth="1"/>
    <col min="2276" max="2276" width="17.7109375" style="2" bestFit="1" customWidth="1"/>
    <col min="2277" max="2526" width="9.140625" style="2"/>
    <col min="2527" max="2527" width="10.7109375" style="2" customWidth="1"/>
    <col min="2528" max="2528" width="19.5703125" style="2" customWidth="1"/>
    <col min="2529" max="2529" width="41.7109375" style="2" customWidth="1"/>
    <col min="2530" max="2530" width="23.42578125" style="2" customWidth="1"/>
    <col min="2531" max="2531" width="16.5703125" style="2" bestFit="1" customWidth="1"/>
    <col min="2532" max="2532" width="17.7109375" style="2" bestFit="1" customWidth="1"/>
    <col min="2533" max="2782" width="9.140625" style="2"/>
    <col min="2783" max="2783" width="10.7109375" style="2" customWidth="1"/>
    <col min="2784" max="2784" width="19.5703125" style="2" customWidth="1"/>
    <col min="2785" max="2785" width="41.7109375" style="2" customWidth="1"/>
    <col min="2786" max="2786" width="23.42578125" style="2" customWidth="1"/>
    <col min="2787" max="2787" width="16.5703125" style="2" bestFit="1" customWidth="1"/>
    <col min="2788" max="2788" width="17.7109375" style="2" bestFit="1" customWidth="1"/>
    <col min="2789" max="3038" width="9.140625" style="2"/>
    <col min="3039" max="3039" width="10.7109375" style="2" customWidth="1"/>
    <col min="3040" max="3040" width="19.5703125" style="2" customWidth="1"/>
    <col min="3041" max="3041" width="41.7109375" style="2" customWidth="1"/>
    <col min="3042" max="3042" width="23.42578125" style="2" customWidth="1"/>
    <col min="3043" max="3043" width="16.5703125" style="2" bestFit="1" customWidth="1"/>
    <col min="3044" max="3044" width="17.7109375" style="2" bestFit="1" customWidth="1"/>
    <col min="3045" max="3294" width="9.140625" style="2"/>
    <col min="3295" max="3295" width="10.7109375" style="2" customWidth="1"/>
    <col min="3296" max="3296" width="19.5703125" style="2" customWidth="1"/>
    <col min="3297" max="3297" width="41.7109375" style="2" customWidth="1"/>
    <col min="3298" max="3298" width="23.42578125" style="2" customWidth="1"/>
    <col min="3299" max="3299" width="16.5703125" style="2" bestFit="1" customWidth="1"/>
    <col min="3300" max="3300" width="17.7109375" style="2" bestFit="1" customWidth="1"/>
    <col min="3301" max="3550" width="9.140625" style="2"/>
    <col min="3551" max="3551" width="10.7109375" style="2" customWidth="1"/>
    <col min="3552" max="3552" width="19.5703125" style="2" customWidth="1"/>
    <col min="3553" max="3553" width="41.7109375" style="2" customWidth="1"/>
    <col min="3554" max="3554" width="23.42578125" style="2" customWidth="1"/>
    <col min="3555" max="3555" width="16.5703125" style="2" bestFit="1" customWidth="1"/>
    <col min="3556" max="3556" width="17.7109375" style="2" bestFit="1" customWidth="1"/>
    <col min="3557" max="3806" width="9.140625" style="2"/>
    <col min="3807" max="3807" width="10.7109375" style="2" customWidth="1"/>
    <col min="3808" max="3808" width="19.5703125" style="2" customWidth="1"/>
    <col min="3809" max="3809" width="41.7109375" style="2" customWidth="1"/>
    <col min="3810" max="3810" width="23.42578125" style="2" customWidth="1"/>
    <col min="3811" max="3811" width="16.5703125" style="2" bestFit="1" customWidth="1"/>
    <col min="3812" max="3812" width="17.7109375" style="2" bestFit="1" customWidth="1"/>
    <col min="3813" max="4062" width="9.140625" style="2"/>
    <col min="4063" max="4063" width="10.7109375" style="2" customWidth="1"/>
    <col min="4064" max="4064" width="19.5703125" style="2" customWidth="1"/>
    <col min="4065" max="4065" width="41.7109375" style="2" customWidth="1"/>
    <col min="4066" max="4066" width="23.42578125" style="2" customWidth="1"/>
    <col min="4067" max="4067" width="16.5703125" style="2" bestFit="1" customWidth="1"/>
    <col min="4068" max="4068" width="17.7109375" style="2" bestFit="1" customWidth="1"/>
    <col min="4069" max="4318" width="9.140625" style="2"/>
    <col min="4319" max="4319" width="10.7109375" style="2" customWidth="1"/>
    <col min="4320" max="4320" width="19.5703125" style="2" customWidth="1"/>
    <col min="4321" max="4321" width="41.7109375" style="2" customWidth="1"/>
    <col min="4322" max="4322" width="23.42578125" style="2" customWidth="1"/>
    <col min="4323" max="4323" width="16.5703125" style="2" bestFit="1" customWidth="1"/>
    <col min="4324" max="4324" width="17.7109375" style="2" bestFit="1" customWidth="1"/>
    <col min="4325" max="4574" width="9.140625" style="2"/>
    <col min="4575" max="4575" width="10.7109375" style="2" customWidth="1"/>
    <col min="4576" max="4576" width="19.5703125" style="2" customWidth="1"/>
    <col min="4577" max="4577" width="41.7109375" style="2" customWidth="1"/>
    <col min="4578" max="4578" width="23.42578125" style="2" customWidth="1"/>
    <col min="4579" max="4579" width="16.5703125" style="2" bestFit="1" customWidth="1"/>
    <col min="4580" max="4580" width="17.7109375" style="2" bestFit="1" customWidth="1"/>
    <col min="4581" max="4830" width="9.140625" style="2"/>
    <col min="4831" max="4831" width="10.7109375" style="2" customWidth="1"/>
    <col min="4832" max="4832" width="19.5703125" style="2" customWidth="1"/>
    <col min="4833" max="4833" width="41.7109375" style="2" customWidth="1"/>
    <col min="4834" max="4834" width="23.42578125" style="2" customWidth="1"/>
    <col min="4835" max="4835" width="16.5703125" style="2" bestFit="1" customWidth="1"/>
    <col min="4836" max="4836" width="17.7109375" style="2" bestFit="1" customWidth="1"/>
    <col min="4837" max="5086" width="9.140625" style="2"/>
    <col min="5087" max="5087" width="10.7109375" style="2" customWidth="1"/>
    <col min="5088" max="5088" width="19.5703125" style="2" customWidth="1"/>
    <col min="5089" max="5089" width="41.7109375" style="2" customWidth="1"/>
    <col min="5090" max="5090" width="23.42578125" style="2" customWidth="1"/>
    <col min="5091" max="5091" width="16.5703125" style="2" bestFit="1" customWidth="1"/>
    <col min="5092" max="5092" width="17.7109375" style="2" bestFit="1" customWidth="1"/>
    <col min="5093" max="5342" width="9.140625" style="2"/>
    <col min="5343" max="5343" width="10.7109375" style="2" customWidth="1"/>
    <col min="5344" max="5344" width="19.5703125" style="2" customWidth="1"/>
    <col min="5345" max="5345" width="41.7109375" style="2" customWidth="1"/>
    <col min="5346" max="5346" width="23.42578125" style="2" customWidth="1"/>
    <col min="5347" max="5347" width="16.5703125" style="2" bestFit="1" customWidth="1"/>
    <col min="5348" max="5348" width="17.7109375" style="2" bestFit="1" customWidth="1"/>
    <col min="5349" max="5598" width="9.140625" style="2"/>
    <col min="5599" max="5599" width="10.7109375" style="2" customWidth="1"/>
    <col min="5600" max="5600" width="19.5703125" style="2" customWidth="1"/>
    <col min="5601" max="5601" width="41.7109375" style="2" customWidth="1"/>
    <col min="5602" max="5602" width="23.42578125" style="2" customWidth="1"/>
    <col min="5603" max="5603" width="16.5703125" style="2" bestFit="1" customWidth="1"/>
    <col min="5604" max="5604" width="17.7109375" style="2" bestFit="1" customWidth="1"/>
    <col min="5605" max="5854" width="9.140625" style="2"/>
    <col min="5855" max="5855" width="10.7109375" style="2" customWidth="1"/>
    <col min="5856" max="5856" width="19.5703125" style="2" customWidth="1"/>
    <col min="5857" max="5857" width="41.7109375" style="2" customWidth="1"/>
    <col min="5858" max="5858" width="23.42578125" style="2" customWidth="1"/>
    <col min="5859" max="5859" width="16.5703125" style="2" bestFit="1" customWidth="1"/>
    <col min="5860" max="5860" width="17.7109375" style="2" bestFit="1" customWidth="1"/>
    <col min="5861" max="6110" width="9.140625" style="2"/>
    <col min="6111" max="6111" width="10.7109375" style="2" customWidth="1"/>
    <col min="6112" max="6112" width="19.5703125" style="2" customWidth="1"/>
    <col min="6113" max="6113" width="41.7109375" style="2" customWidth="1"/>
    <col min="6114" max="6114" width="23.42578125" style="2" customWidth="1"/>
    <col min="6115" max="6115" width="16.5703125" style="2" bestFit="1" customWidth="1"/>
    <col min="6116" max="6116" width="17.7109375" style="2" bestFit="1" customWidth="1"/>
    <col min="6117" max="6366" width="9.140625" style="2"/>
    <col min="6367" max="6367" width="10.7109375" style="2" customWidth="1"/>
    <col min="6368" max="6368" width="19.5703125" style="2" customWidth="1"/>
    <col min="6369" max="6369" width="41.7109375" style="2" customWidth="1"/>
    <col min="6370" max="6370" width="23.42578125" style="2" customWidth="1"/>
    <col min="6371" max="6371" width="16.5703125" style="2" bestFit="1" customWidth="1"/>
    <col min="6372" max="6372" width="17.7109375" style="2" bestFit="1" customWidth="1"/>
    <col min="6373" max="6622" width="9.140625" style="2"/>
    <col min="6623" max="6623" width="10.7109375" style="2" customWidth="1"/>
    <col min="6624" max="6624" width="19.5703125" style="2" customWidth="1"/>
    <col min="6625" max="6625" width="41.7109375" style="2" customWidth="1"/>
    <col min="6626" max="6626" width="23.42578125" style="2" customWidth="1"/>
    <col min="6627" max="6627" width="16.5703125" style="2" bestFit="1" customWidth="1"/>
    <col min="6628" max="6628" width="17.7109375" style="2" bestFit="1" customWidth="1"/>
    <col min="6629" max="6878" width="9.140625" style="2"/>
    <col min="6879" max="6879" width="10.7109375" style="2" customWidth="1"/>
    <col min="6880" max="6880" width="19.5703125" style="2" customWidth="1"/>
    <col min="6881" max="6881" width="41.7109375" style="2" customWidth="1"/>
    <col min="6882" max="6882" width="23.42578125" style="2" customWidth="1"/>
    <col min="6883" max="6883" width="16.5703125" style="2" bestFit="1" customWidth="1"/>
    <col min="6884" max="6884" width="17.7109375" style="2" bestFit="1" customWidth="1"/>
    <col min="6885" max="7134" width="9.140625" style="2"/>
    <col min="7135" max="7135" width="10.7109375" style="2" customWidth="1"/>
    <col min="7136" max="7136" width="19.5703125" style="2" customWidth="1"/>
    <col min="7137" max="7137" width="41.7109375" style="2" customWidth="1"/>
    <col min="7138" max="7138" width="23.42578125" style="2" customWidth="1"/>
    <col min="7139" max="7139" width="16.5703125" style="2" bestFit="1" customWidth="1"/>
    <col min="7140" max="7140" width="17.7109375" style="2" bestFit="1" customWidth="1"/>
    <col min="7141" max="7390" width="9.140625" style="2"/>
    <col min="7391" max="7391" width="10.7109375" style="2" customWidth="1"/>
    <col min="7392" max="7392" width="19.5703125" style="2" customWidth="1"/>
    <col min="7393" max="7393" width="41.7109375" style="2" customWidth="1"/>
    <col min="7394" max="7394" width="23.42578125" style="2" customWidth="1"/>
    <col min="7395" max="7395" width="16.5703125" style="2" bestFit="1" customWidth="1"/>
    <col min="7396" max="7396" width="17.7109375" style="2" bestFit="1" customWidth="1"/>
    <col min="7397" max="7646" width="9.140625" style="2"/>
    <col min="7647" max="7647" width="10.7109375" style="2" customWidth="1"/>
    <col min="7648" max="7648" width="19.5703125" style="2" customWidth="1"/>
    <col min="7649" max="7649" width="41.7109375" style="2" customWidth="1"/>
    <col min="7650" max="7650" width="23.42578125" style="2" customWidth="1"/>
    <col min="7651" max="7651" width="16.5703125" style="2" bestFit="1" customWidth="1"/>
    <col min="7652" max="7652" width="17.7109375" style="2" bestFit="1" customWidth="1"/>
    <col min="7653" max="7902" width="9.140625" style="2"/>
    <col min="7903" max="7903" width="10.7109375" style="2" customWidth="1"/>
    <col min="7904" max="7904" width="19.5703125" style="2" customWidth="1"/>
    <col min="7905" max="7905" width="41.7109375" style="2" customWidth="1"/>
    <col min="7906" max="7906" width="23.42578125" style="2" customWidth="1"/>
    <col min="7907" max="7907" width="16.5703125" style="2" bestFit="1" customWidth="1"/>
    <col min="7908" max="7908" width="17.7109375" style="2" bestFit="1" customWidth="1"/>
    <col min="7909" max="8158" width="9.140625" style="2"/>
    <col min="8159" max="8159" width="10.7109375" style="2" customWidth="1"/>
    <col min="8160" max="8160" width="19.5703125" style="2" customWidth="1"/>
    <col min="8161" max="8161" width="41.7109375" style="2" customWidth="1"/>
    <col min="8162" max="8162" width="23.42578125" style="2" customWidth="1"/>
    <col min="8163" max="8163" width="16.5703125" style="2" bestFit="1" customWidth="1"/>
    <col min="8164" max="8164" width="17.7109375" style="2" bestFit="1" customWidth="1"/>
    <col min="8165" max="8414" width="9.140625" style="2"/>
    <col min="8415" max="8415" width="10.7109375" style="2" customWidth="1"/>
    <col min="8416" max="8416" width="19.5703125" style="2" customWidth="1"/>
    <col min="8417" max="8417" width="41.7109375" style="2" customWidth="1"/>
    <col min="8418" max="8418" width="23.42578125" style="2" customWidth="1"/>
    <col min="8419" max="8419" width="16.5703125" style="2" bestFit="1" customWidth="1"/>
    <col min="8420" max="8420" width="17.7109375" style="2" bestFit="1" customWidth="1"/>
    <col min="8421" max="8670" width="9.140625" style="2"/>
    <col min="8671" max="8671" width="10.7109375" style="2" customWidth="1"/>
    <col min="8672" max="8672" width="19.5703125" style="2" customWidth="1"/>
    <col min="8673" max="8673" width="41.7109375" style="2" customWidth="1"/>
    <col min="8674" max="8674" width="23.42578125" style="2" customWidth="1"/>
    <col min="8675" max="8675" width="16.5703125" style="2" bestFit="1" customWidth="1"/>
    <col min="8676" max="8676" width="17.7109375" style="2" bestFit="1" customWidth="1"/>
    <col min="8677" max="8926" width="9.140625" style="2"/>
    <col min="8927" max="8927" width="10.7109375" style="2" customWidth="1"/>
    <col min="8928" max="8928" width="19.5703125" style="2" customWidth="1"/>
    <col min="8929" max="8929" width="41.7109375" style="2" customWidth="1"/>
    <col min="8930" max="8930" width="23.42578125" style="2" customWidth="1"/>
    <col min="8931" max="8931" width="16.5703125" style="2" bestFit="1" customWidth="1"/>
    <col min="8932" max="8932" width="17.7109375" style="2" bestFit="1" customWidth="1"/>
    <col min="8933" max="9182" width="9.140625" style="2"/>
    <col min="9183" max="9183" width="10.7109375" style="2" customWidth="1"/>
    <col min="9184" max="9184" width="19.5703125" style="2" customWidth="1"/>
    <col min="9185" max="9185" width="41.7109375" style="2" customWidth="1"/>
    <col min="9186" max="9186" width="23.42578125" style="2" customWidth="1"/>
    <col min="9187" max="9187" width="16.5703125" style="2" bestFit="1" customWidth="1"/>
    <col min="9188" max="9188" width="17.7109375" style="2" bestFit="1" customWidth="1"/>
    <col min="9189" max="9438" width="9.140625" style="2"/>
    <col min="9439" max="9439" width="10.7109375" style="2" customWidth="1"/>
    <col min="9440" max="9440" width="19.5703125" style="2" customWidth="1"/>
    <col min="9441" max="9441" width="41.7109375" style="2" customWidth="1"/>
    <col min="9442" max="9442" width="23.42578125" style="2" customWidth="1"/>
    <col min="9443" max="9443" width="16.5703125" style="2" bestFit="1" customWidth="1"/>
    <col min="9444" max="9444" width="17.7109375" style="2" bestFit="1" customWidth="1"/>
    <col min="9445" max="9694" width="9.140625" style="2"/>
    <col min="9695" max="9695" width="10.7109375" style="2" customWidth="1"/>
    <col min="9696" max="9696" width="19.5703125" style="2" customWidth="1"/>
    <col min="9697" max="9697" width="41.7109375" style="2" customWidth="1"/>
    <col min="9698" max="9698" width="23.42578125" style="2" customWidth="1"/>
    <col min="9699" max="9699" width="16.5703125" style="2" bestFit="1" customWidth="1"/>
    <col min="9700" max="9700" width="17.7109375" style="2" bestFit="1" customWidth="1"/>
    <col min="9701" max="9950" width="9.140625" style="2"/>
    <col min="9951" max="9951" width="10.7109375" style="2" customWidth="1"/>
    <col min="9952" max="9952" width="19.5703125" style="2" customWidth="1"/>
    <col min="9953" max="9953" width="41.7109375" style="2" customWidth="1"/>
    <col min="9954" max="9954" width="23.42578125" style="2" customWidth="1"/>
    <col min="9955" max="9955" width="16.5703125" style="2" bestFit="1" customWidth="1"/>
    <col min="9956" max="9956" width="17.7109375" style="2" bestFit="1" customWidth="1"/>
    <col min="9957" max="10206" width="9.140625" style="2"/>
    <col min="10207" max="10207" width="10.7109375" style="2" customWidth="1"/>
    <col min="10208" max="10208" width="19.5703125" style="2" customWidth="1"/>
    <col min="10209" max="10209" width="41.7109375" style="2" customWidth="1"/>
    <col min="10210" max="10210" width="23.42578125" style="2" customWidth="1"/>
    <col min="10211" max="10211" width="16.5703125" style="2" bestFit="1" customWidth="1"/>
    <col min="10212" max="10212" width="17.7109375" style="2" bestFit="1" customWidth="1"/>
    <col min="10213" max="10462" width="9.140625" style="2"/>
    <col min="10463" max="10463" width="10.7109375" style="2" customWidth="1"/>
    <col min="10464" max="10464" width="19.5703125" style="2" customWidth="1"/>
    <col min="10465" max="10465" width="41.7109375" style="2" customWidth="1"/>
    <col min="10466" max="10466" width="23.42578125" style="2" customWidth="1"/>
    <col min="10467" max="10467" width="16.5703125" style="2" bestFit="1" customWidth="1"/>
    <col min="10468" max="10468" width="17.7109375" style="2" bestFit="1" customWidth="1"/>
    <col min="10469" max="10718" width="9.140625" style="2"/>
    <col min="10719" max="10719" width="10.7109375" style="2" customWidth="1"/>
    <col min="10720" max="10720" width="19.5703125" style="2" customWidth="1"/>
    <col min="10721" max="10721" width="41.7109375" style="2" customWidth="1"/>
    <col min="10722" max="10722" width="23.42578125" style="2" customWidth="1"/>
    <col min="10723" max="10723" width="16.5703125" style="2" bestFit="1" customWidth="1"/>
    <col min="10724" max="10724" width="17.7109375" style="2" bestFit="1" customWidth="1"/>
    <col min="10725" max="10974" width="9.140625" style="2"/>
    <col min="10975" max="10975" width="10.7109375" style="2" customWidth="1"/>
    <col min="10976" max="10976" width="19.5703125" style="2" customWidth="1"/>
    <col min="10977" max="10977" width="41.7109375" style="2" customWidth="1"/>
    <col min="10978" max="10978" width="23.42578125" style="2" customWidth="1"/>
    <col min="10979" max="10979" width="16.5703125" style="2" bestFit="1" customWidth="1"/>
    <col min="10980" max="10980" width="17.7109375" style="2" bestFit="1" customWidth="1"/>
    <col min="10981" max="11230" width="9.140625" style="2"/>
    <col min="11231" max="11231" width="10.7109375" style="2" customWidth="1"/>
    <col min="11232" max="11232" width="19.5703125" style="2" customWidth="1"/>
    <col min="11233" max="11233" width="41.7109375" style="2" customWidth="1"/>
    <col min="11234" max="11234" width="23.42578125" style="2" customWidth="1"/>
    <col min="11235" max="11235" width="16.5703125" style="2" bestFit="1" customWidth="1"/>
    <col min="11236" max="11236" width="17.7109375" style="2" bestFit="1" customWidth="1"/>
    <col min="11237" max="11486" width="9.140625" style="2"/>
    <col min="11487" max="11487" width="10.7109375" style="2" customWidth="1"/>
    <col min="11488" max="11488" width="19.5703125" style="2" customWidth="1"/>
    <col min="11489" max="11489" width="41.7109375" style="2" customWidth="1"/>
    <col min="11490" max="11490" width="23.42578125" style="2" customWidth="1"/>
    <col min="11491" max="11491" width="16.5703125" style="2" bestFit="1" customWidth="1"/>
    <col min="11492" max="11492" width="17.7109375" style="2" bestFit="1" customWidth="1"/>
    <col min="11493" max="11742" width="9.140625" style="2"/>
    <col min="11743" max="11743" width="10.7109375" style="2" customWidth="1"/>
    <col min="11744" max="11744" width="19.5703125" style="2" customWidth="1"/>
    <col min="11745" max="11745" width="41.7109375" style="2" customWidth="1"/>
    <col min="11746" max="11746" width="23.42578125" style="2" customWidth="1"/>
    <col min="11747" max="11747" width="16.5703125" style="2" bestFit="1" customWidth="1"/>
    <col min="11748" max="11748" width="17.7109375" style="2" bestFit="1" customWidth="1"/>
    <col min="11749" max="11998" width="9.140625" style="2"/>
    <col min="11999" max="11999" width="10.7109375" style="2" customWidth="1"/>
    <col min="12000" max="12000" width="19.5703125" style="2" customWidth="1"/>
    <col min="12001" max="12001" width="41.7109375" style="2" customWidth="1"/>
    <col min="12002" max="12002" width="23.42578125" style="2" customWidth="1"/>
    <col min="12003" max="12003" width="16.5703125" style="2" bestFit="1" customWidth="1"/>
    <col min="12004" max="12004" width="17.7109375" style="2" bestFit="1" customWidth="1"/>
    <col min="12005" max="12254" width="9.140625" style="2"/>
    <col min="12255" max="12255" width="10.7109375" style="2" customWidth="1"/>
    <col min="12256" max="12256" width="19.5703125" style="2" customWidth="1"/>
    <col min="12257" max="12257" width="41.7109375" style="2" customWidth="1"/>
    <col min="12258" max="12258" width="23.42578125" style="2" customWidth="1"/>
    <col min="12259" max="12259" width="16.5703125" style="2" bestFit="1" customWidth="1"/>
    <col min="12260" max="12260" width="17.7109375" style="2" bestFit="1" customWidth="1"/>
    <col min="12261" max="12510" width="9.140625" style="2"/>
    <col min="12511" max="12511" width="10.7109375" style="2" customWidth="1"/>
    <col min="12512" max="12512" width="19.5703125" style="2" customWidth="1"/>
    <col min="12513" max="12513" width="41.7109375" style="2" customWidth="1"/>
    <col min="12514" max="12514" width="23.42578125" style="2" customWidth="1"/>
    <col min="12515" max="12515" width="16.5703125" style="2" bestFit="1" customWidth="1"/>
    <col min="12516" max="12516" width="17.7109375" style="2" bestFit="1" customWidth="1"/>
    <col min="12517" max="12766" width="9.140625" style="2"/>
    <col min="12767" max="12767" width="10.7109375" style="2" customWidth="1"/>
    <col min="12768" max="12768" width="19.5703125" style="2" customWidth="1"/>
    <col min="12769" max="12769" width="41.7109375" style="2" customWidth="1"/>
    <col min="12770" max="12770" width="23.42578125" style="2" customWidth="1"/>
    <col min="12771" max="12771" width="16.5703125" style="2" bestFit="1" customWidth="1"/>
    <col min="12772" max="12772" width="17.7109375" style="2" bestFit="1" customWidth="1"/>
    <col min="12773" max="13022" width="9.140625" style="2"/>
    <col min="13023" max="13023" width="10.7109375" style="2" customWidth="1"/>
    <col min="13024" max="13024" width="19.5703125" style="2" customWidth="1"/>
    <col min="13025" max="13025" width="41.7109375" style="2" customWidth="1"/>
    <col min="13026" max="13026" width="23.42578125" style="2" customWidth="1"/>
    <col min="13027" max="13027" width="16.5703125" style="2" bestFit="1" customWidth="1"/>
    <col min="13028" max="13028" width="17.7109375" style="2" bestFit="1" customWidth="1"/>
    <col min="13029" max="13278" width="9.140625" style="2"/>
    <col min="13279" max="13279" width="10.7109375" style="2" customWidth="1"/>
    <col min="13280" max="13280" width="19.5703125" style="2" customWidth="1"/>
    <col min="13281" max="13281" width="41.7109375" style="2" customWidth="1"/>
    <col min="13282" max="13282" width="23.42578125" style="2" customWidth="1"/>
    <col min="13283" max="13283" width="16.5703125" style="2" bestFit="1" customWidth="1"/>
    <col min="13284" max="13284" width="17.7109375" style="2" bestFit="1" customWidth="1"/>
    <col min="13285" max="13534" width="9.140625" style="2"/>
    <col min="13535" max="13535" width="10.7109375" style="2" customWidth="1"/>
    <col min="13536" max="13536" width="19.5703125" style="2" customWidth="1"/>
    <col min="13537" max="13537" width="41.7109375" style="2" customWidth="1"/>
    <col min="13538" max="13538" width="23.42578125" style="2" customWidth="1"/>
    <col min="13539" max="13539" width="16.5703125" style="2" bestFit="1" customWidth="1"/>
    <col min="13540" max="13540" width="17.7109375" style="2" bestFit="1" customWidth="1"/>
    <col min="13541" max="13790" width="9.140625" style="2"/>
    <col min="13791" max="13791" width="10.7109375" style="2" customWidth="1"/>
    <col min="13792" max="13792" width="19.5703125" style="2" customWidth="1"/>
    <col min="13793" max="13793" width="41.7109375" style="2" customWidth="1"/>
    <col min="13794" max="13794" width="23.42578125" style="2" customWidth="1"/>
    <col min="13795" max="13795" width="16.5703125" style="2" bestFit="1" customWidth="1"/>
    <col min="13796" max="13796" width="17.7109375" style="2" bestFit="1" customWidth="1"/>
    <col min="13797" max="14046" width="9.140625" style="2"/>
    <col min="14047" max="14047" width="10.7109375" style="2" customWidth="1"/>
    <col min="14048" max="14048" width="19.5703125" style="2" customWidth="1"/>
    <col min="14049" max="14049" width="41.7109375" style="2" customWidth="1"/>
    <col min="14050" max="14050" width="23.42578125" style="2" customWidth="1"/>
    <col min="14051" max="14051" width="16.5703125" style="2" bestFit="1" customWidth="1"/>
    <col min="14052" max="14052" width="17.7109375" style="2" bestFit="1" customWidth="1"/>
    <col min="14053" max="14302" width="9.140625" style="2"/>
    <col min="14303" max="14303" width="10.7109375" style="2" customWidth="1"/>
    <col min="14304" max="14304" width="19.5703125" style="2" customWidth="1"/>
    <col min="14305" max="14305" width="41.7109375" style="2" customWidth="1"/>
    <col min="14306" max="14306" width="23.42578125" style="2" customWidth="1"/>
    <col min="14307" max="14307" width="16.5703125" style="2" bestFit="1" customWidth="1"/>
    <col min="14308" max="14308" width="17.7109375" style="2" bestFit="1" customWidth="1"/>
    <col min="14309" max="14558" width="9.140625" style="2"/>
    <col min="14559" max="14559" width="10.7109375" style="2" customWidth="1"/>
    <col min="14560" max="14560" width="19.5703125" style="2" customWidth="1"/>
    <col min="14561" max="14561" width="41.7109375" style="2" customWidth="1"/>
    <col min="14562" max="14562" width="23.42578125" style="2" customWidth="1"/>
    <col min="14563" max="14563" width="16.5703125" style="2" bestFit="1" customWidth="1"/>
    <col min="14564" max="14564" width="17.7109375" style="2" bestFit="1" customWidth="1"/>
    <col min="14565" max="14814" width="9.140625" style="2"/>
    <col min="14815" max="14815" width="10.7109375" style="2" customWidth="1"/>
    <col min="14816" max="14816" width="19.5703125" style="2" customWidth="1"/>
    <col min="14817" max="14817" width="41.7109375" style="2" customWidth="1"/>
    <col min="14818" max="14818" width="23.42578125" style="2" customWidth="1"/>
    <col min="14819" max="14819" width="16.5703125" style="2" bestFit="1" customWidth="1"/>
    <col min="14820" max="14820" width="17.7109375" style="2" bestFit="1" customWidth="1"/>
    <col min="14821" max="15070" width="9.140625" style="2"/>
    <col min="15071" max="15071" width="10.7109375" style="2" customWidth="1"/>
    <col min="15072" max="15072" width="19.5703125" style="2" customWidth="1"/>
    <col min="15073" max="15073" width="41.7109375" style="2" customWidth="1"/>
    <col min="15074" max="15074" width="23.42578125" style="2" customWidth="1"/>
    <col min="15075" max="15075" width="16.5703125" style="2" bestFit="1" customWidth="1"/>
    <col min="15076" max="15076" width="17.7109375" style="2" bestFit="1" customWidth="1"/>
    <col min="15077" max="15326" width="9.140625" style="2"/>
    <col min="15327" max="15327" width="10.7109375" style="2" customWidth="1"/>
    <col min="15328" max="15328" width="19.5703125" style="2" customWidth="1"/>
    <col min="15329" max="15329" width="41.7109375" style="2" customWidth="1"/>
    <col min="15330" max="15330" width="23.42578125" style="2" customWidth="1"/>
    <col min="15331" max="15331" width="16.5703125" style="2" bestFit="1" customWidth="1"/>
    <col min="15332" max="15332" width="17.7109375" style="2" bestFit="1" customWidth="1"/>
    <col min="15333" max="15582" width="9.140625" style="2"/>
    <col min="15583" max="15583" width="10.7109375" style="2" customWidth="1"/>
    <col min="15584" max="15584" width="19.5703125" style="2" customWidth="1"/>
    <col min="15585" max="15585" width="41.7109375" style="2" customWidth="1"/>
    <col min="15586" max="15586" width="23.42578125" style="2" customWidth="1"/>
    <col min="15587" max="15587" width="16.5703125" style="2" bestFit="1" customWidth="1"/>
    <col min="15588" max="15588" width="17.7109375" style="2" bestFit="1" customWidth="1"/>
    <col min="15589" max="15838" width="9.140625" style="2"/>
    <col min="15839" max="15839" width="10.7109375" style="2" customWidth="1"/>
    <col min="15840" max="15840" width="19.5703125" style="2" customWidth="1"/>
    <col min="15841" max="15841" width="41.7109375" style="2" customWidth="1"/>
    <col min="15842" max="15842" width="23.42578125" style="2" customWidth="1"/>
    <col min="15843" max="15843" width="16.5703125" style="2" bestFit="1" customWidth="1"/>
    <col min="15844" max="15844" width="17.7109375" style="2" bestFit="1" customWidth="1"/>
    <col min="15845" max="16094" width="9.140625" style="2"/>
    <col min="16095" max="16095" width="10.7109375" style="2" customWidth="1"/>
    <col min="16096" max="16096" width="19.5703125" style="2" customWidth="1"/>
    <col min="16097" max="16097" width="41.7109375" style="2" customWidth="1"/>
    <col min="16098" max="16098" width="23.42578125" style="2" customWidth="1"/>
    <col min="16099" max="16099" width="16.5703125" style="2" bestFit="1" customWidth="1"/>
    <col min="16100" max="16100" width="17.7109375" style="2" bestFit="1" customWidth="1"/>
    <col min="16101" max="16384" width="9.140625" style="2"/>
  </cols>
  <sheetData>
    <row r="1" spans="1:6" x14ac:dyDescent="0.2">
      <c r="A1" s="56"/>
      <c r="B1" s="55"/>
      <c r="C1" s="55"/>
      <c r="D1" s="54"/>
      <c r="E1" s="53"/>
      <c r="F1" s="52"/>
    </row>
    <row r="2" spans="1:6" x14ac:dyDescent="0.2">
      <c r="A2" s="51"/>
      <c r="B2" s="50"/>
      <c r="C2" s="50"/>
      <c r="D2" s="49"/>
      <c r="E2" s="48"/>
      <c r="F2" s="47"/>
    </row>
    <row r="3" spans="1:6" x14ac:dyDescent="0.2">
      <c r="A3" s="51"/>
      <c r="B3" s="50"/>
      <c r="C3" s="50"/>
      <c r="D3" s="49"/>
      <c r="E3" s="48"/>
      <c r="F3" s="47"/>
    </row>
    <row r="4" spans="1:6" x14ac:dyDescent="0.2">
      <c r="A4" s="51"/>
      <c r="B4" s="50"/>
      <c r="C4" s="50"/>
      <c r="D4" s="49"/>
      <c r="E4" s="48"/>
      <c r="F4" s="47"/>
    </row>
    <row r="5" spans="1:6" x14ac:dyDescent="0.2">
      <c r="A5" s="51"/>
      <c r="B5" s="50"/>
      <c r="C5" s="50"/>
      <c r="D5" s="49"/>
      <c r="E5" s="48"/>
      <c r="F5" s="47"/>
    </row>
    <row r="6" spans="1:6" x14ac:dyDescent="0.2">
      <c r="A6" s="51"/>
      <c r="B6" s="50"/>
      <c r="C6" s="50"/>
      <c r="D6" s="49"/>
      <c r="E6" s="48"/>
      <c r="F6" s="47"/>
    </row>
    <row r="7" spans="1:6" x14ac:dyDescent="0.2">
      <c r="A7" s="51"/>
      <c r="B7" s="50"/>
      <c r="C7" s="50"/>
      <c r="D7" s="49"/>
      <c r="E7" s="48"/>
      <c r="F7" s="47"/>
    </row>
    <row r="8" spans="1:6" x14ac:dyDescent="0.2">
      <c r="A8" s="51"/>
      <c r="B8" s="50"/>
      <c r="C8" s="50"/>
      <c r="D8" s="49"/>
      <c r="E8" s="48"/>
      <c r="F8" s="47"/>
    </row>
    <row r="9" spans="1:6" x14ac:dyDescent="0.2">
      <c r="A9" s="51"/>
      <c r="B9" s="50"/>
      <c r="C9" s="50"/>
      <c r="D9" s="49"/>
      <c r="E9" s="48"/>
      <c r="F9" s="47"/>
    </row>
    <row r="10" spans="1:6" x14ac:dyDescent="0.2">
      <c r="A10" s="51"/>
      <c r="B10" s="50"/>
      <c r="C10" s="50"/>
      <c r="D10" s="49"/>
      <c r="E10" s="48"/>
      <c r="F10" s="47"/>
    </row>
    <row r="11" spans="1:6" x14ac:dyDescent="0.2">
      <c r="A11" s="51"/>
      <c r="B11" s="50"/>
      <c r="C11" s="50"/>
      <c r="D11" s="49"/>
      <c r="E11" s="48"/>
      <c r="F11" s="47"/>
    </row>
    <row r="12" spans="1:6" x14ac:dyDescent="0.2">
      <c r="A12" s="51"/>
      <c r="B12" s="50"/>
      <c r="C12" s="50"/>
      <c r="D12" s="49"/>
      <c r="E12" s="48"/>
      <c r="F12" s="47"/>
    </row>
    <row r="13" spans="1:6" ht="15.75" x14ac:dyDescent="0.25">
      <c r="A13" s="58" t="s">
        <v>0</v>
      </c>
      <c r="B13" s="59"/>
      <c r="C13" s="59"/>
      <c r="D13" s="59"/>
      <c r="E13" s="59"/>
      <c r="F13" s="60"/>
    </row>
    <row r="14" spans="1:6" ht="15.75" x14ac:dyDescent="0.25">
      <c r="A14" s="58" t="s">
        <v>240</v>
      </c>
      <c r="B14" s="59"/>
      <c r="C14" s="59"/>
      <c r="D14" s="59"/>
      <c r="E14" s="59"/>
      <c r="F14" s="60"/>
    </row>
    <row r="15" spans="1:6" s="15" customFormat="1" ht="15.75" x14ac:dyDescent="0.25">
      <c r="A15" s="61" t="s">
        <v>239</v>
      </c>
      <c r="B15" s="62"/>
      <c r="C15" s="62"/>
      <c r="D15" s="62"/>
      <c r="E15" s="62"/>
      <c r="F15" s="63"/>
    </row>
    <row r="16" spans="1:6" s="15" customFormat="1" ht="12.75" customHeight="1" x14ac:dyDescent="0.25">
      <c r="A16" s="46"/>
      <c r="B16" s="45"/>
      <c r="C16" s="45"/>
      <c r="D16" s="45"/>
      <c r="E16" s="45"/>
      <c r="F16" s="44"/>
    </row>
    <row r="17" spans="1:9" s="15" customFormat="1" ht="12.75" customHeight="1" thickBot="1" x14ac:dyDescent="0.25">
      <c r="A17" s="43"/>
      <c r="B17" s="42"/>
      <c r="C17" s="42"/>
      <c r="D17" s="41"/>
      <c r="E17" s="40"/>
      <c r="F17" s="39"/>
    </row>
    <row r="18" spans="1:9" s="15" customFormat="1" ht="16.5" thickBot="1" x14ac:dyDescent="0.25">
      <c r="A18" s="64" t="s">
        <v>238</v>
      </c>
      <c r="B18" s="65"/>
      <c r="C18" s="65"/>
      <c r="D18" s="38"/>
      <c r="E18" s="37"/>
      <c r="F18" s="36"/>
    </row>
    <row r="19" spans="1:9" s="15" customFormat="1" ht="15.75" x14ac:dyDescent="0.25">
      <c r="A19" s="35"/>
      <c r="B19" s="34"/>
      <c r="C19" s="33"/>
      <c r="D19" s="66" t="s">
        <v>237</v>
      </c>
      <c r="E19" s="66"/>
      <c r="F19" s="32">
        <v>-2450616899.7799921</v>
      </c>
    </row>
    <row r="20" spans="1:9" s="15" customFormat="1" x14ac:dyDescent="0.2">
      <c r="A20" s="57" t="s">
        <v>236</v>
      </c>
      <c r="B20" s="31"/>
      <c r="C20" s="30"/>
      <c r="D20" s="28"/>
      <c r="E20" s="29"/>
      <c r="F20" s="28"/>
    </row>
    <row r="21" spans="1:9" s="15" customFormat="1" ht="33" x14ac:dyDescent="0.25">
      <c r="A21" s="57"/>
      <c r="B21" s="26" t="s">
        <v>235</v>
      </c>
      <c r="C21" s="27" t="s">
        <v>234</v>
      </c>
      <c r="D21" s="26" t="s">
        <v>233</v>
      </c>
      <c r="E21" s="26" t="s">
        <v>232</v>
      </c>
      <c r="F21" s="26" t="s">
        <v>231</v>
      </c>
    </row>
    <row r="22" spans="1:9" s="15" customFormat="1" x14ac:dyDescent="0.2">
      <c r="A22" s="25">
        <v>44104</v>
      </c>
      <c r="B22" s="22"/>
      <c r="C22" s="8" t="s">
        <v>230</v>
      </c>
      <c r="D22" s="21"/>
      <c r="E22" s="20"/>
      <c r="F22" s="24">
        <f>+F19</f>
        <v>-2450616899.7799921</v>
      </c>
    </row>
    <row r="23" spans="1:9" s="15" customFormat="1" x14ac:dyDescent="0.2">
      <c r="A23" s="23">
        <v>44105</v>
      </c>
      <c r="B23" s="22"/>
      <c r="C23" s="8" t="s">
        <v>229</v>
      </c>
      <c r="D23" s="21">
        <v>3742435476.6599998</v>
      </c>
      <c r="E23" s="20"/>
      <c r="F23" s="6">
        <f t="shared" ref="F23:F54" si="0">+F22+D23-E23</f>
        <v>1291818576.8800077</v>
      </c>
      <c r="I23" s="17"/>
    </row>
    <row r="24" spans="1:9" s="15" customFormat="1" x14ac:dyDescent="0.2">
      <c r="A24" s="23">
        <v>44105</v>
      </c>
      <c r="B24" s="22"/>
      <c r="C24" s="8" t="s">
        <v>228</v>
      </c>
      <c r="D24" s="21">
        <v>1182173295.7</v>
      </c>
      <c r="E24" s="20"/>
      <c r="F24" s="6">
        <f t="shared" si="0"/>
        <v>2473991872.5800076</v>
      </c>
      <c r="I24" s="18"/>
    </row>
    <row r="25" spans="1:9" s="15" customFormat="1" ht="48" x14ac:dyDescent="0.25">
      <c r="A25" s="11" t="s">
        <v>225</v>
      </c>
      <c r="B25" s="10" t="s">
        <v>227</v>
      </c>
      <c r="C25" s="9" t="s">
        <v>226</v>
      </c>
      <c r="D25" s="19"/>
      <c r="E25" s="7">
        <v>114876</v>
      </c>
      <c r="F25" s="6">
        <f t="shared" si="0"/>
        <v>2473876996.5800076</v>
      </c>
      <c r="H25" s="17"/>
      <c r="I25" s="18"/>
    </row>
    <row r="26" spans="1:9" s="15" customFormat="1" ht="48" x14ac:dyDescent="0.25">
      <c r="A26" s="11" t="s">
        <v>225</v>
      </c>
      <c r="B26" s="10" t="s">
        <v>224</v>
      </c>
      <c r="C26" s="9" t="s">
        <v>223</v>
      </c>
      <c r="D26" s="7"/>
      <c r="E26" s="7">
        <v>20986</v>
      </c>
      <c r="F26" s="6">
        <f t="shared" si="0"/>
        <v>2473856010.5800076</v>
      </c>
      <c r="I26" s="18"/>
    </row>
    <row r="27" spans="1:9" s="15" customFormat="1" ht="48" x14ac:dyDescent="0.25">
      <c r="A27" s="11" t="s">
        <v>199</v>
      </c>
      <c r="B27" s="10" t="s">
        <v>222</v>
      </c>
      <c r="C27" s="9" t="s">
        <v>221</v>
      </c>
      <c r="D27" s="7"/>
      <c r="E27" s="7">
        <v>4782807.5599999996</v>
      </c>
      <c r="F27" s="6">
        <f t="shared" si="0"/>
        <v>2469073203.0200076</v>
      </c>
      <c r="H27" s="17"/>
      <c r="I27" s="18"/>
    </row>
    <row r="28" spans="1:9" s="15" customFormat="1" ht="36" x14ac:dyDescent="0.25">
      <c r="A28" s="11" t="s">
        <v>199</v>
      </c>
      <c r="B28" s="10" t="s">
        <v>220</v>
      </c>
      <c r="C28" s="9" t="s">
        <v>219</v>
      </c>
      <c r="D28" s="7"/>
      <c r="E28" s="7">
        <v>1104950</v>
      </c>
      <c r="F28" s="6">
        <f t="shared" si="0"/>
        <v>2467968253.0200076</v>
      </c>
      <c r="H28" s="17"/>
      <c r="I28" s="17"/>
    </row>
    <row r="29" spans="1:9" s="15" customFormat="1" ht="36" x14ac:dyDescent="0.25">
      <c r="A29" s="11" t="s">
        <v>199</v>
      </c>
      <c r="B29" s="10" t="s">
        <v>218</v>
      </c>
      <c r="C29" s="9" t="s">
        <v>217</v>
      </c>
      <c r="D29" s="7"/>
      <c r="E29" s="7">
        <v>7079498.8099999996</v>
      </c>
      <c r="F29" s="6">
        <f t="shared" si="0"/>
        <v>2460888754.2100077</v>
      </c>
      <c r="I29" s="17"/>
    </row>
    <row r="30" spans="1:9" s="15" customFormat="1" ht="36" x14ac:dyDescent="0.25">
      <c r="A30" s="11" t="s">
        <v>199</v>
      </c>
      <c r="B30" s="10" t="s">
        <v>216</v>
      </c>
      <c r="C30" s="9" t="s">
        <v>215</v>
      </c>
      <c r="D30" s="7"/>
      <c r="E30" s="7">
        <v>6053000</v>
      </c>
      <c r="F30" s="6">
        <f t="shared" si="0"/>
        <v>2454835754.2100077</v>
      </c>
    </row>
    <row r="31" spans="1:9" s="15" customFormat="1" ht="36" x14ac:dyDescent="0.25">
      <c r="A31" s="11" t="s">
        <v>199</v>
      </c>
      <c r="B31" s="10" t="s">
        <v>214</v>
      </c>
      <c r="C31" s="9" t="s">
        <v>213</v>
      </c>
      <c r="D31" s="7"/>
      <c r="E31" s="7">
        <v>3570000</v>
      </c>
      <c r="F31" s="6">
        <f t="shared" si="0"/>
        <v>2451265754.2100077</v>
      </c>
    </row>
    <row r="32" spans="1:9" s="15" customFormat="1" ht="36" x14ac:dyDescent="0.25">
      <c r="A32" s="11" t="s">
        <v>199</v>
      </c>
      <c r="B32" s="10" t="s">
        <v>212</v>
      </c>
      <c r="C32" s="9" t="s">
        <v>206</v>
      </c>
      <c r="D32" s="7"/>
      <c r="E32" s="7">
        <v>142595.72</v>
      </c>
      <c r="F32" s="6">
        <f t="shared" si="0"/>
        <v>2451123158.4900079</v>
      </c>
    </row>
    <row r="33" spans="1:6" s="15" customFormat="1" ht="36" x14ac:dyDescent="0.25">
      <c r="A33" s="11" t="s">
        <v>199</v>
      </c>
      <c r="B33" s="10" t="s">
        <v>211</v>
      </c>
      <c r="C33" s="9" t="s">
        <v>210</v>
      </c>
      <c r="D33" s="7"/>
      <c r="E33" s="7">
        <v>55803.66</v>
      </c>
      <c r="F33" s="6">
        <f t="shared" si="0"/>
        <v>2451067354.830008</v>
      </c>
    </row>
    <row r="34" spans="1:6" s="15" customFormat="1" ht="48" x14ac:dyDescent="0.25">
      <c r="A34" s="11" t="s">
        <v>199</v>
      </c>
      <c r="B34" s="10" t="s">
        <v>209</v>
      </c>
      <c r="C34" s="9" t="s">
        <v>208</v>
      </c>
      <c r="D34" s="7"/>
      <c r="E34" s="7">
        <v>341460.18</v>
      </c>
      <c r="F34" s="6">
        <f t="shared" si="0"/>
        <v>2450725894.6500082</v>
      </c>
    </row>
    <row r="35" spans="1:6" s="15" customFormat="1" ht="36" x14ac:dyDescent="0.25">
      <c r="A35" s="11" t="s">
        <v>199</v>
      </c>
      <c r="B35" s="10" t="s">
        <v>207</v>
      </c>
      <c r="C35" s="9" t="s">
        <v>206</v>
      </c>
      <c r="D35" s="7"/>
      <c r="E35" s="7">
        <v>25921.52</v>
      </c>
      <c r="F35" s="6">
        <f t="shared" si="0"/>
        <v>2450699973.1300082</v>
      </c>
    </row>
    <row r="36" spans="1:6" s="15" customFormat="1" ht="24" x14ac:dyDescent="0.25">
      <c r="A36" s="11" t="s">
        <v>199</v>
      </c>
      <c r="B36" s="10" t="s">
        <v>205</v>
      </c>
      <c r="C36" s="9" t="s">
        <v>204</v>
      </c>
      <c r="D36" s="7"/>
      <c r="E36" s="7">
        <v>424191.64</v>
      </c>
      <c r="F36" s="6">
        <f t="shared" si="0"/>
        <v>2450275781.4900084</v>
      </c>
    </row>
    <row r="37" spans="1:6" s="15" customFormat="1" ht="24" x14ac:dyDescent="0.25">
      <c r="A37" s="11" t="s">
        <v>199</v>
      </c>
      <c r="B37" s="10" t="s">
        <v>205</v>
      </c>
      <c r="C37" s="9" t="s">
        <v>204</v>
      </c>
      <c r="D37" s="7"/>
      <c r="E37" s="7">
        <v>30075.19</v>
      </c>
      <c r="F37" s="6">
        <f t="shared" si="0"/>
        <v>2450245706.3000083</v>
      </c>
    </row>
    <row r="38" spans="1:6" s="15" customFormat="1" ht="24" x14ac:dyDescent="0.25">
      <c r="A38" s="11" t="s">
        <v>199</v>
      </c>
      <c r="B38" s="10" t="s">
        <v>205</v>
      </c>
      <c r="C38" s="9" t="s">
        <v>204</v>
      </c>
      <c r="D38" s="7"/>
      <c r="E38" s="7">
        <v>30117.599999999999</v>
      </c>
      <c r="F38" s="6">
        <f t="shared" si="0"/>
        <v>2450215588.7000084</v>
      </c>
    </row>
    <row r="39" spans="1:6" s="15" customFormat="1" ht="24" x14ac:dyDescent="0.25">
      <c r="A39" s="11" t="s">
        <v>199</v>
      </c>
      <c r="B39" s="10" t="s">
        <v>205</v>
      </c>
      <c r="C39" s="9" t="s">
        <v>204</v>
      </c>
      <c r="D39" s="7"/>
      <c r="E39" s="7">
        <v>4762.01</v>
      </c>
      <c r="F39" s="6">
        <f t="shared" si="0"/>
        <v>2450210826.6900082</v>
      </c>
    </row>
    <row r="40" spans="1:6" s="15" customFormat="1" ht="24" x14ac:dyDescent="0.25">
      <c r="A40" s="11" t="s">
        <v>199</v>
      </c>
      <c r="B40" s="10" t="s">
        <v>203</v>
      </c>
      <c r="C40" s="9" t="s">
        <v>202</v>
      </c>
      <c r="D40" s="7"/>
      <c r="E40" s="7">
        <v>11333.39</v>
      </c>
      <c r="F40" s="6">
        <f t="shared" si="0"/>
        <v>2450199493.3000083</v>
      </c>
    </row>
    <row r="41" spans="1:6" s="15" customFormat="1" ht="24" x14ac:dyDescent="0.25">
      <c r="A41" s="11" t="s">
        <v>199</v>
      </c>
      <c r="B41" s="10" t="s">
        <v>203</v>
      </c>
      <c r="C41" s="9" t="s">
        <v>202</v>
      </c>
      <c r="D41" s="7"/>
      <c r="E41" s="7">
        <v>803.54</v>
      </c>
      <c r="F41" s="6">
        <f t="shared" si="0"/>
        <v>2450198689.7600083</v>
      </c>
    </row>
    <row r="42" spans="1:6" s="15" customFormat="1" ht="24" x14ac:dyDescent="0.25">
      <c r="A42" s="11" t="s">
        <v>199</v>
      </c>
      <c r="B42" s="10" t="s">
        <v>203</v>
      </c>
      <c r="C42" s="9" t="s">
        <v>202</v>
      </c>
      <c r="D42" s="7"/>
      <c r="E42" s="7">
        <v>804.67</v>
      </c>
      <c r="F42" s="6">
        <f t="shared" si="0"/>
        <v>2450197885.0900083</v>
      </c>
    </row>
    <row r="43" spans="1:6" s="15" customFormat="1" ht="24" x14ac:dyDescent="0.25">
      <c r="A43" s="11" t="s">
        <v>199</v>
      </c>
      <c r="B43" s="10" t="s">
        <v>203</v>
      </c>
      <c r="C43" s="9" t="s">
        <v>202</v>
      </c>
      <c r="D43" s="7"/>
      <c r="E43" s="7">
        <v>147.33000000000001</v>
      </c>
      <c r="F43" s="6">
        <f t="shared" si="0"/>
        <v>2450197737.7600083</v>
      </c>
    </row>
    <row r="44" spans="1:6" s="15" customFormat="1" ht="24" x14ac:dyDescent="0.25">
      <c r="A44" s="11" t="s">
        <v>199</v>
      </c>
      <c r="B44" s="10" t="s">
        <v>201</v>
      </c>
      <c r="C44" s="9" t="s">
        <v>200</v>
      </c>
      <c r="D44" s="7"/>
      <c r="E44" s="7">
        <v>160000</v>
      </c>
      <c r="F44" s="6">
        <f t="shared" si="0"/>
        <v>2450037737.7600083</v>
      </c>
    </row>
    <row r="45" spans="1:6" s="15" customFormat="1" ht="24" x14ac:dyDescent="0.25">
      <c r="A45" s="11" t="s">
        <v>199</v>
      </c>
      <c r="B45" s="10" t="s">
        <v>201</v>
      </c>
      <c r="C45" s="9" t="s">
        <v>200</v>
      </c>
      <c r="D45" s="7"/>
      <c r="E45" s="7">
        <v>9558.74</v>
      </c>
      <c r="F45" s="6">
        <f t="shared" si="0"/>
        <v>2450028179.0200086</v>
      </c>
    </row>
    <row r="46" spans="1:6" s="15" customFormat="1" ht="24" x14ac:dyDescent="0.25">
      <c r="A46" s="11" t="s">
        <v>199</v>
      </c>
      <c r="B46" s="10" t="s">
        <v>201</v>
      </c>
      <c r="C46" s="9" t="s">
        <v>200</v>
      </c>
      <c r="D46" s="7"/>
      <c r="E46" s="7">
        <v>11360</v>
      </c>
      <c r="F46" s="6">
        <f t="shared" si="0"/>
        <v>2450016819.0200086</v>
      </c>
    </row>
    <row r="47" spans="1:6" s="15" customFormat="1" ht="24" x14ac:dyDescent="0.25">
      <c r="A47" s="11" t="s">
        <v>199</v>
      </c>
      <c r="B47" s="10" t="s">
        <v>201</v>
      </c>
      <c r="C47" s="9" t="s">
        <v>200</v>
      </c>
      <c r="D47" s="7"/>
      <c r="E47" s="7">
        <v>701.06</v>
      </c>
      <c r="F47" s="6">
        <f t="shared" si="0"/>
        <v>2450016117.9600086</v>
      </c>
    </row>
    <row r="48" spans="1:6" s="15" customFormat="1" ht="24" x14ac:dyDescent="0.25">
      <c r="A48" s="11" t="s">
        <v>199</v>
      </c>
      <c r="B48" s="10" t="s">
        <v>198</v>
      </c>
      <c r="C48" s="9" t="s">
        <v>197</v>
      </c>
      <c r="D48" s="7"/>
      <c r="E48" s="7">
        <v>20133.310000000001</v>
      </c>
      <c r="F48" s="6">
        <f t="shared" si="0"/>
        <v>2449995984.6500087</v>
      </c>
    </row>
    <row r="49" spans="1:6" s="15" customFormat="1" ht="24" x14ac:dyDescent="0.25">
      <c r="A49" s="11" t="s">
        <v>199</v>
      </c>
      <c r="B49" s="10" t="s">
        <v>198</v>
      </c>
      <c r="C49" s="9" t="s">
        <v>197</v>
      </c>
      <c r="D49" s="7"/>
      <c r="E49" s="7">
        <v>1427.45</v>
      </c>
      <c r="F49" s="6">
        <f t="shared" si="0"/>
        <v>2449994557.2000089</v>
      </c>
    </row>
    <row r="50" spans="1:6" s="15" customFormat="1" ht="24" x14ac:dyDescent="0.25">
      <c r="A50" s="11" t="s">
        <v>199</v>
      </c>
      <c r="B50" s="10" t="s">
        <v>198</v>
      </c>
      <c r="C50" s="9" t="s">
        <v>197</v>
      </c>
      <c r="D50" s="7"/>
      <c r="E50" s="7">
        <v>1429.47</v>
      </c>
      <c r="F50" s="6">
        <f t="shared" si="0"/>
        <v>2449993127.7300091</v>
      </c>
    </row>
    <row r="51" spans="1:6" s="15" customFormat="1" ht="24" x14ac:dyDescent="0.25">
      <c r="A51" s="11" t="s">
        <v>199</v>
      </c>
      <c r="B51" s="10" t="s">
        <v>198</v>
      </c>
      <c r="C51" s="9" t="s">
        <v>197</v>
      </c>
      <c r="D51" s="7"/>
      <c r="E51" s="7">
        <v>261.73</v>
      </c>
      <c r="F51" s="6">
        <f t="shared" si="0"/>
        <v>2449992866.0000091</v>
      </c>
    </row>
    <row r="52" spans="1:6" s="15" customFormat="1" ht="36" x14ac:dyDescent="0.25">
      <c r="A52" s="11" t="s">
        <v>184</v>
      </c>
      <c r="B52" s="10" t="s">
        <v>196</v>
      </c>
      <c r="C52" s="9" t="s">
        <v>195</v>
      </c>
      <c r="D52" s="7"/>
      <c r="E52" s="7">
        <v>140000</v>
      </c>
      <c r="F52" s="6">
        <f t="shared" si="0"/>
        <v>2449852866.0000091</v>
      </c>
    </row>
    <row r="53" spans="1:6" s="15" customFormat="1" ht="48" x14ac:dyDescent="0.25">
      <c r="A53" s="11" t="s">
        <v>184</v>
      </c>
      <c r="B53" s="10" t="s">
        <v>194</v>
      </c>
      <c r="C53" s="9" t="s">
        <v>193</v>
      </c>
      <c r="D53" s="7"/>
      <c r="E53" s="7">
        <v>16314379.82</v>
      </c>
      <c r="F53" s="6">
        <f t="shared" si="0"/>
        <v>2433538486.1800089</v>
      </c>
    </row>
    <row r="54" spans="1:6" s="15" customFormat="1" ht="48" x14ac:dyDescent="0.25">
      <c r="A54" s="11" t="s">
        <v>184</v>
      </c>
      <c r="B54" s="10" t="s">
        <v>192</v>
      </c>
      <c r="C54" s="9" t="s">
        <v>191</v>
      </c>
      <c r="D54" s="7"/>
      <c r="E54" s="7">
        <v>11169420.710000001</v>
      </c>
      <c r="F54" s="6">
        <f t="shared" si="0"/>
        <v>2422369065.4700089</v>
      </c>
    </row>
    <row r="55" spans="1:6" s="15" customFormat="1" ht="36" x14ac:dyDescent="0.25">
      <c r="A55" s="11" t="s">
        <v>184</v>
      </c>
      <c r="B55" s="10" t="s">
        <v>190</v>
      </c>
      <c r="C55" s="9" t="s">
        <v>189</v>
      </c>
      <c r="D55" s="7"/>
      <c r="E55" s="7">
        <v>4380000</v>
      </c>
      <c r="F55" s="6">
        <f t="shared" ref="F55:F86" si="1">+F54+D55-E55</f>
        <v>2417989065.4700089</v>
      </c>
    </row>
    <row r="56" spans="1:6" s="15" customFormat="1" ht="48" x14ac:dyDescent="0.25">
      <c r="A56" s="11" t="s">
        <v>184</v>
      </c>
      <c r="B56" s="10" t="s">
        <v>188</v>
      </c>
      <c r="C56" s="9" t="s">
        <v>187</v>
      </c>
      <c r="D56" s="7"/>
      <c r="E56" s="7">
        <v>3755000</v>
      </c>
      <c r="F56" s="6">
        <f t="shared" si="1"/>
        <v>2414234065.4700089</v>
      </c>
    </row>
    <row r="57" spans="1:6" s="15" customFormat="1" ht="36" x14ac:dyDescent="0.25">
      <c r="A57" s="11" t="s">
        <v>184</v>
      </c>
      <c r="B57" s="10" t="s">
        <v>186</v>
      </c>
      <c r="C57" s="9" t="s">
        <v>185</v>
      </c>
      <c r="D57" s="7"/>
      <c r="E57" s="7">
        <v>42216253.840000004</v>
      </c>
      <c r="F57" s="6">
        <f t="shared" si="1"/>
        <v>2372017811.6300087</v>
      </c>
    </row>
    <row r="58" spans="1:6" s="15" customFormat="1" ht="36" x14ac:dyDescent="0.25">
      <c r="A58" s="11" t="s">
        <v>184</v>
      </c>
      <c r="B58" s="10" t="s">
        <v>183</v>
      </c>
      <c r="C58" s="9" t="s">
        <v>182</v>
      </c>
      <c r="D58" s="7"/>
      <c r="E58" s="7">
        <v>15967726.449999999</v>
      </c>
      <c r="F58" s="6">
        <f t="shared" si="1"/>
        <v>2356050085.1800089</v>
      </c>
    </row>
    <row r="59" spans="1:6" s="15" customFormat="1" ht="84" x14ac:dyDescent="0.25">
      <c r="A59" s="11" t="s">
        <v>181</v>
      </c>
      <c r="B59" s="10" t="s">
        <v>180</v>
      </c>
      <c r="C59" s="9" t="s">
        <v>179</v>
      </c>
      <c r="D59" s="7"/>
      <c r="E59" s="7">
        <v>5000000</v>
      </c>
      <c r="F59" s="6">
        <f t="shared" si="1"/>
        <v>2351050085.1800089</v>
      </c>
    </row>
    <row r="60" spans="1:6" s="15" customFormat="1" ht="48" x14ac:dyDescent="0.25">
      <c r="A60" s="11" t="s">
        <v>174</v>
      </c>
      <c r="B60" s="10" t="s">
        <v>178</v>
      </c>
      <c r="C60" s="9" t="s">
        <v>177</v>
      </c>
      <c r="D60" s="7"/>
      <c r="E60" s="7">
        <v>2278100.44</v>
      </c>
      <c r="F60" s="6">
        <f t="shared" si="1"/>
        <v>2348771984.7400088</v>
      </c>
    </row>
    <row r="61" spans="1:6" s="15" customFormat="1" ht="36" x14ac:dyDescent="0.25">
      <c r="A61" s="11" t="s">
        <v>174</v>
      </c>
      <c r="B61" s="10" t="s">
        <v>176</v>
      </c>
      <c r="C61" s="9" t="s">
        <v>175</v>
      </c>
      <c r="D61" s="7"/>
      <c r="E61" s="7">
        <v>6577700</v>
      </c>
      <c r="F61" s="6">
        <f t="shared" si="1"/>
        <v>2342194284.7400088</v>
      </c>
    </row>
    <row r="62" spans="1:6" s="15" customFormat="1" ht="72" x14ac:dyDescent="0.25">
      <c r="A62" s="11" t="s">
        <v>174</v>
      </c>
      <c r="B62" s="10" t="s">
        <v>173</v>
      </c>
      <c r="C62" s="9" t="s">
        <v>172</v>
      </c>
      <c r="D62" s="7"/>
      <c r="E62" s="7">
        <v>2434758.64</v>
      </c>
      <c r="F62" s="6">
        <f t="shared" si="1"/>
        <v>2339759526.100009</v>
      </c>
    </row>
    <row r="63" spans="1:6" s="15" customFormat="1" ht="96" x14ac:dyDescent="0.25">
      <c r="A63" s="11" t="s">
        <v>171</v>
      </c>
      <c r="B63" s="10" t="s">
        <v>170</v>
      </c>
      <c r="C63" s="9" t="s">
        <v>169</v>
      </c>
      <c r="D63" s="7"/>
      <c r="E63" s="7">
        <v>280000</v>
      </c>
      <c r="F63" s="6">
        <f t="shared" si="1"/>
        <v>2339479526.100009</v>
      </c>
    </row>
    <row r="64" spans="1:6" s="15" customFormat="1" ht="72" x14ac:dyDescent="0.25">
      <c r="A64" s="11" t="s">
        <v>168</v>
      </c>
      <c r="B64" s="10" t="s">
        <v>167</v>
      </c>
      <c r="C64" s="9" t="s">
        <v>166</v>
      </c>
      <c r="D64" s="7"/>
      <c r="E64" s="7">
        <v>619165164.11000001</v>
      </c>
      <c r="F64" s="6">
        <f t="shared" si="1"/>
        <v>1720314361.9900088</v>
      </c>
    </row>
    <row r="65" spans="1:6" s="15" customFormat="1" ht="72" x14ac:dyDescent="0.25">
      <c r="A65" s="11" t="s">
        <v>147</v>
      </c>
      <c r="B65" s="10" t="s">
        <v>165</v>
      </c>
      <c r="C65" s="9" t="s">
        <v>164</v>
      </c>
      <c r="D65" s="7"/>
      <c r="E65" s="7">
        <v>118000</v>
      </c>
      <c r="F65" s="6">
        <f t="shared" si="1"/>
        <v>1720196361.9900088</v>
      </c>
    </row>
    <row r="66" spans="1:6" s="15" customFormat="1" ht="60" x14ac:dyDescent="0.25">
      <c r="A66" s="11" t="s">
        <v>147</v>
      </c>
      <c r="B66" s="10" t="s">
        <v>163</v>
      </c>
      <c r="C66" s="9" t="s">
        <v>162</v>
      </c>
      <c r="D66" s="7"/>
      <c r="E66" s="7">
        <v>141600</v>
      </c>
      <c r="F66" s="6">
        <f t="shared" si="1"/>
        <v>1720054761.9900088</v>
      </c>
    </row>
    <row r="67" spans="1:6" s="15" customFormat="1" ht="60" x14ac:dyDescent="0.25">
      <c r="A67" s="11" t="s">
        <v>147</v>
      </c>
      <c r="B67" s="10" t="s">
        <v>161</v>
      </c>
      <c r="C67" s="9" t="s">
        <v>160</v>
      </c>
      <c r="D67" s="7"/>
      <c r="E67" s="7">
        <v>101906.56</v>
      </c>
      <c r="F67" s="6">
        <f t="shared" si="1"/>
        <v>1719952855.4300089</v>
      </c>
    </row>
    <row r="68" spans="1:6" s="15" customFormat="1" ht="48" x14ac:dyDescent="0.25">
      <c r="A68" s="11" t="s">
        <v>147</v>
      </c>
      <c r="B68" s="10" t="s">
        <v>159</v>
      </c>
      <c r="C68" s="9" t="s">
        <v>158</v>
      </c>
      <c r="D68" s="7"/>
      <c r="E68" s="7">
        <v>7779000</v>
      </c>
      <c r="F68" s="6">
        <f t="shared" si="1"/>
        <v>1712173855.4300089</v>
      </c>
    </row>
    <row r="69" spans="1:6" s="15" customFormat="1" ht="36" x14ac:dyDescent="0.25">
      <c r="A69" s="11" t="s">
        <v>147</v>
      </c>
      <c r="B69" s="10" t="s">
        <v>157</v>
      </c>
      <c r="C69" s="9" t="s">
        <v>156</v>
      </c>
      <c r="D69" s="7"/>
      <c r="E69" s="7">
        <v>6799652.3899999997</v>
      </c>
      <c r="F69" s="6">
        <f t="shared" si="1"/>
        <v>1705374203.0400088</v>
      </c>
    </row>
    <row r="70" spans="1:6" s="15" customFormat="1" ht="48" x14ac:dyDescent="0.25">
      <c r="A70" s="11" t="s">
        <v>147</v>
      </c>
      <c r="B70" s="10" t="s">
        <v>155</v>
      </c>
      <c r="C70" s="9" t="s">
        <v>154</v>
      </c>
      <c r="D70" s="7"/>
      <c r="E70" s="7">
        <v>4658383.1399999997</v>
      </c>
      <c r="F70" s="6">
        <f t="shared" si="1"/>
        <v>1700715819.9000087</v>
      </c>
    </row>
    <row r="71" spans="1:6" s="15" customFormat="1" ht="36" x14ac:dyDescent="0.25">
      <c r="A71" s="11" t="s">
        <v>147</v>
      </c>
      <c r="B71" s="10" t="s">
        <v>153</v>
      </c>
      <c r="C71" s="9" t="s">
        <v>152</v>
      </c>
      <c r="D71" s="7"/>
      <c r="E71" s="7">
        <v>685800</v>
      </c>
      <c r="F71" s="6">
        <f t="shared" si="1"/>
        <v>1700030019.9000087</v>
      </c>
    </row>
    <row r="72" spans="1:6" s="15" customFormat="1" ht="48" x14ac:dyDescent="0.25">
      <c r="A72" s="11" t="s">
        <v>147</v>
      </c>
      <c r="B72" s="10" t="s">
        <v>151</v>
      </c>
      <c r="C72" s="9" t="s">
        <v>150</v>
      </c>
      <c r="D72" s="7"/>
      <c r="E72" s="7">
        <v>243750</v>
      </c>
      <c r="F72" s="6">
        <f t="shared" si="1"/>
        <v>1699786269.9000087</v>
      </c>
    </row>
    <row r="73" spans="1:6" s="15" customFormat="1" ht="36" x14ac:dyDescent="0.25">
      <c r="A73" s="11" t="s">
        <v>147</v>
      </c>
      <c r="B73" s="10" t="s">
        <v>149</v>
      </c>
      <c r="C73" s="9" t="s">
        <v>148</v>
      </c>
      <c r="D73" s="7"/>
      <c r="E73" s="7">
        <v>175000</v>
      </c>
      <c r="F73" s="6">
        <f t="shared" si="1"/>
        <v>1699611269.9000087</v>
      </c>
    </row>
    <row r="74" spans="1:6" s="15" customFormat="1" ht="36" x14ac:dyDescent="0.25">
      <c r="A74" s="11" t="s">
        <v>147</v>
      </c>
      <c r="B74" s="10" t="s">
        <v>146</v>
      </c>
      <c r="C74" s="9" t="s">
        <v>145</v>
      </c>
      <c r="D74" s="7"/>
      <c r="E74" s="7">
        <v>224073</v>
      </c>
      <c r="F74" s="6">
        <f t="shared" si="1"/>
        <v>1699387196.9000087</v>
      </c>
    </row>
    <row r="75" spans="1:6" s="15" customFormat="1" ht="36" x14ac:dyDescent="0.25">
      <c r="A75" s="11" t="s">
        <v>136</v>
      </c>
      <c r="B75" s="10" t="s">
        <v>144</v>
      </c>
      <c r="C75" s="9" t="s">
        <v>143</v>
      </c>
      <c r="D75" s="7"/>
      <c r="E75" s="7">
        <v>611100</v>
      </c>
      <c r="F75" s="6">
        <f t="shared" si="1"/>
        <v>1698776096.9000087</v>
      </c>
    </row>
    <row r="76" spans="1:6" s="15" customFormat="1" ht="36" x14ac:dyDescent="0.25">
      <c r="A76" s="11" t="s">
        <v>136</v>
      </c>
      <c r="B76" s="10" t="s">
        <v>142</v>
      </c>
      <c r="C76" s="9" t="s">
        <v>141</v>
      </c>
      <c r="D76" s="7"/>
      <c r="E76" s="7">
        <v>321915.34000000003</v>
      </c>
      <c r="F76" s="6">
        <f t="shared" si="1"/>
        <v>1698454181.5600088</v>
      </c>
    </row>
    <row r="77" spans="1:6" s="15" customFormat="1" ht="60" x14ac:dyDescent="0.25">
      <c r="A77" s="11" t="s">
        <v>136</v>
      </c>
      <c r="B77" s="10" t="s">
        <v>140</v>
      </c>
      <c r="C77" s="9" t="s">
        <v>139</v>
      </c>
      <c r="D77" s="7"/>
      <c r="E77" s="7">
        <v>995982.51</v>
      </c>
      <c r="F77" s="6">
        <f t="shared" si="1"/>
        <v>1697458199.0500088</v>
      </c>
    </row>
    <row r="78" spans="1:6" s="15" customFormat="1" ht="60" x14ac:dyDescent="0.25">
      <c r="A78" s="11" t="s">
        <v>136</v>
      </c>
      <c r="B78" s="10" t="s">
        <v>138</v>
      </c>
      <c r="C78" s="9" t="s">
        <v>137</v>
      </c>
      <c r="D78" s="7"/>
      <c r="E78" s="7">
        <v>26288829.899999999</v>
      </c>
      <c r="F78" s="6">
        <f t="shared" si="1"/>
        <v>1671169369.1500087</v>
      </c>
    </row>
    <row r="79" spans="1:6" s="15" customFormat="1" ht="48" x14ac:dyDescent="0.25">
      <c r="A79" s="11" t="s">
        <v>136</v>
      </c>
      <c r="B79" s="10" t="s">
        <v>135</v>
      </c>
      <c r="C79" s="9" t="s">
        <v>134</v>
      </c>
      <c r="D79" s="7"/>
      <c r="E79" s="7">
        <v>21336144.620000001</v>
      </c>
      <c r="F79" s="6">
        <f t="shared" si="1"/>
        <v>1649833224.5300088</v>
      </c>
    </row>
    <row r="80" spans="1:6" s="15" customFormat="1" ht="84" x14ac:dyDescent="0.25">
      <c r="A80" s="11" t="s">
        <v>125</v>
      </c>
      <c r="B80" s="10" t="s">
        <v>133</v>
      </c>
      <c r="C80" s="9" t="s">
        <v>132</v>
      </c>
      <c r="D80" s="7"/>
      <c r="E80" s="7">
        <v>9900</v>
      </c>
      <c r="F80" s="6">
        <f t="shared" si="1"/>
        <v>1649823324.5300088</v>
      </c>
    </row>
    <row r="81" spans="1:6" s="15" customFormat="1" ht="60" x14ac:dyDescent="0.25">
      <c r="A81" s="11" t="s">
        <v>125</v>
      </c>
      <c r="B81" s="10" t="s">
        <v>131</v>
      </c>
      <c r="C81" s="9" t="s">
        <v>130</v>
      </c>
      <c r="D81" s="7"/>
      <c r="E81" s="7">
        <v>40289</v>
      </c>
      <c r="F81" s="6">
        <f t="shared" si="1"/>
        <v>1649783035.5300088</v>
      </c>
    </row>
    <row r="82" spans="1:6" s="15" customFormat="1" ht="36" x14ac:dyDescent="0.25">
      <c r="A82" s="11" t="s">
        <v>125</v>
      </c>
      <c r="B82" s="10" t="s">
        <v>129</v>
      </c>
      <c r="C82" s="9" t="s">
        <v>128</v>
      </c>
      <c r="D82" s="7"/>
      <c r="E82" s="7">
        <v>3000</v>
      </c>
      <c r="F82" s="6">
        <f t="shared" si="1"/>
        <v>1649780035.5300088</v>
      </c>
    </row>
    <row r="83" spans="1:6" s="15" customFormat="1" ht="60" x14ac:dyDescent="0.25">
      <c r="A83" s="11" t="s">
        <v>125</v>
      </c>
      <c r="B83" s="10" t="s">
        <v>127</v>
      </c>
      <c r="C83" s="9" t="s">
        <v>126</v>
      </c>
      <c r="D83" s="7"/>
      <c r="E83" s="7">
        <v>4761355.8499999996</v>
      </c>
      <c r="F83" s="6">
        <f t="shared" si="1"/>
        <v>1645018679.6800089</v>
      </c>
    </row>
    <row r="84" spans="1:6" s="15" customFormat="1" ht="72" x14ac:dyDescent="0.25">
      <c r="A84" s="11" t="s">
        <v>125</v>
      </c>
      <c r="B84" s="10" t="s">
        <v>124</v>
      </c>
      <c r="C84" s="9" t="s">
        <v>123</v>
      </c>
      <c r="D84" s="7"/>
      <c r="E84" s="7">
        <v>5853.16</v>
      </c>
      <c r="F84" s="6">
        <f t="shared" si="1"/>
        <v>1645012826.5200088</v>
      </c>
    </row>
    <row r="85" spans="1:6" s="15" customFormat="1" ht="72" x14ac:dyDescent="0.25">
      <c r="A85" s="11" t="s">
        <v>118</v>
      </c>
      <c r="B85" s="10" t="s">
        <v>122</v>
      </c>
      <c r="C85" s="9" t="s">
        <v>121</v>
      </c>
      <c r="D85" s="7"/>
      <c r="E85" s="7">
        <v>331212.58</v>
      </c>
      <c r="F85" s="6">
        <f t="shared" si="1"/>
        <v>1644681613.9400089</v>
      </c>
    </row>
    <row r="86" spans="1:6" s="15" customFormat="1" ht="72" x14ac:dyDescent="0.25">
      <c r="A86" s="11" t="s">
        <v>118</v>
      </c>
      <c r="B86" s="10" t="s">
        <v>120</v>
      </c>
      <c r="C86" s="9" t="s">
        <v>119</v>
      </c>
      <c r="D86" s="7"/>
      <c r="E86" s="7">
        <v>2475713.1800000002</v>
      </c>
      <c r="F86" s="6">
        <f t="shared" si="1"/>
        <v>1642205900.7600088</v>
      </c>
    </row>
    <row r="87" spans="1:6" s="15" customFormat="1" ht="84" x14ac:dyDescent="0.25">
      <c r="A87" s="11" t="s">
        <v>118</v>
      </c>
      <c r="B87" s="10" t="s">
        <v>117</v>
      </c>
      <c r="C87" s="9" t="s">
        <v>116</v>
      </c>
      <c r="D87" s="7"/>
      <c r="E87" s="7">
        <v>3410129.86</v>
      </c>
      <c r="F87" s="6">
        <f t="shared" ref="F87:F118" si="2">+F86+D87-E87</f>
        <v>1638795770.9000089</v>
      </c>
    </row>
    <row r="88" spans="1:6" s="15" customFormat="1" ht="72" x14ac:dyDescent="0.25">
      <c r="A88" s="11" t="s">
        <v>113</v>
      </c>
      <c r="B88" s="10" t="s">
        <v>115</v>
      </c>
      <c r="C88" s="9" t="s">
        <v>114</v>
      </c>
      <c r="D88" s="7"/>
      <c r="E88" s="7">
        <v>155448</v>
      </c>
      <c r="F88" s="6">
        <f t="shared" si="2"/>
        <v>1638640322.9000089</v>
      </c>
    </row>
    <row r="89" spans="1:6" s="15" customFormat="1" ht="36" x14ac:dyDescent="0.25">
      <c r="A89" s="11" t="s">
        <v>113</v>
      </c>
      <c r="B89" s="10" t="s">
        <v>112</v>
      </c>
      <c r="C89" s="9" t="s">
        <v>111</v>
      </c>
      <c r="D89" s="7"/>
      <c r="E89" s="7">
        <v>493223</v>
      </c>
      <c r="F89" s="6">
        <f t="shared" si="2"/>
        <v>1638147099.9000089</v>
      </c>
    </row>
    <row r="90" spans="1:6" s="15" customFormat="1" ht="36" x14ac:dyDescent="0.25">
      <c r="A90" s="11" t="s">
        <v>113</v>
      </c>
      <c r="B90" s="10" t="s">
        <v>112</v>
      </c>
      <c r="C90" s="9" t="s">
        <v>111</v>
      </c>
      <c r="D90" s="7"/>
      <c r="E90" s="7">
        <v>1100225.78</v>
      </c>
      <c r="F90" s="6">
        <f t="shared" si="2"/>
        <v>1637046874.1200089</v>
      </c>
    </row>
    <row r="91" spans="1:6" s="15" customFormat="1" ht="24" x14ac:dyDescent="0.25">
      <c r="A91" s="11" t="s">
        <v>92</v>
      </c>
      <c r="B91" s="10" t="s">
        <v>110</v>
      </c>
      <c r="C91" s="9" t="s">
        <v>109</v>
      </c>
      <c r="D91" s="7"/>
      <c r="E91" s="7">
        <v>1238250</v>
      </c>
      <c r="F91" s="6">
        <f t="shared" si="2"/>
        <v>1635808624.1200089</v>
      </c>
    </row>
    <row r="92" spans="1:6" s="15" customFormat="1" ht="36" x14ac:dyDescent="0.25">
      <c r="A92" s="11" t="s">
        <v>92</v>
      </c>
      <c r="B92" s="10" t="s">
        <v>108</v>
      </c>
      <c r="C92" s="9" t="s">
        <v>107</v>
      </c>
      <c r="D92" s="7"/>
      <c r="E92" s="7">
        <v>614984.46</v>
      </c>
      <c r="F92" s="6">
        <f t="shared" si="2"/>
        <v>1635193639.6600089</v>
      </c>
    </row>
    <row r="93" spans="1:6" s="15" customFormat="1" ht="36" x14ac:dyDescent="0.25">
      <c r="A93" s="11" t="s">
        <v>92</v>
      </c>
      <c r="B93" s="10" t="s">
        <v>106</v>
      </c>
      <c r="C93" s="9" t="s">
        <v>105</v>
      </c>
      <c r="D93" s="7"/>
      <c r="E93" s="7">
        <v>982422.95</v>
      </c>
      <c r="F93" s="6">
        <f t="shared" si="2"/>
        <v>1634211216.7100089</v>
      </c>
    </row>
    <row r="94" spans="1:6" s="15" customFormat="1" ht="36" x14ac:dyDescent="0.25">
      <c r="A94" s="11" t="s">
        <v>92</v>
      </c>
      <c r="B94" s="10" t="s">
        <v>104</v>
      </c>
      <c r="C94" s="9" t="s">
        <v>103</v>
      </c>
      <c r="D94" s="7"/>
      <c r="E94" s="7">
        <v>53867.519999999997</v>
      </c>
      <c r="F94" s="6">
        <f t="shared" si="2"/>
        <v>1634157349.1900089</v>
      </c>
    </row>
    <row r="95" spans="1:6" s="15" customFormat="1" ht="36" x14ac:dyDescent="0.25">
      <c r="A95" s="11" t="s">
        <v>92</v>
      </c>
      <c r="B95" s="10" t="s">
        <v>102</v>
      </c>
      <c r="C95" s="9" t="s">
        <v>101</v>
      </c>
      <c r="D95" s="7"/>
      <c r="E95" s="7">
        <v>74550.8</v>
      </c>
      <c r="F95" s="6">
        <f t="shared" si="2"/>
        <v>1634082798.3900089</v>
      </c>
    </row>
    <row r="96" spans="1:6" s="15" customFormat="1" ht="36" x14ac:dyDescent="0.25">
      <c r="A96" s="11" t="s">
        <v>92</v>
      </c>
      <c r="B96" s="10" t="s">
        <v>100</v>
      </c>
      <c r="C96" s="9" t="s">
        <v>99</v>
      </c>
      <c r="D96" s="7"/>
      <c r="E96" s="7">
        <v>614646</v>
      </c>
      <c r="F96" s="6">
        <f t="shared" si="2"/>
        <v>1633468152.3900089</v>
      </c>
    </row>
    <row r="97" spans="1:6" s="15" customFormat="1" ht="84" x14ac:dyDescent="0.25">
      <c r="A97" s="11" t="s">
        <v>92</v>
      </c>
      <c r="B97" s="10" t="s">
        <v>98</v>
      </c>
      <c r="C97" s="9" t="s">
        <v>97</v>
      </c>
      <c r="D97" s="7"/>
      <c r="E97" s="7">
        <v>787832998.28999996</v>
      </c>
      <c r="F97" s="6">
        <f t="shared" si="2"/>
        <v>845635154.10000896</v>
      </c>
    </row>
    <row r="98" spans="1:6" s="15" customFormat="1" ht="48" x14ac:dyDescent="0.25">
      <c r="A98" s="11" t="s">
        <v>92</v>
      </c>
      <c r="B98" s="10" t="s">
        <v>96</v>
      </c>
      <c r="C98" s="9" t="s">
        <v>95</v>
      </c>
      <c r="D98" s="7"/>
      <c r="E98" s="7">
        <v>900</v>
      </c>
      <c r="F98" s="6">
        <f t="shared" si="2"/>
        <v>845634254.10000896</v>
      </c>
    </row>
    <row r="99" spans="1:6" s="15" customFormat="1" ht="84" x14ac:dyDescent="0.25">
      <c r="A99" s="11" t="s">
        <v>92</v>
      </c>
      <c r="B99" s="10" t="s">
        <v>94</v>
      </c>
      <c r="C99" s="9" t="s">
        <v>93</v>
      </c>
      <c r="D99" s="7"/>
      <c r="E99" s="7">
        <v>19294859</v>
      </c>
      <c r="F99" s="6">
        <f t="shared" si="2"/>
        <v>826339395.10000896</v>
      </c>
    </row>
    <row r="100" spans="1:6" s="15" customFormat="1" ht="84" x14ac:dyDescent="0.25">
      <c r="A100" s="11" t="s">
        <v>92</v>
      </c>
      <c r="B100" s="10" t="s">
        <v>91</v>
      </c>
      <c r="C100" s="9" t="s">
        <v>90</v>
      </c>
      <c r="D100" s="7"/>
      <c r="E100" s="7">
        <v>2136476.7200000002</v>
      </c>
      <c r="F100" s="6">
        <f t="shared" si="2"/>
        <v>824202918.38000894</v>
      </c>
    </row>
    <row r="101" spans="1:6" s="15" customFormat="1" ht="84" x14ac:dyDescent="0.25">
      <c r="A101" s="11" t="s">
        <v>87</v>
      </c>
      <c r="B101" s="10" t="s">
        <v>89</v>
      </c>
      <c r="C101" s="9" t="s">
        <v>88</v>
      </c>
      <c r="D101" s="7"/>
      <c r="E101" s="7">
        <v>1812019.48</v>
      </c>
      <c r="F101" s="6">
        <f t="shared" si="2"/>
        <v>822390898.90000892</v>
      </c>
    </row>
    <row r="102" spans="1:6" s="15" customFormat="1" ht="84" x14ac:dyDescent="0.25">
      <c r="A102" s="11" t="s">
        <v>87</v>
      </c>
      <c r="B102" s="10" t="s">
        <v>89</v>
      </c>
      <c r="C102" s="9" t="s">
        <v>88</v>
      </c>
      <c r="D102" s="7"/>
      <c r="E102" s="7">
        <v>213382.2</v>
      </c>
      <c r="F102" s="6">
        <f t="shared" si="2"/>
        <v>822177516.70000887</v>
      </c>
    </row>
    <row r="103" spans="1:6" s="15" customFormat="1" ht="84" x14ac:dyDescent="0.25">
      <c r="A103" s="11" t="s">
        <v>87</v>
      </c>
      <c r="B103" s="10" t="s">
        <v>86</v>
      </c>
      <c r="C103" s="9" t="s">
        <v>85</v>
      </c>
      <c r="D103" s="7"/>
      <c r="E103" s="7">
        <v>30000000</v>
      </c>
      <c r="F103" s="6">
        <f t="shared" si="2"/>
        <v>792177516.70000887</v>
      </c>
    </row>
    <row r="104" spans="1:6" s="15" customFormat="1" ht="84" x14ac:dyDescent="0.25">
      <c r="A104" s="11" t="s">
        <v>87</v>
      </c>
      <c r="B104" s="10" t="s">
        <v>86</v>
      </c>
      <c r="C104" s="9" t="s">
        <v>85</v>
      </c>
      <c r="D104" s="7"/>
      <c r="E104" s="7">
        <v>12596222.6</v>
      </c>
      <c r="F104" s="6">
        <f t="shared" si="2"/>
        <v>779581294.10000885</v>
      </c>
    </row>
    <row r="105" spans="1:6" s="15" customFormat="1" ht="48" x14ac:dyDescent="0.25">
      <c r="A105" s="11" t="s">
        <v>76</v>
      </c>
      <c r="B105" s="10" t="s">
        <v>84</v>
      </c>
      <c r="C105" s="9" t="s">
        <v>83</v>
      </c>
      <c r="D105" s="7"/>
      <c r="E105" s="7">
        <v>15342086.1</v>
      </c>
      <c r="F105" s="6">
        <f t="shared" si="2"/>
        <v>764239208.00000882</v>
      </c>
    </row>
    <row r="106" spans="1:6" s="15" customFormat="1" ht="48" x14ac:dyDescent="0.25">
      <c r="A106" s="11" t="s">
        <v>76</v>
      </c>
      <c r="B106" s="10" t="s">
        <v>82</v>
      </c>
      <c r="C106" s="9" t="s">
        <v>81</v>
      </c>
      <c r="D106" s="7"/>
      <c r="E106" s="7">
        <v>5017257.9000000004</v>
      </c>
      <c r="F106" s="6">
        <f t="shared" si="2"/>
        <v>759221950.10000885</v>
      </c>
    </row>
    <row r="107" spans="1:6" s="15" customFormat="1" ht="60" x14ac:dyDescent="0.25">
      <c r="A107" s="11" t="s">
        <v>76</v>
      </c>
      <c r="B107" s="10" t="s">
        <v>80</v>
      </c>
      <c r="C107" s="9" t="s">
        <v>79</v>
      </c>
      <c r="D107" s="7"/>
      <c r="E107" s="7">
        <v>20986</v>
      </c>
      <c r="F107" s="6">
        <f t="shared" si="2"/>
        <v>759200964.10000885</v>
      </c>
    </row>
    <row r="108" spans="1:6" s="15" customFormat="1" ht="48" x14ac:dyDescent="0.25">
      <c r="A108" s="11" t="s">
        <v>76</v>
      </c>
      <c r="B108" s="10" t="s">
        <v>78</v>
      </c>
      <c r="C108" s="9" t="s">
        <v>77</v>
      </c>
      <c r="D108" s="7"/>
      <c r="E108" s="7">
        <v>8895300.5899999999</v>
      </c>
      <c r="F108" s="6">
        <f t="shared" si="2"/>
        <v>750305663.51000881</v>
      </c>
    </row>
    <row r="109" spans="1:6" s="15" customFormat="1" ht="48" x14ac:dyDescent="0.25">
      <c r="A109" s="11" t="s">
        <v>76</v>
      </c>
      <c r="B109" s="10" t="s">
        <v>75</v>
      </c>
      <c r="C109" s="9" t="s">
        <v>74</v>
      </c>
      <c r="D109" s="7"/>
      <c r="E109" s="7">
        <v>11239052.41</v>
      </c>
      <c r="F109" s="6">
        <f t="shared" si="2"/>
        <v>739066611.10000885</v>
      </c>
    </row>
    <row r="110" spans="1:6" s="15" customFormat="1" ht="24" x14ac:dyDescent="0.25">
      <c r="A110" s="11" t="s">
        <v>43</v>
      </c>
      <c r="B110" s="10" t="s">
        <v>73</v>
      </c>
      <c r="C110" s="9" t="s">
        <v>72</v>
      </c>
      <c r="D110" s="7"/>
      <c r="E110" s="7">
        <v>2710499.15</v>
      </c>
      <c r="F110" s="6">
        <f t="shared" si="2"/>
        <v>736356111.95000887</v>
      </c>
    </row>
    <row r="111" spans="1:6" s="15" customFormat="1" ht="24" x14ac:dyDescent="0.25">
      <c r="A111" s="11" t="s">
        <v>43</v>
      </c>
      <c r="B111" s="10" t="s">
        <v>73</v>
      </c>
      <c r="C111" s="9" t="s">
        <v>72</v>
      </c>
      <c r="D111" s="7"/>
      <c r="E111" s="7">
        <v>176525.36</v>
      </c>
      <c r="F111" s="6">
        <f t="shared" si="2"/>
        <v>736179586.59000885</v>
      </c>
    </row>
    <row r="112" spans="1:6" s="15" customFormat="1" ht="24" x14ac:dyDescent="0.25">
      <c r="A112" s="11" t="s">
        <v>43</v>
      </c>
      <c r="B112" s="10" t="s">
        <v>73</v>
      </c>
      <c r="C112" s="9" t="s">
        <v>72</v>
      </c>
      <c r="D112" s="7"/>
      <c r="E112" s="7">
        <v>192445.45</v>
      </c>
      <c r="F112" s="6">
        <f t="shared" si="2"/>
        <v>735987141.14000881</v>
      </c>
    </row>
    <row r="113" spans="1:6" s="15" customFormat="1" ht="24" x14ac:dyDescent="0.25">
      <c r="A113" s="11" t="s">
        <v>43</v>
      </c>
      <c r="B113" s="10" t="s">
        <v>73</v>
      </c>
      <c r="C113" s="9" t="s">
        <v>72</v>
      </c>
      <c r="D113" s="7"/>
      <c r="E113" s="7">
        <v>27074.98</v>
      </c>
      <c r="F113" s="6">
        <f t="shared" si="2"/>
        <v>735960066.16000879</v>
      </c>
    </row>
    <row r="114" spans="1:6" s="15" customFormat="1" ht="36" x14ac:dyDescent="0.25">
      <c r="A114" s="11" t="s">
        <v>43</v>
      </c>
      <c r="B114" s="10" t="s">
        <v>71</v>
      </c>
      <c r="C114" s="9" t="s">
        <v>70</v>
      </c>
      <c r="D114" s="7"/>
      <c r="E114" s="7">
        <v>808500</v>
      </c>
      <c r="F114" s="6">
        <f t="shared" si="2"/>
        <v>735151566.16000879</v>
      </c>
    </row>
    <row r="115" spans="1:6" s="15" customFormat="1" ht="36" x14ac:dyDescent="0.25">
      <c r="A115" s="11" t="s">
        <v>43</v>
      </c>
      <c r="B115" s="10" t="s">
        <v>69</v>
      </c>
      <c r="C115" s="9" t="s">
        <v>68</v>
      </c>
      <c r="D115" s="7"/>
      <c r="E115" s="7">
        <v>13391600</v>
      </c>
      <c r="F115" s="6">
        <f t="shared" si="2"/>
        <v>721759966.16000879</v>
      </c>
    </row>
    <row r="116" spans="1:6" s="15" customFormat="1" ht="36" x14ac:dyDescent="0.25">
      <c r="A116" s="11" t="s">
        <v>43</v>
      </c>
      <c r="B116" s="10" t="s">
        <v>67</v>
      </c>
      <c r="C116" s="9" t="s">
        <v>66</v>
      </c>
      <c r="D116" s="7"/>
      <c r="E116" s="7">
        <v>327520.75</v>
      </c>
      <c r="F116" s="6">
        <f t="shared" si="2"/>
        <v>721432445.41000879</v>
      </c>
    </row>
    <row r="117" spans="1:6" s="15" customFormat="1" ht="36" x14ac:dyDescent="0.25">
      <c r="A117" s="11" t="s">
        <v>43</v>
      </c>
      <c r="B117" s="10" t="s">
        <v>65</v>
      </c>
      <c r="C117" s="9" t="s">
        <v>64</v>
      </c>
      <c r="D117" s="7"/>
      <c r="E117" s="7">
        <v>5168500</v>
      </c>
      <c r="F117" s="6">
        <f t="shared" si="2"/>
        <v>716263945.41000879</v>
      </c>
    </row>
    <row r="118" spans="1:6" s="15" customFormat="1" ht="36" x14ac:dyDescent="0.25">
      <c r="A118" s="11" t="s">
        <v>43</v>
      </c>
      <c r="B118" s="10" t="s">
        <v>63</v>
      </c>
      <c r="C118" s="9" t="s">
        <v>62</v>
      </c>
      <c r="D118" s="7"/>
      <c r="E118" s="7">
        <v>3600000</v>
      </c>
      <c r="F118" s="6">
        <f t="shared" si="2"/>
        <v>712663945.41000879</v>
      </c>
    </row>
    <row r="119" spans="1:6" s="15" customFormat="1" ht="24" x14ac:dyDescent="0.25">
      <c r="A119" s="11" t="s">
        <v>43</v>
      </c>
      <c r="B119" s="10" t="s">
        <v>61</v>
      </c>
      <c r="C119" s="9" t="s">
        <v>50</v>
      </c>
      <c r="D119" s="7"/>
      <c r="E119" s="7">
        <v>945000</v>
      </c>
      <c r="F119" s="6">
        <f t="shared" ref="F119:F150" si="3">+F118+D119-E119</f>
        <v>711718945.41000879</v>
      </c>
    </row>
    <row r="120" spans="1:6" s="15" customFormat="1" ht="24" x14ac:dyDescent="0.25">
      <c r="A120" s="11" t="s">
        <v>43</v>
      </c>
      <c r="B120" s="10" t="s">
        <v>61</v>
      </c>
      <c r="C120" s="9" t="s">
        <v>50</v>
      </c>
      <c r="D120" s="7"/>
      <c r="E120" s="7">
        <v>65924.240000000005</v>
      </c>
      <c r="F120" s="6">
        <f t="shared" si="3"/>
        <v>711653021.17000878</v>
      </c>
    </row>
    <row r="121" spans="1:6" s="15" customFormat="1" ht="24" x14ac:dyDescent="0.25">
      <c r="A121" s="11" t="s">
        <v>43</v>
      </c>
      <c r="B121" s="10" t="s">
        <v>61</v>
      </c>
      <c r="C121" s="9" t="s">
        <v>50</v>
      </c>
      <c r="D121" s="7"/>
      <c r="E121" s="7">
        <v>67095</v>
      </c>
      <c r="F121" s="6">
        <f t="shared" si="3"/>
        <v>711585926.17000878</v>
      </c>
    </row>
    <row r="122" spans="1:6" s="15" customFormat="1" ht="24" x14ac:dyDescent="0.25">
      <c r="A122" s="11" t="s">
        <v>43</v>
      </c>
      <c r="B122" s="10" t="s">
        <v>61</v>
      </c>
      <c r="C122" s="9" t="s">
        <v>50</v>
      </c>
      <c r="D122" s="7"/>
      <c r="E122" s="7">
        <v>7521.36</v>
      </c>
      <c r="F122" s="6">
        <f t="shared" si="3"/>
        <v>711578404.81000876</v>
      </c>
    </row>
    <row r="123" spans="1:6" s="15" customFormat="1" ht="36" x14ac:dyDescent="0.25">
      <c r="A123" s="11" t="s">
        <v>43</v>
      </c>
      <c r="B123" s="10" t="s">
        <v>60</v>
      </c>
      <c r="C123" s="9" t="s">
        <v>58</v>
      </c>
      <c r="D123" s="7"/>
      <c r="E123" s="7">
        <v>5365000</v>
      </c>
      <c r="F123" s="6">
        <f t="shared" si="3"/>
        <v>706213404.81000876</v>
      </c>
    </row>
    <row r="124" spans="1:6" s="15" customFormat="1" ht="36" x14ac:dyDescent="0.25">
      <c r="A124" s="11" t="s">
        <v>43</v>
      </c>
      <c r="B124" s="10" t="s">
        <v>59</v>
      </c>
      <c r="C124" s="9" t="s">
        <v>58</v>
      </c>
      <c r="D124" s="7"/>
      <c r="E124" s="7">
        <v>1976500</v>
      </c>
      <c r="F124" s="6">
        <f t="shared" si="3"/>
        <v>704236904.81000876</v>
      </c>
    </row>
    <row r="125" spans="1:6" s="15" customFormat="1" ht="48" x14ac:dyDescent="0.25">
      <c r="A125" s="11" t="s">
        <v>43</v>
      </c>
      <c r="B125" s="10" t="s">
        <v>57</v>
      </c>
      <c r="C125" s="9" t="s">
        <v>56</v>
      </c>
      <c r="D125" s="7"/>
      <c r="E125" s="7">
        <v>6591.4</v>
      </c>
      <c r="F125" s="6">
        <f t="shared" si="3"/>
        <v>704230313.41000879</v>
      </c>
    </row>
    <row r="126" spans="1:6" s="15" customFormat="1" ht="60" x14ac:dyDescent="0.25">
      <c r="A126" s="11" t="s">
        <v>43</v>
      </c>
      <c r="B126" s="10" t="s">
        <v>55</v>
      </c>
      <c r="C126" s="9" t="s">
        <v>54</v>
      </c>
      <c r="D126" s="7"/>
      <c r="E126" s="7">
        <v>10471.36</v>
      </c>
      <c r="F126" s="6">
        <f t="shared" si="3"/>
        <v>704219842.05000877</v>
      </c>
    </row>
    <row r="127" spans="1:6" s="15" customFormat="1" ht="24" x14ac:dyDescent="0.25">
      <c r="A127" s="11" t="s">
        <v>43</v>
      </c>
      <c r="B127" s="10" t="s">
        <v>53</v>
      </c>
      <c r="C127" s="9" t="s">
        <v>52</v>
      </c>
      <c r="D127" s="7"/>
      <c r="E127" s="7">
        <v>34866340.630000003</v>
      </c>
      <c r="F127" s="6">
        <f t="shared" si="3"/>
        <v>669353501.42000878</v>
      </c>
    </row>
    <row r="128" spans="1:6" s="15" customFormat="1" ht="24" x14ac:dyDescent="0.25">
      <c r="A128" s="11" t="s">
        <v>43</v>
      </c>
      <c r="B128" s="10" t="s">
        <v>53</v>
      </c>
      <c r="C128" s="9" t="s">
        <v>52</v>
      </c>
      <c r="D128" s="7"/>
      <c r="E128" s="7">
        <v>2437889.59</v>
      </c>
      <c r="F128" s="6">
        <f t="shared" si="3"/>
        <v>666915611.83000875</v>
      </c>
    </row>
    <row r="129" spans="1:6" s="15" customFormat="1" ht="24" x14ac:dyDescent="0.25">
      <c r="A129" s="11" t="s">
        <v>43</v>
      </c>
      <c r="B129" s="10" t="s">
        <v>53</v>
      </c>
      <c r="C129" s="9" t="s">
        <v>52</v>
      </c>
      <c r="D129" s="7"/>
      <c r="E129" s="7">
        <v>2475510.21</v>
      </c>
      <c r="F129" s="6">
        <f t="shared" si="3"/>
        <v>664440101.62000871</v>
      </c>
    </row>
    <row r="130" spans="1:6" s="15" customFormat="1" ht="24" x14ac:dyDescent="0.25">
      <c r="A130" s="11" t="s">
        <v>43</v>
      </c>
      <c r="B130" s="10" t="s">
        <v>53</v>
      </c>
      <c r="C130" s="9" t="s">
        <v>52</v>
      </c>
      <c r="D130" s="7"/>
      <c r="E130" s="7">
        <v>412132.68</v>
      </c>
      <c r="F130" s="6">
        <f t="shared" si="3"/>
        <v>664027968.94000876</v>
      </c>
    </row>
    <row r="131" spans="1:6" s="15" customFormat="1" ht="24" x14ac:dyDescent="0.25">
      <c r="A131" s="11" t="s">
        <v>43</v>
      </c>
      <c r="B131" s="10" t="s">
        <v>51</v>
      </c>
      <c r="C131" s="9" t="s">
        <v>50</v>
      </c>
      <c r="D131" s="7"/>
      <c r="E131" s="7">
        <v>10505875</v>
      </c>
      <c r="F131" s="6">
        <f t="shared" si="3"/>
        <v>653522093.94000876</v>
      </c>
    </row>
    <row r="132" spans="1:6" s="15" customFormat="1" ht="24" x14ac:dyDescent="0.25">
      <c r="A132" s="11" t="s">
        <v>43</v>
      </c>
      <c r="B132" s="10" t="s">
        <v>51</v>
      </c>
      <c r="C132" s="9" t="s">
        <v>50</v>
      </c>
      <c r="D132" s="7"/>
      <c r="E132" s="7">
        <v>744866.54</v>
      </c>
      <c r="F132" s="6">
        <f t="shared" si="3"/>
        <v>652777227.4000088</v>
      </c>
    </row>
    <row r="133" spans="1:6" s="15" customFormat="1" ht="24" x14ac:dyDescent="0.25">
      <c r="A133" s="11" t="s">
        <v>43</v>
      </c>
      <c r="B133" s="10" t="s">
        <v>51</v>
      </c>
      <c r="C133" s="9" t="s">
        <v>50</v>
      </c>
      <c r="D133" s="7"/>
      <c r="E133" s="7">
        <v>745917.13</v>
      </c>
      <c r="F133" s="6">
        <f t="shared" si="3"/>
        <v>652031310.2700088</v>
      </c>
    </row>
    <row r="134" spans="1:6" s="15" customFormat="1" ht="24" x14ac:dyDescent="0.25">
      <c r="A134" s="11" t="s">
        <v>43</v>
      </c>
      <c r="B134" s="10" t="s">
        <v>51</v>
      </c>
      <c r="C134" s="9" t="s">
        <v>50</v>
      </c>
      <c r="D134" s="7"/>
      <c r="E134" s="7">
        <v>131831.06</v>
      </c>
      <c r="F134" s="6">
        <f t="shared" si="3"/>
        <v>651899479.21000886</v>
      </c>
    </row>
    <row r="135" spans="1:6" s="15" customFormat="1" ht="24" x14ac:dyDescent="0.25">
      <c r="A135" s="11" t="s">
        <v>43</v>
      </c>
      <c r="B135" s="10" t="s">
        <v>49</v>
      </c>
      <c r="C135" s="9" t="s">
        <v>48</v>
      </c>
      <c r="D135" s="7"/>
      <c r="E135" s="7">
        <v>45797094.530000001</v>
      </c>
      <c r="F135" s="6">
        <f t="shared" si="3"/>
        <v>606102384.68000889</v>
      </c>
    </row>
    <row r="136" spans="1:6" s="15" customFormat="1" ht="24" x14ac:dyDescent="0.25">
      <c r="A136" s="11" t="s">
        <v>43</v>
      </c>
      <c r="B136" s="10" t="s">
        <v>49</v>
      </c>
      <c r="C136" s="9" t="s">
        <v>48</v>
      </c>
      <c r="D136" s="7"/>
      <c r="E136" s="7">
        <v>3119998.87</v>
      </c>
      <c r="F136" s="6">
        <f t="shared" si="3"/>
        <v>602982385.81000888</v>
      </c>
    </row>
    <row r="137" spans="1:6" s="15" customFormat="1" ht="24" x14ac:dyDescent="0.25">
      <c r="A137" s="11" t="s">
        <v>43</v>
      </c>
      <c r="B137" s="10" t="s">
        <v>49</v>
      </c>
      <c r="C137" s="9" t="s">
        <v>48</v>
      </c>
      <c r="D137" s="7"/>
      <c r="E137" s="7">
        <v>3249438.23</v>
      </c>
      <c r="F137" s="6">
        <f t="shared" si="3"/>
        <v>599732947.58000886</v>
      </c>
    </row>
    <row r="138" spans="1:6" s="15" customFormat="1" ht="24" x14ac:dyDescent="0.25">
      <c r="A138" s="11" t="s">
        <v>43</v>
      </c>
      <c r="B138" s="10" t="s">
        <v>49</v>
      </c>
      <c r="C138" s="9" t="s">
        <v>48</v>
      </c>
      <c r="D138" s="7"/>
      <c r="E138" s="7">
        <v>486267.69</v>
      </c>
      <c r="F138" s="6">
        <f t="shared" si="3"/>
        <v>599246679.89000881</v>
      </c>
    </row>
    <row r="139" spans="1:6" s="15" customFormat="1" ht="24" x14ac:dyDescent="0.25">
      <c r="A139" s="11" t="s">
        <v>43</v>
      </c>
      <c r="B139" s="10" t="s">
        <v>47</v>
      </c>
      <c r="C139" s="9" t="s">
        <v>46</v>
      </c>
      <c r="D139" s="7"/>
      <c r="E139" s="7">
        <v>15991361.73</v>
      </c>
      <c r="F139" s="6">
        <f t="shared" si="3"/>
        <v>583255318.16000879</v>
      </c>
    </row>
    <row r="140" spans="1:6" s="15" customFormat="1" ht="24" x14ac:dyDescent="0.25">
      <c r="A140" s="11" t="s">
        <v>43</v>
      </c>
      <c r="B140" s="10" t="s">
        <v>47</v>
      </c>
      <c r="C140" s="9" t="s">
        <v>46</v>
      </c>
      <c r="D140" s="7"/>
      <c r="E140" s="7">
        <v>1089334.81</v>
      </c>
      <c r="F140" s="6">
        <f t="shared" si="3"/>
        <v>582165983.35000885</v>
      </c>
    </row>
    <row r="141" spans="1:6" s="15" customFormat="1" ht="24" x14ac:dyDescent="0.25">
      <c r="A141" s="11" t="s">
        <v>43</v>
      </c>
      <c r="B141" s="10" t="s">
        <v>47</v>
      </c>
      <c r="C141" s="9" t="s">
        <v>46</v>
      </c>
      <c r="D141" s="7"/>
      <c r="E141" s="7">
        <v>1135386.72</v>
      </c>
      <c r="F141" s="6">
        <f t="shared" si="3"/>
        <v>581030596.63000882</v>
      </c>
    </row>
    <row r="142" spans="1:6" s="15" customFormat="1" ht="24" x14ac:dyDescent="0.25">
      <c r="A142" s="11" t="s">
        <v>43</v>
      </c>
      <c r="B142" s="10" t="s">
        <v>47</v>
      </c>
      <c r="C142" s="9" t="s">
        <v>46</v>
      </c>
      <c r="D142" s="7"/>
      <c r="E142" s="7">
        <v>167480.14000000001</v>
      </c>
      <c r="F142" s="6">
        <f t="shared" si="3"/>
        <v>580863116.49000883</v>
      </c>
    </row>
    <row r="143" spans="1:6" s="15" customFormat="1" ht="24" x14ac:dyDescent="0.25">
      <c r="A143" s="11" t="s">
        <v>43</v>
      </c>
      <c r="B143" s="10" t="s">
        <v>45</v>
      </c>
      <c r="C143" s="9" t="s">
        <v>44</v>
      </c>
      <c r="D143" s="7"/>
      <c r="E143" s="7">
        <v>61088903.950000003</v>
      </c>
      <c r="F143" s="6">
        <f t="shared" si="3"/>
        <v>519774212.54000884</v>
      </c>
    </row>
    <row r="144" spans="1:6" s="15" customFormat="1" ht="24" x14ac:dyDescent="0.25">
      <c r="A144" s="11" t="s">
        <v>43</v>
      </c>
      <c r="B144" s="10" t="s">
        <v>45</v>
      </c>
      <c r="C144" s="9" t="s">
        <v>44</v>
      </c>
      <c r="D144" s="7"/>
      <c r="E144" s="7">
        <v>4226661.74</v>
      </c>
      <c r="F144" s="6">
        <f t="shared" si="3"/>
        <v>515547550.80000883</v>
      </c>
    </row>
    <row r="145" spans="1:8" s="15" customFormat="1" ht="24" x14ac:dyDescent="0.25">
      <c r="A145" s="11" t="s">
        <v>43</v>
      </c>
      <c r="B145" s="10" t="s">
        <v>45</v>
      </c>
      <c r="C145" s="9" t="s">
        <v>44</v>
      </c>
      <c r="D145" s="7"/>
      <c r="E145" s="7">
        <v>4337312.34</v>
      </c>
      <c r="F145" s="6">
        <f t="shared" si="3"/>
        <v>511210238.46000886</v>
      </c>
    </row>
    <row r="146" spans="1:8" s="15" customFormat="1" ht="24" x14ac:dyDescent="0.25">
      <c r="A146" s="11" t="s">
        <v>43</v>
      </c>
      <c r="B146" s="10" t="s">
        <v>45</v>
      </c>
      <c r="C146" s="9" t="s">
        <v>44</v>
      </c>
      <c r="D146" s="7"/>
      <c r="E146" s="7">
        <v>713993.52</v>
      </c>
      <c r="F146" s="6">
        <f t="shared" si="3"/>
        <v>510496244.94000888</v>
      </c>
    </row>
    <row r="147" spans="1:8" s="15" customFormat="1" ht="36" x14ac:dyDescent="0.25">
      <c r="A147" s="11" t="s">
        <v>43</v>
      </c>
      <c r="B147" s="10" t="s">
        <v>42</v>
      </c>
      <c r="C147" s="9" t="s">
        <v>41</v>
      </c>
      <c r="D147" s="7"/>
      <c r="E147" s="7">
        <v>41651500</v>
      </c>
      <c r="F147" s="6">
        <f t="shared" si="3"/>
        <v>468844744.94000888</v>
      </c>
    </row>
    <row r="148" spans="1:8" s="15" customFormat="1" ht="60" x14ac:dyDescent="0.25">
      <c r="A148" s="11" t="s">
        <v>12</v>
      </c>
      <c r="B148" s="10" t="s">
        <v>40</v>
      </c>
      <c r="C148" s="9" t="s">
        <v>39</v>
      </c>
      <c r="D148" s="7"/>
      <c r="E148" s="7">
        <v>46666667</v>
      </c>
      <c r="F148" s="6">
        <f t="shared" si="3"/>
        <v>422178077.94000888</v>
      </c>
    </row>
    <row r="149" spans="1:8" s="15" customFormat="1" ht="48" x14ac:dyDescent="0.25">
      <c r="A149" s="11" t="s">
        <v>12</v>
      </c>
      <c r="B149" s="10" t="s">
        <v>38</v>
      </c>
      <c r="C149" s="9" t="s">
        <v>37</v>
      </c>
      <c r="D149" s="7"/>
      <c r="E149" s="7">
        <v>1300000</v>
      </c>
      <c r="F149" s="6">
        <f t="shared" si="3"/>
        <v>420878077.94000888</v>
      </c>
    </row>
    <row r="150" spans="1:8" s="15" customFormat="1" ht="36" x14ac:dyDescent="0.25">
      <c r="A150" s="11" t="s">
        <v>12</v>
      </c>
      <c r="B150" s="10" t="s">
        <v>36</v>
      </c>
      <c r="C150" s="9" t="s">
        <v>35</v>
      </c>
      <c r="D150" s="7"/>
      <c r="E150" s="7">
        <v>324615.06</v>
      </c>
      <c r="F150" s="6">
        <f t="shared" si="3"/>
        <v>420553462.88000888</v>
      </c>
    </row>
    <row r="151" spans="1:8" s="15" customFormat="1" ht="36" x14ac:dyDescent="0.25">
      <c r="A151" s="11" t="s">
        <v>12</v>
      </c>
      <c r="B151" s="10" t="s">
        <v>34</v>
      </c>
      <c r="C151" s="9" t="s">
        <v>33</v>
      </c>
      <c r="D151" s="16"/>
      <c r="E151" s="7">
        <v>15000</v>
      </c>
      <c r="F151" s="6">
        <f t="shared" ref="F151:F166" si="4">+F150+D151-E151</f>
        <v>420538462.88000888</v>
      </c>
    </row>
    <row r="152" spans="1:8" ht="29.25" customHeight="1" x14ac:dyDescent="0.2">
      <c r="A152" s="11" t="s">
        <v>12</v>
      </c>
      <c r="B152" s="10" t="s">
        <v>32</v>
      </c>
      <c r="C152" s="9" t="s">
        <v>31</v>
      </c>
      <c r="D152" s="14"/>
      <c r="E152" s="7">
        <v>417050</v>
      </c>
      <c r="F152" s="6">
        <f t="shared" si="4"/>
        <v>420121412.88000888</v>
      </c>
      <c r="G152" s="13"/>
      <c r="H152" s="13"/>
    </row>
    <row r="153" spans="1:8" ht="36" x14ac:dyDescent="0.2">
      <c r="A153" s="11" t="s">
        <v>12</v>
      </c>
      <c r="B153" s="10" t="s">
        <v>30</v>
      </c>
      <c r="C153" s="9" t="s">
        <v>29</v>
      </c>
      <c r="D153" s="12"/>
      <c r="E153" s="7">
        <v>2186750</v>
      </c>
      <c r="F153" s="6">
        <f t="shared" si="4"/>
        <v>417934662.88000888</v>
      </c>
      <c r="G153" s="13"/>
      <c r="H153" s="13"/>
    </row>
    <row r="154" spans="1:8" ht="96" x14ac:dyDescent="0.2">
      <c r="A154" s="11" t="s">
        <v>12</v>
      </c>
      <c r="B154" s="10" t="s">
        <v>28</v>
      </c>
      <c r="C154" s="9" t="s">
        <v>27</v>
      </c>
      <c r="D154" s="12"/>
      <c r="E154" s="7">
        <v>13000000</v>
      </c>
      <c r="F154" s="6">
        <f t="shared" si="4"/>
        <v>404934662.88000888</v>
      </c>
      <c r="G154" s="13"/>
      <c r="H154" s="13"/>
    </row>
    <row r="155" spans="1:8" ht="24" x14ac:dyDescent="0.2">
      <c r="A155" s="11" t="s">
        <v>12</v>
      </c>
      <c r="B155" s="10" t="s">
        <v>26</v>
      </c>
      <c r="C155" s="9" t="s">
        <v>25</v>
      </c>
      <c r="D155" s="12"/>
      <c r="E155" s="7">
        <v>554500</v>
      </c>
      <c r="F155" s="6">
        <f t="shared" si="4"/>
        <v>404380162.88000888</v>
      </c>
      <c r="G155" s="13"/>
      <c r="H155" s="13"/>
    </row>
    <row r="156" spans="1:8" ht="24" x14ac:dyDescent="0.2">
      <c r="A156" s="11" t="s">
        <v>12</v>
      </c>
      <c r="B156" s="10" t="s">
        <v>24</v>
      </c>
      <c r="C156" s="9" t="s">
        <v>23</v>
      </c>
      <c r="D156" s="12"/>
      <c r="E156" s="7">
        <v>698850</v>
      </c>
      <c r="F156" s="6">
        <f t="shared" si="4"/>
        <v>403681312.88000888</v>
      </c>
    </row>
    <row r="157" spans="1:8" ht="24" x14ac:dyDescent="0.2">
      <c r="A157" s="11" t="s">
        <v>12</v>
      </c>
      <c r="B157" s="10" t="s">
        <v>22</v>
      </c>
      <c r="C157" s="9" t="s">
        <v>21</v>
      </c>
      <c r="D157" s="12"/>
      <c r="E157" s="7">
        <v>1072100</v>
      </c>
      <c r="F157" s="6">
        <f t="shared" si="4"/>
        <v>402609212.88000888</v>
      </c>
    </row>
    <row r="158" spans="1:8" ht="24" x14ac:dyDescent="0.2">
      <c r="A158" s="11" t="s">
        <v>12</v>
      </c>
      <c r="B158" s="10" t="s">
        <v>20</v>
      </c>
      <c r="C158" s="9" t="s">
        <v>19</v>
      </c>
      <c r="D158" s="12"/>
      <c r="E158" s="7">
        <v>1069450</v>
      </c>
      <c r="F158" s="6">
        <f t="shared" si="4"/>
        <v>401539762.88000888</v>
      </c>
    </row>
    <row r="159" spans="1:8" ht="24" x14ac:dyDescent="0.2">
      <c r="A159" s="11" t="s">
        <v>12</v>
      </c>
      <c r="B159" s="10" t="s">
        <v>18</v>
      </c>
      <c r="C159" s="9" t="s">
        <v>17</v>
      </c>
      <c r="D159" s="8"/>
      <c r="E159" s="7">
        <v>490250</v>
      </c>
      <c r="F159" s="6">
        <f t="shared" si="4"/>
        <v>401049512.88000888</v>
      </c>
    </row>
    <row r="160" spans="1:8" ht="36" x14ac:dyDescent="0.2">
      <c r="A160" s="11" t="s">
        <v>12</v>
      </c>
      <c r="B160" s="10" t="s">
        <v>16</v>
      </c>
      <c r="C160" s="9" t="s">
        <v>15</v>
      </c>
      <c r="D160" s="8"/>
      <c r="E160" s="7">
        <v>463500</v>
      </c>
      <c r="F160" s="6">
        <f t="shared" si="4"/>
        <v>400586012.88000888</v>
      </c>
    </row>
    <row r="161" spans="1:6" ht="36" x14ac:dyDescent="0.2">
      <c r="A161" s="11" t="s">
        <v>12</v>
      </c>
      <c r="B161" s="10" t="s">
        <v>14</v>
      </c>
      <c r="C161" s="9" t="s">
        <v>13</v>
      </c>
      <c r="D161" s="8"/>
      <c r="E161" s="7">
        <v>217250</v>
      </c>
      <c r="F161" s="6">
        <f t="shared" si="4"/>
        <v>400368762.88000888</v>
      </c>
    </row>
    <row r="162" spans="1:6" ht="48" x14ac:dyDescent="0.2">
      <c r="A162" s="11" t="s">
        <v>12</v>
      </c>
      <c r="B162" s="10" t="s">
        <v>11</v>
      </c>
      <c r="C162" s="9" t="s">
        <v>10</v>
      </c>
      <c r="D162" s="8"/>
      <c r="E162" s="7">
        <v>114876</v>
      </c>
      <c r="F162" s="6">
        <f t="shared" si="4"/>
        <v>400253886.88000888</v>
      </c>
    </row>
    <row r="163" spans="1:6" ht="48" x14ac:dyDescent="0.2">
      <c r="A163" s="11" t="s">
        <v>3</v>
      </c>
      <c r="B163" s="10" t="s">
        <v>9</v>
      </c>
      <c r="C163" s="9" t="s">
        <v>8</v>
      </c>
      <c r="D163" s="8"/>
      <c r="E163" s="7">
        <v>58000</v>
      </c>
      <c r="F163" s="6">
        <f t="shared" si="4"/>
        <v>400195886.88000888</v>
      </c>
    </row>
    <row r="164" spans="1:6" ht="36" x14ac:dyDescent="0.2">
      <c r="A164" s="11" t="s">
        <v>3</v>
      </c>
      <c r="B164" s="10" t="s">
        <v>7</v>
      </c>
      <c r="C164" s="9" t="s">
        <v>6</v>
      </c>
      <c r="D164" s="8"/>
      <c r="E164" s="7">
        <v>4665000</v>
      </c>
      <c r="F164" s="6">
        <f t="shared" si="4"/>
        <v>395530886.88000888</v>
      </c>
    </row>
    <row r="165" spans="1:6" ht="48" x14ac:dyDescent="0.2">
      <c r="A165" s="11" t="s">
        <v>3</v>
      </c>
      <c r="B165" s="10" t="s">
        <v>5</v>
      </c>
      <c r="C165" s="9" t="s">
        <v>4</v>
      </c>
      <c r="D165" s="8"/>
      <c r="E165" s="7">
        <v>70800</v>
      </c>
      <c r="F165" s="6">
        <f t="shared" si="4"/>
        <v>395460086.88000888</v>
      </c>
    </row>
    <row r="166" spans="1:6" ht="60" x14ac:dyDescent="0.2">
      <c r="A166" s="11" t="s">
        <v>3</v>
      </c>
      <c r="B166" s="10" t="s">
        <v>2</v>
      </c>
      <c r="C166" s="9" t="s">
        <v>1</v>
      </c>
      <c r="D166" s="8"/>
      <c r="E166" s="7">
        <v>59000</v>
      </c>
      <c r="F166" s="6">
        <f t="shared" si="4"/>
        <v>395401086.88000888</v>
      </c>
    </row>
    <row r="167" spans="1:6" ht="13.5" thickBot="1" x14ac:dyDescent="0.25">
      <c r="D167" s="5">
        <f>SUM(D23:D166)</f>
        <v>4924608772.3599997</v>
      </c>
      <c r="E167" s="5">
        <f>SUM(E23:E166)</f>
        <v>2078590785.7</v>
      </c>
      <c r="F167" s="5">
        <f>SUM(F22:F166)</f>
        <v>194070623895.29108</v>
      </c>
    </row>
    <row r="168" spans="1:6" ht="13.5" thickTop="1" x14ac:dyDescent="0.2"/>
  </sheetData>
  <mergeCells count="6">
    <mergeCell ref="A20:A21"/>
    <mergeCell ref="A13:F13"/>
    <mergeCell ref="A14:F14"/>
    <mergeCell ref="A15:F15"/>
    <mergeCell ref="A18:C18"/>
    <mergeCell ref="D19:E19"/>
  </mergeCells>
  <printOptions gridLines="1"/>
  <pageMargins left="0.74803149606299213" right="0.74803149606299213" top="0.98425196850393704" bottom="0.98425196850393704" header="0.19685039370078741" footer="0.19685039370078741"/>
  <pageSetup scale="66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 </vt:lpstr>
      <vt:lpstr>'INGRESOS Y GASTOS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dcterms:created xsi:type="dcterms:W3CDTF">2020-11-10T20:56:07Z</dcterms:created>
  <dcterms:modified xsi:type="dcterms:W3CDTF">2020-11-13T14:01:47Z</dcterms:modified>
</cp:coreProperties>
</file>