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javier\Downloads\"/>
    </mc:Choice>
  </mc:AlternateContent>
  <xr:revisionPtr revIDLastSave="0" documentId="13_ncr:1_{F0BC546D-07F0-4571-9908-57D4B1B60FB6}" xr6:coauthVersionLast="45" xr6:coauthVersionMax="45" xr10:uidLastSave="{00000000-0000-0000-0000-000000000000}"/>
  <bookViews>
    <workbookView xWindow="19080" yWindow="-120" windowWidth="19440" windowHeight="15000" xr2:uid="{C7BE6E77-861D-4D25-9F4E-5BA12C039252}"/>
  </bookViews>
  <sheets>
    <sheet name="INGRESOS Y GASTOS NOVIEMBRE " sheetId="2" r:id="rId1"/>
  </sheets>
  <definedNames>
    <definedName name="_xlnm._FilterDatabase" localSheetId="0" hidden="1">'INGRESOS Y GASTOS NOVIEMBRE '!$B$25:$E$150</definedName>
    <definedName name="_xlnm.Print_Titles" localSheetId="0">'INGRESOS Y GASTOS NOVIEMBRE '!$1:$21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2" i="2" l="1"/>
  <c r="F22" i="2"/>
  <c r="F23" i="2"/>
  <c r="F24" i="2"/>
  <c r="F25" i="2" s="1"/>
  <c r="F26" i="2" s="1"/>
  <c r="F27" i="2" s="1"/>
  <c r="F28" i="2" s="1"/>
  <c r="F29" i="2" s="1"/>
  <c r="F30" i="2" s="1"/>
  <c r="F31" i="2" s="1"/>
  <c r="F32" i="2" s="1"/>
  <c r="F33" i="2" s="1"/>
  <c r="F34" i="2" s="1"/>
  <c r="F35" i="2" s="1"/>
  <c r="F36" i="2" s="1"/>
  <c r="F37" i="2" s="1"/>
  <c r="F38" i="2" s="1"/>
  <c r="F39" i="2" s="1"/>
  <c r="F40" i="2" s="1"/>
  <c r="F41" i="2" s="1"/>
  <c r="F42" i="2" s="1"/>
  <c r="F43" i="2" s="1"/>
  <c r="F44" i="2" s="1"/>
  <c r="F45" i="2" s="1"/>
  <c r="F46" i="2" s="1"/>
  <c r="F47" i="2" s="1"/>
  <c r="F48" i="2" s="1"/>
  <c r="F49" i="2" s="1"/>
  <c r="F50" i="2" s="1"/>
  <c r="F51" i="2" s="1"/>
  <c r="F52" i="2" s="1"/>
  <c r="F53" i="2" s="1"/>
  <c r="F54" i="2" s="1"/>
  <c r="F55" i="2" s="1"/>
  <c r="F56" i="2" s="1"/>
  <c r="F57" i="2" s="1"/>
  <c r="F58" i="2" s="1"/>
  <c r="F59" i="2" s="1"/>
  <c r="F60" i="2" s="1"/>
  <c r="F61" i="2" s="1"/>
  <c r="F62" i="2" s="1"/>
  <c r="F63" i="2" s="1"/>
  <c r="F64" i="2" s="1"/>
  <c r="F65" i="2" s="1"/>
  <c r="F66" i="2" s="1"/>
  <c r="F67" i="2" s="1"/>
  <c r="F68" i="2" s="1"/>
  <c r="F69" i="2" s="1"/>
  <c r="F70" i="2" s="1"/>
  <c r="F71" i="2" s="1"/>
  <c r="F72" i="2" s="1"/>
  <c r="F73" i="2" s="1"/>
  <c r="F74" i="2" s="1"/>
  <c r="F75" i="2" s="1"/>
  <c r="F76" i="2" s="1"/>
  <c r="F77" i="2" s="1"/>
  <c r="F78" i="2" s="1"/>
  <c r="F79" i="2" s="1"/>
  <c r="F80" i="2" s="1"/>
  <c r="F81" i="2" s="1"/>
  <c r="F82" i="2" s="1"/>
  <c r="F83" i="2" s="1"/>
  <c r="F84" i="2" s="1"/>
  <c r="F85" i="2" s="1"/>
  <c r="F86" i="2" s="1"/>
  <c r="F87" i="2" s="1"/>
  <c r="F88" i="2" s="1"/>
  <c r="F89" i="2" s="1"/>
  <c r="F90" i="2" s="1"/>
  <c r="F91" i="2" s="1"/>
  <c r="F92" i="2" s="1"/>
  <c r="F93" i="2" s="1"/>
  <c r="F94" i="2" s="1"/>
  <c r="F95" i="2" s="1"/>
  <c r="F96" i="2" s="1"/>
  <c r="F97" i="2" s="1"/>
  <c r="F98" i="2" s="1"/>
  <c r="F99" i="2" s="1"/>
  <c r="F100" i="2" s="1"/>
  <c r="F101" i="2" s="1"/>
  <c r="F102" i="2" s="1"/>
  <c r="F103" i="2" s="1"/>
  <c r="F104" i="2" s="1"/>
  <c r="F105" i="2" s="1"/>
  <c r="F106" i="2" s="1"/>
  <c r="F107" i="2" s="1"/>
  <c r="F108" i="2" s="1"/>
  <c r="F109" i="2" s="1"/>
  <c r="F110" i="2" s="1"/>
  <c r="F111" i="2" s="1"/>
  <c r="F112" i="2" s="1"/>
  <c r="F113" i="2" s="1"/>
  <c r="F114" i="2" s="1"/>
  <c r="F115" i="2" s="1"/>
  <c r="F116" i="2" s="1"/>
  <c r="F117" i="2" s="1"/>
  <c r="F118" i="2" s="1"/>
  <c r="F119" i="2" s="1"/>
  <c r="F120" i="2" s="1"/>
  <c r="F121" i="2" s="1"/>
  <c r="F122" i="2" s="1"/>
  <c r="F123" i="2" s="1"/>
  <c r="F124" i="2" s="1"/>
  <c r="F125" i="2" s="1"/>
  <c r="F126" i="2" s="1"/>
  <c r="F127" i="2" s="1"/>
  <c r="F128" i="2" s="1"/>
  <c r="F129" i="2" s="1"/>
  <c r="F130" i="2" s="1"/>
  <c r="F131" i="2" s="1"/>
  <c r="F132" i="2" s="1"/>
  <c r="F133" i="2" s="1"/>
  <c r="F134" i="2" s="1"/>
  <c r="F135" i="2" s="1"/>
  <c r="F136" i="2" s="1"/>
  <c r="F137" i="2" s="1"/>
  <c r="F138" i="2" s="1"/>
  <c r="F139" i="2" s="1"/>
  <c r="F140" i="2" s="1"/>
  <c r="F141" i="2" s="1"/>
  <c r="F142" i="2" s="1"/>
  <c r="F143" i="2" s="1"/>
  <c r="F144" i="2" s="1"/>
  <c r="F145" i="2" s="1"/>
  <c r="F146" i="2" s="1"/>
  <c r="F147" i="2" s="1"/>
  <c r="F148" i="2" s="1"/>
  <c r="F149" i="2" s="1"/>
  <c r="F150" i="2" s="1"/>
  <c r="F151" i="2" s="1"/>
  <c r="F152" i="2" s="1"/>
  <c r="F153" i="2" s="1"/>
  <c r="F154" i="2" s="1"/>
  <c r="F155" i="2" s="1"/>
  <c r="F156" i="2" s="1"/>
  <c r="F157" i="2" s="1"/>
  <c r="F158" i="2" s="1"/>
  <c r="F159" i="2" s="1"/>
  <c r="F160" i="2" s="1"/>
  <c r="F161" i="2" s="1"/>
  <c r="F162" i="2" s="1"/>
  <c r="F163" i="2" s="1"/>
  <c r="F164" i="2" s="1"/>
  <c r="F165" i="2" s="1"/>
  <c r="F166" i="2" s="1"/>
  <c r="F167" i="2" s="1"/>
  <c r="F168" i="2" s="1"/>
  <c r="F169" i="2" s="1"/>
  <c r="F170" i="2" s="1"/>
  <c r="F171" i="2" s="1"/>
  <c r="F172" i="2" s="1"/>
  <c r="F173" i="2" s="1"/>
  <c r="F174" i="2" s="1"/>
  <c r="F175" i="2" s="1"/>
  <c r="F176" i="2" s="1"/>
  <c r="F177" i="2" s="1"/>
  <c r="F178" i="2" s="1"/>
  <c r="F179" i="2" s="1"/>
  <c r="F180" i="2" s="1"/>
  <c r="F181" i="2" s="1"/>
  <c r="F182" i="2" s="1"/>
  <c r="F183" i="2" s="1"/>
  <c r="F184" i="2" s="1"/>
  <c r="F185" i="2" s="1"/>
  <c r="F186" i="2" s="1"/>
  <c r="F187" i="2" s="1"/>
  <c r="F188" i="2" s="1"/>
  <c r="F189" i="2" s="1"/>
  <c r="F190" i="2" s="1"/>
  <c r="F191" i="2" s="1"/>
  <c r="F192" i="2" s="1"/>
  <c r="F193" i="2" s="1"/>
  <c r="F194" i="2" s="1"/>
  <c r="F195" i="2" s="1"/>
  <c r="F196" i="2" s="1"/>
  <c r="F197" i="2" s="1"/>
  <c r="D198" i="2"/>
  <c r="E198" i="2"/>
</calcChain>
</file>

<file path=xl/sharedStrings.xml><?xml version="1.0" encoding="utf-8"?>
<sst xmlns="http://schemas.openxmlformats.org/spreadsheetml/2006/main" count="534" uniqueCount="190">
  <si>
    <t>"Año de la Consolidación de la Seguridad Alimentaria"</t>
  </si>
  <si>
    <t>MONTO EN RD$...............................</t>
  </si>
  <si>
    <t>Torclow, SRL</t>
  </si>
  <si>
    <t>9616</t>
  </si>
  <si>
    <t>30/11/2020</t>
  </si>
  <si>
    <t>CII VIVIENDAS INC</t>
  </si>
  <si>
    <t>9614</t>
  </si>
  <si>
    <t>9610</t>
  </si>
  <si>
    <t>COLECTOR CONTRIBUCIONES A LA TESORERIA DE LA SEGURIDAD SOCIAL TSS</t>
  </si>
  <si>
    <t>9607</t>
  </si>
  <si>
    <t>INSTITUTO NACIONAL DE LA VIVIENDA</t>
  </si>
  <si>
    <t>9606</t>
  </si>
  <si>
    <t>9602</t>
  </si>
  <si>
    <t>9599</t>
  </si>
  <si>
    <t>MINISTERIO DE OBRAS PUBLICAS Y COMUNICACIONES</t>
  </si>
  <si>
    <t>MANUEL ANTONIO ESPINAL FERNANDEZ</t>
  </si>
  <si>
    <t>9597</t>
  </si>
  <si>
    <t>9596</t>
  </si>
  <si>
    <t>9588</t>
  </si>
  <si>
    <t>27/11/2020</t>
  </si>
  <si>
    <t>9587</t>
  </si>
  <si>
    <t>INSTITUTO DE AUXILIOS Y VIVIENDAS</t>
  </si>
  <si>
    <t>9585</t>
  </si>
  <si>
    <t>9584</t>
  </si>
  <si>
    <t>INSTITUTO NACIONAL DE TRANSITO Y TRANSPORTE TERRESTRE INTRANT</t>
  </si>
  <si>
    <t>9581</t>
  </si>
  <si>
    <t>9580</t>
  </si>
  <si>
    <t>Angela  Mercedes  Puesan  Moreno</t>
  </si>
  <si>
    <t>9575</t>
  </si>
  <si>
    <t>Anulfo  Piña Pérez</t>
  </si>
  <si>
    <t>9574</t>
  </si>
  <si>
    <t>JUAN DIONICIO MORENO PEREZ</t>
  </si>
  <si>
    <t>9573</t>
  </si>
  <si>
    <t>Daniela  Zapata Valenzuela</t>
  </si>
  <si>
    <t>9562</t>
  </si>
  <si>
    <t>LUIS FELIPE ROSA HERNANDEZ</t>
  </si>
  <si>
    <t>9561</t>
  </si>
  <si>
    <t>Francisco Antonio Baez Angomas</t>
  </si>
  <si>
    <t>9560</t>
  </si>
  <si>
    <t>José Pio Santana Herrera</t>
  </si>
  <si>
    <t>9559</t>
  </si>
  <si>
    <t>BOULEVARD TURISTICO DEL ATLANTICO S A</t>
  </si>
  <si>
    <t>9558</t>
  </si>
  <si>
    <t>SOLUCIONES DIVERSAS METROPOLITANA SDM, SRL</t>
  </si>
  <si>
    <t>9557</t>
  </si>
  <si>
    <t>Implementos y Maquinarias (IMCA), S.A.</t>
  </si>
  <si>
    <t>9556</t>
  </si>
  <si>
    <t>9534</t>
  </si>
  <si>
    <t>9525</t>
  </si>
  <si>
    <t>26/11/2020</t>
  </si>
  <si>
    <t>9523</t>
  </si>
  <si>
    <t>9521</t>
  </si>
  <si>
    <t>9519</t>
  </si>
  <si>
    <t>9513</t>
  </si>
  <si>
    <t>9510</t>
  </si>
  <si>
    <t>9500</t>
  </si>
  <si>
    <t>25/11/2020</t>
  </si>
  <si>
    <t>9498</t>
  </si>
  <si>
    <t>9496</t>
  </si>
  <si>
    <t>9494</t>
  </si>
  <si>
    <t>9492</t>
  </si>
  <si>
    <t>9490</t>
  </si>
  <si>
    <t>9488</t>
  </si>
  <si>
    <t>9486</t>
  </si>
  <si>
    <t>INGENIERIA ESTRELLA SRL</t>
  </si>
  <si>
    <t>9484</t>
  </si>
  <si>
    <t>EDINSA ELADIO DURAN INVESTMENTS SRL</t>
  </si>
  <si>
    <t>9481</t>
  </si>
  <si>
    <t>Moll, SA</t>
  </si>
  <si>
    <t>9471</t>
  </si>
  <si>
    <t>9470</t>
  </si>
  <si>
    <t>Seguros Reservas, SA</t>
  </si>
  <si>
    <t>9468</t>
  </si>
  <si>
    <t>INSTITUTO POSTAL DOMINICANO</t>
  </si>
  <si>
    <t>9467</t>
  </si>
  <si>
    <t>9466</t>
  </si>
  <si>
    <t>Bethania  Rivera Minaya</t>
  </si>
  <si>
    <t>9463</t>
  </si>
  <si>
    <t>MARVAR &amp; ASOCIADOS SRL</t>
  </si>
  <si>
    <t>9447</t>
  </si>
  <si>
    <t>FIDEL ENRIQUE RAVELO BENCOSME</t>
  </si>
  <si>
    <t>9438</t>
  </si>
  <si>
    <t>24/11/2020</t>
  </si>
  <si>
    <t>Robinson Ernesto González Agramonte</t>
  </si>
  <si>
    <t>9436</t>
  </si>
  <si>
    <t>9427</t>
  </si>
  <si>
    <t>Flow, SRL</t>
  </si>
  <si>
    <t>9419</t>
  </si>
  <si>
    <t>23/11/2020</t>
  </si>
  <si>
    <t>Luz Del Alba Josefa Espinosa Feliz</t>
  </si>
  <si>
    <t>9418</t>
  </si>
  <si>
    <t>MIRIAN DE LA CRUZ VILLEGAS</t>
  </si>
  <si>
    <t>9417</t>
  </si>
  <si>
    <t>Grupo Empresarial Galcon, SRL</t>
  </si>
  <si>
    <t>9416</t>
  </si>
  <si>
    <t>COMPANIA DOMINICANA DE TELEFONOS C POR A</t>
  </si>
  <si>
    <t>9399</t>
  </si>
  <si>
    <t>9392</t>
  </si>
  <si>
    <t>20/11/2020</t>
  </si>
  <si>
    <t>Sunix Petroleum, SRL</t>
  </si>
  <si>
    <t>9387</t>
  </si>
  <si>
    <t>9386</t>
  </si>
  <si>
    <t>CORPORACION ACUEDUCTO ALCANTARILLADO SANTO DOMINGO</t>
  </si>
  <si>
    <t>9372</t>
  </si>
  <si>
    <t>9366</t>
  </si>
  <si>
    <t>9353</t>
  </si>
  <si>
    <t>19/11/2020</t>
  </si>
  <si>
    <t>9336</t>
  </si>
  <si>
    <t>18/11/2020</t>
  </si>
  <si>
    <t>EMPRESA DISTRIBUIDORA DE ELECTRICIDAD DEL ESTE S A</t>
  </si>
  <si>
    <t>9335</t>
  </si>
  <si>
    <t>CORPORACION DE ACUEDUCTO Y ALCANTARILLADO DE PTO PLATA</t>
  </si>
  <si>
    <t>9334</t>
  </si>
  <si>
    <t>9333</t>
  </si>
  <si>
    <t>EDENORTE DOMINICANA S A</t>
  </si>
  <si>
    <t>9312</t>
  </si>
  <si>
    <t>16/11/2020</t>
  </si>
  <si>
    <t>JUNTA DE AVIACION CIVIL</t>
  </si>
  <si>
    <t>9305</t>
  </si>
  <si>
    <t>13/11/2020</t>
  </si>
  <si>
    <t>AYUNTAMIENTO DEL DISTRITO NACIONAL</t>
  </si>
  <si>
    <t>9304</t>
  </si>
  <si>
    <t>9279</t>
  </si>
  <si>
    <t>12/11/2020</t>
  </si>
  <si>
    <t>9274</t>
  </si>
  <si>
    <t>11/11/2020</t>
  </si>
  <si>
    <t>BREXMAN DOMINICANA, SRL</t>
  </si>
  <si>
    <t>9271</t>
  </si>
  <si>
    <t>9269</t>
  </si>
  <si>
    <t>INST NAC DE AGUAS POTABLES Y ALCATARILLADOS</t>
  </si>
  <si>
    <t>9264</t>
  </si>
  <si>
    <t>9262</t>
  </si>
  <si>
    <t>Climaster, SRL</t>
  </si>
  <si>
    <t>9261</t>
  </si>
  <si>
    <t>Edesur Dominicana, S.A</t>
  </si>
  <si>
    <t>9255</t>
  </si>
  <si>
    <t>9224</t>
  </si>
  <si>
    <t>06/11/2020</t>
  </si>
  <si>
    <t>9198</t>
  </si>
  <si>
    <t>9196</t>
  </si>
  <si>
    <t>9194</t>
  </si>
  <si>
    <t>9180</t>
  </si>
  <si>
    <t>05/11/2020</t>
  </si>
  <si>
    <t>9177</t>
  </si>
  <si>
    <t>9175</t>
  </si>
  <si>
    <t>9173</t>
  </si>
  <si>
    <t>9171</t>
  </si>
  <si>
    <t>9169</t>
  </si>
  <si>
    <t>9167</t>
  </si>
  <si>
    <t>9165</t>
  </si>
  <si>
    <t>9163</t>
  </si>
  <si>
    <t>9161</t>
  </si>
  <si>
    <t>9159</t>
  </si>
  <si>
    <t>9157</t>
  </si>
  <si>
    <t>INDUSTRIAS Y CASA (INDCASA), SRL</t>
  </si>
  <si>
    <t>9155</t>
  </si>
  <si>
    <t>9154</t>
  </si>
  <si>
    <t>9146</t>
  </si>
  <si>
    <t>9145</t>
  </si>
  <si>
    <t>9143</t>
  </si>
  <si>
    <t>TOKMAKJIAN INTERNATIONAL INC.</t>
  </si>
  <si>
    <t>9133</t>
  </si>
  <si>
    <t>9121</t>
  </si>
  <si>
    <t>04/11/2020</t>
  </si>
  <si>
    <t>9118</t>
  </si>
  <si>
    <t>9116</t>
  </si>
  <si>
    <t>9090</t>
  </si>
  <si>
    <t>9088</t>
  </si>
  <si>
    <t>9086</t>
  </si>
  <si>
    <t>9084</t>
  </si>
  <si>
    <t>Bluport Asphalt, SRL</t>
  </si>
  <si>
    <t>9076</t>
  </si>
  <si>
    <t>02/11/2020</t>
  </si>
  <si>
    <t>Inversiones Titanio, SRL</t>
  </si>
  <si>
    <t>9075</t>
  </si>
  <si>
    <t>Autopistas del Nordeste, S.A</t>
  </si>
  <si>
    <t>9073</t>
  </si>
  <si>
    <t xml:space="preserve">INGRESOS POR CAPTACION </t>
  </si>
  <si>
    <t>INGRESOS CUOTA PRESUPUESTO</t>
  </si>
  <si>
    <t>BALANCE OCTUBRE</t>
  </si>
  <si>
    <t>Balance</t>
  </si>
  <si>
    <t xml:space="preserve">Credito </t>
  </si>
  <si>
    <t>Debito</t>
  </si>
  <si>
    <t>Descripcion</t>
  </si>
  <si>
    <t>No. Ck/Transf./Lib.</t>
  </si>
  <si>
    <t>Fecha</t>
  </si>
  <si>
    <t>Balance Inicial</t>
  </si>
  <si>
    <t>Cuenta Bancaria No:</t>
  </si>
  <si>
    <t>Del 01 al 30 de Noviembre de 2020</t>
  </si>
  <si>
    <t>Libro de Banco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</si>
</sst>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dd/mm/yyyy;@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3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2"/>
      <color indexed="8"/>
      <name val="Times New Roman"/>
      <family val="1"/>
    </font>
    <font>
      <sz val="9"/>
      <color indexed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b/>
      <u/>
      <sz val="12"/>
      <name val="Arial"/>
      <family val="2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</cellStyleXfs>
  <cellXfs count="74">
    <xf numFmtId="0" fontId="0" fillId="0" borderId="0" xfId="0"/>
    <xf numFmtId="0" fontId="2" fillId="0" borderId="0" xfId="2"/>
    <xf numFmtId="43" fontId="2" fillId="0" borderId="0" xfId="1" applyFont="1"/>
    <xf numFmtId="0" fontId="2" fillId="0" borderId="0" xfId="2" applyAlignment="1">
      <alignment horizontal="center"/>
    </xf>
    <xf numFmtId="0" fontId="2" fillId="0" borderId="0" xfId="2" applyAlignment="1">
      <alignment horizontal="left" wrapText="1"/>
    </xf>
    <xf numFmtId="43" fontId="2" fillId="0" borderId="0" xfId="2" applyNumberFormat="1"/>
    <xf numFmtId="43" fontId="5" fillId="0" borderId="1" xfId="1" applyFont="1" applyBorder="1"/>
    <xf numFmtId="43" fontId="5" fillId="0" borderId="1" xfId="2" applyNumberFormat="1" applyFont="1" applyBorder="1"/>
    <xf numFmtId="0" fontId="5" fillId="0" borderId="0" xfId="2" applyFont="1" applyAlignment="1">
      <alignment horizontal="center"/>
    </xf>
    <xf numFmtId="43" fontId="2" fillId="0" borderId="0" xfId="2" applyNumberFormat="1" applyAlignment="1">
      <alignment horizontal="center" vertical="center"/>
    </xf>
    <xf numFmtId="49" fontId="6" fillId="0" borderId="0" xfId="0" applyNumberFormat="1" applyFont="1" applyAlignment="1">
      <alignment horizontal="left" vertical="center" wrapText="1"/>
    </xf>
    <xf numFmtId="49" fontId="6" fillId="0" borderId="0" xfId="0" applyNumberFormat="1" applyFont="1" applyAlignment="1">
      <alignment horizontal="center" vertical="center"/>
    </xf>
    <xf numFmtId="15" fontId="6" fillId="0" borderId="0" xfId="0" applyNumberFormat="1" applyFont="1" applyAlignment="1">
      <alignment horizontal="center" vertical="center"/>
    </xf>
    <xf numFmtId="43" fontId="2" fillId="0" borderId="0" xfId="1" applyFont="1" applyBorder="1"/>
    <xf numFmtId="43" fontId="5" fillId="0" borderId="0" xfId="2" applyNumberFormat="1" applyFont="1"/>
    <xf numFmtId="43" fontId="7" fillId="0" borderId="0" xfId="1" applyFont="1" applyAlignment="1">
      <alignment horizontal="center" vertical="center"/>
    </xf>
    <xf numFmtId="0" fontId="8" fillId="0" borderId="0" xfId="2" applyFont="1"/>
    <xf numFmtId="43" fontId="8" fillId="0" borderId="0" xfId="4" applyFont="1" applyFill="1" applyBorder="1"/>
    <xf numFmtId="0" fontId="8" fillId="0" borderId="0" xfId="2" applyFont="1" applyAlignment="1">
      <alignment horizontal="left" wrapText="1"/>
    </xf>
    <xf numFmtId="0" fontId="2" fillId="0" borderId="0" xfId="2" applyAlignment="1">
      <alignment horizontal="center" vertical="center"/>
    </xf>
    <xf numFmtId="43" fontId="9" fillId="0" borderId="0" xfId="3" applyFont="1" applyFill="1" applyBorder="1" applyAlignment="1">
      <alignment horizontal="center" vertical="center" wrapText="1"/>
    </xf>
    <xf numFmtId="43" fontId="7" fillId="0" borderId="0" xfId="2" applyNumberFormat="1" applyFont="1" applyAlignment="1">
      <alignment horizontal="center" vertical="center"/>
    </xf>
    <xf numFmtId="43" fontId="2" fillId="0" borderId="0" xfId="4" applyFont="1" applyBorder="1" applyAlignment="1">
      <alignment horizontal="center" vertical="center"/>
    </xf>
    <xf numFmtId="43" fontId="10" fillId="0" borderId="0" xfId="2" applyNumberFormat="1" applyFont="1" applyAlignment="1">
      <alignment horizontal="center" vertical="center"/>
    </xf>
    <xf numFmtId="43" fontId="10" fillId="0" borderId="0" xfId="1" applyFont="1" applyFill="1" applyBorder="1" applyAlignment="1">
      <alignment vertical="center" wrapText="1"/>
    </xf>
    <xf numFmtId="43" fontId="10" fillId="0" borderId="0" xfId="3" applyFont="1" applyFill="1" applyBorder="1" applyAlignment="1">
      <alignment horizontal="center" vertical="center" wrapText="1"/>
    </xf>
    <xf numFmtId="0" fontId="8" fillId="0" borderId="0" xfId="2" applyFont="1" applyAlignment="1">
      <alignment wrapText="1"/>
    </xf>
    <xf numFmtId="164" fontId="7" fillId="0" borderId="0" xfId="2" applyNumberFormat="1" applyFont="1" applyAlignment="1">
      <alignment horizontal="center"/>
    </xf>
    <xf numFmtId="43" fontId="10" fillId="0" borderId="0" xfId="4" applyFont="1" applyFill="1" applyBorder="1" applyAlignment="1">
      <alignment horizontal="center" vertical="center"/>
    </xf>
    <xf numFmtId="164" fontId="8" fillId="0" borderId="0" xfId="2" applyNumberFormat="1" applyFont="1" applyAlignment="1">
      <alignment horizontal="center" wrapText="1"/>
    </xf>
    <xf numFmtId="0" fontId="3" fillId="3" borderId="2" xfId="2" applyFont="1" applyFill="1" applyBorder="1" applyAlignment="1">
      <alignment horizontal="center" vertical="center" wrapText="1"/>
    </xf>
    <xf numFmtId="43" fontId="3" fillId="3" borderId="2" xfId="1" applyFont="1" applyFill="1" applyBorder="1" applyAlignment="1">
      <alignment horizontal="center" vertical="center" wrapText="1"/>
    </xf>
    <xf numFmtId="0" fontId="3" fillId="3" borderId="2" xfId="2" applyFont="1" applyFill="1" applyBorder="1" applyAlignment="1">
      <alignment horizontal="center" vertical="center"/>
    </xf>
    <xf numFmtId="0" fontId="2" fillId="3" borderId="2" xfId="2" applyFill="1" applyBorder="1" applyAlignment="1">
      <alignment horizontal="center" wrapText="1"/>
    </xf>
    <xf numFmtId="43" fontId="2" fillId="3" borderId="2" xfId="1" applyFont="1" applyFill="1" applyBorder="1" applyAlignment="1">
      <alignment wrapText="1"/>
    </xf>
    <xf numFmtId="0" fontId="2" fillId="3" borderId="2" xfId="2" applyFill="1" applyBorder="1"/>
    <xf numFmtId="0" fontId="2" fillId="3" borderId="2" xfId="2" applyFill="1" applyBorder="1" applyAlignment="1">
      <alignment vertical="center"/>
    </xf>
    <xf numFmtId="43" fontId="10" fillId="0" borderId="0" xfId="4" applyFont="1" applyFill="1" applyBorder="1" applyAlignment="1">
      <alignment horizontal="center" vertical="center" wrapText="1"/>
    </xf>
    <xf numFmtId="43" fontId="5" fillId="3" borderId="0" xfId="1" applyFont="1" applyFill="1"/>
    <xf numFmtId="0" fontId="2" fillId="3" borderId="4" xfId="2" applyFill="1" applyBorder="1"/>
    <xf numFmtId="0" fontId="2" fillId="3" borderId="3" xfId="2" applyFill="1" applyBorder="1" applyAlignment="1">
      <alignment wrapText="1"/>
    </xf>
    <xf numFmtId="0" fontId="2" fillId="3" borderId="5" xfId="2" applyFill="1" applyBorder="1" applyAlignment="1">
      <alignment wrapText="1"/>
    </xf>
    <xf numFmtId="0" fontId="2" fillId="3" borderId="6" xfId="2" applyFill="1" applyBorder="1" applyAlignment="1">
      <alignment horizontal="center" wrapText="1"/>
    </xf>
    <xf numFmtId="43" fontId="2" fillId="3" borderId="7" xfId="1" applyFont="1" applyFill="1" applyBorder="1" applyAlignment="1">
      <alignment wrapText="1"/>
    </xf>
    <xf numFmtId="0" fontId="2" fillId="3" borderId="7" xfId="2" applyFill="1" applyBorder="1" applyAlignment="1">
      <alignment horizontal="center" wrapText="1"/>
    </xf>
    <xf numFmtId="0" fontId="2" fillId="2" borderId="9" xfId="2" applyFill="1" applyBorder="1" applyAlignment="1">
      <alignment wrapText="1"/>
    </xf>
    <xf numFmtId="43" fontId="2" fillId="2" borderId="10" xfId="1" applyFont="1" applyFill="1" applyBorder="1" applyAlignment="1">
      <alignment horizontal="center" wrapText="1"/>
    </xf>
    <xf numFmtId="0" fontId="2" fillId="2" borderId="10" xfId="2" applyFill="1" applyBorder="1"/>
    <xf numFmtId="0" fontId="2" fillId="2" borderId="10" xfId="2" applyFill="1" applyBorder="1" applyAlignment="1">
      <alignment vertical="center"/>
    </xf>
    <xf numFmtId="0" fontId="11" fillId="2" borderId="11" xfId="2" applyFont="1" applyFill="1" applyBorder="1" applyAlignment="1">
      <alignment vertical="center"/>
    </xf>
    <xf numFmtId="0" fontId="4" fillId="2" borderId="12" xfId="2" applyFont="1" applyFill="1" applyBorder="1" applyAlignment="1">
      <alignment vertical="center"/>
    </xf>
    <xf numFmtId="43" fontId="4" fillId="2" borderId="0" xfId="1" applyFont="1" applyFill="1" applyAlignment="1">
      <alignment vertical="center"/>
    </xf>
    <xf numFmtId="0" fontId="4" fillId="2" borderId="0" xfId="2" applyFont="1" applyFill="1" applyAlignment="1">
      <alignment vertical="center"/>
    </xf>
    <xf numFmtId="0" fontId="4" fillId="2" borderId="13" xfId="2" applyFont="1" applyFill="1" applyBorder="1" applyAlignment="1">
      <alignment vertical="center"/>
    </xf>
    <xf numFmtId="0" fontId="2" fillId="2" borderId="12" xfId="2" applyFill="1" applyBorder="1" applyAlignment="1">
      <alignment wrapText="1"/>
    </xf>
    <xf numFmtId="43" fontId="2" fillId="2" borderId="0" xfId="1" applyFont="1" applyFill="1" applyAlignment="1">
      <alignment horizontal="center" wrapText="1"/>
    </xf>
    <xf numFmtId="0" fontId="2" fillId="2" borderId="0" xfId="2" applyFill="1"/>
    <xf numFmtId="0" fontId="2" fillId="2" borderId="0" xfId="2" applyFill="1" applyAlignment="1">
      <alignment wrapText="1"/>
    </xf>
    <xf numFmtId="0" fontId="2" fillId="2" borderId="13" xfId="2" applyFill="1" applyBorder="1" applyAlignment="1">
      <alignment wrapText="1"/>
    </xf>
    <xf numFmtId="0" fontId="2" fillId="2" borderId="14" xfId="2" applyFill="1" applyBorder="1" applyAlignment="1">
      <alignment wrapText="1"/>
    </xf>
    <xf numFmtId="43" fontId="2" fillId="2" borderId="3" xfId="1" applyFont="1" applyFill="1" applyBorder="1" applyAlignment="1">
      <alignment horizontal="center" wrapText="1"/>
    </xf>
    <xf numFmtId="0" fontId="2" fillId="2" borderId="3" xfId="2" applyFill="1" applyBorder="1"/>
    <xf numFmtId="0" fontId="2" fillId="2" borderId="3" xfId="2" applyFill="1" applyBorder="1" applyAlignment="1">
      <alignment wrapText="1"/>
    </xf>
    <xf numFmtId="0" fontId="2" fillId="2" borderId="4" xfId="2" applyFill="1" applyBorder="1" applyAlignment="1">
      <alignment wrapText="1"/>
    </xf>
    <xf numFmtId="0" fontId="4" fillId="2" borderId="13" xfId="2" applyFont="1" applyFill="1" applyBorder="1" applyAlignment="1">
      <alignment horizontal="center" wrapText="1"/>
    </xf>
    <xf numFmtId="0" fontId="4" fillId="2" borderId="0" xfId="2" applyFont="1" applyFill="1" applyAlignment="1">
      <alignment horizontal="center" wrapText="1"/>
    </xf>
    <xf numFmtId="0" fontId="4" fillId="2" borderId="12" xfId="2" applyFont="1" applyFill="1" applyBorder="1" applyAlignment="1">
      <alignment horizontal="center" wrapText="1"/>
    </xf>
    <xf numFmtId="0" fontId="4" fillId="2" borderId="13" xfId="2" applyFont="1" applyFill="1" applyBorder="1" applyAlignment="1">
      <alignment horizontal="center" vertical="center"/>
    </xf>
    <xf numFmtId="0" fontId="4" fillId="2" borderId="0" xfId="2" applyFont="1" applyFill="1" applyAlignment="1">
      <alignment horizontal="center" vertical="center"/>
    </xf>
    <xf numFmtId="0" fontId="4" fillId="2" borderId="12" xfId="2" applyFont="1" applyFill="1" applyBorder="1" applyAlignment="1">
      <alignment horizontal="center" vertical="center"/>
    </xf>
    <xf numFmtId="0" fontId="4" fillId="3" borderId="8" xfId="2" applyFont="1" applyFill="1" applyBorder="1" applyAlignment="1">
      <alignment horizontal="center" vertical="center"/>
    </xf>
    <xf numFmtId="0" fontId="4" fillId="3" borderId="7" xfId="2" applyFont="1" applyFill="1" applyBorder="1" applyAlignment="1">
      <alignment horizontal="center" vertical="center"/>
    </xf>
    <xf numFmtId="0" fontId="4" fillId="3" borderId="3" xfId="2" applyFont="1" applyFill="1" applyBorder="1" applyAlignment="1">
      <alignment horizontal="center" wrapText="1"/>
    </xf>
    <xf numFmtId="0" fontId="3" fillId="3" borderId="2" xfId="2" applyFont="1" applyFill="1" applyBorder="1" applyAlignment="1">
      <alignment horizontal="center" vertical="center" wrapText="1"/>
    </xf>
  </cellXfs>
  <cellStyles count="6">
    <cellStyle name="Millares" xfId="1" builtinId="3"/>
    <cellStyle name="Millares 2" xfId="5" xr:uid="{BE66B5EA-1026-4CF0-9F11-CCF974EB1DBB}"/>
    <cellStyle name="Millares 2 2" xfId="3" xr:uid="{DFEA01AE-1BBF-4507-BEEA-6EB00F8D6629}"/>
    <cellStyle name="Millares 3 2" xfId="4" xr:uid="{4250541E-1F33-43CE-9524-F0D27A6E5E86}"/>
    <cellStyle name="Normal" xfId="0" builtinId="0"/>
    <cellStyle name="Normal 2" xfId="2" xr:uid="{80CE8102-D8B4-4081-AEE0-FEEFAD8ACE6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638175</xdr:colOff>
      <xdr:row>0</xdr:row>
      <xdr:rowOff>66675</xdr:rowOff>
    </xdr:from>
    <xdr:ext cx="6000750" cy="1828799"/>
    <xdr:pic>
      <xdr:nvPicPr>
        <xdr:cNvPr id="2" name="7 Imagen" descr="C:\Users\pgrullon\AppData\Local\Microsoft\Windows\Temporary Internet Files\Content.Outlook\APA1BIBX\NUEVO LOGO_MOPC-Versión 01_Sept2020 (00000002).png">
          <a:extLst>
            <a:ext uri="{FF2B5EF4-FFF2-40B4-BE49-F238E27FC236}">
              <a16:creationId xmlns:a16="http://schemas.microsoft.com/office/drawing/2014/main" id="{A95B46AA-9400-4238-A770-AF29664E4DA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66675"/>
          <a:ext cx="6000750" cy="1828799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1D46F2-FBE4-45A1-AF80-1C75C0256B8A}">
  <dimension ref="A1:I198"/>
  <sheetViews>
    <sheetView tabSelected="1" topLeftCell="A190" zoomScaleNormal="100" workbookViewId="0"/>
  </sheetViews>
  <sheetFormatPr baseColWidth="10" defaultColWidth="9.140625" defaultRowHeight="12.75" x14ac:dyDescent="0.2"/>
  <cols>
    <col min="1" max="1" width="12.140625" style="3" customWidth="1"/>
    <col min="2" max="2" width="17.85546875" style="4" bestFit="1" customWidth="1"/>
    <col min="3" max="3" width="41.7109375" style="3" customWidth="1"/>
    <col min="4" max="4" width="18.5703125" style="1" customWidth="1"/>
    <col min="5" max="5" width="20.140625" style="2" bestFit="1" customWidth="1"/>
    <col min="6" max="6" width="23.28515625" style="1" customWidth="1"/>
    <col min="7" max="7" width="15.7109375" style="1" customWidth="1"/>
    <col min="8" max="9" width="16.5703125" style="1" bestFit="1" customWidth="1"/>
    <col min="10" max="222" width="9.140625" style="1"/>
    <col min="223" max="223" width="10.7109375" style="1" customWidth="1"/>
    <col min="224" max="224" width="19.5703125" style="1" customWidth="1"/>
    <col min="225" max="225" width="41.7109375" style="1" customWidth="1"/>
    <col min="226" max="226" width="23.42578125" style="1" customWidth="1"/>
    <col min="227" max="227" width="16.5703125" style="1" bestFit="1" customWidth="1"/>
    <col min="228" max="228" width="17.7109375" style="1" bestFit="1" customWidth="1"/>
    <col min="229" max="478" width="9.140625" style="1"/>
    <col min="479" max="479" width="10.7109375" style="1" customWidth="1"/>
    <col min="480" max="480" width="19.5703125" style="1" customWidth="1"/>
    <col min="481" max="481" width="41.7109375" style="1" customWidth="1"/>
    <col min="482" max="482" width="23.42578125" style="1" customWidth="1"/>
    <col min="483" max="483" width="16.5703125" style="1" bestFit="1" customWidth="1"/>
    <col min="484" max="484" width="17.7109375" style="1" bestFit="1" customWidth="1"/>
    <col min="485" max="734" width="9.140625" style="1"/>
    <col min="735" max="735" width="10.7109375" style="1" customWidth="1"/>
    <col min="736" max="736" width="19.5703125" style="1" customWidth="1"/>
    <col min="737" max="737" width="41.7109375" style="1" customWidth="1"/>
    <col min="738" max="738" width="23.42578125" style="1" customWidth="1"/>
    <col min="739" max="739" width="16.5703125" style="1" bestFit="1" customWidth="1"/>
    <col min="740" max="740" width="17.7109375" style="1" bestFit="1" customWidth="1"/>
    <col min="741" max="990" width="9.140625" style="1"/>
    <col min="991" max="991" width="10.7109375" style="1" customWidth="1"/>
    <col min="992" max="992" width="19.5703125" style="1" customWidth="1"/>
    <col min="993" max="993" width="41.7109375" style="1" customWidth="1"/>
    <col min="994" max="994" width="23.42578125" style="1" customWidth="1"/>
    <col min="995" max="995" width="16.5703125" style="1" bestFit="1" customWidth="1"/>
    <col min="996" max="996" width="17.7109375" style="1" bestFit="1" customWidth="1"/>
    <col min="997" max="1246" width="9.140625" style="1"/>
    <col min="1247" max="1247" width="10.7109375" style="1" customWidth="1"/>
    <col min="1248" max="1248" width="19.5703125" style="1" customWidth="1"/>
    <col min="1249" max="1249" width="41.7109375" style="1" customWidth="1"/>
    <col min="1250" max="1250" width="23.42578125" style="1" customWidth="1"/>
    <col min="1251" max="1251" width="16.5703125" style="1" bestFit="1" customWidth="1"/>
    <col min="1252" max="1252" width="17.7109375" style="1" bestFit="1" customWidth="1"/>
    <col min="1253" max="1502" width="9.140625" style="1"/>
    <col min="1503" max="1503" width="10.7109375" style="1" customWidth="1"/>
    <col min="1504" max="1504" width="19.5703125" style="1" customWidth="1"/>
    <col min="1505" max="1505" width="41.7109375" style="1" customWidth="1"/>
    <col min="1506" max="1506" width="23.42578125" style="1" customWidth="1"/>
    <col min="1507" max="1507" width="16.5703125" style="1" bestFit="1" customWidth="1"/>
    <col min="1508" max="1508" width="17.7109375" style="1" bestFit="1" customWidth="1"/>
    <col min="1509" max="1758" width="9.140625" style="1"/>
    <col min="1759" max="1759" width="10.7109375" style="1" customWidth="1"/>
    <col min="1760" max="1760" width="19.5703125" style="1" customWidth="1"/>
    <col min="1761" max="1761" width="41.7109375" style="1" customWidth="1"/>
    <col min="1762" max="1762" width="23.42578125" style="1" customWidth="1"/>
    <col min="1763" max="1763" width="16.5703125" style="1" bestFit="1" customWidth="1"/>
    <col min="1764" max="1764" width="17.7109375" style="1" bestFit="1" customWidth="1"/>
    <col min="1765" max="2014" width="9.140625" style="1"/>
    <col min="2015" max="2015" width="10.7109375" style="1" customWidth="1"/>
    <col min="2016" max="2016" width="19.5703125" style="1" customWidth="1"/>
    <col min="2017" max="2017" width="41.7109375" style="1" customWidth="1"/>
    <col min="2018" max="2018" width="23.42578125" style="1" customWidth="1"/>
    <col min="2019" max="2019" width="16.5703125" style="1" bestFit="1" customWidth="1"/>
    <col min="2020" max="2020" width="17.7109375" style="1" bestFit="1" customWidth="1"/>
    <col min="2021" max="2270" width="9.140625" style="1"/>
    <col min="2271" max="2271" width="10.7109375" style="1" customWidth="1"/>
    <col min="2272" max="2272" width="19.5703125" style="1" customWidth="1"/>
    <col min="2273" max="2273" width="41.7109375" style="1" customWidth="1"/>
    <col min="2274" max="2274" width="23.42578125" style="1" customWidth="1"/>
    <col min="2275" max="2275" width="16.5703125" style="1" bestFit="1" customWidth="1"/>
    <col min="2276" max="2276" width="17.7109375" style="1" bestFit="1" customWidth="1"/>
    <col min="2277" max="2526" width="9.140625" style="1"/>
    <col min="2527" max="2527" width="10.7109375" style="1" customWidth="1"/>
    <col min="2528" max="2528" width="19.5703125" style="1" customWidth="1"/>
    <col min="2529" max="2529" width="41.7109375" style="1" customWidth="1"/>
    <col min="2530" max="2530" width="23.42578125" style="1" customWidth="1"/>
    <col min="2531" max="2531" width="16.5703125" style="1" bestFit="1" customWidth="1"/>
    <col min="2532" max="2532" width="17.7109375" style="1" bestFit="1" customWidth="1"/>
    <col min="2533" max="2782" width="9.140625" style="1"/>
    <col min="2783" max="2783" width="10.7109375" style="1" customWidth="1"/>
    <col min="2784" max="2784" width="19.5703125" style="1" customWidth="1"/>
    <col min="2785" max="2785" width="41.7109375" style="1" customWidth="1"/>
    <col min="2786" max="2786" width="23.42578125" style="1" customWidth="1"/>
    <col min="2787" max="2787" width="16.5703125" style="1" bestFit="1" customWidth="1"/>
    <col min="2788" max="2788" width="17.7109375" style="1" bestFit="1" customWidth="1"/>
    <col min="2789" max="3038" width="9.140625" style="1"/>
    <col min="3039" max="3039" width="10.7109375" style="1" customWidth="1"/>
    <col min="3040" max="3040" width="19.5703125" style="1" customWidth="1"/>
    <col min="3041" max="3041" width="41.7109375" style="1" customWidth="1"/>
    <col min="3042" max="3042" width="23.42578125" style="1" customWidth="1"/>
    <col min="3043" max="3043" width="16.5703125" style="1" bestFit="1" customWidth="1"/>
    <col min="3044" max="3044" width="17.7109375" style="1" bestFit="1" customWidth="1"/>
    <col min="3045" max="3294" width="9.140625" style="1"/>
    <col min="3295" max="3295" width="10.7109375" style="1" customWidth="1"/>
    <col min="3296" max="3296" width="19.5703125" style="1" customWidth="1"/>
    <col min="3297" max="3297" width="41.7109375" style="1" customWidth="1"/>
    <col min="3298" max="3298" width="23.42578125" style="1" customWidth="1"/>
    <col min="3299" max="3299" width="16.5703125" style="1" bestFit="1" customWidth="1"/>
    <col min="3300" max="3300" width="17.7109375" style="1" bestFit="1" customWidth="1"/>
    <col min="3301" max="3550" width="9.140625" style="1"/>
    <col min="3551" max="3551" width="10.7109375" style="1" customWidth="1"/>
    <col min="3552" max="3552" width="19.5703125" style="1" customWidth="1"/>
    <col min="3553" max="3553" width="41.7109375" style="1" customWidth="1"/>
    <col min="3554" max="3554" width="23.42578125" style="1" customWidth="1"/>
    <col min="3555" max="3555" width="16.5703125" style="1" bestFit="1" customWidth="1"/>
    <col min="3556" max="3556" width="17.7109375" style="1" bestFit="1" customWidth="1"/>
    <col min="3557" max="3806" width="9.140625" style="1"/>
    <col min="3807" max="3807" width="10.7109375" style="1" customWidth="1"/>
    <col min="3808" max="3808" width="19.5703125" style="1" customWidth="1"/>
    <col min="3809" max="3809" width="41.7109375" style="1" customWidth="1"/>
    <col min="3810" max="3810" width="23.42578125" style="1" customWidth="1"/>
    <col min="3811" max="3811" width="16.5703125" style="1" bestFit="1" customWidth="1"/>
    <col min="3812" max="3812" width="17.7109375" style="1" bestFit="1" customWidth="1"/>
    <col min="3813" max="4062" width="9.140625" style="1"/>
    <col min="4063" max="4063" width="10.7109375" style="1" customWidth="1"/>
    <col min="4064" max="4064" width="19.5703125" style="1" customWidth="1"/>
    <col min="4065" max="4065" width="41.7109375" style="1" customWidth="1"/>
    <col min="4066" max="4066" width="23.42578125" style="1" customWidth="1"/>
    <col min="4067" max="4067" width="16.5703125" style="1" bestFit="1" customWidth="1"/>
    <col min="4068" max="4068" width="17.7109375" style="1" bestFit="1" customWidth="1"/>
    <col min="4069" max="4318" width="9.140625" style="1"/>
    <col min="4319" max="4319" width="10.7109375" style="1" customWidth="1"/>
    <col min="4320" max="4320" width="19.5703125" style="1" customWidth="1"/>
    <col min="4321" max="4321" width="41.7109375" style="1" customWidth="1"/>
    <col min="4322" max="4322" width="23.42578125" style="1" customWidth="1"/>
    <col min="4323" max="4323" width="16.5703125" style="1" bestFit="1" customWidth="1"/>
    <col min="4324" max="4324" width="17.7109375" style="1" bestFit="1" customWidth="1"/>
    <col min="4325" max="4574" width="9.140625" style="1"/>
    <col min="4575" max="4575" width="10.7109375" style="1" customWidth="1"/>
    <col min="4576" max="4576" width="19.5703125" style="1" customWidth="1"/>
    <col min="4577" max="4577" width="41.7109375" style="1" customWidth="1"/>
    <col min="4578" max="4578" width="23.42578125" style="1" customWidth="1"/>
    <col min="4579" max="4579" width="16.5703125" style="1" bestFit="1" customWidth="1"/>
    <col min="4580" max="4580" width="17.7109375" style="1" bestFit="1" customWidth="1"/>
    <col min="4581" max="4830" width="9.140625" style="1"/>
    <col min="4831" max="4831" width="10.7109375" style="1" customWidth="1"/>
    <col min="4832" max="4832" width="19.5703125" style="1" customWidth="1"/>
    <col min="4833" max="4833" width="41.7109375" style="1" customWidth="1"/>
    <col min="4834" max="4834" width="23.42578125" style="1" customWidth="1"/>
    <col min="4835" max="4835" width="16.5703125" style="1" bestFit="1" customWidth="1"/>
    <col min="4836" max="4836" width="17.7109375" style="1" bestFit="1" customWidth="1"/>
    <col min="4837" max="5086" width="9.140625" style="1"/>
    <col min="5087" max="5087" width="10.7109375" style="1" customWidth="1"/>
    <col min="5088" max="5088" width="19.5703125" style="1" customWidth="1"/>
    <col min="5089" max="5089" width="41.7109375" style="1" customWidth="1"/>
    <col min="5090" max="5090" width="23.42578125" style="1" customWidth="1"/>
    <col min="5091" max="5091" width="16.5703125" style="1" bestFit="1" customWidth="1"/>
    <col min="5092" max="5092" width="17.7109375" style="1" bestFit="1" customWidth="1"/>
    <col min="5093" max="5342" width="9.140625" style="1"/>
    <col min="5343" max="5343" width="10.7109375" style="1" customWidth="1"/>
    <col min="5344" max="5344" width="19.5703125" style="1" customWidth="1"/>
    <col min="5345" max="5345" width="41.7109375" style="1" customWidth="1"/>
    <col min="5346" max="5346" width="23.42578125" style="1" customWidth="1"/>
    <col min="5347" max="5347" width="16.5703125" style="1" bestFit="1" customWidth="1"/>
    <col min="5348" max="5348" width="17.7109375" style="1" bestFit="1" customWidth="1"/>
    <col min="5349" max="5598" width="9.140625" style="1"/>
    <col min="5599" max="5599" width="10.7109375" style="1" customWidth="1"/>
    <col min="5600" max="5600" width="19.5703125" style="1" customWidth="1"/>
    <col min="5601" max="5601" width="41.7109375" style="1" customWidth="1"/>
    <col min="5602" max="5602" width="23.42578125" style="1" customWidth="1"/>
    <col min="5603" max="5603" width="16.5703125" style="1" bestFit="1" customWidth="1"/>
    <col min="5604" max="5604" width="17.7109375" style="1" bestFit="1" customWidth="1"/>
    <col min="5605" max="5854" width="9.140625" style="1"/>
    <col min="5855" max="5855" width="10.7109375" style="1" customWidth="1"/>
    <col min="5856" max="5856" width="19.5703125" style="1" customWidth="1"/>
    <col min="5857" max="5857" width="41.7109375" style="1" customWidth="1"/>
    <col min="5858" max="5858" width="23.42578125" style="1" customWidth="1"/>
    <col min="5859" max="5859" width="16.5703125" style="1" bestFit="1" customWidth="1"/>
    <col min="5860" max="5860" width="17.7109375" style="1" bestFit="1" customWidth="1"/>
    <col min="5861" max="6110" width="9.140625" style="1"/>
    <col min="6111" max="6111" width="10.7109375" style="1" customWidth="1"/>
    <col min="6112" max="6112" width="19.5703125" style="1" customWidth="1"/>
    <col min="6113" max="6113" width="41.7109375" style="1" customWidth="1"/>
    <col min="6114" max="6114" width="23.42578125" style="1" customWidth="1"/>
    <col min="6115" max="6115" width="16.5703125" style="1" bestFit="1" customWidth="1"/>
    <col min="6116" max="6116" width="17.7109375" style="1" bestFit="1" customWidth="1"/>
    <col min="6117" max="6366" width="9.140625" style="1"/>
    <col min="6367" max="6367" width="10.7109375" style="1" customWidth="1"/>
    <col min="6368" max="6368" width="19.5703125" style="1" customWidth="1"/>
    <col min="6369" max="6369" width="41.7109375" style="1" customWidth="1"/>
    <col min="6370" max="6370" width="23.42578125" style="1" customWidth="1"/>
    <col min="6371" max="6371" width="16.5703125" style="1" bestFit="1" customWidth="1"/>
    <col min="6372" max="6372" width="17.7109375" style="1" bestFit="1" customWidth="1"/>
    <col min="6373" max="6622" width="9.140625" style="1"/>
    <col min="6623" max="6623" width="10.7109375" style="1" customWidth="1"/>
    <col min="6624" max="6624" width="19.5703125" style="1" customWidth="1"/>
    <col min="6625" max="6625" width="41.7109375" style="1" customWidth="1"/>
    <col min="6626" max="6626" width="23.42578125" style="1" customWidth="1"/>
    <col min="6627" max="6627" width="16.5703125" style="1" bestFit="1" customWidth="1"/>
    <col min="6628" max="6628" width="17.7109375" style="1" bestFit="1" customWidth="1"/>
    <col min="6629" max="6878" width="9.140625" style="1"/>
    <col min="6879" max="6879" width="10.7109375" style="1" customWidth="1"/>
    <col min="6880" max="6880" width="19.5703125" style="1" customWidth="1"/>
    <col min="6881" max="6881" width="41.7109375" style="1" customWidth="1"/>
    <col min="6882" max="6882" width="23.42578125" style="1" customWidth="1"/>
    <col min="6883" max="6883" width="16.5703125" style="1" bestFit="1" customWidth="1"/>
    <col min="6884" max="6884" width="17.7109375" style="1" bestFit="1" customWidth="1"/>
    <col min="6885" max="7134" width="9.140625" style="1"/>
    <col min="7135" max="7135" width="10.7109375" style="1" customWidth="1"/>
    <col min="7136" max="7136" width="19.5703125" style="1" customWidth="1"/>
    <col min="7137" max="7137" width="41.7109375" style="1" customWidth="1"/>
    <col min="7138" max="7138" width="23.42578125" style="1" customWidth="1"/>
    <col min="7139" max="7139" width="16.5703125" style="1" bestFit="1" customWidth="1"/>
    <col min="7140" max="7140" width="17.7109375" style="1" bestFit="1" customWidth="1"/>
    <col min="7141" max="7390" width="9.140625" style="1"/>
    <col min="7391" max="7391" width="10.7109375" style="1" customWidth="1"/>
    <col min="7392" max="7392" width="19.5703125" style="1" customWidth="1"/>
    <col min="7393" max="7393" width="41.7109375" style="1" customWidth="1"/>
    <col min="7394" max="7394" width="23.42578125" style="1" customWidth="1"/>
    <col min="7395" max="7395" width="16.5703125" style="1" bestFit="1" customWidth="1"/>
    <col min="7396" max="7396" width="17.7109375" style="1" bestFit="1" customWidth="1"/>
    <col min="7397" max="7646" width="9.140625" style="1"/>
    <col min="7647" max="7647" width="10.7109375" style="1" customWidth="1"/>
    <col min="7648" max="7648" width="19.5703125" style="1" customWidth="1"/>
    <col min="7649" max="7649" width="41.7109375" style="1" customWidth="1"/>
    <col min="7650" max="7650" width="23.42578125" style="1" customWidth="1"/>
    <col min="7651" max="7651" width="16.5703125" style="1" bestFit="1" customWidth="1"/>
    <col min="7652" max="7652" width="17.7109375" style="1" bestFit="1" customWidth="1"/>
    <col min="7653" max="7902" width="9.140625" style="1"/>
    <col min="7903" max="7903" width="10.7109375" style="1" customWidth="1"/>
    <col min="7904" max="7904" width="19.5703125" style="1" customWidth="1"/>
    <col min="7905" max="7905" width="41.7109375" style="1" customWidth="1"/>
    <col min="7906" max="7906" width="23.42578125" style="1" customWidth="1"/>
    <col min="7907" max="7907" width="16.5703125" style="1" bestFit="1" customWidth="1"/>
    <col min="7908" max="7908" width="17.7109375" style="1" bestFit="1" customWidth="1"/>
    <col min="7909" max="8158" width="9.140625" style="1"/>
    <col min="8159" max="8159" width="10.7109375" style="1" customWidth="1"/>
    <col min="8160" max="8160" width="19.5703125" style="1" customWidth="1"/>
    <col min="8161" max="8161" width="41.7109375" style="1" customWidth="1"/>
    <col min="8162" max="8162" width="23.42578125" style="1" customWidth="1"/>
    <col min="8163" max="8163" width="16.5703125" style="1" bestFit="1" customWidth="1"/>
    <col min="8164" max="8164" width="17.7109375" style="1" bestFit="1" customWidth="1"/>
    <col min="8165" max="8414" width="9.140625" style="1"/>
    <col min="8415" max="8415" width="10.7109375" style="1" customWidth="1"/>
    <col min="8416" max="8416" width="19.5703125" style="1" customWidth="1"/>
    <col min="8417" max="8417" width="41.7109375" style="1" customWidth="1"/>
    <col min="8418" max="8418" width="23.42578125" style="1" customWidth="1"/>
    <col min="8419" max="8419" width="16.5703125" style="1" bestFit="1" customWidth="1"/>
    <col min="8420" max="8420" width="17.7109375" style="1" bestFit="1" customWidth="1"/>
    <col min="8421" max="8670" width="9.140625" style="1"/>
    <col min="8671" max="8671" width="10.7109375" style="1" customWidth="1"/>
    <col min="8672" max="8672" width="19.5703125" style="1" customWidth="1"/>
    <col min="8673" max="8673" width="41.7109375" style="1" customWidth="1"/>
    <col min="8674" max="8674" width="23.42578125" style="1" customWidth="1"/>
    <col min="8675" max="8675" width="16.5703125" style="1" bestFit="1" customWidth="1"/>
    <col min="8676" max="8676" width="17.7109375" style="1" bestFit="1" customWidth="1"/>
    <col min="8677" max="8926" width="9.140625" style="1"/>
    <col min="8927" max="8927" width="10.7109375" style="1" customWidth="1"/>
    <col min="8928" max="8928" width="19.5703125" style="1" customWidth="1"/>
    <col min="8929" max="8929" width="41.7109375" style="1" customWidth="1"/>
    <col min="8930" max="8930" width="23.42578125" style="1" customWidth="1"/>
    <col min="8931" max="8931" width="16.5703125" style="1" bestFit="1" customWidth="1"/>
    <col min="8932" max="8932" width="17.7109375" style="1" bestFit="1" customWidth="1"/>
    <col min="8933" max="9182" width="9.140625" style="1"/>
    <col min="9183" max="9183" width="10.7109375" style="1" customWidth="1"/>
    <col min="9184" max="9184" width="19.5703125" style="1" customWidth="1"/>
    <col min="9185" max="9185" width="41.7109375" style="1" customWidth="1"/>
    <col min="9186" max="9186" width="23.42578125" style="1" customWidth="1"/>
    <col min="9187" max="9187" width="16.5703125" style="1" bestFit="1" customWidth="1"/>
    <col min="9188" max="9188" width="17.7109375" style="1" bestFit="1" customWidth="1"/>
    <col min="9189" max="9438" width="9.140625" style="1"/>
    <col min="9439" max="9439" width="10.7109375" style="1" customWidth="1"/>
    <col min="9440" max="9440" width="19.5703125" style="1" customWidth="1"/>
    <col min="9441" max="9441" width="41.7109375" style="1" customWidth="1"/>
    <col min="9442" max="9442" width="23.42578125" style="1" customWidth="1"/>
    <col min="9443" max="9443" width="16.5703125" style="1" bestFit="1" customWidth="1"/>
    <col min="9444" max="9444" width="17.7109375" style="1" bestFit="1" customWidth="1"/>
    <col min="9445" max="9694" width="9.140625" style="1"/>
    <col min="9695" max="9695" width="10.7109375" style="1" customWidth="1"/>
    <col min="9696" max="9696" width="19.5703125" style="1" customWidth="1"/>
    <col min="9697" max="9697" width="41.7109375" style="1" customWidth="1"/>
    <col min="9698" max="9698" width="23.42578125" style="1" customWidth="1"/>
    <col min="9699" max="9699" width="16.5703125" style="1" bestFit="1" customWidth="1"/>
    <col min="9700" max="9700" width="17.7109375" style="1" bestFit="1" customWidth="1"/>
    <col min="9701" max="9950" width="9.140625" style="1"/>
    <col min="9951" max="9951" width="10.7109375" style="1" customWidth="1"/>
    <col min="9952" max="9952" width="19.5703125" style="1" customWidth="1"/>
    <col min="9953" max="9953" width="41.7109375" style="1" customWidth="1"/>
    <col min="9954" max="9954" width="23.42578125" style="1" customWidth="1"/>
    <col min="9955" max="9955" width="16.5703125" style="1" bestFit="1" customWidth="1"/>
    <col min="9956" max="9956" width="17.7109375" style="1" bestFit="1" customWidth="1"/>
    <col min="9957" max="10206" width="9.140625" style="1"/>
    <col min="10207" max="10207" width="10.7109375" style="1" customWidth="1"/>
    <col min="10208" max="10208" width="19.5703125" style="1" customWidth="1"/>
    <col min="10209" max="10209" width="41.7109375" style="1" customWidth="1"/>
    <col min="10210" max="10210" width="23.42578125" style="1" customWidth="1"/>
    <col min="10211" max="10211" width="16.5703125" style="1" bestFit="1" customWidth="1"/>
    <col min="10212" max="10212" width="17.7109375" style="1" bestFit="1" customWidth="1"/>
    <col min="10213" max="10462" width="9.140625" style="1"/>
    <col min="10463" max="10463" width="10.7109375" style="1" customWidth="1"/>
    <col min="10464" max="10464" width="19.5703125" style="1" customWidth="1"/>
    <col min="10465" max="10465" width="41.7109375" style="1" customWidth="1"/>
    <col min="10466" max="10466" width="23.42578125" style="1" customWidth="1"/>
    <col min="10467" max="10467" width="16.5703125" style="1" bestFit="1" customWidth="1"/>
    <col min="10468" max="10468" width="17.7109375" style="1" bestFit="1" customWidth="1"/>
    <col min="10469" max="10718" width="9.140625" style="1"/>
    <col min="10719" max="10719" width="10.7109375" style="1" customWidth="1"/>
    <col min="10720" max="10720" width="19.5703125" style="1" customWidth="1"/>
    <col min="10721" max="10721" width="41.7109375" style="1" customWidth="1"/>
    <col min="10722" max="10722" width="23.42578125" style="1" customWidth="1"/>
    <col min="10723" max="10723" width="16.5703125" style="1" bestFit="1" customWidth="1"/>
    <col min="10724" max="10724" width="17.7109375" style="1" bestFit="1" customWidth="1"/>
    <col min="10725" max="10974" width="9.140625" style="1"/>
    <col min="10975" max="10975" width="10.7109375" style="1" customWidth="1"/>
    <col min="10976" max="10976" width="19.5703125" style="1" customWidth="1"/>
    <col min="10977" max="10977" width="41.7109375" style="1" customWidth="1"/>
    <col min="10978" max="10978" width="23.42578125" style="1" customWidth="1"/>
    <col min="10979" max="10979" width="16.5703125" style="1" bestFit="1" customWidth="1"/>
    <col min="10980" max="10980" width="17.7109375" style="1" bestFit="1" customWidth="1"/>
    <col min="10981" max="11230" width="9.140625" style="1"/>
    <col min="11231" max="11231" width="10.7109375" style="1" customWidth="1"/>
    <col min="11232" max="11232" width="19.5703125" style="1" customWidth="1"/>
    <col min="11233" max="11233" width="41.7109375" style="1" customWidth="1"/>
    <col min="11234" max="11234" width="23.42578125" style="1" customWidth="1"/>
    <col min="11235" max="11235" width="16.5703125" style="1" bestFit="1" customWidth="1"/>
    <col min="11236" max="11236" width="17.7109375" style="1" bestFit="1" customWidth="1"/>
    <col min="11237" max="11486" width="9.140625" style="1"/>
    <col min="11487" max="11487" width="10.7109375" style="1" customWidth="1"/>
    <col min="11488" max="11488" width="19.5703125" style="1" customWidth="1"/>
    <col min="11489" max="11489" width="41.7109375" style="1" customWidth="1"/>
    <col min="11490" max="11490" width="23.42578125" style="1" customWidth="1"/>
    <col min="11491" max="11491" width="16.5703125" style="1" bestFit="1" customWidth="1"/>
    <col min="11492" max="11492" width="17.7109375" style="1" bestFit="1" customWidth="1"/>
    <col min="11493" max="11742" width="9.140625" style="1"/>
    <col min="11743" max="11743" width="10.7109375" style="1" customWidth="1"/>
    <col min="11744" max="11744" width="19.5703125" style="1" customWidth="1"/>
    <col min="11745" max="11745" width="41.7109375" style="1" customWidth="1"/>
    <col min="11746" max="11746" width="23.42578125" style="1" customWidth="1"/>
    <col min="11747" max="11747" width="16.5703125" style="1" bestFit="1" customWidth="1"/>
    <col min="11748" max="11748" width="17.7109375" style="1" bestFit="1" customWidth="1"/>
    <col min="11749" max="11998" width="9.140625" style="1"/>
    <col min="11999" max="11999" width="10.7109375" style="1" customWidth="1"/>
    <col min="12000" max="12000" width="19.5703125" style="1" customWidth="1"/>
    <col min="12001" max="12001" width="41.7109375" style="1" customWidth="1"/>
    <col min="12002" max="12002" width="23.42578125" style="1" customWidth="1"/>
    <col min="12003" max="12003" width="16.5703125" style="1" bestFit="1" customWidth="1"/>
    <col min="12004" max="12004" width="17.7109375" style="1" bestFit="1" customWidth="1"/>
    <col min="12005" max="12254" width="9.140625" style="1"/>
    <col min="12255" max="12255" width="10.7109375" style="1" customWidth="1"/>
    <col min="12256" max="12256" width="19.5703125" style="1" customWidth="1"/>
    <col min="12257" max="12257" width="41.7109375" style="1" customWidth="1"/>
    <col min="12258" max="12258" width="23.42578125" style="1" customWidth="1"/>
    <col min="12259" max="12259" width="16.5703125" style="1" bestFit="1" customWidth="1"/>
    <col min="12260" max="12260" width="17.7109375" style="1" bestFit="1" customWidth="1"/>
    <col min="12261" max="12510" width="9.140625" style="1"/>
    <col min="12511" max="12511" width="10.7109375" style="1" customWidth="1"/>
    <col min="12512" max="12512" width="19.5703125" style="1" customWidth="1"/>
    <col min="12513" max="12513" width="41.7109375" style="1" customWidth="1"/>
    <col min="12514" max="12514" width="23.42578125" style="1" customWidth="1"/>
    <col min="12515" max="12515" width="16.5703125" style="1" bestFit="1" customWidth="1"/>
    <col min="12516" max="12516" width="17.7109375" style="1" bestFit="1" customWidth="1"/>
    <col min="12517" max="12766" width="9.140625" style="1"/>
    <col min="12767" max="12767" width="10.7109375" style="1" customWidth="1"/>
    <col min="12768" max="12768" width="19.5703125" style="1" customWidth="1"/>
    <col min="12769" max="12769" width="41.7109375" style="1" customWidth="1"/>
    <col min="12770" max="12770" width="23.42578125" style="1" customWidth="1"/>
    <col min="12771" max="12771" width="16.5703125" style="1" bestFit="1" customWidth="1"/>
    <col min="12772" max="12772" width="17.7109375" style="1" bestFit="1" customWidth="1"/>
    <col min="12773" max="13022" width="9.140625" style="1"/>
    <col min="13023" max="13023" width="10.7109375" style="1" customWidth="1"/>
    <col min="13024" max="13024" width="19.5703125" style="1" customWidth="1"/>
    <col min="13025" max="13025" width="41.7109375" style="1" customWidth="1"/>
    <col min="13026" max="13026" width="23.42578125" style="1" customWidth="1"/>
    <col min="13027" max="13027" width="16.5703125" style="1" bestFit="1" customWidth="1"/>
    <col min="13028" max="13028" width="17.7109375" style="1" bestFit="1" customWidth="1"/>
    <col min="13029" max="13278" width="9.140625" style="1"/>
    <col min="13279" max="13279" width="10.7109375" style="1" customWidth="1"/>
    <col min="13280" max="13280" width="19.5703125" style="1" customWidth="1"/>
    <col min="13281" max="13281" width="41.7109375" style="1" customWidth="1"/>
    <col min="13282" max="13282" width="23.42578125" style="1" customWidth="1"/>
    <col min="13283" max="13283" width="16.5703125" style="1" bestFit="1" customWidth="1"/>
    <col min="13284" max="13284" width="17.7109375" style="1" bestFit="1" customWidth="1"/>
    <col min="13285" max="13534" width="9.140625" style="1"/>
    <col min="13535" max="13535" width="10.7109375" style="1" customWidth="1"/>
    <col min="13536" max="13536" width="19.5703125" style="1" customWidth="1"/>
    <col min="13537" max="13537" width="41.7109375" style="1" customWidth="1"/>
    <col min="13538" max="13538" width="23.42578125" style="1" customWidth="1"/>
    <col min="13539" max="13539" width="16.5703125" style="1" bestFit="1" customWidth="1"/>
    <col min="13540" max="13540" width="17.7109375" style="1" bestFit="1" customWidth="1"/>
    <col min="13541" max="13790" width="9.140625" style="1"/>
    <col min="13791" max="13791" width="10.7109375" style="1" customWidth="1"/>
    <col min="13792" max="13792" width="19.5703125" style="1" customWidth="1"/>
    <col min="13793" max="13793" width="41.7109375" style="1" customWidth="1"/>
    <col min="13794" max="13794" width="23.42578125" style="1" customWidth="1"/>
    <col min="13795" max="13795" width="16.5703125" style="1" bestFit="1" customWidth="1"/>
    <col min="13796" max="13796" width="17.7109375" style="1" bestFit="1" customWidth="1"/>
    <col min="13797" max="14046" width="9.140625" style="1"/>
    <col min="14047" max="14047" width="10.7109375" style="1" customWidth="1"/>
    <col min="14048" max="14048" width="19.5703125" style="1" customWidth="1"/>
    <col min="14049" max="14049" width="41.7109375" style="1" customWidth="1"/>
    <col min="14050" max="14050" width="23.42578125" style="1" customWidth="1"/>
    <col min="14051" max="14051" width="16.5703125" style="1" bestFit="1" customWidth="1"/>
    <col min="14052" max="14052" width="17.7109375" style="1" bestFit="1" customWidth="1"/>
    <col min="14053" max="14302" width="9.140625" style="1"/>
    <col min="14303" max="14303" width="10.7109375" style="1" customWidth="1"/>
    <col min="14304" max="14304" width="19.5703125" style="1" customWidth="1"/>
    <col min="14305" max="14305" width="41.7109375" style="1" customWidth="1"/>
    <col min="14306" max="14306" width="23.42578125" style="1" customWidth="1"/>
    <col min="14307" max="14307" width="16.5703125" style="1" bestFit="1" customWidth="1"/>
    <col min="14308" max="14308" width="17.7109375" style="1" bestFit="1" customWidth="1"/>
    <col min="14309" max="14558" width="9.140625" style="1"/>
    <col min="14559" max="14559" width="10.7109375" style="1" customWidth="1"/>
    <col min="14560" max="14560" width="19.5703125" style="1" customWidth="1"/>
    <col min="14561" max="14561" width="41.7109375" style="1" customWidth="1"/>
    <col min="14562" max="14562" width="23.42578125" style="1" customWidth="1"/>
    <col min="14563" max="14563" width="16.5703125" style="1" bestFit="1" customWidth="1"/>
    <col min="14564" max="14564" width="17.7109375" style="1" bestFit="1" customWidth="1"/>
    <col min="14565" max="14814" width="9.140625" style="1"/>
    <col min="14815" max="14815" width="10.7109375" style="1" customWidth="1"/>
    <col min="14816" max="14816" width="19.5703125" style="1" customWidth="1"/>
    <col min="14817" max="14817" width="41.7109375" style="1" customWidth="1"/>
    <col min="14818" max="14818" width="23.42578125" style="1" customWidth="1"/>
    <col min="14819" max="14819" width="16.5703125" style="1" bestFit="1" customWidth="1"/>
    <col min="14820" max="14820" width="17.7109375" style="1" bestFit="1" customWidth="1"/>
    <col min="14821" max="15070" width="9.140625" style="1"/>
    <col min="15071" max="15071" width="10.7109375" style="1" customWidth="1"/>
    <col min="15072" max="15072" width="19.5703125" style="1" customWidth="1"/>
    <col min="15073" max="15073" width="41.7109375" style="1" customWidth="1"/>
    <col min="15074" max="15074" width="23.42578125" style="1" customWidth="1"/>
    <col min="15075" max="15075" width="16.5703125" style="1" bestFit="1" customWidth="1"/>
    <col min="15076" max="15076" width="17.7109375" style="1" bestFit="1" customWidth="1"/>
    <col min="15077" max="15326" width="9.140625" style="1"/>
    <col min="15327" max="15327" width="10.7109375" style="1" customWidth="1"/>
    <col min="15328" max="15328" width="19.5703125" style="1" customWidth="1"/>
    <col min="15329" max="15329" width="41.7109375" style="1" customWidth="1"/>
    <col min="15330" max="15330" width="23.42578125" style="1" customWidth="1"/>
    <col min="15331" max="15331" width="16.5703125" style="1" bestFit="1" customWidth="1"/>
    <col min="15332" max="15332" width="17.7109375" style="1" bestFit="1" customWidth="1"/>
    <col min="15333" max="15582" width="9.140625" style="1"/>
    <col min="15583" max="15583" width="10.7109375" style="1" customWidth="1"/>
    <col min="15584" max="15584" width="19.5703125" style="1" customWidth="1"/>
    <col min="15585" max="15585" width="41.7109375" style="1" customWidth="1"/>
    <col min="15586" max="15586" width="23.42578125" style="1" customWidth="1"/>
    <col min="15587" max="15587" width="16.5703125" style="1" bestFit="1" customWidth="1"/>
    <col min="15588" max="15588" width="17.7109375" style="1" bestFit="1" customWidth="1"/>
    <col min="15589" max="15838" width="9.140625" style="1"/>
    <col min="15839" max="15839" width="10.7109375" style="1" customWidth="1"/>
    <col min="15840" max="15840" width="19.5703125" style="1" customWidth="1"/>
    <col min="15841" max="15841" width="41.7109375" style="1" customWidth="1"/>
    <col min="15842" max="15842" width="23.42578125" style="1" customWidth="1"/>
    <col min="15843" max="15843" width="16.5703125" style="1" bestFit="1" customWidth="1"/>
    <col min="15844" max="15844" width="17.7109375" style="1" bestFit="1" customWidth="1"/>
    <col min="15845" max="16094" width="9.140625" style="1"/>
    <col min="16095" max="16095" width="10.7109375" style="1" customWidth="1"/>
    <col min="16096" max="16096" width="19.5703125" style="1" customWidth="1"/>
    <col min="16097" max="16097" width="41.7109375" style="1" customWidth="1"/>
    <col min="16098" max="16098" width="23.42578125" style="1" customWidth="1"/>
    <col min="16099" max="16099" width="16.5703125" style="1" bestFit="1" customWidth="1"/>
    <col min="16100" max="16100" width="17.7109375" style="1" bestFit="1" customWidth="1"/>
    <col min="16101" max="16384" width="9.140625" style="1"/>
  </cols>
  <sheetData>
    <row r="1" spans="1:6" x14ac:dyDescent="0.2">
      <c r="A1" s="63"/>
      <c r="B1" s="62"/>
      <c r="C1" s="62"/>
      <c r="D1" s="61"/>
      <c r="E1" s="60"/>
      <c r="F1" s="59"/>
    </row>
    <row r="2" spans="1:6" x14ac:dyDescent="0.2">
      <c r="A2" s="58"/>
      <c r="B2" s="57"/>
      <c r="C2" s="57"/>
      <c r="D2" s="56"/>
      <c r="E2" s="55"/>
      <c r="F2" s="54"/>
    </row>
    <row r="3" spans="1:6" x14ac:dyDescent="0.2">
      <c r="A3" s="58"/>
      <c r="B3" s="57"/>
      <c r="C3" s="57"/>
      <c r="D3" s="56"/>
      <c r="E3" s="55"/>
      <c r="F3" s="54"/>
    </row>
    <row r="4" spans="1:6" x14ac:dyDescent="0.2">
      <c r="A4" s="58"/>
      <c r="B4" s="57"/>
      <c r="C4" s="57"/>
      <c r="D4" s="56"/>
      <c r="E4" s="55"/>
      <c r="F4" s="54"/>
    </row>
    <row r="5" spans="1:6" x14ac:dyDescent="0.2">
      <c r="A5" s="58"/>
      <c r="B5" s="57"/>
      <c r="C5" s="57"/>
      <c r="D5" s="56"/>
      <c r="E5" s="55"/>
      <c r="F5" s="54"/>
    </row>
    <row r="6" spans="1:6" x14ac:dyDescent="0.2">
      <c r="A6" s="58"/>
      <c r="B6" s="57"/>
      <c r="C6" s="57"/>
      <c r="D6" s="56"/>
      <c r="E6" s="55"/>
      <c r="F6" s="54"/>
    </row>
    <row r="7" spans="1:6" x14ac:dyDescent="0.2">
      <c r="A7" s="58"/>
      <c r="B7" s="57"/>
      <c r="C7" s="57"/>
      <c r="D7" s="56"/>
      <c r="E7" s="55"/>
      <c r="F7" s="54"/>
    </row>
    <row r="8" spans="1:6" x14ac:dyDescent="0.2">
      <c r="A8" s="58"/>
      <c r="B8" s="57"/>
      <c r="C8" s="57"/>
      <c r="D8" s="56"/>
      <c r="E8" s="55"/>
      <c r="F8" s="54"/>
    </row>
    <row r="9" spans="1:6" x14ac:dyDescent="0.2">
      <c r="A9" s="58"/>
      <c r="B9" s="57"/>
      <c r="C9" s="57"/>
      <c r="D9" s="56"/>
      <c r="E9" s="55"/>
      <c r="F9" s="54"/>
    </row>
    <row r="10" spans="1:6" x14ac:dyDescent="0.2">
      <c r="A10" s="58"/>
      <c r="B10" s="57"/>
      <c r="C10" s="57"/>
      <c r="D10" s="56"/>
      <c r="E10" s="55"/>
      <c r="F10" s="54"/>
    </row>
    <row r="11" spans="1:6" x14ac:dyDescent="0.2">
      <c r="A11" s="58"/>
      <c r="B11" s="57"/>
      <c r="C11" s="57"/>
      <c r="D11" s="56"/>
      <c r="E11" s="55"/>
      <c r="F11" s="54"/>
    </row>
    <row r="12" spans="1:6" x14ac:dyDescent="0.2">
      <c r="A12" s="58"/>
      <c r="B12" s="57"/>
      <c r="C12" s="57"/>
      <c r="D12" s="56"/>
      <c r="E12" s="55"/>
      <c r="F12" s="54"/>
    </row>
    <row r="13" spans="1:6" ht="15.75" customHeight="1" x14ac:dyDescent="0.25">
      <c r="A13" s="64" t="s">
        <v>0</v>
      </c>
      <c r="B13" s="65"/>
      <c r="C13" s="65"/>
      <c r="D13" s="65"/>
      <c r="E13" s="65"/>
      <c r="F13" s="66"/>
    </row>
    <row r="14" spans="1:6" ht="15.75" customHeight="1" x14ac:dyDescent="0.25">
      <c r="A14" s="64" t="s">
        <v>189</v>
      </c>
      <c r="B14" s="65"/>
      <c r="C14" s="65"/>
      <c r="D14" s="65"/>
      <c r="E14" s="65"/>
      <c r="F14" s="66"/>
    </row>
    <row r="15" spans="1:6" s="19" customFormat="1" ht="15.75" x14ac:dyDescent="0.25">
      <c r="A15" s="67" t="s">
        <v>188</v>
      </c>
      <c r="B15" s="68"/>
      <c r="C15" s="68"/>
      <c r="D15" s="68"/>
      <c r="E15" s="68"/>
      <c r="F15" s="69"/>
    </row>
    <row r="16" spans="1:6" s="19" customFormat="1" ht="12.75" customHeight="1" x14ac:dyDescent="0.25">
      <c r="A16" s="53"/>
      <c r="B16" s="52"/>
      <c r="C16" s="52"/>
      <c r="D16" s="52"/>
      <c r="E16" s="51"/>
      <c r="F16" s="50"/>
    </row>
    <row r="17" spans="1:9" s="19" customFormat="1" ht="12.75" customHeight="1" thickBot="1" x14ac:dyDescent="0.25">
      <c r="A17" s="49"/>
      <c r="B17" s="48"/>
      <c r="C17" s="48"/>
      <c r="D17" s="47"/>
      <c r="E17" s="46"/>
      <c r="F17" s="45"/>
    </row>
    <row r="18" spans="1:9" s="19" customFormat="1" ht="16.5" thickBot="1" x14ac:dyDescent="0.25">
      <c r="A18" s="70" t="s">
        <v>187</v>
      </c>
      <c r="B18" s="71"/>
      <c r="C18" s="71"/>
      <c r="D18" s="44"/>
      <c r="E18" s="43"/>
      <c r="F18" s="42"/>
    </row>
    <row r="19" spans="1:9" s="19" customFormat="1" ht="15.75" x14ac:dyDescent="0.25">
      <c r="A19" s="41"/>
      <c r="B19" s="40"/>
      <c r="C19" s="39"/>
      <c r="D19" s="72" t="s">
        <v>186</v>
      </c>
      <c r="E19" s="72"/>
      <c r="F19" s="38">
        <v>395401086.88</v>
      </c>
      <c r="G19" s="37"/>
    </row>
    <row r="20" spans="1:9" s="19" customFormat="1" x14ac:dyDescent="0.2">
      <c r="A20" s="73" t="s">
        <v>185</v>
      </c>
      <c r="B20" s="36"/>
      <c r="C20" s="35"/>
      <c r="D20" s="33"/>
      <c r="E20" s="34"/>
      <c r="F20" s="33"/>
    </row>
    <row r="21" spans="1:9" s="19" customFormat="1" ht="33" x14ac:dyDescent="0.25">
      <c r="A21" s="73"/>
      <c r="B21" s="30" t="s">
        <v>184</v>
      </c>
      <c r="C21" s="32" t="s">
        <v>183</v>
      </c>
      <c r="D21" s="30" t="s">
        <v>182</v>
      </c>
      <c r="E21" s="31" t="s">
        <v>181</v>
      </c>
      <c r="F21" s="30" t="s">
        <v>180</v>
      </c>
    </row>
    <row r="22" spans="1:9" s="19" customFormat="1" x14ac:dyDescent="0.2">
      <c r="A22" s="29">
        <v>44135</v>
      </c>
      <c r="B22" s="26"/>
      <c r="C22" s="16" t="s">
        <v>179</v>
      </c>
      <c r="D22" s="28">
        <f>+F19</f>
        <v>395401086.88</v>
      </c>
      <c r="E22" s="24"/>
      <c r="F22" s="9">
        <f>+D22-E22</f>
        <v>395401086.88</v>
      </c>
    </row>
    <row r="23" spans="1:9" s="19" customFormat="1" x14ac:dyDescent="0.2">
      <c r="A23" s="27">
        <v>44136</v>
      </c>
      <c r="B23" s="26"/>
      <c r="C23" s="16" t="s">
        <v>178</v>
      </c>
      <c r="D23" s="25">
        <v>4159833420</v>
      </c>
      <c r="E23" s="24"/>
      <c r="F23" s="9">
        <f t="shared" ref="F23:F54" si="0">+F22+D23-E23</f>
        <v>4555234506.8800001</v>
      </c>
      <c r="I23" s="9"/>
    </row>
    <row r="24" spans="1:9" s="19" customFormat="1" x14ac:dyDescent="0.2">
      <c r="A24" s="27">
        <v>44136</v>
      </c>
      <c r="B24" s="26"/>
      <c r="C24" s="16" t="s">
        <v>177</v>
      </c>
      <c r="D24" s="25">
        <v>8070783.6500000004</v>
      </c>
      <c r="E24" s="24"/>
      <c r="F24" s="9">
        <f t="shared" si="0"/>
        <v>4563305290.5299997</v>
      </c>
      <c r="I24" s="22"/>
    </row>
    <row r="25" spans="1:9" s="19" customFormat="1" ht="15.75" x14ac:dyDescent="0.25">
      <c r="A25" s="12" t="s">
        <v>172</v>
      </c>
      <c r="B25" s="11" t="s">
        <v>176</v>
      </c>
      <c r="C25" s="10" t="s">
        <v>175</v>
      </c>
      <c r="D25" s="23"/>
      <c r="E25" s="15">
        <v>676409895.24000001</v>
      </c>
      <c r="F25" s="9">
        <f t="shared" si="0"/>
        <v>3886895395.29</v>
      </c>
      <c r="H25" s="9"/>
      <c r="I25" s="22"/>
    </row>
    <row r="26" spans="1:9" s="19" customFormat="1" ht="15.75" x14ac:dyDescent="0.25">
      <c r="A26" s="12" t="s">
        <v>172</v>
      </c>
      <c r="B26" s="11" t="s">
        <v>174</v>
      </c>
      <c r="C26" s="10" t="s">
        <v>173</v>
      </c>
      <c r="D26" s="21"/>
      <c r="E26" s="15">
        <v>22040064.469999999</v>
      </c>
      <c r="F26" s="9">
        <f t="shared" si="0"/>
        <v>3864855330.8200002</v>
      </c>
      <c r="I26" s="22"/>
    </row>
    <row r="27" spans="1:9" s="19" customFormat="1" ht="15.75" x14ac:dyDescent="0.25">
      <c r="A27" s="12" t="s">
        <v>172</v>
      </c>
      <c r="B27" s="11" t="s">
        <v>171</v>
      </c>
      <c r="C27" s="10" t="s">
        <v>170</v>
      </c>
      <c r="D27" s="21"/>
      <c r="E27" s="15">
        <v>15000000</v>
      </c>
      <c r="F27" s="9">
        <f t="shared" si="0"/>
        <v>3849855330.8200002</v>
      </c>
      <c r="H27" s="9"/>
      <c r="I27" s="22"/>
    </row>
    <row r="28" spans="1:9" s="19" customFormat="1" ht="15.75" x14ac:dyDescent="0.25">
      <c r="A28" s="12" t="s">
        <v>172</v>
      </c>
      <c r="B28" s="11" t="s">
        <v>171</v>
      </c>
      <c r="C28" s="10" t="s">
        <v>170</v>
      </c>
      <c r="D28" s="21"/>
      <c r="E28" s="15">
        <v>10000000</v>
      </c>
      <c r="F28" s="9">
        <f t="shared" si="0"/>
        <v>3839855330.8200002</v>
      </c>
      <c r="H28" s="9"/>
      <c r="I28" s="9"/>
    </row>
    <row r="29" spans="1:9" s="19" customFormat="1" ht="15.75" x14ac:dyDescent="0.25">
      <c r="A29" s="12" t="s">
        <v>172</v>
      </c>
      <c r="B29" s="11" t="s">
        <v>171</v>
      </c>
      <c r="C29" s="10" t="s">
        <v>170</v>
      </c>
      <c r="D29" s="21"/>
      <c r="E29" s="15">
        <v>13879701.85</v>
      </c>
      <c r="F29" s="9">
        <f t="shared" si="0"/>
        <v>3825975628.9700003</v>
      </c>
      <c r="I29" s="9"/>
    </row>
    <row r="30" spans="1:9" s="19" customFormat="1" ht="31.5" x14ac:dyDescent="0.25">
      <c r="A30" s="12" t="s">
        <v>163</v>
      </c>
      <c r="B30" s="11" t="s">
        <v>169</v>
      </c>
      <c r="C30" s="10" t="s">
        <v>14</v>
      </c>
      <c r="D30" s="21"/>
      <c r="E30" s="15">
        <v>234666.62</v>
      </c>
      <c r="F30" s="9">
        <f t="shared" si="0"/>
        <v>3825740962.3500004</v>
      </c>
    </row>
    <row r="31" spans="1:9" s="19" customFormat="1" ht="47.25" x14ac:dyDescent="0.25">
      <c r="A31" s="12" t="s">
        <v>163</v>
      </c>
      <c r="B31" s="11" t="s">
        <v>169</v>
      </c>
      <c r="C31" s="10" t="s">
        <v>8</v>
      </c>
      <c r="D31" s="21"/>
      <c r="E31" s="15">
        <v>1</v>
      </c>
      <c r="F31" s="9">
        <f t="shared" si="0"/>
        <v>3825740961.3500004</v>
      </c>
    </row>
    <row r="32" spans="1:9" s="19" customFormat="1" ht="47.25" x14ac:dyDescent="0.25">
      <c r="A32" s="12" t="s">
        <v>163</v>
      </c>
      <c r="B32" s="11" t="s">
        <v>169</v>
      </c>
      <c r="C32" s="10" t="s">
        <v>8</v>
      </c>
      <c r="D32" s="21"/>
      <c r="E32" s="15">
        <v>2104.44</v>
      </c>
      <c r="F32" s="9">
        <f t="shared" si="0"/>
        <v>3825738856.9100003</v>
      </c>
    </row>
    <row r="33" spans="1:6" s="19" customFormat="1" ht="47.25" x14ac:dyDescent="0.25">
      <c r="A33" s="12" t="s">
        <v>163</v>
      </c>
      <c r="B33" s="11" t="s">
        <v>169</v>
      </c>
      <c r="C33" s="10" t="s">
        <v>8</v>
      </c>
      <c r="D33" s="21"/>
      <c r="E33" s="15">
        <v>701.06</v>
      </c>
      <c r="F33" s="9">
        <f t="shared" si="0"/>
        <v>3825738155.8500004</v>
      </c>
    </row>
    <row r="34" spans="1:6" s="19" customFormat="1" ht="31.5" x14ac:dyDescent="0.25">
      <c r="A34" s="12" t="s">
        <v>163</v>
      </c>
      <c r="B34" s="11" t="s">
        <v>168</v>
      </c>
      <c r="C34" s="10" t="s">
        <v>14</v>
      </c>
      <c r="D34" s="21"/>
      <c r="E34" s="15">
        <v>109000</v>
      </c>
      <c r="F34" s="9">
        <f t="shared" si="0"/>
        <v>3825629155.8500004</v>
      </c>
    </row>
    <row r="35" spans="1:6" s="19" customFormat="1" ht="47.25" x14ac:dyDescent="0.25">
      <c r="A35" s="12" t="s">
        <v>163</v>
      </c>
      <c r="B35" s="11" t="s">
        <v>168</v>
      </c>
      <c r="C35" s="10" t="s">
        <v>8</v>
      </c>
      <c r="D35" s="21"/>
      <c r="E35" s="15">
        <v>7728.1</v>
      </c>
      <c r="F35" s="9">
        <f t="shared" si="0"/>
        <v>3825621427.7500005</v>
      </c>
    </row>
    <row r="36" spans="1:6" s="19" customFormat="1" ht="47.25" x14ac:dyDescent="0.25">
      <c r="A36" s="12" t="s">
        <v>163</v>
      </c>
      <c r="B36" s="11" t="s">
        <v>168</v>
      </c>
      <c r="C36" s="10" t="s">
        <v>8</v>
      </c>
      <c r="D36" s="21"/>
      <c r="E36" s="15">
        <v>7739</v>
      </c>
      <c r="F36" s="9">
        <f t="shared" si="0"/>
        <v>3825613688.7500005</v>
      </c>
    </row>
    <row r="37" spans="1:6" s="19" customFormat="1" ht="47.25" x14ac:dyDescent="0.25">
      <c r="A37" s="12" t="s">
        <v>163</v>
      </c>
      <c r="B37" s="11" t="s">
        <v>168</v>
      </c>
      <c r="C37" s="10" t="s">
        <v>8</v>
      </c>
      <c r="D37" s="21"/>
      <c r="E37" s="15">
        <v>1338.06</v>
      </c>
      <c r="F37" s="9">
        <f t="shared" si="0"/>
        <v>3825612350.6900005</v>
      </c>
    </row>
    <row r="38" spans="1:6" s="19" customFormat="1" ht="31.5" x14ac:dyDescent="0.25">
      <c r="A38" s="12" t="s">
        <v>163</v>
      </c>
      <c r="B38" s="11" t="s">
        <v>167</v>
      </c>
      <c r="C38" s="10" t="s">
        <v>14</v>
      </c>
      <c r="D38" s="21"/>
      <c r="E38" s="15">
        <v>340000</v>
      </c>
      <c r="F38" s="9">
        <f t="shared" si="0"/>
        <v>3825272350.6900005</v>
      </c>
    </row>
    <row r="39" spans="1:6" s="19" customFormat="1" ht="47.25" x14ac:dyDescent="0.25">
      <c r="A39" s="12" t="s">
        <v>163</v>
      </c>
      <c r="B39" s="11" t="s">
        <v>167</v>
      </c>
      <c r="C39" s="10" t="s">
        <v>8</v>
      </c>
      <c r="D39" s="21"/>
      <c r="E39" s="15">
        <v>16648.740000000002</v>
      </c>
      <c r="F39" s="9">
        <f t="shared" si="0"/>
        <v>3825255701.9500008</v>
      </c>
    </row>
    <row r="40" spans="1:6" s="19" customFormat="1" ht="47.25" x14ac:dyDescent="0.25">
      <c r="A40" s="12" t="s">
        <v>163</v>
      </c>
      <c r="B40" s="11" t="s">
        <v>167</v>
      </c>
      <c r="C40" s="10" t="s">
        <v>8</v>
      </c>
      <c r="D40" s="21"/>
      <c r="E40" s="15">
        <v>24140</v>
      </c>
      <c r="F40" s="9">
        <f t="shared" si="0"/>
        <v>3825231561.9500008</v>
      </c>
    </row>
    <row r="41" spans="1:6" s="19" customFormat="1" ht="47.25" x14ac:dyDescent="0.25">
      <c r="A41" s="12" t="s">
        <v>163</v>
      </c>
      <c r="B41" s="11" t="s">
        <v>167</v>
      </c>
      <c r="C41" s="10" t="s">
        <v>8</v>
      </c>
      <c r="D41" s="21"/>
      <c r="E41" s="15">
        <v>2001.06</v>
      </c>
      <c r="F41" s="9">
        <f t="shared" si="0"/>
        <v>3825229560.8900008</v>
      </c>
    </row>
    <row r="42" spans="1:6" s="19" customFormat="1" ht="31.5" x14ac:dyDescent="0.25">
      <c r="A42" s="12" t="s">
        <v>163</v>
      </c>
      <c r="B42" s="11" t="s">
        <v>166</v>
      </c>
      <c r="C42" s="10" t="s">
        <v>14</v>
      </c>
      <c r="D42" s="21"/>
      <c r="E42" s="15">
        <v>15114571.539999999</v>
      </c>
      <c r="F42" s="9">
        <f t="shared" si="0"/>
        <v>3810114989.3500009</v>
      </c>
    </row>
    <row r="43" spans="1:6" s="19" customFormat="1" ht="31.5" x14ac:dyDescent="0.25">
      <c r="A43" s="12" t="s">
        <v>163</v>
      </c>
      <c r="B43" s="11" t="s">
        <v>165</v>
      </c>
      <c r="C43" s="10" t="s">
        <v>14</v>
      </c>
      <c r="D43" s="21"/>
      <c r="E43" s="15">
        <v>90000</v>
      </c>
      <c r="F43" s="9">
        <f t="shared" si="0"/>
        <v>3810024989.3500009</v>
      </c>
    </row>
    <row r="44" spans="1:6" s="19" customFormat="1" ht="31.5" x14ac:dyDescent="0.25">
      <c r="A44" s="12" t="s">
        <v>163</v>
      </c>
      <c r="B44" s="11" t="s">
        <v>164</v>
      </c>
      <c r="C44" s="10" t="s">
        <v>14</v>
      </c>
      <c r="D44" s="21"/>
      <c r="E44" s="15">
        <v>2939166.02</v>
      </c>
      <c r="F44" s="9">
        <f t="shared" si="0"/>
        <v>3807085823.3300009</v>
      </c>
    </row>
    <row r="45" spans="1:6" s="19" customFormat="1" ht="47.25" x14ac:dyDescent="0.25">
      <c r="A45" s="12" t="s">
        <v>163</v>
      </c>
      <c r="B45" s="11" t="s">
        <v>164</v>
      </c>
      <c r="C45" s="10" t="s">
        <v>8</v>
      </c>
      <c r="D45" s="21"/>
      <c r="E45" s="15">
        <v>106196.88</v>
      </c>
      <c r="F45" s="9">
        <f t="shared" si="0"/>
        <v>3806979626.4500008</v>
      </c>
    </row>
    <row r="46" spans="1:6" s="19" customFormat="1" ht="47.25" x14ac:dyDescent="0.25">
      <c r="A46" s="12" t="s">
        <v>163</v>
      </c>
      <c r="B46" s="11" t="s">
        <v>164</v>
      </c>
      <c r="C46" s="10" t="s">
        <v>8</v>
      </c>
      <c r="D46" s="21"/>
      <c r="E46" s="15">
        <v>190548.33</v>
      </c>
      <c r="F46" s="9">
        <f t="shared" si="0"/>
        <v>3806789078.1200008</v>
      </c>
    </row>
    <row r="47" spans="1:6" s="19" customFormat="1" ht="47.25" x14ac:dyDescent="0.25">
      <c r="A47" s="12" t="s">
        <v>163</v>
      </c>
      <c r="B47" s="11" t="s">
        <v>164</v>
      </c>
      <c r="C47" s="10" t="s">
        <v>8</v>
      </c>
      <c r="D47" s="21"/>
      <c r="E47" s="15">
        <v>12619.08</v>
      </c>
      <c r="F47" s="9">
        <f t="shared" si="0"/>
        <v>3806776459.0400009</v>
      </c>
    </row>
    <row r="48" spans="1:6" s="19" customFormat="1" ht="31.5" x14ac:dyDescent="0.25">
      <c r="A48" s="12" t="s">
        <v>163</v>
      </c>
      <c r="B48" s="11" t="s">
        <v>162</v>
      </c>
      <c r="C48" s="10" t="s">
        <v>14</v>
      </c>
      <c r="D48" s="21"/>
      <c r="E48" s="15">
        <v>363333.39</v>
      </c>
      <c r="F48" s="9">
        <f t="shared" si="0"/>
        <v>3806413125.650001</v>
      </c>
    </row>
    <row r="49" spans="1:6" s="19" customFormat="1" ht="47.25" x14ac:dyDescent="0.25">
      <c r="A49" s="12" t="s">
        <v>163</v>
      </c>
      <c r="B49" s="11" t="s">
        <v>162</v>
      </c>
      <c r="C49" s="10" t="s">
        <v>8</v>
      </c>
      <c r="D49" s="21"/>
      <c r="E49" s="15">
        <v>25760.34</v>
      </c>
      <c r="F49" s="9">
        <f t="shared" si="0"/>
        <v>3806387365.3100009</v>
      </c>
    </row>
    <row r="50" spans="1:6" s="19" customFormat="1" ht="47.25" x14ac:dyDescent="0.25">
      <c r="A50" s="12" t="s">
        <v>163</v>
      </c>
      <c r="B50" s="11" t="s">
        <v>162</v>
      </c>
      <c r="C50" s="10" t="s">
        <v>8</v>
      </c>
      <c r="D50" s="21"/>
      <c r="E50" s="15">
        <v>25796.67</v>
      </c>
      <c r="F50" s="9">
        <f t="shared" si="0"/>
        <v>3806361568.6400008</v>
      </c>
    </row>
    <row r="51" spans="1:6" s="19" customFormat="1" ht="47.25" x14ac:dyDescent="0.25">
      <c r="A51" s="12" t="s">
        <v>163</v>
      </c>
      <c r="B51" s="11" t="s">
        <v>162</v>
      </c>
      <c r="C51" s="10" t="s">
        <v>8</v>
      </c>
      <c r="D51" s="21"/>
      <c r="E51" s="15">
        <v>3525.45</v>
      </c>
      <c r="F51" s="9">
        <f t="shared" si="0"/>
        <v>3806358043.190001</v>
      </c>
    </row>
    <row r="52" spans="1:6" s="19" customFormat="1" ht="15.75" x14ac:dyDescent="0.25">
      <c r="A52" s="12" t="s">
        <v>142</v>
      </c>
      <c r="B52" s="11" t="s">
        <v>161</v>
      </c>
      <c r="C52" s="10" t="s">
        <v>160</v>
      </c>
      <c r="D52" s="21"/>
      <c r="E52" s="15">
        <v>1539944.58</v>
      </c>
      <c r="F52" s="9">
        <f t="shared" si="0"/>
        <v>3804818098.6100011</v>
      </c>
    </row>
    <row r="53" spans="1:6" s="19" customFormat="1" ht="31.5" x14ac:dyDescent="0.25">
      <c r="A53" s="12" t="s">
        <v>142</v>
      </c>
      <c r="B53" s="11" t="s">
        <v>159</v>
      </c>
      <c r="C53" s="10" t="s">
        <v>14</v>
      </c>
      <c r="D53" s="21"/>
      <c r="E53" s="15">
        <v>172700</v>
      </c>
      <c r="F53" s="9">
        <f t="shared" si="0"/>
        <v>3804645398.6100011</v>
      </c>
    </row>
    <row r="54" spans="1:6" s="19" customFormat="1" ht="31.5" x14ac:dyDescent="0.25">
      <c r="A54" s="12" t="s">
        <v>142</v>
      </c>
      <c r="B54" s="11" t="s">
        <v>158</v>
      </c>
      <c r="C54" s="10" t="s">
        <v>14</v>
      </c>
      <c r="D54" s="21"/>
      <c r="E54" s="15">
        <v>245900</v>
      </c>
      <c r="F54" s="9">
        <f t="shared" si="0"/>
        <v>3804399498.6100011</v>
      </c>
    </row>
    <row r="55" spans="1:6" s="19" customFormat="1" ht="15.75" x14ac:dyDescent="0.25">
      <c r="A55" s="12" t="s">
        <v>142</v>
      </c>
      <c r="B55" s="11" t="s">
        <v>157</v>
      </c>
      <c r="C55" s="10" t="s">
        <v>99</v>
      </c>
      <c r="D55" s="21"/>
      <c r="E55" s="15">
        <v>1069200</v>
      </c>
      <c r="F55" s="9">
        <f t="shared" ref="F55:F86" si="1">+F54+D55-E55</f>
        <v>3803330298.6100011</v>
      </c>
    </row>
    <row r="56" spans="1:6" s="19" customFormat="1" ht="15.75" x14ac:dyDescent="0.25">
      <c r="A56" s="12" t="s">
        <v>142</v>
      </c>
      <c r="B56" s="11" t="s">
        <v>157</v>
      </c>
      <c r="C56" s="10" t="s">
        <v>99</v>
      </c>
      <c r="D56" s="21"/>
      <c r="E56" s="15">
        <v>5496800</v>
      </c>
      <c r="F56" s="9">
        <f t="shared" si="1"/>
        <v>3797833498.6100011</v>
      </c>
    </row>
    <row r="57" spans="1:6" s="19" customFormat="1" ht="15.75" x14ac:dyDescent="0.25">
      <c r="A57" s="12" t="s">
        <v>142</v>
      </c>
      <c r="B57" s="11" t="s">
        <v>156</v>
      </c>
      <c r="C57" s="10" t="s">
        <v>71</v>
      </c>
      <c r="D57" s="21"/>
      <c r="E57" s="15">
        <v>12529794.109999999</v>
      </c>
      <c r="F57" s="9">
        <f t="shared" si="1"/>
        <v>3785303704.500001</v>
      </c>
    </row>
    <row r="58" spans="1:6" s="19" customFormat="1" ht="15.75" x14ac:dyDescent="0.25">
      <c r="A58" s="12" t="s">
        <v>142</v>
      </c>
      <c r="B58" s="11" t="s">
        <v>155</v>
      </c>
      <c r="C58" s="10" t="s">
        <v>154</v>
      </c>
      <c r="D58" s="21"/>
      <c r="E58" s="15">
        <v>151630</v>
      </c>
      <c r="F58" s="9">
        <f t="shared" si="1"/>
        <v>3785152074.500001</v>
      </c>
    </row>
    <row r="59" spans="1:6" s="19" customFormat="1" ht="31.5" x14ac:dyDescent="0.25">
      <c r="A59" s="12" t="s">
        <v>142</v>
      </c>
      <c r="B59" s="11" t="s">
        <v>153</v>
      </c>
      <c r="C59" s="10" t="s">
        <v>14</v>
      </c>
      <c r="D59" s="21"/>
      <c r="E59" s="15">
        <v>1248000</v>
      </c>
      <c r="F59" s="9">
        <f t="shared" si="1"/>
        <v>3783904074.500001</v>
      </c>
    </row>
    <row r="60" spans="1:6" s="19" customFormat="1" ht="31.5" x14ac:dyDescent="0.25">
      <c r="A60" s="12" t="s">
        <v>142</v>
      </c>
      <c r="B60" s="11" t="s">
        <v>152</v>
      </c>
      <c r="C60" s="10" t="s">
        <v>14</v>
      </c>
      <c r="D60" s="21"/>
      <c r="E60" s="15">
        <v>611200</v>
      </c>
      <c r="F60" s="9">
        <f t="shared" si="1"/>
        <v>3783292874.500001</v>
      </c>
    </row>
    <row r="61" spans="1:6" s="19" customFormat="1" ht="31.5" x14ac:dyDescent="0.25">
      <c r="A61" s="12" t="s">
        <v>142</v>
      </c>
      <c r="B61" s="11" t="s">
        <v>151</v>
      </c>
      <c r="C61" s="10" t="s">
        <v>14</v>
      </c>
      <c r="D61" s="21"/>
      <c r="E61" s="15">
        <v>114423.1</v>
      </c>
      <c r="F61" s="9">
        <f t="shared" si="1"/>
        <v>3783178451.400001</v>
      </c>
    </row>
    <row r="62" spans="1:6" s="19" customFormat="1" ht="31.5" x14ac:dyDescent="0.25">
      <c r="A62" s="12" t="s">
        <v>142</v>
      </c>
      <c r="B62" s="11" t="s">
        <v>150</v>
      </c>
      <c r="C62" s="10" t="s">
        <v>14</v>
      </c>
      <c r="D62" s="21"/>
      <c r="E62" s="15">
        <v>324615.06</v>
      </c>
      <c r="F62" s="9">
        <f t="shared" si="1"/>
        <v>3782853836.3400011</v>
      </c>
    </row>
    <row r="63" spans="1:6" s="19" customFormat="1" ht="31.5" x14ac:dyDescent="0.25">
      <c r="A63" s="12" t="s">
        <v>142</v>
      </c>
      <c r="B63" s="11" t="s">
        <v>149</v>
      </c>
      <c r="C63" s="10" t="s">
        <v>14</v>
      </c>
      <c r="D63" s="21"/>
      <c r="E63" s="15">
        <v>152500</v>
      </c>
      <c r="F63" s="9">
        <f t="shared" si="1"/>
        <v>3782701336.3400011</v>
      </c>
    </row>
    <row r="64" spans="1:6" s="19" customFormat="1" ht="31.5" x14ac:dyDescent="0.25">
      <c r="A64" s="12" t="s">
        <v>142</v>
      </c>
      <c r="B64" s="11" t="s">
        <v>148</v>
      </c>
      <c r="C64" s="10" t="s">
        <v>14</v>
      </c>
      <c r="D64" s="21"/>
      <c r="E64" s="15">
        <v>399950</v>
      </c>
      <c r="F64" s="9">
        <f t="shared" si="1"/>
        <v>3782301386.3400011</v>
      </c>
    </row>
    <row r="65" spans="1:6" s="19" customFormat="1" ht="31.5" x14ac:dyDescent="0.25">
      <c r="A65" s="12" t="s">
        <v>142</v>
      </c>
      <c r="B65" s="11" t="s">
        <v>147</v>
      </c>
      <c r="C65" s="10" t="s">
        <v>14</v>
      </c>
      <c r="D65" s="21"/>
      <c r="E65" s="15">
        <v>462988.3</v>
      </c>
      <c r="F65" s="9">
        <f t="shared" si="1"/>
        <v>3781838398.0400009</v>
      </c>
    </row>
    <row r="66" spans="1:6" s="19" customFormat="1" ht="31.5" x14ac:dyDescent="0.25">
      <c r="A66" s="12" t="s">
        <v>142</v>
      </c>
      <c r="B66" s="11" t="s">
        <v>146</v>
      </c>
      <c r="C66" s="10" t="s">
        <v>14</v>
      </c>
      <c r="D66" s="21"/>
      <c r="E66" s="15">
        <v>219050</v>
      </c>
      <c r="F66" s="9">
        <f t="shared" si="1"/>
        <v>3781619348.0400009</v>
      </c>
    </row>
    <row r="67" spans="1:6" s="19" customFormat="1" ht="31.5" x14ac:dyDescent="0.25">
      <c r="A67" s="12" t="s">
        <v>142</v>
      </c>
      <c r="B67" s="11" t="s">
        <v>145</v>
      </c>
      <c r="C67" s="10" t="s">
        <v>14</v>
      </c>
      <c r="D67" s="21"/>
      <c r="E67" s="15">
        <v>199869.16</v>
      </c>
      <c r="F67" s="9">
        <f t="shared" si="1"/>
        <v>3781419478.8800011</v>
      </c>
    </row>
    <row r="68" spans="1:6" s="19" customFormat="1" ht="31.5" x14ac:dyDescent="0.25">
      <c r="A68" s="12" t="s">
        <v>142</v>
      </c>
      <c r="B68" s="11" t="s">
        <v>144</v>
      </c>
      <c r="C68" s="10" t="s">
        <v>14</v>
      </c>
      <c r="D68" s="21"/>
      <c r="E68" s="15">
        <v>156238.44</v>
      </c>
      <c r="F68" s="9">
        <f t="shared" si="1"/>
        <v>3781263240.440001</v>
      </c>
    </row>
    <row r="69" spans="1:6" s="19" customFormat="1" ht="31.5" x14ac:dyDescent="0.25">
      <c r="A69" s="12" t="s">
        <v>142</v>
      </c>
      <c r="B69" s="11" t="s">
        <v>143</v>
      </c>
      <c r="C69" s="10" t="s">
        <v>14</v>
      </c>
      <c r="D69" s="21"/>
      <c r="E69" s="15">
        <v>30911.4</v>
      </c>
      <c r="F69" s="9">
        <f t="shared" si="1"/>
        <v>3781232329.0400009</v>
      </c>
    </row>
    <row r="70" spans="1:6" s="19" customFormat="1" ht="31.5" x14ac:dyDescent="0.25">
      <c r="A70" s="12" t="s">
        <v>142</v>
      </c>
      <c r="B70" s="11" t="s">
        <v>141</v>
      </c>
      <c r="C70" s="10" t="s">
        <v>14</v>
      </c>
      <c r="D70" s="21"/>
      <c r="E70" s="15">
        <v>75696.25</v>
      </c>
      <c r="F70" s="9">
        <f t="shared" si="1"/>
        <v>3781156632.7900009</v>
      </c>
    </row>
    <row r="71" spans="1:6" s="19" customFormat="1" ht="31.5" x14ac:dyDescent="0.25">
      <c r="A71" s="12" t="s">
        <v>137</v>
      </c>
      <c r="B71" s="11" t="s">
        <v>140</v>
      </c>
      <c r="C71" s="10" t="s">
        <v>14</v>
      </c>
      <c r="D71" s="21"/>
      <c r="E71" s="15">
        <v>11595.67</v>
      </c>
      <c r="F71" s="9">
        <f t="shared" si="1"/>
        <v>3781145037.1200008</v>
      </c>
    </row>
    <row r="72" spans="1:6" s="19" customFormat="1" ht="31.5" x14ac:dyDescent="0.25">
      <c r="A72" s="12" t="s">
        <v>137</v>
      </c>
      <c r="B72" s="11" t="s">
        <v>139</v>
      </c>
      <c r="C72" s="10" t="s">
        <v>14</v>
      </c>
      <c r="D72" s="21"/>
      <c r="E72" s="15">
        <v>31369.88</v>
      </c>
      <c r="F72" s="9">
        <f t="shared" si="1"/>
        <v>3781113667.2400007</v>
      </c>
    </row>
    <row r="73" spans="1:6" s="19" customFormat="1" ht="31.5" x14ac:dyDescent="0.25">
      <c r="A73" s="12" t="s">
        <v>137</v>
      </c>
      <c r="B73" s="11" t="s">
        <v>138</v>
      </c>
      <c r="C73" s="10" t="s">
        <v>14</v>
      </c>
      <c r="D73" s="21"/>
      <c r="E73" s="15">
        <v>22496.560000000001</v>
      </c>
      <c r="F73" s="9">
        <f t="shared" si="1"/>
        <v>3781091170.6800008</v>
      </c>
    </row>
    <row r="74" spans="1:6" s="19" customFormat="1" ht="31.5" x14ac:dyDescent="0.25">
      <c r="A74" s="12" t="s">
        <v>137</v>
      </c>
      <c r="B74" s="11" t="s">
        <v>136</v>
      </c>
      <c r="C74" s="10" t="s">
        <v>14</v>
      </c>
      <c r="D74" s="21"/>
      <c r="E74" s="15">
        <v>163235.09</v>
      </c>
      <c r="F74" s="9">
        <f t="shared" si="1"/>
        <v>3780927935.5900006</v>
      </c>
    </row>
    <row r="75" spans="1:6" s="19" customFormat="1" ht="31.5" x14ac:dyDescent="0.25">
      <c r="A75" s="12" t="s">
        <v>137</v>
      </c>
      <c r="B75" s="11" t="s">
        <v>136</v>
      </c>
      <c r="C75" s="10" t="s">
        <v>14</v>
      </c>
      <c r="D75" s="21"/>
      <c r="E75" s="15">
        <v>339613.35</v>
      </c>
      <c r="F75" s="9">
        <f t="shared" si="1"/>
        <v>3780588322.2400007</v>
      </c>
    </row>
    <row r="76" spans="1:6" s="19" customFormat="1" ht="31.5" x14ac:dyDescent="0.25">
      <c r="A76" s="12" t="s">
        <v>137</v>
      </c>
      <c r="B76" s="11" t="s">
        <v>136</v>
      </c>
      <c r="C76" s="10" t="s">
        <v>14</v>
      </c>
      <c r="D76" s="21"/>
      <c r="E76" s="15">
        <v>71801.64</v>
      </c>
      <c r="F76" s="9">
        <f t="shared" si="1"/>
        <v>3780516520.6000009</v>
      </c>
    </row>
    <row r="77" spans="1:6" s="19" customFormat="1" ht="31.5" x14ac:dyDescent="0.25">
      <c r="A77" s="12" t="s">
        <v>137</v>
      </c>
      <c r="B77" s="11" t="s">
        <v>136</v>
      </c>
      <c r="C77" s="10" t="s">
        <v>14</v>
      </c>
      <c r="D77" s="21"/>
      <c r="E77" s="15">
        <v>1750.87</v>
      </c>
      <c r="F77" s="9">
        <f t="shared" si="1"/>
        <v>3780514769.730001</v>
      </c>
    </row>
    <row r="78" spans="1:6" s="19" customFormat="1" ht="31.5" x14ac:dyDescent="0.25">
      <c r="A78" s="12" t="s">
        <v>137</v>
      </c>
      <c r="B78" s="11" t="s">
        <v>136</v>
      </c>
      <c r="C78" s="10" t="s">
        <v>14</v>
      </c>
      <c r="D78" s="21"/>
      <c r="E78" s="15">
        <v>8100</v>
      </c>
      <c r="F78" s="9">
        <f t="shared" si="1"/>
        <v>3780506669.730001</v>
      </c>
    </row>
    <row r="79" spans="1:6" s="19" customFormat="1" ht="31.5" x14ac:dyDescent="0.25">
      <c r="A79" s="12" t="s">
        <v>137</v>
      </c>
      <c r="B79" s="11" t="s">
        <v>136</v>
      </c>
      <c r="C79" s="10" t="s">
        <v>14</v>
      </c>
      <c r="D79" s="21"/>
      <c r="E79" s="15">
        <v>4088.99</v>
      </c>
      <c r="F79" s="9">
        <f t="shared" si="1"/>
        <v>3780502580.7400012</v>
      </c>
    </row>
    <row r="80" spans="1:6" s="19" customFormat="1" ht="31.5" x14ac:dyDescent="0.25">
      <c r="A80" s="12" t="s">
        <v>137</v>
      </c>
      <c r="B80" s="11" t="s">
        <v>136</v>
      </c>
      <c r="C80" s="10" t="s">
        <v>14</v>
      </c>
      <c r="D80" s="21"/>
      <c r="E80" s="15">
        <v>50266.55</v>
      </c>
      <c r="F80" s="9">
        <f t="shared" si="1"/>
        <v>3780452314.190001</v>
      </c>
    </row>
    <row r="81" spans="1:6" s="19" customFormat="1" ht="31.5" x14ac:dyDescent="0.25">
      <c r="A81" s="12" t="s">
        <v>137</v>
      </c>
      <c r="B81" s="11" t="s">
        <v>136</v>
      </c>
      <c r="C81" s="10" t="s">
        <v>14</v>
      </c>
      <c r="D81" s="21"/>
      <c r="E81" s="15">
        <v>17600</v>
      </c>
      <c r="F81" s="9">
        <f t="shared" si="1"/>
        <v>3780434714.190001</v>
      </c>
    </row>
    <row r="82" spans="1:6" s="19" customFormat="1" ht="31.5" x14ac:dyDescent="0.25">
      <c r="A82" s="12" t="s">
        <v>137</v>
      </c>
      <c r="B82" s="11" t="s">
        <v>136</v>
      </c>
      <c r="C82" s="10" t="s">
        <v>14</v>
      </c>
      <c r="D82" s="21"/>
      <c r="E82" s="15">
        <v>193374.59</v>
      </c>
      <c r="F82" s="9">
        <f t="shared" si="1"/>
        <v>3780241339.6000009</v>
      </c>
    </row>
    <row r="83" spans="1:6" s="19" customFormat="1" ht="31.5" x14ac:dyDescent="0.25">
      <c r="A83" s="12" t="s">
        <v>137</v>
      </c>
      <c r="B83" s="11" t="s">
        <v>136</v>
      </c>
      <c r="C83" s="10" t="s">
        <v>14</v>
      </c>
      <c r="D83" s="21"/>
      <c r="E83" s="15">
        <v>5000</v>
      </c>
      <c r="F83" s="9">
        <f t="shared" si="1"/>
        <v>3780236339.6000009</v>
      </c>
    </row>
    <row r="84" spans="1:6" s="19" customFormat="1" ht="31.5" x14ac:dyDescent="0.25">
      <c r="A84" s="12" t="s">
        <v>137</v>
      </c>
      <c r="B84" s="11" t="s">
        <v>136</v>
      </c>
      <c r="C84" s="10" t="s">
        <v>14</v>
      </c>
      <c r="D84" s="21"/>
      <c r="E84" s="15">
        <v>104781.05</v>
      </c>
      <c r="F84" s="9">
        <f t="shared" si="1"/>
        <v>3780131558.5500007</v>
      </c>
    </row>
    <row r="85" spans="1:6" s="19" customFormat="1" ht="31.5" x14ac:dyDescent="0.25">
      <c r="A85" s="12" t="s">
        <v>137</v>
      </c>
      <c r="B85" s="11" t="s">
        <v>136</v>
      </c>
      <c r="C85" s="10" t="s">
        <v>14</v>
      </c>
      <c r="D85" s="21"/>
      <c r="E85" s="15">
        <v>26968.41</v>
      </c>
      <c r="F85" s="9">
        <f t="shared" si="1"/>
        <v>3780104590.1400008</v>
      </c>
    </row>
    <row r="86" spans="1:6" s="19" customFormat="1" ht="31.5" x14ac:dyDescent="0.25">
      <c r="A86" s="12" t="s">
        <v>137</v>
      </c>
      <c r="B86" s="11" t="s">
        <v>136</v>
      </c>
      <c r="C86" s="10" t="s">
        <v>14</v>
      </c>
      <c r="D86" s="21"/>
      <c r="E86" s="15">
        <v>186761.73</v>
      </c>
      <c r="F86" s="9">
        <f t="shared" si="1"/>
        <v>3779917828.4100008</v>
      </c>
    </row>
    <row r="87" spans="1:6" s="19" customFormat="1" ht="31.5" x14ac:dyDescent="0.25">
      <c r="A87" s="12" t="s">
        <v>137</v>
      </c>
      <c r="B87" s="11" t="s">
        <v>136</v>
      </c>
      <c r="C87" s="10" t="s">
        <v>14</v>
      </c>
      <c r="D87" s="21"/>
      <c r="E87" s="15">
        <v>2891</v>
      </c>
      <c r="F87" s="9">
        <f t="shared" ref="F87:F118" si="2">+F86+D87-E87</f>
        <v>3779914937.4100008</v>
      </c>
    </row>
    <row r="88" spans="1:6" s="19" customFormat="1" ht="31.5" x14ac:dyDescent="0.25">
      <c r="A88" s="12" t="s">
        <v>137</v>
      </c>
      <c r="B88" s="11" t="s">
        <v>136</v>
      </c>
      <c r="C88" s="10" t="s">
        <v>14</v>
      </c>
      <c r="D88" s="21"/>
      <c r="E88" s="15">
        <v>20595</v>
      </c>
      <c r="F88" s="9">
        <f t="shared" si="2"/>
        <v>3779894342.4100008</v>
      </c>
    </row>
    <row r="89" spans="1:6" s="19" customFormat="1" ht="15.75" x14ac:dyDescent="0.25">
      <c r="A89" s="12" t="s">
        <v>125</v>
      </c>
      <c r="B89" s="11" t="s">
        <v>135</v>
      </c>
      <c r="C89" s="10" t="s">
        <v>134</v>
      </c>
      <c r="D89" s="21"/>
      <c r="E89" s="15">
        <v>3189157.78</v>
      </c>
      <c r="F89" s="9">
        <f t="shared" si="2"/>
        <v>3776705184.6300006</v>
      </c>
    </row>
    <row r="90" spans="1:6" s="19" customFormat="1" ht="15.75" x14ac:dyDescent="0.25">
      <c r="A90" s="12" t="s">
        <v>125</v>
      </c>
      <c r="B90" s="11" t="s">
        <v>133</v>
      </c>
      <c r="C90" s="10" t="s">
        <v>132</v>
      </c>
      <c r="D90" s="21"/>
      <c r="E90" s="15">
        <v>44840</v>
      </c>
      <c r="F90" s="9">
        <f t="shared" si="2"/>
        <v>3776660344.6300006</v>
      </c>
    </row>
    <row r="91" spans="1:6" s="19" customFormat="1" ht="31.5" x14ac:dyDescent="0.25">
      <c r="A91" s="12" t="s">
        <v>125</v>
      </c>
      <c r="B91" s="11" t="s">
        <v>131</v>
      </c>
      <c r="C91" s="10" t="s">
        <v>102</v>
      </c>
      <c r="D91" s="21"/>
      <c r="E91" s="15">
        <v>3000</v>
      </c>
      <c r="F91" s="9">
        <f t="shared" si="2"/>
        <v>3776657344.6300006</v>
      </c>
    </row>
    <row r="92" spans="1:6" s="19" customFormat="1" ht="31.5" x14ac:dyDescent="0.25">
      <c r="A92" s="12" t="s">
        <v>125</v>
      </c>
      <c r="B92" s="11" t="s">
        <v>130</v>
      </c>
      <c r="C92" s="10" t="s">
        <v>129</v>
      </c>
      <c r="D92" s="21"/>
      <c r="E92" s="15">
        <v>9900</v>
      </c>
      <c r="F92" s="9">
        <f t="shared" si="2"/>
        <v>3776647444.6300006</v>
      </c>
    </row>
    <row r="93" spans="1:6" s="19" customFormat="1" ht="15.75" x14ac:dyDescent="0.25">
      <c r="A93" s="12" t="s">
        <v>125</v>
      </c>
      <c r="B93" s="11" t="s">
        <v>128</v>
      </c>
      <c r="C93" s="10" t="s">
        <v>99</v>
      </c>
      <c r="D93" s="21"/>
      <c r="E93" s="15">
        <v>5693600</v>
      </c>
      <c r="F93" s="9">
        <f t="shared" si="2"/>
        <v>3770953844.6300006</v>
      </c>
    </row>
    <row r="94" spans="1:6" s="19" customFormat="1" ht="15.75" x14ac:dyDescent="0.25">
      <c r="A94" s="12" t="s">
        <v>125</v>
      </c>
      <c r="B94" s="11" t="s">
        <v>127</v>
      </c>
      <c r="C94" s="10" t="s">
        <v>126</v>
      </c>
      <c r="D94" s="21"/>
      <c r="E94" s="15">
        <v>792425.04</v>
      </c>
      <c r="F94" s="9">
        <f t="shared" si="2"/>
        <v>3770161419.5900006</v>
      </c>
    </row>
    <row r="95" spans="1:6" s="19" customFormat="1" ht="31.5" x14ac:dyDescent="0.25">
      <c r="A95" s="12" t="s">
        <v>125</v>
      </c>
      <c r="B95" s="11" t="s">
        <v>124</v>
      </c>
      <c r="C95" s="10" t="s">
        <v>14</v>
      </c>
      <c r="D95" s="21"/>
      <c r="E95" s="15">
        <v>70000</v>
      </c>
      <c r="F95" s="9">
        <f t="shared" si="2"/>
        <v>3770091419.5900006</v>
      </c>
    </row>
    <row r="96" spans="1:6" s="19" customFormat="1" ht="31.5" x14ac:dyDescent="0.25">
      <c r="A96" s="12" t="s">
        <v>123</v>
      </c>
      <c r="B96" s="11" t="s">
        <v>122</v>
      </c>
      <c r="C96" s="10" t="s">
        <v>14</v>
      </c>
      <c r="D96" s="21"/>
      <c r="E96" s="15">
        <v>218000</v>
      </c>
      <c r="F96" s="9">
        <f t="shared" si="2"/>
        <v>3769873419.5900006</v>
      </c>
    </row>
    <row r="97" spans="1:6" s="19" customFormat="1" ht="31.5" x14ac:dyDescent="0.25">
      <c r="A97" s="12" t="s">
        <v>119</v>
      </c>
      <c r="B97" s="11" t="s">
        <v>121</v>
      </c>
      <c r="C97" s="10" t="s">
        <v>120</v>
      </c>
      <c r="D97" s="21"/>
      <c r="E97" s="15">
        <v>51181</v>
      </c>
      <c r="F97" s="9">
        <f t="shared" si="2"/>
        <v>3769822238.5900006</v>
      </c>
    </row>
    <row r="98" spans="1:6" s="19" customFormat="1" ht="15.75" x14ac:dyDescent="0.25">
      <c r="A98" s="12" t="s">
        <v>119</v>
      </c>
      <c r="B98" s="11" t="s">
        <v>118</v>
      </c>
      <c r="C98" s="10" t="s">
        <v>117</v>
      </c>
      <c r="D98" s="21"/>
      <c r="E98" s="15">
        <v>21336144.620000001</v>
      </c>
      <c r="F98" s="9">
        <f t="shared" si="2"/>
        <v>3748486093.9700007</v>
      </c>
    </row>
    <row r="99" spans="1:6" s="19" customFormat="1" ht="15.75" x14ac:dyDescent="0.25">
      <c r="A99" s="12" t="s">
        <v>116</v>
      </c>
      <c r="B99" s="11" t="s">
        <v>115</v>
      </c>
      <c r="C99" s="10" t="s">
        <v>114</v>
      </c>
      <c r="D99" s="21"/>
      <c r="E99" s="15">
        <v>331597.09000000003</v>
      </c>
      <c r="F99" s="9">
        <f t="shared" si="2"/>
        <v>3748154496.8800006</v>
      </c>
    </row>
    <row r="100" spans="1:6" s="19" customFormat="1" ht="31.5" x14ac:dyDescent="0.25">
      <c r="A100" s="12" t="s">
        <v>108</v>
      </c>
      <c r="B100" s="11" t="s">
        <v>113</v>
      </c>
      <c r="C100" s="10" t="s">
        <v>95</v>
      </c>
      <c r="D100" s="21"/>
      <c r="E100" s="15">
        <v>101433.56</v>
      </c>
      <c r="F100" s="9">
        <f t="shared" si="2"/>
        <v>3748053063.3200006</v>
      </c>
    </row>
    <row r="101" spans="1:6" s="19" customFormat="1" ht="31.5" x14ac:dyDescent="0.25">
      <c r="A101" s="12" t="s">
        <v>108</v>
      </c>
      <c r="B101" s="11" t="s">
        <v>112</v>
      </c>
      <c r="C101" s="10" t="s">
        <v>111</v>
      </c>
      <c r="D101" s="21"/>
      <c r="E101" s="15">
        <v>900</v>
      </c>
      <c r="F101" s="9">
        <f t="shared" si="2"/>
        <v>3748052163.3200006</v>
      </c>
    </row>
    <row r="102" spans="1:6" s="19" customFormat="1" ht="31.5" x14ac:dyDescent="0.25">
      <c r="A102" s="12" t="s">
        <v>108</v>
      </c>
      <c r="B102" s="11" t="s">
        <v>110</v>
      </c>
      <c r="C102" s="10" t="s">
        <v>109</v>
      </c>
      <c r="D102" s="21"/>
      <c r="E102" s="15">
        <v>6006.83</v>
      </c>
      <c r="F102" s="9">
        <f t="shared" si="2"/>
        <v>3748046156.4900007</v>
      </c>
    </row>
    <row r="103" spans="1:6" s="19" customFormat="1" ht="31.5" x14ac:dyDescent="0.25">
      <c r="A103" s="12" t="s">
        <v>108</v>
      </c>
      <c r="B103" s="11" t="s">
        <v>107</v>
      </c>
      <c r="C103" s="10" t="s">
        <v>95</v>
      </c>
      <c r="D103" s="21"/>
      <c r="E103" s="15">
        <v>877882.25</v>
      </c>
      <c r="F103" s="9">
        <f t="shared" si="2"/>
        <v>3747168274.2400007</v>
      </c>
    </row>
    <row r="104" spans="1:6" s="19" customFormat="1" ht="31.5" x14ac:dyDescent="0.25">
      <c r="A104" s="12" t="s">
        <v>106</v>
      </c>
      <c r="B104" s="11" t="s">
        <v>105</v>
      </c>
      <c r="C104" s="10" t="s">
        <v>14</v>
      </c>
      <c r="D104" s="21"/>
      <c r="E104" s="15">
        <v>4940000</v>
      </c>
      <c r="F104" s="9">
        <f t="shared" si="2"/>
        <v>3742228274.2400007</v>
      </c>
    </row>
    <row r="105" spans="1:6" s="19" customFormat="1" ht="31.5" x14ac:dyDescent="0.25">
      <c r="A105" s="12" t="s">
        <v>98</v>
      </c>
      <c r="B105" s="11" t="s">
        <v>104</v>
      </c>
      <c r="C105" s="10" t="s">
        <v>10</v>
      </c>
      <c r="D105" s="21"/>
      <c r="E105" s="15">
        <v>1500148000</v>
      </c>
      <c r="F105" s="9">
        <f t="shared" si="2"/>
        <v>2242080274.2400007</v>
      </c>
    </row>
    <row r="106" spans="1:6" s="19" customFormat="1" ht="31.5" x14ac:dyDescent="0.25">
      <c r="A106" s="12" t="s">
        <v>98</v>
      </c>
      <c r="B106" s="11" t="s">
        <v>103</v>
      </c>
      <c r="C106" s="10" t="s">
        <v>102</v>
      </c>
      <c r="D106" s="21"/>
      <c r="E106" s="15">
        <v>148207</v>
      </c>
      <c r="F106" s="9">
        <f t="shared" si="2"/>
        <v>2241932067.2400007</v>
      </c>
    </row>
    <row r="107" spans="1:6" s="19" customFormat="1" ht="31.5" x14ac:dyDescent="0.25">
      <c r="A107" s="12" t="s">
        <v>98</v>
      </c>
      <c r="B107" s="11" t="s">
        <v>101</v>
      </c>
      <c r="C107" s="10" t="s">
        <v>14</v>
      </c>
      <c r="D107" s="21"/>
      <c r="E107" s="15">
        <v>4371684.04</v>
      </c>
      <c r="F107" s="9">
        <f t="shared" si="2"/>
        <v>2237560383.2000008</v>
      </c>
    </row>
    <row r="108" spans="1:6" s="19" customFormat="1" ht="47.25" x14ac:dyDescent="0.25">
      <c r="A108" s="12" t="s">
        <v>98</v>
      </c>
      <c r="B108" s="11" t="s">
        <v>101</v>
      </c>
      <c r="C108" s="10" t="s">
        <v>8</v>
      </c>
      <c r="D108" s="21"/>
      <c r="E108" s="15">
        <v>303913.71000000002</v>
      </c>
      <c r="F108" s="9">
        <f t="shared" si="2"/>
        <v>2237256469.4900007</v>
      </c>
    </row>
    <row r="109" spans="1:6" s="19" customFormat="1" ht="47.25" x14ac:dyDescent="0.25">
      <c r="A109" s="12" t="s">
        <v>98</v>
      </c>
      <c r="B109" s="11" t="s">
        <v>101</v>
      </c>
      <c r="C109" s="10" t="s">
        <v>8</v>
      </c>
      <c r="D109" s="21"/>
      <c r="E109" s="15">
        <v>310469.96000000002</v>
      </c>
      <c r="F109" s="9">
        <f t="shared" si="2"/>
        <v>2236945999.5300007</v>
      </c>
    </row>
    <row r="110" spans="1:6" s="19" customFormat="1" ht="47.25" x14ac:dyDescent="0.25">
      <c r="A110" s="12" t="s">
        <v>98</v>
      </c>
      <c r="B110" s="11" t="s">
        <v>101</v>
      </c>
      <c r="C110" s="10" t="s">
        <v>8</v>
      </c>
      <c r="D110" s="21"/>
      <c r="E110" s="15">
        <v>54673.3</v>
      </c>
      <c r="F110" s="9">
        <f t="shared" si="2"/>
        <v>2236891326.2300005</v>
      </c>
    </row>
    <row r="111" spans="1:6" s="19" customFormat="1" ht="15.75" x14ac:dyDescent="0.25">
      <c r="A111" s="12" t="s">
        <v>98</v>
      </c>
      <c r="B111" s="11" t="s">
        <v>100</v>
      </c>
      <c r="C111" s="10" t="s">
        <v>99</v>
      </c>
      <c r="D111" s="21"/>
      <c r="E111" s="15">
        <v>537900</v>
      </c>
      <c r="F111" s="9">
        <f t="shared" si="2"/>
        <v>2236353426.2300005</v>
      </c>
    </row>
    <row r="112" spans="1:6" s="19" customFormat="1" ht="15.75" x14ac:dyDescent="0.25">
      <c r="A112" s="12" t="s">
        <v>98</v>
      </c>
      <c r="B112" s="11" t="s">
        <v>100</v>
      </c>
      <c r="C112" s="10" t="s">
        <v>99</v>
      </c>
      <c r="D112" s="21"/>
      <c r="E112" s="15">
        <v>8350600</v>
      </c>
      <c r="F112" s="9">
        <f t="shared" si="2"/>
        <v>2228002826.2300005</v>
      </c>
    </row>
    <row r="113" spans="1:6" s="19" customFormat="1" ht="31.5" x14ac:dyDescent="0.25">
      <c r="A113" s="12" t="s">
        <v>98</v>
      </c>
      <c r="B113" s="11" t="s">
        <v>97</v>
      </c>
      <c r="C113" s="10" t="s">
        <v>24</v>
      </c>
      <c r="D113" s="21"/>
      <c r="E113" s="15">
        <v>23733333.329999998</v>
      </c>
      <c r="F113" s="9">
        <f t="shared" si="2"/>
        <v>2204269492.9000006</v>
      </c>
    </row>
    <row r="114" spans="1:6" s="19" customFormat="1" ht="31.5" x14ac:dyDescent="0.25">
      <c r="A114" s="12" t="s">
        <v>88</v>
      </c>
      <c r="B114" s="11" t="s">
        <v>96</v>
      </c>
      <c r="C114" s="10" t="s">
        <v>95</v>
      </c>
      <c r="D114" s="21"/>
      <c r="E114" s="15">
        <v>4804017.29</v>
      </c>
      <c r="F114" s="9">
        <f t="shared" si="2"/>
        <v>2199465475.6100006</v>
      </c>
    </row>
    <row r="115" spans="1:6" s="19" customFormat="1" ht="15.75" x14ac:dyDescent="0.25">
      <c r="A115" s="12" t="s">
        <v>88</v>
      </c>
      <c r="B115" s="11" t="s">
        <v>94</v>
      </c>
      <c r="C115" s="10" t="s">
        <v>93</v>
      </c>
      <c r="D115" s="21"/>
      <c r="E115" s="15">
        <v>237770</v>
      </c>
      <c r="F115" s="9">
        <f t="shared" si="2"/>
        <v>2199227705.6100006</v>
      </c>
    </row>
    <row r="116" spans="1:6" s="19" customFormat="1" ht="15.75" x14ac:dyDescent="0.25">
      <c r="A116" s="12" t="s">
        <v>88</v>
      </c>
      <c r="B116" s="11" t="s">
        <v>92</v>
      </c>
      <c r="C116" s="10" t="s">
        <v>91</v>
      </c>
      <c r="D116" s="21"/>
      <c r="E116" s="15">
        <v>59000</v>
      </c>
      <c r="F116" s="9">
        <f t="shared" si="2"/>
        <v>2199168705.6100006</v>
      </c>
    </row>
    <row r="117" spans="1:6" s="19" customFormat="1" ht="15.75" x14ac:dyDescent="0.25">
      <c r="A117" s="12" t="s">
        <v>88</v>
      </c>
      <c r="B117" s="11" t="s">
        <v>90</v>
      </c>
      <c r="C117" s="10" t="s">
        <v>89</v>
      </c>
      <c r="D117" s="21"/>
      <c r="E117" s="15">
        <v>29500</v>
      </c>
      <c r="F117" s="9">
        <f t="shared" si="2"/>
        <v>2199139205.6100006</v>
      </c>
    </row>
    <row r="118" spans="1:6" s="19" customFormat="1" ht="15.75" x14ac:dyDescent="0.25">
      <c r="A118" s="12" t="s">
        <v>88</v>
      </c>
      <c r="B118" s="11" t="s">
        <v>87</v>
      </c>
      <c r="C118" s="10" t="s">
        <v>86</v>
      </c>
      <c r="D118" s="21"/>
      <c r="E118" s="15">
        <v>488520</v>
      </c>
      <c r="F118" s="9">
        <f t="shared" si="2"/>
        <v>2198650685.6100006</v>
      </c>
    </row>
    <row r="119" spans="1:6" s="19" customFormat="1" ht="15.75" x14ac:dyDescent="0.25">
      <c r="A119" s="12" t="s">
        <v>88</v>
      </c>
      <c r="B119" s="11" t="s">
        <v>87</v>
      </c>
      <c r="C119" s="10" t="s">
        <v>86</v>
      </c>
      <c r="D119" s="21"/>
      <c r="E119" s="15">
        <v>177000</v>
      </c>
      <c r="F119" s="9">
        <f t="shared" ref="F119:F150" si="3">+F118+D119-E119</f>
        <v>2198473685.6100006</v>
      </c>
    </row>
    <row r="120" spans="1:6" s="19" customFormat="1" ht="15.75" x14ac:dyDescent="0.25">
      <c r="A120" s="12" t="s">
        <v>82</v>
      </c>
      <c r="B120" s="11" t="s">
        <v>85</v>
      </c>
      <c r="C120" s="10" t="s">
        <v>71</v>
      </c>
      <c r="D120" s="21"/>
      <c r="E120" s="15">
        <v>15111213.390000001</v>
      </c>
      <c r="F120" s="9">
        <f t="shared" si="3"/>
        <v>2183362472.2200007</v>
      </c>
    </row>
    <row r="121" spans="1:6" s="19" customFormat="1" ht="15.75" x14ac:dyDescent="0.25">
      <c r="A121" s="12" t="s">
        <v>82</v>
      </c>
      <c r="B121" s="11" t="s">
        <v>84</v>
      </c>
      <c r="C121" s="10" t="s">
        <v>83</v>
      </c>
      <c r="D121" s="21"/>
      <c r="E121" s="15">
        <v>11210</v>
      </c>
      <c r="F121" s="9">
        <f t="shared" si="3"/>
        <v>2183351262.2200007</v>
      </c>
    </row>
    <row r="122" spans="1:6" s="19" customFormat="1" ht="15.75" x14ac:dyDescent="0.25">
      <c r="A122" s="12" t="s">
        <v>82</v>
      </c>
      <c r="B122" s="11" t="s">
        <v>81</v>
      </c>
      <c r="C122" s="10" t="s">
        <v>80</v>
      </c>
      <c r="D122" s="21"/>
      <c r="E122" s="15">
        <v>29500</v>
      </c>
      <c r="F122" s="9">
        <f t="shared" si="3"/>
        <v>2183321762.2200007</v>
      </c>
    </row>
    <row r="123" spans="1:6" s="19" customFormat="1" ht="15.75" x14ac:dyDescent="0.25">
      <c r="A123" s="12" t="s">
        <v>56</v>
      </c>
      <c r="B123" s="11" t="s">
        <v>79</v>
      </c>
      <c r="C123" s="10" t="s">
        <v>78</v>
      </c>
      <c r="D123" s="21"/>
      <c r="E123" s="15">
        <v>8410469.6199999992</v>
      </c>
      <c r="F123" s="9">
        <f t="shared" si="3"/>
        <v>2174911292.6000009</v>
      </c>
    </row>
    <row r="124" spans="1:6" s="19" customFormat="1" ht="15.75" x14ac:dyDescent="0.25">
      <c r="A124" s="12" t="s">
        <v>56</v>
      </c>
      <c r="B124" s="11" t="s">
        <v>77</v>
      </c>
      <c r="C124" s="10" t="s">
        <v>76</v>
      </c>
      <c r="D124" s="21"/>
      <c r="E124" s="15">
        <v>129800</v>
      </c>
      <c r="F124" s="9">
        <f t="shared" si="3"/>
        <v>2174781492.6000009</v>
      </c>
    </row>
    <row r="125" spans="1:6" s="19" customFormat="1" ht="15.75" x14ac:dyDescent="0.25">
      <c r="A125" s="12" t="s">
        <v>56</v>
      </c>
      <c r="B125" s="11" t="s">
        <v>75</v>
      </c>
      <c r="C125" s="10" t="s">
        <v>73</v>
      </c>
      <c r="D125" s="21"/>
      <c r="E125" s="15">
        <v>17425412.850000001</v>
      </c>
      <c r="F125" s="9">
        <f t="shared" si="3"/>
        <v>2157356079.750001</v>
      </c>
    </row>
    <row r="126" spans="1:6" s="19" customFormat="1" ht="15.75" x14ac:dyDescent="0.25">
      <c r="A126" s="12" t="s">
        <v>56</v>
      </c>
      <c r="B126" s="11" t="s">
        <v>74</v>
      </c>
      <c r="C126" s="10" t="s">
        <v>73</v>
      </c>
      <c r="D126" s="21"/>
      <c r="E126" s="15">
        <v>2933931.15</v>
      </c>
      <c r="F126" s="9">
        <f t="shared" si="3"/>
        <v>2154422148.6000009</v>
      </c>
    </row>
    <row r="127" spans="1:6" s="19" customFormat="1" ht="15.75" x14ac:dyDescent="0.25">
      <c r="A127" s="12" t="s">
        <v>56</v>
      </c>
      <c r="B127" s="11" t="s">
        <v>72</v>
      </c>
      <c r="C127" s="10" t="s">
        <v>71</v>
      </c>
      <c r="D127" s="21"/>
      <c r="E127" s="15">
        <v>2418580.7200000002</v>
      </c>
      <c r="F127" s="9">
        <f t="shared" si="3"/>
        <v>2152003567.8800011</v>
      </c>
    </row>
    <row r="128" spans="1:6" s="19" customFormat="1" ht="15.75" x14ac:dyDescent="0.25">
      <c r="A128" s="12" t="s">
        <v>56</v>
      </c>
      <c r="B128" s="11" t="s">
        <v>70</v>
      </c>
      <c r="C128" s="10" t="s">
        <v>68</v>
      </c>
      <c r="D128" s="21"/>
      <c r="E128" s="15">
        <v>23000000</v>
      </c>
      <c r="F128" s="9">
        <f t="shared" si="3"/>
        <v>2129003567.8800011</v>
      </c>
    </row>
    <row r="129" spans="1:6" s="19" customFormat="1" ht="15.75" x14ac:dyDescent="0.25">
      <c r="A129" s="12" t="s">
        <v>56</v>
      </c>
      <c r="B129" s="11" t="s">
        <v>69</v>
      </c>
      <c r="C129" s="10" t="s">
        <v>68</v>
      </c>
      <c r="D129" s="21"/>
      <c r="E129" s="15">
        <v>6260097.3700000001</v>
      </c>
      <c r="F129" s="9">
        <f t="shared" si="3"/>
        <v>2122743470.5100012</v>
      </c>
    </row>
    <row r="130" spans="1:6" s="19" customFormat="1" ht="31.5" x14ac:dyDescent="0.25">
      <c r="A130" s="12" t="s">
        <v>56</v>
      </c>
      <c r="B130" s="11" t="s">
        <v>67</v>
      </c>
      <c r="C130" s="10" t="s">
        <v>66</v>
      </c>
      <c r="D130" s="21"/>
      <c r="E130" s="15">
        <v>919432.86</v>
      </c>
      <c r="F130" s="9">
        <f t="shared" si="3"/>
        <v>2121824037.6500013</v>
      </c>
    </row>
    <row r="131" spans="1:6" s="19" customFormat="1" ht="15.75" x14ac:dyDescent="0.25">
      <c r="A131" s="12" t="s">
        <v>56</v>
      </c>
      <c r="B131" s="11" t="s">
        <v>65</v>
      </c>
      <c r="C131" s="10" t="s">
        <v>64</v>
      </c>
      <c r="D131" s="21"/>
      <c r="E131" s="15">
        <v>14853771.34</v>
      </c>
      <c r="F131" s="9">
        <f t="shared" si="3"/>
        <v>2106970266.3100014</v>
      </c>
    </row>
    <row r="132" spans="1:6" s="19" customFormat="1" ht="31.5" x14ac:dyDescent="0.25">
      <c r="A132" s="12" t="s">
        <v>56</v>
      </c>
      <c r="B132" s="11" t="s">
        <v>63</v>
      </c>
      <c r="C132" s="10" t="s">
        <v>14</v>
      </c>
      <c r="D132" s="21"/>
      <c r="E132" s="15">
        <v>45944988.039999999</v>
      </c>
      <c r="F132" s="9">
        <f t="shared" si="3"/>
        <v>2061025278.2700014</v>
      </c>
    </row>
    <row r="133" spans="1:6" s="19" customFormat="1" ht="47.25" x14ac:dyDescent="0.25">
      <c r="A133" s="12" t="s">
        <v>56</v>
      </c>
      <c r="B133" s="11" t="s">
        <v>63</v>
      </c>
      <c r="C133" s="10" t="s">
        <v>8</v>
      </c>
      <c r="D133" s="21"/>
      <c r="E133" s="15">
        <v>3141563.37</v>
      </c>
      <c r="F133" s="9">
        <f t="shared" si="3"/>
        <v>2057883714.9000015</v>
      </c>
    </row>
    <row r="134" spans="1:6" s="19" customFormat="1" ht="47.25" x14ac:dyDescent="0.25">
      <c r="A134" s="12" t="s">
        <v>56</v>
      </c>
      <c r="B134" s="11" t="s">
        <v>63</v>
      </c>
      <c r="C134" s="10" t="s">
        <v>8</v>
      </c>
      <c r="D134" s="21"/>
      <c r="E134" s="15">
        <v>3259938.64</v>
      </c>
      <c r="F134" s="9">
        <f t="shared" si="3"/>
        <v>2054623776.2600014</v>
      </c>
    </row>
    <row r="135" spans="1:6" s="19" customFormat="1" ht="47.25" x14ac:dyDescent="0.25">
      <c r="A135" s="12" t="s">
        <v>56</v>
      </c>
      <c r="B135" s="11" t="s">
        <v>63</v>
      </c>
      <c r="C135" s="10" t="s">
        <v>8</v>
      </c>
      <c r="D135" s="21"/>
      <c r="E135" s="15">
        <v>506218.96</v>
      </c>
      <c r="F135" s="9">
        <f t="shared" si="3"/>
        <v>2054117557.3000014</v>
      </c>
    </row>
    <row r="136" spans="1:6" s="19" customFormat="1" ht="31.5" x14ac:dyDescent="0.25">
      <c r="A136" s="12" t="s">
        <v>56</v>
      </c>
      <c r="B136" s="11" t="s">
        <v>62</v>
      </c>
      <c r="C136" s="10" t="s">
        <v>14</v>
      </c>
      <c r="D136" s="21"/>
      <c r="E136" s="15">
        <v>32914737.030000001</v>
      </c>
      <c r="F136" s="9">
        <f t="shared" si="3"/>
        <v>2021202820.2700014</v>
      </c>
    </row>
    <row r="137" spans="1:6" s="19" customFormat="1" ht="47.25" x14ac:dyDescent="0.25">
      <c r="A137" s="12" t="s">
        <v>56</v>
      </c>
      <c r="B137" s="11" t="s">
        <v>62</v>
      </c>
      <c r="C137" s="10" t="s">
        <v>8</v>
      </c>
      <c r="D137" s="21"/>
      <c r="E137" s="15">
        <v>2310890.4</v>
      </c>
      <c r="F137" s="9">
        <f t="shared" si="3"/>
        <v>2018891929.8700013</v>
      </c>
    </row>
    <row r="138" spans="1:6" s="19" customFormat="1" ht="47.25" x14ac:dyDescent="0.25">
      <c r="A138" s="12" t="s">
        <v>56</v>
      </c>
      <c r="B138" s="11" t="s">
        <v>62</v>
      </c>
      <c r="C138" s="10" t="s">
        <v>8</v>
      </c>
      <c r="D138" s="21"/>
      <c r="E138" s="15">
        <v>2336946.37</v>
      </c>
      <c r="F138" s="9">
        <f t="shared" si="3"/>
        <v>2016554983.5000014</v>
      </c>
    </row>
    <row r="139" spans="1:6" s="19" customFormat="1" ht="47.25" x14ac:dyDescent="0.25">
      <c r="A139" s="12" t="s">
        <v>56</v>
      </c>
      <c r="B139" s="11" t="s">
        <v>62</v>
      </c>
      <c r="C139" s="10" t="s">
        <v>8</v>
      </c>
      <c r="D139" s="21"/>
      <c r="E139" s="15">
        <v>392477.27</v>
      </c>
      <c r="F139" s="9">
        <f t="shared" si="3"/>
        <v>2016162506.2300014</v>
      </c>
    </row>
    <row r="140" spans="1:6" s="19" customFormat="1" ht="31.5" x14ac:dyDescent="0.25">
      <c r="A140" s="12" t="s">
        <v>56</v>
      </c>
      <c r="B140" s="11" t="s">
        <v>61</v>
      </c>
      <c r="C140" s="10" t="s">
        <v>14</v>
      </c>
      <c r="D140" s="21"/>
      <c r="E140" s="15">
        <v>5229500</v>
      </c>
      <c r="F140" s="9">
        <f t="shared" si="3"/>
        <v>2010933006.2300014</v>
      </c>
    </row>
    <row r="141" spans="1:6" s="19" customFormat="1" ht="31.5" x14ac:dyDescent="0.25">
      <c r="A141" s="12" t="s">
        <v>56</v>
      </c>
      <c r="B141" s="11" t="s">
        <v>60</v>
      </c>
      <c r="C141" s="10" t="s">
        <v>14</v>
      </c>
      <c r="D141" s="21"/>
      <c r="E141" s="15">
        <v>3571000</v>
      </c>
      <c r="F141" s="9">
        <f t="shared" si="3"/>
        <v>2007362006.2300014</v>
      </c>
    </row>
    <row r="142" spans="1:6" s="19" customFormat="1" ht="31.5" x14ac:dyDescent="0.25">
      <c r="A142" s="12" t="s">
        <v>56</v>
      </c>
      <c r="B142" s="11" t="s">
        <v>59</v>
      </c>
      <c r="C142" s="10" t="s">
        <v>14</v>
      </c>
      <c r="D142" s="21"/>
      <c r="E142" s="15">
        <v>2667208.75</v>
      </c>
      <c r="F142" s="9">
        <f t="shared" si="3"/>
        <v>2004694797.4800014</v>
      </c>
    </row>
    <row r="143" spans="1:6" s="19" customFormat="1" ht="47.25" x14ac:dyDescent="0.25">
      <c r="A143" s="12" t="s">
        <v>56</v>
      </c>
      <c r="B143" s="11" t="s">
        <v>59</v>
      </c>
      <c r="C143" s="10" t="s">
        <v>8</v>
      </c>
      <c r="D143" s="21"/>
      <c r="E143" s="15">
        <v>173456.07</v>
      </c>
      <c r="F143" s="9">
        <f t="shared" si="3"/>
        <v>2004521341.4100015</v>
      </c>
    </row>
    <row r="144" spans="1:6" s="19" customFormat="1" ht="47.25" x14ac:dyDescent="0.25">
      <c r="A144" s="12" t="s">
        <v>56</v>
      </c>
      <c r="B144" s="11" t="s">
        <v>59</v>
      </c>
      <c r="C144" s="10" t="s">
        <v>8</v>
      </c>
      <c r="D144" s="21"/>
      <c r="E144" s="15">
        <v>189371.83</v>
      </c>
      <c r="F144" s="9">
        <f t="shared" si="3"/>
        <v>2004331969.5800016</v>
      </c>
    </row>
    <row r="145" spans="1:6" s="19" customFormat="1" ht="47.25" x14ac:dyDescent="0.25">
      <c r="A145" s="12" t="s">
        <v>56</v>
      </c>
      <c r="B145" s="11" t="s">
        <v>59</v>
      </c>
      <c r="C145" s="10" t="s">
        <v>8</v>
      </c>
      <c r="D145" s="21"/>
      <c r="E145" s="15">
        <v>26512.2</v>
      </c>
      <c r="F145" s="9">
        <f t="shared" si="3"/>
        <v>2004305457.3800015</v>
      </c>
    </row>
    <row r="146" spans="1:6" s="19" customFormat="1" ht="31.5" x14ac:dyDescent="0.25">
      <c r="A146" s="12" t="s">
        <v>56</v>
      </c>
      <c r="B146" s="11" t="s">
        <v>58</v>
      </c>
      <c r="C146" s="10" t="s">
        <v>14</v>
      </c>
      <c r="D146" s="21"/>
      <c r="E146" s="15">
        <v>792000</v>
      </c>
      <c r="F146" s="9">
        <f t="shared" si="3"/>
        <v>2003513457.3800015</v>
      </c>
    </row>
    <row r="147" spans="1:6" s="19" customFormat="1" ht="31.5" x14ac:dyDescent="0.25">
      <c r="A147" s="12" t="s">
        <v>56</v>
      </c>
      <c r="B147" s="11" t="s">
        <v>57</v>
      </c>
      <c r="C147" s="10" t="s">
        <v>14</v>
      </c>
      <c r="D147" s="21"/>
      <c r="E147" s="15">
        <v>945000</v>
      </c>
      <c r="F147" s="9">
        <f t="shared" si="3"/>
        <v>2002568457.3800015</v>
      </c>
    </row>
    <row r="148" spans="1:6" s="19" customFormat="1" ht="47.25" x14ac:dyDescent="0.25">
      <c r="A148" s="12" t="s">
        <v>56</v>
      </c>
      <c r="B148" s="11" t="s">
        <v>57</v>
      </c>
      <c r="C148" s="10" t="s">
        <v>8</v>
      </c>
      <c r="D148" s="21"/>
      <c r="E148" s="15">
        <v>65924.240000000005</v>
      </c>
      <c r="F148" s="9">
        <f t="shared" si="3"/>
        <v>2002502533.1400015</v>
      </c>
    </row>
    <row r="149" spans="1:6" s="19" customFormat="1" ht="47.25" x14ac:dyDescent="0.25">
      <c r="A149" s="12" t="s">
        <v>56</v>
      </c>
      <c r="B149" s="11" t="s">
        <v>57</v>
      </c>
      <c r="C149" s="10" t="s">
        <v>8</v>
      </c>
      <c r="D149" s="21"/>
      <c r="E149" s="15">
        <v>67095</v>
      </c>
      <c r="F149" s="9">
        <f t="shared" si="3"/>
        <v>2002435438.1400015</v>
      </c>
    </row>
    <row r="150" spans="1:6" s="19" customFormat="1" ht="47.25" x14ac:dyDescent="0.25">
      <c r="A150" s="12" t="s">
        <v>56</v>
      </c>
      <c r="B150" s="11" t="s">
        <v>57</v>
      </c>
      <c r="C150" s="10" t="s">
        <v>8</v>
      </c>
      <c r="D150" s="21"/>
      <c r="E150" s="15">
        <v>7521.36</v>
      </c>
      <c r="F150" s="9">
        <f t="shared" si="3"/>
        <v>2002427916.7800016</v>
      </c>
    </row>
    <row r="151" spans="1:6" s="19" customFormat="1" ht="31.5" x14ac:dyDescent="0.25">
      <c r="A151" s="12" t="s">
        <v>56</v>
      </c>
      <c r="B151" s="11" t="s">
        <v>55</v>
      </c>
      <c r="C151" s="10" t="s">
        <v>14</v>
      </c>
      <c r="D151" s="20"/>
      <c r="E151" s="15">
        <v>328191.26</v>
      </c>
      <c r="F151" s="9">
        <f t="shared" ref="F151:F182" si="4">+F150+D151-E151</f>
        <v>2002099725.5200016</v>
      </c>
    </row>
    <row r="152" spans="1:6" ht="29.25" customHeight="1" x14ac:dyDescent="0.2">
      <c r="A152" s="12" t="s">
        <v>49</v>
      </c>
      <c r="B152" s="11" t="s">
        <v>54</v>
      </c>
      <c r="C152" s="10" t="s">
        <v>41</v>
      </c>
      <c r="D152" s="18"/>
      <c r="E152" s="15">
        <v>7293897.5199999996</v>
      </c>
      <c r="F152" s="9">
        <f t="shared" si="4"/>
        <v>1994805828.0000017</v>
      </c>
    </row>
    <row r="153" spans="1:6" ht="31.5" x14ac:dyDescent="0.2">
      <c r="A153" s="12" t="s">
        <v>49</v>
      </c>
      <c r="B153" s="11" t="s">
        <v>53</v>
      </c>
      <c r="C153" s="10" t="s">
        <v>14</v>
      </c>
      <c r="D153" s="17"/>
      <c r="E153" s="15">
        <v>13883174</v>
      </c>
      <c r="F153" s="9">
        <f t="shared" si="4"/>
        <v>1980922654.0000017</v>
      </c>
    </row>
    <row r="154" spans="1:6" ht="47.25" x14ac:dyDescent="0.2">
      <c r="A154" s="12" t="s">
        <v>49</v>
      </c>
      <c r="B154" s="11" t="s">
        <v>53</v>
      </c>
      <c r="C154" s="10" t="s">
        <v>8</v>
      </c>
      <c r="D154" s="17"/>
      <c r="E154" s="15">
        <v>933761.13</v>
      </c>
      <c r="F154" s="9">
        <f t="shared" si="4"/>
        <v>1979988892.8700016</v>
      </c>
    </row>
    <row r="155" spans="1:6" ht="47.25" x14ac:dyDescent="0.2">
      <c r="A155" s="12" t="s">
        <v>49</v>
      </c>
      <c r="B155" s="11" t="s">
        <v>53</v>
      </c>
      <c r="C155" s="10" t="s">
        <v>8</v>
      </c>
      <c r="D155" s="17"/>
      <c r="E155" s="15">
        <v>985705.35</v>
      </c>
      <c r="F155" s="9">
        <f t="shared" si="4"/>
        <v>1979003187.5200016</v>
      </c>
    </row>
    <row r="156" spans="1:6" ht="47.25" x14ac:dyDescent="0.2">
      <c r="A156" s="12" t="s">
        <v>49</v>
      </c>
      <c r="B156" s="11" t="s">
        <v>53</v>
      </c>
      <c r="C156" s="10" t="s">
        <v>8</v>
      </c>
      <c r="D156" s="17"/>
      <c r="E156" s="15">
        <v>122196.44</v>
      </c>
      <c r="F156" s="9">
        <f t="shared" si="4"/>
        <v>1978880991.0800016</v>
      </c>
    </row>
    <row r="157" spans="1:6" ht="31.5" x14ac:dyDescent="0.2">
      <c r="A157" s="12" t="s">
        <v>49</v>
      </c>
      <c r="B157" s="11" t="s">
        <v>52</v>
      </c>
      <c r="C157" s="10" t="s">
        <v>14</v>
      </c>
      <c r="D157" s="17"/>
      <c r="E157" s="15">
        <v>60894826.840000004</v>
      </c>
      <c r="F157" s="9">
        <f t="shared" si="4"/>
        <v>1917986164.2400017</v>
      </c>
    </row>
    <row r="158" spans="1:6" ht="47.25" x14ac:dyDescent="0.2">
      <c r="A158" s="12" t="s">
        <v>49</v>
      </c>
      <c r="B158" s="11" t="s">
        <v>52</v>
      </c>
      <c r="C158" s="10" t="s">
        <v>8</v>
      </c>
      <c r="D158" s="17"/>
      <c r="E158" s="15">
        <v>4233171.93</v>
      </c>
      <c r="F158" s="9">
        <f t="shared" si="4"/>
        <v>1913752992.3100016</v>
      </c>
    </row>
    <row r="159" spans="1:6" ht="47.25" x14ac:dyDescent="0.2">
      <c r="A159" s="12" t="s">
        <v>49</v>
      </c>
      <c r="B159" s="11" t="s">
        <v>52</v>
      </c>
      <c r="C159" s="10" t="s">
        <v>8</v>
      </c>
      <c r="D159" s="16"/>
      <c r="E159" s="15">
        <v>4323532.8600000003</v>
      </c>
      <c r="F159" s="9">
        <f t="shared" si="4"/>
        <v>1909429459.4500017</v>
      </c>
    </row>
    <row r="160" spans="1:6" ht="47.25" x14ac:dyDescent="0.2">
      <c r="A160" s="12" t="s">
        <v>49</v>
      </c>
      <c r="B160" s="11" t="s">
        <v>52</v>
      </c>
      <c r="C160" s="10" t="s">
        <v>8</v>
      </c>
      <c r="D160" s="16"/>
      <c r="E160" s="15">
        <v>726871.14</v>
      </c>
      <c r="F160" s="9">
        <f t="shared" si="4"/>
        <v>1908702588.3100016</v>
      </c>
    </row>
    <row r="161" spans="1:6" ht="31.5" x14ac:dyDescent="0.2">
      <c r="A161" s="12" t="s">
        <v>49</v>
      </c>
      <c r="B161" s="11" t="s">
        <v>51</v>
      </c>
      <c r="C161" s="10" t="s">
        <v>14</v>
      </c>
      <c r="D161" s="16"/>
      <c r="E161" s="15">
        <v>41218500</v>
      </c>
      <c r="F161" s="9">
        <f t="shared" si="4"/>
        <v>1867484088.3100016</v>
      </c>
    </row>
    <row r="162" spans="1:6" ht="31.5" x14ac:dyDescent="0.2">
      <c r="A162" s="12" t="s">
        <v>49</v>
      </c>
      <c r="B162" s="11" t="s">
        <v>50</v>
      </c>
      <c r="C162" s="10" t="s">
        <v>14</v>
      </c>
      <c r="D162" s="16"/>
      <c r="E162" s="15">
        <v>13181600</v>
      </c>
      <c r="F162" s="9">
        <f t="shared" si="4"/>
        <v>1854302488.3100016</v>
      </c>
    </row>
    <row r="163" spans="1:6" ht="31.5" x14ac:dyDescent="0.2">
      <c r="A163" s="12" t="s">
        <v>49</v>
      </c>
      <c r="B163" s="11" t="s">
        <v>48</v>
      </c>
      <c r="C163" s="10" t="s">
        <v>14</v>
      </c>
      <c r="D163" s="16"/>
      <c r="E163" s="15">
        <v>1923900</v>
      </c>
      <c r="F163" s="9">
        <f t="shared" si="4"/>
        <v>1852378588.3100016</v>
      </c>
    </row>
    <row r="164" spans="1:6" ht="31.5" x14ac:dyDescent="0.2">
      <c r="A164" s="12" t="s">
        <v>19</v>
      </c>
      <c r="B164" s="11" t="s">
        <v>47</v>
      </c>
      <c r="C164" s="10" t="s">
        <v>14</v>
      </c>
      <c r="D164" s="16"/>
      <c r="E164" s="15">
        <v>4958000</v>
      </c>
      <c r="F164" s="9">
        <f t="shared" si="4"/>
        <v>1847420588.3100016</v>
      </c>
    </row>
    <row r="165" spans="1:6" ht="15.75" x14ac:dyDescent="0.2">
      <c r="A165" s="12" t="s">
        <v>19</v>
      </c>
      <c r="B165" s="11" t="s">
        <v>46</v>
      </c>
      <c r="C165" s="10" t="s">
        <v>45</v>
      </c>
      <c r="D165" s="16"/>
      <c r="E165" s="15">
        <v>422701.19</v>
      </c>
      <c r="F165" s="9">
        <f t="shared" si="4"/>
        <v>1846997887.1200016</v>
      </c>
    </row>
    <row r="166" spans="1:6" ht="31.5" x14ac:dyDescent="0.2">
      <c r="A166" s="12" t="s">
        <v>19</v>
      </c>
      <c r="B166" s="11" t="s">
        <v>44</v>
      </c>
      <c r="C166" s="10" t="s">
        <v>43</v>
      </c>
      <c r="D166" s="16"/>
      <c r="E166" s="15">
        <v>384278.8</v>
      </c>
      <c r="F166" s="9">
        <f t="shared" si="4"/>
        <v>1846613608.3200016</v>
      </c>
    </row>
    <row r="167" spans="1:6" ht="31.5" x14ac:dyDescent="0.2">
      <c r="A167" s="12" t="s">
        <v>19</v>
      </c>
      <c r="B167" s="11" t="s">
        <v>42</v>
      </c>
      <c r="C167" s="10" t="s">
        <v>41</v>
      </c>
      <c r="D167" s="14"/>
      <c r="E167" s="13">
        <v>615141352.05999994</v>
      </c>
      <c r="F167" s="9">
        <f t="shared" si="4"/>
        <v>1231472256.2600017</v>
      </c>
    </row>
    <row r="168" spans="1:6" ht="15.75" x14ac:dyDescent="0.2">
      <c r="A168" s="12" t="s">
        <v>19</v>
      </c>
      <c r="B168" s="11" t="s">
        <v>40</v>
      </c>
      <c r="C168" s="10" t="s">
        <v>39</v>
      </c>
      <c r="E168" s="2">
        <v>59000</v>
      </c>
      <c r="F168" s="9">
        <f t="shared" si="4"/>
        <v>1231413256.2600017</v>
      </c>
    </row>
    <row r="169" spans="1:6" ht="15.75" x14ac:dyDescent="0.2">
      <c r="A169" s="12" t="s">
        <v>19</v>
      </c>
      <c r="B169" s="11" t="s">
        <v>38</v>
      </c>
      <c r="C169" s="10" t="s">
        <v>37</v>
      </c>
      <c r="E169" s="2">
        <v>59000</v>
      </c>
      <c r="F169" s="9">
        <f t="shared" si="4"/>
        <v>1231354256.2600017</v>
      </c>
    </row>
    <row r="170" spans="1:6" ht="15.75" x14ac:dyDescent="0.2">
      <c r="A170" s="12" t="s">
        <v>19</v>
      </c>
      <c r="B170" s="11" t="s">
        <v>36</v>
      </c>
      <c r="C170" s="10" t="s">
        <v>35</v>
      </c>
      <c r="E170" s="2">
        <v>88500</v>
      </c>
      <c r="F170" s="9">
        <f t="shared" si="4"/>
        <v>1231265756.2600017</v>
      </c>
    </row>
    <row r="171" spans="1:6" ht="15.75" x14ac:dyDescent="0.2">
      <c r="A171" s="12" t="s">
        <v>19</v>
      </c>
      <c r="B171" s="11" t="s">
        <v>34</v>
      </c>
      <c r="C171" s="10" t="s">
        <v>33</v>
      </c>
      <c r="E171" s="2">
        <v>76700</v>
      </c>
      <c r="F171" s="9">
        <f t="shared" si="4"/>
        <v>1231189056.2600017</v>
      </c>
    </row>
    <row r="172" spans="1:6" ht="15.75" x14ac:dyDescent="0.2">
      <c r="A172" s="12" t="s">
        <v>19</v>
      </c>
      <c r="B172" s="11" t="s">
        <v>32</v>
      </c>
      <c r="C172" s="10" t="s">
        <v>31</v>
      </c>
      <c r="E172" s="2">
        <v>53100</v>
      </c>
      <c r="F172" s="9">
        <f t="shared" si="4"/>
        <v>1231135956.2600017</v>
      </c>
    </row>
    <row r="173" spans="1:6" ht="15.75" x14ac:dyDescent="0.2">
      <c r="A173" s="12" t="s">
        <v>19</v>
      </c>
      <c r="B173" s="11" t="s">
        <v>30</v>
      </c>
      <c r="C173" s="10" t="s">
        <v>29</v>
      </c>
      <c r="E173" s="2">
        <v>59000</v>
      </c>
      <c r="F173" s="9">
        <f t="shared" si="4"/>
        <v>1231076956.2600017</v>
      </c>
    </row>
    <row r="174" spans="1:6" ht="15.75" x14ac:dyDescent="0.2">
      <c r="A174" s="12" t="s">
        <v>19</v>
      </c>
      <c r="B174" s="11" t="s">
        <v>28</v>
      </c>
      <c r="C174" s="10" t="s">
        <v>27</v>
      </c>
      <c r="E174" s="2">
        <v>29500</v>
      </c>
      <c r="F174" s="9">
        <f t="shared" si="4"/>
        <v>1231047456.2600017</v>
      </c>
    </row>
    <row r="175" spans="1:6" ht="31.5" x14ac:dyDescent="0.2">
      <c r="A175" s="12" t="s">
        <v>19</v>
      </c>
      <c r="B175" s="11" t="s">
        <v>26</v>
      </c>
      <c r="C175" s="10" t="s">
        <v>24</v>
      </c>
      <c r="E175" s="2">
        <v>21527275.359999999</v>
      </c>
      <c r="F175" s="9">
        <f t="shared" si="4"/>
        <v>1209520180.9000018</v>
      </c>
    </row>
    <row r="176" spans="1:6" ht="31.5" x14ac:dyDescent="0.2">
      <c r="A176" s="12" t="s">
        <v>19</v>
      </c>
      <c r="B176" s="11" t="s">
        <v>25</v>
      </c>
      <c r="C176" s="10" t="s">
        <v>24</v>
      </c>
      <c r="E176" s="2">
        <v>42216253.840000004</v>
      </c>
      <c r="F176" s="9">
        <f t="shared" si="4"/>
        <v>1167303927.0600019</v>
      </c>
    </row>
    <row r="177" spans="1:6" ht="31.5" x14ac:dyDescent="0.2">
      <c r="A177" s="12" t="s">
        <v>19</v>
      </c>
      <c r="B177" s="11" t="s">
        <v>23</v>
      </c>
      <c r="C177" s="10" t="s">
        <v>21</v>
      </c>
      <c r="E177" s="2">
        <v>14105617.199999999</v>
      </c>
      <c r="F177" s="9">
        <f t="shared" si="4"/>
        <v>1153198309.8600018</v>
      </c>
    </row>
    <row r="178" spans="1:6" ht="31.5" x14ac:dyDescent="0.2">
      <c r="A178" s="12" t="s">
        <v>19</v>
      </c>
      <c r="B178" s="11" t="s">
        <v>22</v>
      </c>
      <c r="C178" s="10" t="s">
        <v>21</v>
      </c>
      <c r="E178" s="2">
        <v>6028735.7999999998</v>
      </c>
      <c r="F178" s="9">
        <f t="shared" si="4"/>
        <v>1147169574.0600019</v>
      </c>
    </row>
    <row r="179" spans="1:6" ht="15.75" x14ac:dyDescent="0.2">
      <c r="A179" s="12" t="s">
        <v>19</v>
      </c>
      <c r="B179" s="11" t="s">
        <v>20</v>
      </c>
      <c r="C179" s="10" t="s">
        <v>5</v>
      </c>
      <c r="E179" s="2">
        <v>20986</v>
      </c>
      <c r="F179" s="9">
        <f t="shared" si="4"/>
        <v>1147148588.0600019</v>
      </c>
    </row>
    <row r="180" spans="1:6" ht="15.75" x14ac:dyDescent="0.2">
      <c r="A180" s="12" t="s">
        <v>19</v>
      </c>
      <c r="B180" s="11" t="s">
        <v>18</v>
      </c>
      <c r="C180" s="10" t="s">
        <v>5</v>
      </c>
      <c r="E180" s="2">
        <v>114876</v>
      </c>
      <c r="F180" s="9">
        <f t="shared" si="4"/>
        <v>1147033712.0600019</v>
      </c>
    </row>
    <row r="181" spans="1:6" ht="31.5" x14ac:dyDescent="0.2">
      <c r="A181" s="12" t="s">
        <v>4</v>
      </c>
      <c r="B181" s="11" t="s">
        <v>17</v>
      </c>
      <c r="C181" s="10" t="s">
        <v>14</v>
      </c>
      <c r="E181" s="2">
        <v>14552729.92</v>
      </c>
      <c r="F181" s="9">
        <f t="shared" si="4"/>
        <v>1132480982.1400018</v>
      </c>
    </row>
    <row r="182" spans="1:6" ht="47.25" x14ac:dyDescent="0.2">
      <c r="A182" s="12" t="s">
        <v>4</v>
      </c>
      <c r="B182" s="11" t="s">
        <v>17</v>
      </c>
      <c r="C182" s="10" t="s">
        <v>8</v>
      </c>
      <c r="E182" s="2">
        <v>995527.59</v>
      </c>
      <c r="F182" s="9">
        <f t="shared" si="4"/>
        <v>1131485454.5500019</v>
      </c>
    </row>
    <row r="183" spans="1:6" ht="47.25" x14ac:dyDescent="0.2">
      <c r="A183" s="12" t="s">
        <v>4</v>
      </c>
      <c r="B183" s="11" t="s">
        <v>17</v>
      </c>
      <c r="C183" s="10" t="s">
        <v>8</v>
      </c>
      <c r="E183" s="2">
        <v>1033243.88</v>
      </c>
      <c r="F183" s="9">
        <f t="shared" ref="F183:F214" si="5">+F182+D183-E183</f>
        <v>1130452210.6700017</v>
      </c>
    </row>
    <row r="184" spans="1:6" ht="47.25" x14ac:dyDescent="0.2">
      <c r="A184" s="12" t="s">
        <v>4</v>
      </c>
      <c r="B184" s="11" t="s">
        <v>17</v>
      </c>
      <c r="C184" s="10" t="s">
        <v>8</v>
      </c>
      <c r="E184" s="2">
        <v>158124.13</v>
      </c>
      <c r="F184" s="9">
        <f t="shared" si="5"/>
        <v>1130294086.5400016</v>
      </c>
    </row>
    <row r="185" spans="1:6" ht="31.5" x14ac:dyDescent="0.2">
      <c r="A185" s="12" t="s">
        <v>4</v>
      </c>
      <c r="B185" s="11" t="s">
        <v>16</v>
      </c>
      <c r="C185" s="10" t="s">
        <v>15</v>
      </c>
      <c r="E185" s="2">
        <v>148552</v>
      </c>
      <c r="F185" s="9">
        <f t="shared" si="5"/>
        <v>1130145534.5400016</v>
      </c>
    </row>
    <row r="186" spans="1:6" ht="31.5" x14ac:dyDescent="0.2">
      <c r="A186" s="12" t="s">
        <v>4</v>
      </c>
      <c r="B186" s="11" t="s">
        <v>13</v>
      </c>
      <c r="C186" s="10" t="s">
        <v>14</v>
      </c>
      <c r="E186" s="2">
        <v>9967166.6300000008</v>
      </c>
      <c r="F186" s="9">
        <f t="shared" si="5"/>
        <v>1120178367.9100015</v>
      </c>
    </row>
    <row r="187" spans="1:6" ht="47.25" x14ac:dyDescent="0.2">
      <c r="A187" s="12" t="s">
        <v>4</v>
      </c>
      <c r="B187" s="11" t="s">
        <v>13</v>
      </c>
      <c r="C187" s="10" t="s">
        <v>8</v>
      </c>
      <c r="E187" s="2">
        <v>706672.11</v>
      </c>
      <c r="F187" s="9">
        <f t="shared" si="5"/>
        <v>1119471695.8000016</v>
      </c>
    </row>
    <row r="188" spans="1:6" ht="47.25" x14ac:dyDescent="0.2">
      <c r="A188" s="12" t="s">
        <v>4</v>
      </c>
      <c r="B188" s="11" t="s">
        <v>13</v>
      </c>
      <c r="C188" s="10" t="s">
        <v>8</v>
      </c>
      <c r="E188" s="2">
        <v>707668.83</v>
      </c>
      <c r="F188" s="9">
        <f t="shared" si="5"/>
        <v>1118764026.9700017</v>
      </c>
    </row>
    <row r="189" spans="1:6" ht="47.25" x14ac:dyDescent="0.2">
      <c r="A189" s="12" t="s">
        <v>4</v>
      </c>
      <c r="B189" s="11" t="s">
        <v>13</v>
      </c>
      <c r="C189" s="10" t="s">
        <v>8</v>
      </c>
      <c r="E189" s="2">
        <v>125231.79</v>
      </c>
      <c r="F189" s="9">
        <f t="shared" si="5"/>
        <v>1118638795.1800017</v>
      </c>
    </row>
    <row r="190" spans="1:6" ht="31.5" x14ac:dyDescent="0.2">
      <c r="A190" s="12" t="s">
        <v>4</v>
      </c>
      <c r="B190" s="11" t="s">
        <v>12</v>
      </c>
      <c r="C190" s="10" t="s">
        <v>10</v>
      </c>
      <c r="E190" s="2">
        <v>13000000</v>
      </c>
      <c r="F190" s="9">
        <f t="shared" si="5"/>
        <v>1105638795.1800017</v>
      </c>
    </row>
    <row r="191" spans="1:6" ht="31.5" x14ac:dyDescent="0.2">
      <c r="A191" s="12" t="s">
        <v>4</v>
      </c>
      <c r="B191" s="11" t="s">
        <v>11</v>
      </c>
      <c r="C191" s="10" t="s">
        <v>10</v>
      </c>
      <c r="E191" s="2">
        <v>46680000</v>
      </c>
      <c r="F191" s="9">
        <f t="shared" si="5"/>
        <v>1058958795.1800017</v>
      </c>
    </row>
    <row r="192" spans="1:6" ht="47.25" x14ac:dyDescent="0.2">
      <c r="A192" s="12" t="s">
        <v>4</v>
      </c>
      <c r="B192" s="11" t="s">
        <v>9</v>
      </c>
      <c r="C192" s="10" t="s">
        <v>8</v>
      </c>
      <c r="E192" s="2">
        <v>1817793.12</v>
      </c>
      <c r="F192" s="9">
        <f t="shared" si="5"/>
        <v>1057141002.0600017</v>
      </c>
    </row>
    <row r="193" spans="1:6" ht="47.25" x14ac:dyDescent="0.2">
      <c r="A193" s="12" t="s">
        <v>4</v>
      </c>
      <c r="B193" s="11" t="s">
        <v>9</v>
      </c>
      <c r="C193" s="10" t="s">
        <v>8</v>
      </c>
      <c r="E193" s="2">
        <v>213643.2</v>
      </c>
      <c r="F193" s="9">
        <f t="shared" si="5"/>
        <v>1056927358.8600017</v>
      </c>
    </row>
    <row r="194" spans="1:6" ht="15.75" x14ac:dyDescent="0.2">
      <c r="A194" s="12" t="s">
        <v>4</v>
      </c>
      <c r="B194" s="11" t="s">
        <v>7</v>
      </c>
      <c r="C194" s="10" t="s">
        <v>5</v>
      </c>
      <c r="E194" s="2">
        <v>114876</v>
      </c>
      <c r="F194" s="9">
        <f t="shared" si="5"/>
        <v>1056812482.8600017</v>
      </c>
    </row>
    <row r="195" spans="1:6" ht="15.75" x14ac:dyDescent="0.2">
      <c r="A195" s="12" t="s">
        <v>4</v>
      </c>
      <c r="B195" s="11" t="s">
        <v>6</v>
      </c>
      <c r="C195" s="10" t="s">
        <v>5</v>
      </c>
      <c r="E195" s="2">
        <v>20986</v>
      </c>
      <c r="F195" s="9">
        <f t="shared" si="5"/>
        <v>1056791496.8600017</v>
      </c>
    </row>
    <row r="196" spans="1:6" ht="15.75" x14ac:dyDescent="0.2">
      <c r="A196" s="12" t="s">
        <v>4</v>
      </c>
      <c r="B196" s="11" t="s">
        <v>3</v>
      </c>
      <c r="C196" s="10" t="s">
        <v>2</v>
      </c>
      <c r="E196" s="2">
        <v>359900</v>
      </c>
      <c r="F196" s="9">
        <f t="shared" si="5"/>
        <v>1056431596.8600017</v>
      </c>
    </row>
    <row r="197" spans="1:6" ht="15.75" x14ac:dyDescent="0.2">
      <c r="A197" s="12" t="s">
        <v>4</v>
      </c>
      <c r="B197" s="11" t="s">
        <v>3</v>
      </c>
      <c r="C197" s="10" t="s">
        <v>2</v>
      </c>
      <c r="E197" s="2">
        <v>2016785.2</v>
      </c>
      <c r="F197" s="9">
        <f t="shared" si="5"/>
        <v>1054414811.6600016</v>
      </c>
    </row>
    <row r="198" spans="1:6" ht="13.5" thickBot="1" x14ac:dyDescent="0.25">
      <c r="C198" s="8" t="s">
        <v>1</v>
      </c>
      <c r="D198" s="7">
        <f>SUM(D22:D197)</f>
        <v>4563305290.5299997</v>
      </c>
      <c r="E198" s="6">
        <f>SUM(E22:E197)</f>
        <v>3508890478.8700004</v>
      </c>
      <c r="F198" s="5"/>
    </row>
  </sheetData>
  <mergeCells count="6">
    <mergeCell ref="A20:A21"/>
    <mergeCell ref="A13:F13"/>
    <mergeCell ref="A14:F14"/>
    <mergeCell ref="A15:F15"/>
    <mergeCell ref="A18:C18"/>
    <mergeCell ref="D19:E19"/>
  </mergeCells>
  <printOptions gridLines="1"/>
  <pageMargins left="0.74803149606299213" right="0.74803149606299213" top="0.98425196850393704" bottom="0.98425196850393704" header="0.19685039370078741" footer="0.19685039370078741"/>
  <pageSetup scale="66" fitToHeight="1000" orientation="portrait" r:id="rId1"/>
  <headerFooter alignWithMargins="0">
    <oddFooter>&amp;C&amp;L&amp;R 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INGRESOS Y GASTOS NOVIEMBRE </vt:lpstr>
      <vt:lpstr>'INGRESOS Y GASTOS NOVIEMBRE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Xenia C. Tavarez</dc:creator>
  <cp:lastModifiedBy>Ronny A. Javier kelly</cp:lastModifiedBy>
  <dcterms:created xsi:type="dcterms:W3CDTF">2020-12-08T12:40:43Z</dcterms:created>
  <dcterms:modified xsi:type="dcterms:W3CDTF">2020-12-08T17:54:35Z</dcterms:modified>
</cp:coreProperties>
</file>