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8_{CDC94D81-2641-4534-A733-0CF2433C2184}" xr6:coauthVersionLast="44" xr6:coauthVersionMax="44" xr10:uidLastSave="{00000000-0000-0000-0000-000000000000}"/>
  <bookViews>
    <workbookView xWindow="-120" yWindow="-120" windowWidth="20730" windowHeight="11160" xr2:uid="{18AC108A-CA8A-4E95-9CF9-D11CFDE45160}"/>
  </bookViews>
  <sheets>
    <sheet name="SEPTIEMBRE 2021" sheetId="1" r:id="rId1"/>
  </sheets>
  <definedNames>
    <definedName name="_xlnm._FilterDatabase" localSheetId="0" hidden="1">'SEPTIEMBRE 2021'!$A$1:$A$202</definedName>
    <definedName name="_xlnm.Print_Area" localSheetId="0">'SEPTIEMBRE 2021'!$A$1:$I$188</definedName>
    <definedName name="_xlnm.Print_Titles" localSheetId="0">'SEPTIEMBRE 2021'!$1:$8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E45" i="1"/>
  <c r="G45" i="1" s="1"/>
  <c r="E46" i="1"/>
  <c r="G46" i="1"/>
  <c r="G47" i="1"/>
  <c r="G48" i="1"/>
  <c r="G49" i="1"/>
  <c r="G50" i="1"/>
  <c r="G51" i="1"/>
  <c r="E52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94" i="1" l="1"/>
</calcChain>
</file>

<file path=xl/sharedStrings.xml><?xml version="1.0" encoding="utf-8"?>
<sst xmlns="http://schemas.openxmlformats.org/spreadsheetml/2006/main" count="753" uniqueCount="375">
  <si>
    <t>PENDIENTE</t>
  </si>
  <si>
    <t>B1500064613</t>
  </si>
  <si>
    <t>PORADQUISICION DE 3,197.24 GALONES DE DIESEL OPTIMO,PARA EL USO DEL MOPC.</t>
  </si>
  <si>
    <t>SUNIX PETROLEUM, SRL</t>
  </si>
  <si>
    <t>B1500000198</t>
  </si>
  <si>
    <t>ADQUISICION DE TONERS PARA USO DE LOS DIFERENTES DEPARTAMENTOS DEL MOPC.</t>
  </si>
  <si>
    <t>KYODOM,S.R.L</t>
  </si>
  <si>
    <t>B1500000038</t>
  </si>
  <si>
    <t>INTALACION DE FIBRA OPTICA</t>
  </si>
  <si>
    <t>GREY MATTER TECHNOLOGIES,SRL.</t>
  </si>
  <si>
    <t>B1500000021</t>
  </si>
  <si>
    <t>ADQUISICION DE HERRAMIENTA</t>
  </si>
  <si>
    <t>TECNOFIJACIONES DE DOMINICANA ,SRL</t>
  </si>
  <si>
    <t>B1500000002</t>
  </si>
  <si>
    <t>lEGALIZACION</t>
  </si>
  <si>
    <t>LIC. FERNANDO LANGA FERREIRA</t>
  </si>
  <si>
    <t>B1500001140,1139,1134.1131,1135,1147,1145 Y 1148</t>
  </si>
  <si>
    <t>COMBUSTIBLE</t>
  </si>
  <si>
    <t>GULFSTREAM PETROLEUM DOMINICANA</t>
  </si>
  <si>
    <t>B1500001120,111-,1119,1111,1114 Y 1113,1086,1102,1096,1097</t>
  </si>
  <si>
    <t>B1500001895</t>
  </si>
  <si>
    <t>ADQUISICION SERVICIO DE CAPACITACION DE 10 COLABORADORES DEL MOPC</t>
  </si>
  <si>
    <t>INSTITUTO CULTURAL DOMINICANO AMERICANO,INC</t>
  </si>
  <si>
    <t>B1500000221</t>
  </si>
  <si>
    <t>MATERIALES ELECTRICOS</t>
  </si>
  <si>
    <t>GILGAMI GROUP, SRL</t>
  </si>
  <si>
    <t>B1500000340</t>
  </si>
  <si>
    <t xml:space="preserve">ADQUISICION SERVICIO DE CAPACITACION </t>
  </si>
  <si>
    <t>INSTITUTO AUDITORES INTERNOS DE LA REPUBLICA DOMINICANA</t>
  </si>
  <si>
    <t>B1500066693,66694,66703,66704</t>
  </si>
  <si>
    <t>POR ADQUISICION DE 3,000 GALONES DE GASOLINA ULTRA Y 32,000 GALONES DE DIESEL OPTIMO,PARA EL USO DEL MOPC.</t>
  </si>
  <si>
    <t>ISLA DOMINICANA DE PETROLEO CORPORATION</t>
  </si>
  <si>
    <t>COMPLETO</t>
  </si>
  <si>
    <t>B1500001728</t>
  </si>
  <si>
    <t>200 MOTOSIERRAS</t>
  </si>
  <si>
    <t>BOSQUESA. SRL</t>
  </si>
  <si>
    <t>B1500000232</t>
  </si>
  <si>
    <t>PUBLICIDAD</t>
  </si>
  <si>
    <t>TELEIMPACTO, SRL</t>
  </si>
  <si>
    <t>B1500000246</t>
  </si>
  <si>
    <t>NOTARIZACION</t>
  </si>
  <si>
    <t>LICDA. KATIA LEONOR MARTINEZ NICOLAS</t>
  </si>
  <si>
    <t>B1500059141.155,190,225,237,245 Y 272</t>
  </si>
  <si>
    <t>AGUA</t>
  </si>
  <si>
    <t>PLANETA AZUL,S.A</t>
  </si>
  <si>
    <t xml:space="preserve">B15000000001 </t>
  </si>
  <si>
    <t>LICDA.BELKIS MARITZA DIROCIE MONTAS</t>
  </si>
  <si>
    <t>B1500000114</t>
  </si>
  <si>
    <t>DR.NELSON RUDYS CASTILLO OGANDO</t>
  </si>
  <si>
    <t>B15000000003</t>
  </si>
  <si>
    <t>DR.DOROTEO HERNANDEZ VILLAR</t>
  </si>
  <si>
    <t>B1500002778 AL 2786</t>
  </si>
  <si>
    <t>DIEZ CAMIONETAS</t>
  </si>
  <si>
    <t>AUTOCAMIONES, SA</t>
  </si>
  <si>
    <t>B15000000145 AL 156, 159, 161 Y 162</t>
  </si>
  <si>
    <t>MATERIAL DE CONSTRUCCION</t>
  </si>
  <si>
    <t>CASA PACO, S.A.</t>
  </si>
  <si>
    <t>B15000000008</t>
  </si>
  <si>
    <t>REFRIGERIOS</t>
  </si>
  <si>
    <t>LA COCINA D´QUISQUEYA</t>
  </si>
  <si>
    <t>B15000006532</t>
  </si>
  <si>
    <t>PINS Y PARAGUAS</t>
  </si>
  <si>
    <t>LOGOMARCA, S.A.</t>
  </si>
  <si>
    <t>ATRASO</t>
  </si>
  <si>
    <t>B15000000773</t>
  </si>
  <si>
    <t xml:space="preserve"> GENERADORES ELECTRICOS</t>
  </si>
  <si>
    <t>IMPLEMENTOS Y MAQUINARIAS, S.A.</t>
  </si>
  <si>
    <t>B1500000192,193,194</t>
  </si>
  <si>
    <t>RAFAEL CAMINERO JIMENEZ</t>
  </si>
  <si>
    <t>B1500000183</t>
  </si>
  <si>
    <t>DRA.PETRA BERNABELA RIVAS HERASME</t>
  </si>
  <si>
    <t>B1500000015</t>
  </si>
  <si>
    <t>B1500000035</t>
  </si>
  <si>
    <t>DR.GERALDINO ZABALA ZABALA</t>
  </si>
  <si>
    <t>24/08/2021</t>
  </si>
  <si>
    <t>B1500000007</t>
  </si>
  <si>
    <t>LICDO.BENAVIDES DE JESUS NICASIO RODRIGUEZ</t>
  </si>
  <si>
    <t>B1500000089</t>
  </si>
  <si>
    <t>DRA.ADA IVELISSE BASORA RAMIREZ</t>
  </si>
  <si>
    <t>B1500000016</t>
  </si>
  <si>
    <t>LICDO.ANTONIO CARVAJAL MONTERO</t>
  </si>
  <si>
    <t>B1500000006</t>
  </si>
  <si>
    <t>DR.JUAN ANTONIO DE JESUS URBAEZ</t>
  </si>
  <si>
    <t>B1500000001</t>
  </si>
  <si>
    <t>DRA.AGRIPINA PEÑA ARREDONDO</t>
  </si>
  <si>
    <t>B1500000025</t>
  </si>
  <si>
    <t>DRA.SONIA DIAZ INOA</t>
  </si>
  <si>
    <t>B1500005385</t>
  </si>
  <si>
    <t>FACTURA POR ADQUISICION DE CAPACITACION</t>
  </si>
  <si>
    <t>PONTIFICIA UNIVERSIDAD CATOLICA MADRE Y MAESTRA,INC</t>
  </si>
  <si>
    <t>B1500018330</t>
  </si>
  <si>
    <t>ADQUISICION DE DIEZ CAMIONETA MARCA NISSAN</t>
  </si>
  <si>
    <t>SANTO DOMINGO MOTORS COMPANY,S.A</t>
  </si>
  <si>
    <t>B1500000144</t>
  </si>
  <si>
    <t>FACTURA,ADQUISICION DE NEUMATICO</t>
  </si>
  <si>
    <t>MERKAPARTS,S.R.L</t>
  </si>
  <si>
    <t>B1500000623</t>
  </si>
  <si>
    <t>ABONO AL CONTRATO</t>
  </si>
  <si>
    <t>CON ASELA,E.I.R.L</t>
  </si>
  <si>
    <t xml:space="preserve">B1500000146 </t>
  </si>
  <si>
    <t>B1500000145</t>
  </si>
  <si>
    <t>FACTURA,ADQUISICION DE LUBRICANTES</t>
  </si>
  <si>
    <t>B15000000318</t>
  </si>
  <si>
    <t>ALQUILER DE LOCAL</t>
  </si>
  <si>
    <t>MULTIGESTIONES CENREX</t>
  </si>
  <si>
    <t>B15000000211</t>
  </si>
  <si>
    <t>SERVICIOS BASICOS</t>
  </si>
  <si>
    <t>CORPORACION TURISTICA DE SERVICIOS PUNTA CANA</t>
  </si>
  <si>
    <t>B1500005623,5622</t>
  </si>
  <si>
    <t>ADQUISICION DE VENTE  CAMIONETAS MARCA MAZDA</t>
  </si>
  <si>
    <t>VIAMAR,S.A</t>
  </si>
  <si>
    <t xml:space="preserve"> </t>
  </si>
  <si>
    <t>ADQUISICION DE PRENDA DE VESTIR</t>
  </si>
  <si>
    <t>BORDAMAX COMERCIAL S.R.L</t>
  </si>
  <si>
    <t>B1500000023</t>
  </si>
  <si>
    <t>CONTRATACION DE SERVICIOS DE MONTAJE Y LOGISTICA</t>
  </si>
  <si>
    <t>WINPE GROUP,S.R.L</t>
  </si>
  <si>
    <t>B1500000195</t>
  </si>
  <si>
    <t>FACTURA,ADQUISICION MATERIALES ELECTRICO</t>
  </si>
  <si>
    <t>TALLERES DITTREN S.R.L</t>
  </si>
  <si>
    <t>B1500000011 AL 13</t>
  </si>
  <si>
    <t>CONSERPRE, SRL</t>
  </si>
  <si>
    <t>B1500091010</t>
  </si>
  <si>
    <t>SUMINISTRO DE AGUA</t>
  </si>
  <si>
    <t>LEGALIZACION</t>
  </si>
  <si>
    <t>LICDO.FERNANDO LANGA FERREIRA</t>
  </si>
  <si>
    <t>ADQUISICION DE COMPUTADORA PARA DEL MOPC.</t>
  </si>
  <si>
    <t>CARIBBEAN OUTSOURCING SOLUTIONS S.A</t>
  </si>
  <si>
    <t>B15000000138</t>
  </si>
  <si>
    <t>SUMINISTRO DE OFICINA</t>
  </si>
  <si>
    <t>BREXMAN DOMINICANA, SRL</t>
  </si>
  <si>
    <t>B15000000313</t>
  </si>
  <si>
    <t>B15000000206</t>
  </si>
  <si>
    <t>B15000000053</t>
  </si>
  <si>
    <t>JOSE PIO SANTANA HERRERA</t>
  </si>
  <si>
    <t>B1500000213,216</t>
  </si>
  <si>
    <t>ADQUISICION MATERIALES ELECTRICO</t>
  </si>
  <si>
    <t>B1500000644</t>
  </si>
  <si>
    <t>GTB RADIO DIFUSORES SRL</t>
  </si>
  <si>
    <t>B1500001405,1406,1407</t>
  </si>
  <si>
    <t>CADENA DE NOTICIAS-TELEVISION (CDN-TV), S.A.</t>
  </si>
  <si>
    <t>B1500000121</t>
  </si>
  <si>
    <t>ECO DOMINICANA ROGER SRL</t>
  </si>
  <si>
    <t>B1500000229</t>
  </si>
  <si>
    <t>PIO DEPORTES RADIO, TV,SRL</t>
  </si>
  <si>
    <t>B1500000016,17,18</t>
  </si>
  <si>
    <t>LICA COMUNICACIONES,SRL</t>
  </si>
  <si>
    <t>DR. NELSON RUDYS CASTILLO OGANDO</t>
  </si>
  <si>
    <t>B1500000060</t>
  </si>
  <si>
    <t>DR. ANULFO PIÑA PEREZ</t>
  </si>
  <si>
    <t>B1500001394 A LA 1396</t>
  </si>
  <si>
    <t>LICDA. DEYANIRA MERCEDES HOLGUIN</t>
  </si>
  <si>
    <t>B1500000003</t>
  </si>
  <si>
    <t>LICDA. MARIA ANTONIA TAVERAS</t>
  </si>
  <si>
    <t>B1500000169</t>
  </si>
  <si>
    <t>LICDA. MIRIAN DE LA CRUZ VILLEGA</t>
  </si>
  <si>
    <t>B1500000004</t>
  </si>
  <si>
    <t>LICDA. CLARISA NOLASCO GERMAN</t>
  </si>
  <si>
    <t>B150066629,66628,66614, Y 66615</t>
  </si>
  <si>
    <t>B15000000199 AL 201</t>
  </si>
  <si>
    <t>YSABEL PEÑA REYES</t>
  </si>
  <si>
    <t>B15000000325, 329 Y 341</t>
  </si>
  <si>
    <t>NOTICIAS AL MOMENTO, SRL</t>
  </si>
  <si>
    <t>B15000000089, 90 Y 96</t>
  </si>
  <si>
    <t>JUAN CADENA POZO</t>
  </si>
  <si>
    <t>B1500000226</t>
  </si>
  <si>
    <t>PIO DEPORTES RADIO, TELEVISION Y PAGINA WEB</t>
  </si>
  <si>
    <t>B1500000012</t>
  </si>
  <si>
    <t>DRA. ROSA ALTAGRACIA BARALT TIRADO</t>
  </si>
  <si>
    <t>B150066582, 66595 Y 66596</t>
  </si>
  <si>
    <t>DR. DOROTEO HERNANDEZ VILLAR</t>
  </si>
  <si>
    <t>B1500000233</t>
  </si>
  <si>
    <t>DRA. ANGELA MERCEDES PUESAN MORENO</t>
  </si>
  <si>
    <t>OC/3822-2</t>
  </si>
  <si>
    <t>ANTICIPO</t>
  </si>
  <si>
    <t>FORZA GRUPO AUTOMOTRIZ</t>
  </si>
  <si>
    <t>B1500000286</t>
  </si>
  <si>
    <t>PRODUCIONES VIDEO PROVIDEO,SRL</t>
  </si>
  <si>
    <t>B1500000188,189,190</t>
  </si>
  <si>
    <t>ENCAR-MEDIOS,SRL</t>
  </si>
  <si>
    <t>B1500000215,217</t>
  </si>
  <si>
    <t>B1500000027</t>
  </si>
  <si>
    <t>LICDA. MARIA ALTAGRACIA DE LA CRUZ MORONTA</t>
  </si>
  <si>
    <t>B1500000085</t>
  </si>
  <si>
    <t>DRA. ADA IVELISSE BASORA RAMIREZ</t>
  </si>
  <si>
    <t>B1500000010</t>
  </si>
  <si>
    <t>LICDA. LUZ YAQUELIN PEÑA ROJAS</t>
  </si>
  <si>
    <t>B1500000018</t>
  </si>
  <si>
    <t xml:space="preserve">DRA. ESMILNA TERESA BURGOS DE SUSANA </t>
  </si>
  <si>
    <t>LICDA. BETHANIA RIVERA MINAYA</t>
  </si>
  <si>
    <t>LIC. DEMETRIO PEREZ RAFAEL</t>
  </si>
  <si>
    <t>B1500000064</t>
  </si>
  <si>
    <t>B1500000047</t>
  </si>
  <si>
    <t>DR. JOSE PIO SANTANA HERRERA</t>
  </si>
  <si>
    <t>B1500000170</t>
  </si>
  <si>
    <t xml:space="preserve">DRA. MARIA SILVETRE CAYETANO </t>
  </si>
  <si>
    <t>B1500000058</t>
  </si>
  <si>
    <t xml:space="preserve">LOCDO. SEBASTIAN RODRIGUEZ </t>
  </si>
  <si>
    <t>B1500000407,413,414</t>
  </si>
  <si>
    <t>EMPRESA RADIOFONICA,SRL</t>
  </si>
  <si>
    <t>B1500000026,30,32</t>
  </si>
  <si>
    <t>INSTRUMENTO DE MEDICION</t>
  </si>
  <si>
    <t>TORCLOW SRL</t>
  </si>
  <si>
    <t>B1500000683 A 685</t>
  </si>
  <si>
    <t>TELERADIO AMERICA, S.A.</t>
  </si>
  <si>
    <t>DR. LUIS FELIPE ROSA HERNANDEZ</t>
  </si>
  <si>
    <t>B1500000138 A 140</t>
  </si>
  <si>
    <t>HUGO ESTRAGILDO LOPEZ MORROBEL</t>
  </si>
  <si>
    <t>B1500000437 AL 438</t>
  </si>
  <si>
    <t>DR. FELIPE ARTURO ACOSTA HERASME</t>
  </si>
  <si>
    <t>DRA. CARMEN DELIA MOQUEA</t>
  </si>
  <si>
    <t>1</t>
  </si>
  <si>
    <t>ORIGINAL TV</t>
  </si>
  <si>
    <t>DR. FEDERICO EMILIO MARMOLEJOS</t>
  </si>
  <si>
    <t>B1500000331</t>
  </si>
  <si>
    <t>DRA. FIDELINA HERNANDEZ</t>
  </si>
  <si>
    <t>B1500000022</t>
  </si>
  <si>
    <t>DRA. SORAYA DEL CORAZON DE JESUS PERALTA BIDO</t>
  </si>
  <si>
    <t xml:space="preserve">B1500000006        </t>
  </si>
  <si>
    <t>DRA. ZORAIDA ALTAGRACIA TAVERAS DIFO</t>
  </si>
  <si>
    <t>LICDA. SILVIA M. TEJADA M. DE BAEZ</t>
  </si>
  <si>
    <t>LIC. JOSE MARIA CORONA GUERRERO</t>
  </si>
  <si>
    <t>B1500000120</t>
  </si>
  <si>
    <t>LIC. CARLOS MARTIN VALDEZ</t>
  </si>
  <si>
    <t>B1500000013</t>
  </si>
  <si>
    <t xml:space="preserve">DRA. DANIELA ZAPATA VALENZUELA </t>
  </si>
  <si>
    <t>DR. ANIBAL ROSARIO</t>
  </si>
  <si>
    <t>B1500000033</t>
  </si>
  <si>
    <t>LICDA. FABIOLA MARIA N. CABRERA GONZALEZ</t>
  </si>
  <si>
    <t>B1500066548 AL 50</t>
  </si>
  <si>
    <t>B1500064625,635,636,</t>
  </si>
  <si>
    <t>B15000000004</t>
  </si>
  <si>
    <t>LIC. LAZARO ANT. DE JESUS PAULINO CARDENAS</t>
  </si>
  <si>
    <t>B1500000673</t>
  </si>
  <si>
    <t>B1500066515, 516, 477 Y 480</t>
  </si>
  <si>
    <t>B1500000142 AL 144</t>
  </si>
  <si>
    <t>MILLORD Y MINAYA COMUNICACIONES SRL</t>
  </si>
  <si>
    <t>B1500000076 AL 78</t>
  </si>
  <si>
    <t xml:space="preserve">WILKIN AMADOR RODRIGUEZ </t>
  </si>
  <si>
    <t>B1500004273, 4274 y 4282</t>
  </si>
  <si>
    <t>CORPORACION ESTATAL DE RADIO Y TELEVISION</t>
  </si>
  <si>
    <t>B1500000123</t>
  </si>
  <si>
    <t>PRODUCCIONES CUMBRE, SRL</t>
  </si>
  <si>
    <t>B1500000080</t>
  </si>
  <si>
    <t>FREDDY JOAQUIN ORTIZ PUJOLSS</t>
  </si>
  <si>
    <t>B1500000196 AL 198</t>
  </si>
  <si>
    <t>AARA SEC IMÁGENES, SRL</t>
  </si>
  <si>
    <t xml:space="preserve">B1500000224 AL 226 </t>
  </si>
  <si>
    <t>SERVICIOS MULTIPLES VELOZ,SRL</t>
  </si>
  <si>
    <t>JUEGO DE BOLOS PARA SOLTEOS</t>
  </si>
  <si>
    <t>SIMBEL, SRL</t>
  </si>
  <si>
    <t xml:space="preserve">B15000000136 y 137 </t>
  </si>
  <si>
    <t xml:space="preserve">B15000000243      </t>
  </si>
  <si>
    <t xml:space="preserve">B15000000178         </t>
  </si>
  <si>
    <t>DRA. PETRA RIVAS HERASME</t>
  </si>
  <si>
    <t xml:space="preserve">B1500003803                </t>
  </si>
  <si>
    <t>PUBLICACIONES AHORA</t>
  </si>
  <si>
    <t>B1500000566,569 Y 583</t>
  </si>
  <si>
    <t>SUMINISTRO DE ALMUERZO</t>
  </si>
  <si>
    <t>COMEDORES ECONOMICOS DE ESTADO</t>
  </si>
  <si>
    <t>B1500000201</t>
  </si>
  <si>
    <t>ALQUILER</t>
  </si>
  <si>
    <t>B1500000191</t>
  </si>
  <si>
    <t>B1500000303</t>
  </si>
  <si>
    <t>B1500000148</t>
  </si>
  <si>
    <t>EDITORIA LISTIN DIARIO</t>
  </si>
  <si>
    <t>B1500000108</t>
  </si>
  <si>
    <t>LIC. BENAVIDES NICASIO RODRIGUEZ</t>
  </si>
  <si>
    <t>LIC. RAMON MARIA CEPEDA MENA</t>
  </si>
  <si>
    <t>B1500000258</t>
  </si>
  <si>
    <t>LICITACION</t>
  </si>
  <si>
    <t>DRA. ENELIA SANTOS DE LOS SANTOS</t>
  </si>
  <si>
    <t>B1500000068</t>
  </si>
  <si>
    <t>CONSULTURIA</t>
  </si>
  <si>
    <t>LIC. AQUILES CALDERON ROSA</t>
  </si>
  <si>
    <t>1002756586</t>
  </si>
  <si>
    <t>DRA. YILDA VERENISIA DE LEON</t>
  </si>
  <si>
    <t>B1500000583</t>
  </si>
  <si>
    <t>B1500061886, 6188761840, 61814 Y 61815</t>
  </si>
  <si>
    <t>B1500000146 Y 147</t>
  </si>
  <si>
    <t>EDITORA DIGITAL, SRL</t>
  </si>
  <si>
    <t>B1500066321-23, 66325,66336 Y 37</t>
  </si>
  <si>
    <t>ISLA DOMINICANA DE PETROLEO</t>
  </si>
  <si>
    <t>DA-0331/2021</t>
  </si>
  <si>
    <t>20% AVANCE ADQUISICION INSUMOS PINTURA</t>
  </si>
  <si>
    <t>SAROEMI SERVICIOS GENERALES, SRL.</t>
  </si>
  <si>
    <t>B1500000175</t>
  </si>
  <si>
    <t>ARTICULOS DE SEGURIDAD</t>
  </si>
  <si>
    <t>SEÑALIZACION TOTAL, SRL</t>
  </si>
  <si>
    <t>B1500000181</t>
  </si>
  <si>
    <t>B1500000287</t>
  </si>
  <si>
    <t>B1500000053</t>
  </si>
  <si>
    <t>B1500000234</t>
  </si>
  <si>
    <t>B1500000544 Y 557</t>
  </si>
  <si>
    <t>B1500000485,486,,496,534 Y 535</t>
  </si>
  <si>
    <t>B1500000055</t>
  </si>
  <si>
    <t>MATERIALES DE SEGURIDAD</t>
  </si>
  <si>
    <t>DAC DISEÑO ARQUITECTURA Y CONSTRUCCIONES</t>
  </si>
  <si>
    <t>B150005265, 266, 178, 17 Y 181</t>
  </si>
  <si>
    <t>B1500000288</t>
  </si>
  <si>
    <t>PF. 9112701</t>
  </si>
  <si>
    <t>REPARACION</t>
  </si>
  <si>
    <t>MAGNA MOTOR</t>
  </si>
  <si>
    <t>B1500000174</t>
  </si>
  <si>
    <t>AZUCAR Y CAFÉ</t>
  </si>
  <si>
    <t>INVERSIONES YANG, SRL</t>
  </si>
  <si>
    <t>B1500000248</t>
  </si>
  <si>
    <t>MANTENIMIENTO AREA COMUN</t>
  </si>
  <si>
    <t>B1500000807</t>
  </si>
  <si>
    <t>SERVICIO DE MANTENIMIENTO Y REPARACION DE CONTRUCCION E INSTALACIONES</t>
  </si>
  <si>
    <t>B1500022034,749,503,783,333,878,900,971,971,23076,648,815,790,934 Y 24056</t>
  </si>
  <si>
    <t>SUMINISTRO DE AGUA POTABLE</t>
  </si>
  <si>
    <t>AGUA PLANETA AZUL</t>
  </si>
  <si>
    <t>LIC. MIRIAN DE LA CRUZ VILLEGAS</t>
  </si>
  <si>
    <t>SR. ABRAHAM EMILIO CORDERO FRIAS</t>
  </si>
  <si>
    <t>B1500000805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</si>
  <si>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</si>
  <si>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</si>
  <si>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</si>
  <si>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</si>
  <si>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</si>
  <si>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</si>
  <si>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</si>
  <si>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</si>
  <si>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</si>
  <si>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</si>
  <si>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</si>
  <si>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</si>
  <si>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</si>
  <si>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</si>
  <si>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</si>
  <si>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B1500000030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</si>
  <si>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</si>
  <si>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</si>
  <si>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</si>
  <si>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</si>
  <si>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</si>
  <si>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</si>
  <si>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</si>
  <si>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B1500000084</t>
  </si>
  <si>
    <t>ADQUISICION CEMENTO</t>
  </si>
  <si>
    <t>COMERCIAL REGO SRL.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</si>
  <si>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</si>
  <si>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</si>
  <si>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</si>
  <si>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</si>
  <si>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</si>
  <si>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</si>
  <si>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B1500000207</t>
  </si>
  <si>
    <t>GRUPO ENYOY SRL.</t>
  </si>
  <si>
    <t>B1500000206</t>
  </si>
  <si>
    <t>ADQUISICION UPS.</t>
  </si>
  <si>
    <t>INVERSIONES IPARRA DEL CARIBE, SRL.</t>
  </si>
  <si>
    <t>B1500002606 AL 2026, DEL 2626 AL 2656</t>
  </si>
  <si>
    <t>COMPRA DE CAMIONETAS</t>
  </si>
  <si>
    <t xml:space="preserve">MAGNA MOTOR </t>
  </si>
  <si>
    <t>B1500000094</t>
  </si>
  <si>
    <t>MANTENIMIENTO DE IMPRESORA</t>
  </si>
  <si>
    <t>KYODOM</t>
  </si>
  <si>
    <t>F1000270751 Y F1000271196</t>
  </si>
  <si>
    <t>B1500000026</t>
  </si>
  <si>
    <t>INSTRUMENTOS DE MEDICION</t>
  </si>
  <si>
    <t>TORCLOW, SRL</t>
  </si>
  <si>
    <t>ESTADO</t>
  </si>
  <si>
    <t>FECHA FINAL DE LA FACTURA</t>
  </si>
  <si>
    <t>PENDIENTE DE PAGO</t>
  </si>
  <si>
    <t>MONTO PAGADO O N/C</t>
  </si>
  <si>
    <t>MONTO DE FACTURA</t>
  </si>
  <si>
    <t>FECHA DE FACTURA</t>
  </si>
  <si>
    <t>FACTURA No.</t>
  </si>
  <si>
    <t>CONCEPTO</t>
  </si>
  <si>
    <t>PROVEEDOR</t>
  </si>
  <si>
    <t>PROVEEDORES ACTIVOS AL 30 DE SEPTIEMBRE 2021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</si>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</sst>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AD2FA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43" fontId="2" fillId="0" borderId="0" xfId="2" applyFont="1" applyFill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0" fillId="0" borderId="0" xfId="2" applyFont="1" applyFill="1" applyBorder="1"/>
    <xf numFmtId="0" fontId="5" fillId="0" borderId="0" xfId="0" applyFont="1"/>
    <xf numFmtId="43" fontId="4" fillId="0" borderId="1" xfId="1" applyFont="1" applyFill="1" applyBorder="1"/>
    <xf numFmtId="43" fontId="5" fillId="0" borderId="0" xfId="1" applyFont="1"/>
    <xf numFmtId="14" fontId="6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43" fontId="2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43" fontId="6" fillId="0" borderId="0" xfId="1" applyFont="1" applyFill="1" applyBorder="1" applyAlignment="1">
      <alignment horizontal="center" wrapText="1"/>
    </xf>
    <xf numFmtId="43" fontId="2" fillId="0" borderId="2" xfId="1" applyFont="1" applyFill="1" applyBorder="1"/>
    <xf numFmtId="43" fontId="2" fillId="0" borderId="2" xfId="2" applyFont="1" applyFill="1" applyBorder="1"/>
    <xf numFmtId="14" fontId="6" fillId="2" borderId="0" xfId="0" applyNumberFormat="1" applyFont="1" applyFill="1"/>
    <xf numFmtId="43" fontId="6" fillId="2" borderId="0" xfId="1" applyFont="1" applyFill="1" applyBorder="1" applyAlignment="1">
      <alignment horizontal="center" wrapText="1"/>
    </xf>
    <xf numFmtId="14" fontId="2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 wrapText="1"/>
    </xf>
    <xf numFmtId="43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4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14" fontId="6" fillId="2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14" fontId="6" fillId="3" borderId="0" xfId="0" applyNumberFormat="1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49" fontId="6" fillId="3" borderId="0" xfId="0" applyNumberFormat="1" applyFont="1" applyFill="1" applyAlignment="1">
      <alignment horizontal="left" wrapText="1"/>
    </xf>
    <xf numFmtId="43" fontId="5" fillId="2" borderId="0" xfId="0" applyNumberFormat="1" applyFont="1" applyFill="1"/>
    <xf numFmtId="14" fontId="6" fillId="0" borderId="0" xfId="0" applyNumberFormat="1" applyFont="1" applyAlignment="1">
      <alignment horizontal="left"/>
    </xf>
    <xf numFmtId="43" fontId="8" fillId="0" borderId="0" xfId="1" applyFont="1"/>
    <xf numFmtId="14" fontId="6" fillId="4" borderId="0" xfId="0" applyNumberFormat="1" applyFont="1" applyFill="1"/>
    <xf numFmtId="43" fontId="6" fillId="4" borderId="0" xfId="1" applyFont="1" applyFill="1" applyBorder="1" applyAlignment="1">
      <alignment horizontal="center" wrapText="1"/>
    </xf>
    <xf numFmtId="14" fontId="6" fillId="4" borderId="0" xfId="0" applyNumberFormat="1" applyFont="1" applyFill="1" applyAlignment="1">
      <alignment horizontal="left"/>
    </xf>
    <xf numFmtId="49" fontId="6" fillId="4" borderId="0" xfId="0" applyNumberFormat="1" applyFont="1" applyFill="1" applyAlignment="1">
      <alignment horizontal="left" wrapText="1"/>
    </xf>
    <xf numFmtId="0" fontId="6" fillId="4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/>
    </xf>
    <xf numFmtId="43" fontId="6" fillId="5" borderId="0" xfId="1" applyFont="1" applyFill="1" applyBorder="1" applyAlignment="1">
      <alignment horizontal="center" wrapText="1"/>
    </xf>
    <xf numFmtId="14" fontId="6" fillId="6" borderId="0" xfId="0" applyNumberFormat="1" applyFont="1" applyFill="1"/>
    <xf numFmtId="43" fontId="6" fillId="6" borderId="0" xfId="1" applyFont="1" applyFill="1" applyBorder="1" applyAlignment="1">
      <alignment horizontal="center" wrapText="1"/>
    </xf>
    <xf numFmtId="43" fontId="6" fillId="6" borderId="0" xfId="1" applyFont="1" applyFill="1" applyBorder="1" applyAlignment="1">
      <alignment horizontal="center"/>
    </xf>
    <xf numFmtId="14" fontId="6" fillId="6" borderId="0" xfId="0" applyNumberFormat="1" applyFont="1" applyFill="1" applyAlignment="1">
      <alignment horizontal="left"/>
    </xf>
    <xf numFmtId="49" fontId="6" fillId="6" borderId="0" xfId="0" applyNumberFormat="1" applyFont="1" applyFill="1" applyAlignment="1">
      <alignment horizontal="left" wrapText="1"/>
    </xf>
    <xf numFmtId="0" fontId="6" fillId="6" borderId="0" xfId="0" applyFont="1" applyFill="1" applyAlignment="1">
      <alignment wrapText="1"/>
    </xf>
    <xf numFmtId="43" fontId="9" fillId="6" borderId="0" xfId="1" applyFont="1" applyFill="1" applyBorder="1" applyAlignment="1">
      <alignment horizontal="center" wrapText="1"/>
    </xf>
    <xf numFmtId="49" fontId="6" fillId="6" borderId="0" xfId="0" applyNumberFormat="1" applyFont="1" applyFill="1" applyAlignment="1">
      <alignment horizontal="center" wrapText="1"/>
    </xf>
    <xf numFmtId="0" fontId="6" fillId="6" borderId="0" xfId="0" applyFont="1" applyFill="1" applyAlignment="1">
      <alignment horizontal="left" wrapText="1"/>
    </xf>
    <xf numFmtId="0" fontId="12" fillId="0" borderId="0" xfId="0" applyFont="1"/>
    <xf numFmtId="43" fontId="13" fillId="8" borderId="0" xfId="1" applyFont="1" applyFill="1" applyBorder="1" applyAlignment="1">
      <alignment horizontal="center"/>
    </xf>
    <xf numFmtId="43" fontId="13" fillId="8" borderId="0" xfId="2" applyFont="1" applyFill="1" applyBorder="1" applyAlignment="1">
      <alignment horizontal="center"/>
    </xf>
    <xf numFmtId="0" fontId="13" fillId="8" borderId="0" xfId="0" applyFont="1" applyFill="1" applyAlignment="1">
      <alignment wrapText="1"/>
    </xf>
    <xf numFmtId="0" fontId="13" fillId="8" borderId="0" xfId="0" applyFont="1" applyFill="1" applyAlignment="1">
      <alignment horizontal="left" wrapText="1"/>
    </xf>
    <xf numFmtId="43" fontId="10" fillId="7" borderId="8" xfId="1" applyFont="1" applyFill="1" applyBorder="1" applyAlignment="1">
      <alignment horizontal="center" vertical="center" wrapText="1"/>
    </xf>
    <xf numFmtId="43" fontId="10" fillId="7" borderId="4" xfId="1" applyFont="1" applyFill="1" applyBorder="1" applyAlignment="1">
      <alignment horizontal="center" vertical="center" wrapText="1"/>
    </xf>
    <xf numFmtId="43" fontId="10" fillId="7" borderId="7" xfId="2" applyFont="1" applyFill="1" applyBorder="1" applyAlignment="1">
      <alignment horizontal="center" vertical="center" wrapText="1"/>
    </xf>
    <xf numFmtId="43" fontId="10" fillId="7" borderId="3" xfId="2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43" fontId="10" fillId="7" borderId="8" xfId="2" applyFont="1" applyFill="1" applyBorder="1" applyAlignment="1">
      <alignment horizontal="center" vertical="center" wrapText="1"/>
    </xf>
    <xf numFmtId="43" fontId="10" fillId="7" borderId="4" xfId="2" applyFont="1" applyFill="1" applyBorder="1" applyAlignment="1">
      <alignment horizontal="center" vertical="center" wrapText="1"/>
    </xf>
    <xf numFmtId="43" fontId="10" fillId="7" borderId="9" xfId="1" applyFont="1" applyFill="1" applyBorder="1" applyAlignment="1">
      <alignment horizontal="center" vertical="center" wrapText="1"/>
    </xf>
    <xf numFmtId="43" fontId="10" fillId="7" borderId="5" xfId="1" applyFont="1" applyFill="1" applyBorder="1" applyAlignment="1">
      <alignment horizontal="center" vertical="center" wrapText="1"/>
    </xf>
    <xf numFmtId="43" fontId="13" fillId="8" borderId="0" xfId="2" applyFont="1" applyFill="1" applyBorder="1" applyAlignment="1">
      <alignment horizontal="center"/>
    </xf>
    <xf numFmtId="43" fontId="13" fillId="8" borderId="11" xfId="2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11" xfId="0" applyFont="1" applyFill="1" applyBorder="1" applyAlignment="1">
      <alignment horizontal="center"/>
    </xf>
    <xf numFmtId="49" fontId="13" fillId="8" borderId="0" xfId="0" applyNumberFormat="1" applyFont="1" applyFill="1" applyAlignment="1">
      <alignment horizontal="center"/>
    </xf>
    <xf numFmtId="49" fontId="13" fillId="8" borderId="11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 xr:uid="{0819D430-9840-4F1D-BB6A-977C2E47373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4946D0E2-27A5-454C-A791-63545D06DC9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669F3983-EE2E-4D60-B574-CB8EE931243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5E249BCA-FCF4-4182-B3AC-90149CDB50B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5F51A80F-CE3D-424B-933C-8CC63A93473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C1C39F45-0EA5-455A-9012-A5E8AF1CDD1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66479E0-65ED-4FD6-9621-81EADF708D2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E2BF28-8A73-457C-8A72-8CFAD215361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800FFEA-99B9-40A3-9CDF-669A07D0C08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6A317681-B82C-4B5B-BE9D-B953B340D04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5E5B675B-15A3-426E-A21E-725ED9A918B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5F43F2F3-A202-4D9C-B484-06884C0BFC0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2FBE69A6-2EA6-4CCA-ABC8-4C5BE176865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6274068F-CF12-42B6-96CE-309477589AE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3521F6CD-FC64-4F9E-AA3F-A055DBA4A56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D6874EC1-8212-431C-9F73-672C2CFD38E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ADCA866-FB50-4AC8-8F73-0FB9DAB392A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5327FD5B-D727-40F7-BFE2-848D1825B27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A1519FBB-8660-42F6-8887-3CE125C65A0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D398B0E7-0473-4CD8-841D-D463FF9F8F8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1987E99F-D61A-4324-838C-5895D2A3AB5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E7C74AB6-76E4-4092-AD7A-BC6A040B31B4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D2E2F2A8-9623-4623-A98D-51E500C28C9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87155D8E-83B7-4965-8760-10A005D3BE8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F1A00B3F-E4FA-4F42-8302-670B013888B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5EF58184-0FAA-4DD8-8648-A53D01BE9B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C843A06D-F98C-4916-B9C7-C602EFF86BD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78A9009E-9FD4-4CD7-9F29-DD8465FDEEE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80104DF-9E85-48D0-AED3-DC059ACCE21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AD049FFB-3B77-4EFC-93C1-A638FFA94B8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B82AD8F0-E035-4171-AA28-C4A5316337F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6DBCD07F-955A-4E93-B11D-ED760EC0D7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11BB769-8572-4FED-ABFF-82D9F86A31E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E1415102-BE17-443F-9227-2DEE65649F8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91B1CE6B-1F28-487A-B440-440BA251677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9EA3503B-9A78-4419-AC88-415FF7D482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D2268C46-5767-4CE0-9556-9EA0F5EA34D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A4BEB1D3-8594-412F-AEA1-F0FE9D6F3CA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3FA16979-63C9-4237-88E0-9404DE04383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AB860808-1287-4757-B011-CDCE8534A2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DDC0C44D-A575-437C-96E7-F3C27018BDB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36B41C87-8828-4E84-9A39-8244A781FCB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0702DE60-2D4C-4FA8-88A6-D05E096E9A6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57BC3934-ADC7-4EE9-BC5F-AEC19B3DCE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A707834-F431-41B9-AF6E-F06A9664684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CE65A9B8-6ED8-4BD7-BF5D-07C952C057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30A33CA5-4E08-469E-80BC-AB02877E63F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B74E00D-2F80-4370-BDEC-34CCA8A45D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E92DD4A-F802-4F50-93DF-95EE148628A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6ECEEB9C-C796-4157-93D3-875D456157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4B3AB02F-36FC-46A9-85B5-C466FAE901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4CB75E99-5F63-4491-B94D-2C2CB8EDC2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38F2FCC7-1D83-4025-90F1-9C236653925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94CD9E46-3C22-434C-B08B-D67E50E96DF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70B3E2ED-1321-44E3-A4D3-36C194EF62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20E695D4-9ECB-44C8-874A-54753C1605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38DD8940-DBAC-4F3C-BC6B-1AE0CA5B831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8F494A6C-F752-4DA4-AE44-475B1F7535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3FBBCED5-4D28-4BA2-BCE6-7C32F7BD373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5D8E32AE-9B43-41D0-B72F-6FA3880750C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35075F8B-AB8A-4D52-A38C-CBF8CD21179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66438AB1-778E-4F4C-848B-EA4E0B35AB4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95E1A562-AB7E-4B0A-9F1A-C7C8CBB640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38A9B3F1-06A9-4EA1-AF78-4F46F990255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04B3735-3716-4872-8D63-4F16EB4572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54938599-352F-400D-B3D1-4EDFCB04E1D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F0597A66-379D-47AF-B2D8-6977BF2F4B8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59854C30-ACF5-45EE-8227-805D0CA6FA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17CCD0D3-B1EE-4C8C-A378-E6DE75DF92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88958B13-B7BD-4004-B153-91A26FE6393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B44E7B11-D38F-4A70-9F2C-2CEE468FD2E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E2CD4993-3CD6-46EA-A1FF-27901DC8843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6C77BD2-FFC3-49C8-BD05-ABCCD53117F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217742F8-A7C7-48AA-9860-C6630798E19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B4DC0E8F-8939-492B-B91D-FD3B8EE134E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BF9ED68A-1CF1-4583-9345-CA5D0A8D76A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06C80F5E-9F47-4C73-9DDE-5F8BD3E99E3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DBAF53CF-6DF9-4C21-A8C9-21737B5D215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AF2CEB59-E5D7-444E-B543-05A07B0584BB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21018ABC-2F66-4E0B-918B-C9773C0A55F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8C947840-AB7E-4742-AAC2-51AC0CE1CE2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34D337D2-1FC9-47A1-B163-FC828731E49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F90A9D95-20FB-47B4-B24A-21CBB156B78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B1DED756-49E1-4A1B-A263-15B3742957A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6F2B67D6-608C-43D5-B57D-8D5D4110090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460D3325-1EA9-41F1-A3C5-71C31843484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8B11DC88-98DC-4436-AFE1-93E68098E92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AF4350B0-42FF-48FB-B0E2-73AD9295212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1BAFD67D-5598-42FA-8ED1-425A9BE02129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A5F4CEC4-FF23-4C99-A676-B7203F65878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CC30D237-94FF-4C66-B1B3-0635DC259A9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1939E38D-90A5-48CB-9687-FD64D5E0225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708DC4D0-5BD0-4537-B915-C3527278308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F14EAF84-DA7D-462B-8D99-35B9C2B9D36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A1DCF1CE-836A-4C53-AEE9-E739FFD4B81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5F105353-37BB-4A83-B07F-AFD6DCB08E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9FCBDCCC-8163-49B0-83CF-D7FDB3E85F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1FCB17C-0C88-4682-A972-B1A47F46DCD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8D3EDCE3-198D-47C0-A753-D09ED75C9F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6DA4259B-AC93-4995-B21F-BAE9EC9C67A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EEFF6A91-50A0-45B9-93C1-29AE8405770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0A93486F-4860-4251-82BE-EE930D1305C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2966609F-E897-4C81-947A-2E8A421BEDF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CBFA5530-2573-4272-A273-C6A0E7004CA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7A1E6A0A-FC32-437B-A210-24273BF2596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D5472573-B175-415C-9B3E-5E954076EAA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897FA303-532F-4643-A9FA-E8FE103280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183C496-83D7-4CC8-8540-8797D5B1E6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8C19986E-C4CB-4757-A1C9-70F45BDB47E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24BBFCBA-6C53-4114-8C06-00AE2F9118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5EBD8929-7B3A-45C0-9BA4-5189B838780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91BBBC24-3143-42CE-BE22-CCC2F90FADE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EE984A16-6F10-4411-A421-B7363A314E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645D9C5E-5A3A-4378-9F33-CA5C56EE656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847B0C3D-6FFF-42EB-93DE-26DF835696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D90CC3DD-4902-47D2-BE72-FC454189012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E4070CAF-C5F6-42ED-BA9A-B4636D25E6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BA8F303E-91B0-4DAC-B617-B032A0064F5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75B7DF45-20B1-47EC-A8B4-39CE7CA790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C671FFF3-F3B5-42B6-9821-BC11BE5B45D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29DB6B5E-E84B-49D2-AAD0-E143C8BFCFE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82B9E6C-E4E6-45A2-A2C5-207AA5354D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0F422E65-1C88-48A4-BC43-7095CE6F14C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9C0F5B23-EFFA-4383-9C32-249DC2DAD3F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610352F8-34EC-4D06-9142-28369BFEF7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43D357A3-3598-4F5D-83E9-EA918461DF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9B33E5A5-1235-4128-9F43-6DEFF13BAA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FA72BBE3-3288-4349-8871-D4E4DC1EF2C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F24E9305-081F-48F3-AA82-0D2D2EA785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72605CE8-D131-4CEA-B81D-5C31EC9475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3BF26F31-18BF-46C1-B00A-AD5D5682DC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A7625485-1712-4E99-9411-F42AECDFAC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10AF0F31-EF58-4C9C-88B4-3759A36CB8D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A6AF5259-6B54-4008-8FCF-A9C7973E2FD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A6093D41-0247-4D99-9571-2DAB44F58E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2C28E6D7-1896-4F14-8930-1FAC22CEC63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1A6298D7-E673-4218-B013-D109A2A58C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A8DBE77C-5C34-4F77-BA89-0CD7247B588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49DF51A1-2705-42FA-AD4E-139B35E341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2D137B34-CF78-49DD-8008-C43F729B71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C82CB21A-E117-43DF-B5C4-46F2AF8E1B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DF53041D-B56A-4B70-8BE4-EA8F17766D9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5C1995F3-44A7-4118-8765-C95A7DCF0DB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8665F52C-75EC-42A3-8C73-76107F0D8B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BF7E0DD9-4037-4D9B-A041-DCEC64ECE86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D6CE8869-5209-4847-8B02-C29DD233CB5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1DDD2B28-92F3-4B1D-9D19-18A93FE880F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A8DEE2C0-0D8B-4A05-A967-5B1FA9685B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16534666-656A-4589-A11A-B2E7D407FD1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523BAA09-00B2-4796-AB22-E04A94230A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91961FD8-E064-40B5-B24F-518E8357660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D415F7EC-81B6-4421-B5D4-FA449D1CBD7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D4C40E56-9ADA-4AFC-848C-35568D244F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3C2B376E-9D09-41CB-B9D5-DE4A46B9DD62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41933EDB-07BC-4395-A360-3E9279FE78E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A4FE566A-BDFC-4B30-BDA3-27E8813A45A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71C041EA-4944-4C62-8B28-E8E00CD82F6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D78D9EC8-DE4F-47E8-8930-A5C4CA678131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DAC68650-AB53-4755-839D-2722E066C360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E6714DA5-F654-4455-A644-DF81DC8045C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12EC362D-ED3B-43E2-B227-5C722DF6A55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7EA156E-E688-43FA-92C8-C51693A952F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76341433-4015-4DB6-9F4B-7BFC545D87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B3B758BF-ED0E-41DF-BA9F-2C624E64462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4514631-3881-4969-B720-822EC746084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6A845D4E-1FD8-444C-9580-137166180B1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B0CB0FEA-A6CB-482A-BFD4-4E1FEA107C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E3D4A965-BAB9-4F81-A2A3-8CEFFA06F8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57DAF51E-F38C-4460-9F08-25579323469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FAB0B244-139D-4578-BD13-9115926E0AA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B958DBFD-1B22-4B6D-AE9B-DE9734263B1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C4949AC0-75D5-4BFF-9061-37EFFF1CCE8C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E3A998DA-EFA4-42D9-9CE6-82BDB9526E3F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E25D802-9AEA-437B-9077-158DBDF19B93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065FD2F6-C657-41B9-B975-0FE41706DE5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66D18F21-7C28-4CEE-91ED-907E6050F50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EBB93A15-54E9-4D19-963D-9E9282CB9356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B2A20BA6-3F24-41F8-B287-E8694FFAFE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D5A07400-4EE4-4CA9-A884-FE9ED2F079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C3C67F9C-DB85-4860-9DC8-D93E83A68A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722F649F-B02C-4BDA-8ED1-D2BDC895EBA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F8227143-1790-41F5-8EFE-71810895609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63154226-3E2B-4811-81B2-35D19D5650D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2ED402A4-C19C-4E7A-B75E-A973B1CB57C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C042FD71-ED6C-4B6B-A374-5127AF7DD74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1A9F77C7-60A2-4107-AF56-5D58BCCE8E8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D2BA667-41A3-4DFE-96DC-6C362E67533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C02D0073-CDCB-4690-865F-76F14D3AEA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D1145A8B-CDCA-4E2D-9731-0115B675C16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C4747611-BA1E-4A4A-874A-D9BD5BB86B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88BF79E1-5257-4D5E-A5EB-F8FFD56B36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8D8F5340-3A76-4281-A42B-F97D7F778D3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972FFA21-2B23-40B4-A57A-3159264DC6B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45D633C2-093E-495C-8E68-A4500E3097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C7CE1833-AA3C-4399-B49F-3D118ACBD2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047D951C-532E-4952-B117-02C06074CA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835197C1-DBD4-4D65-BC1D-641201A0F8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C9BC3343-ACA7-4B3E-AB3B-85110A77CF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C7C1DFE9-63D5-41B9-82F3-BA0F800BBE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6387B472-3A64-4988-BA85-A667B232BB6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A621ACC6-8056-4E36-9C32-45A80D3B614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B27B848C-143A-4AD3-B767-407B461A778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6AF3334D-1697-44DC-8EC5-12E11489A1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72D97241-A60D-4AE8-9C72-1A18B82320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6ABF98A0-6CE7-49BC-B818-C244106D606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65055E69-F767-48AC-BEC6-3A3AE912D71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33A4D942-79C0-4381-AB98-1FBCA99694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5C487174-8895-42FD-85D7-F586A95429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1824CE4E-2C42-492C-9749-456A58D454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7C5DF403-83F1-4CDD-9089-4B01F7FE0A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78C51D02-A977-4E92-99F4-AF7CB3278FD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B9A4D204-FF81-4784-A4B6-FCF9AAC8B32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1FC1F144-111C-4077-85A9-377E1CC3D25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D1D0FF43-6145-4600-ACE5-68D45EAD364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54FE2E6-57CB-49E1-8CA3-0FDB7AA0DE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081AF3CA-A183-4E9F-A15C-009D5735739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A617DA2C-FDBB-42F4-B8F0-CDBF82B26A3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F6D95148-7353-44F0-8EC6-CEB8CFAD279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3A73C912-9DDE-4389-A605-29A89C1EFCE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CFD84E5A-8393-495D-BAC0-407E5C32E5E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659A81C4-4E40-49E9-8B38-EFEE5B6ADF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C81B3689-0333-42A6-86F9-F4EA8AAECC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49B4956F-7EFE-40C1-9FAB-22AA0ED8325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5F445A20-9A3D-45AF-8928-DEFFDF24A1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74499A24-DD9E-438B-8B44-010570AFC84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10AB5221-A559-46BC-8075-8BAE602DF06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CE0B2C2F-88A7-4AE6-A3BA-05F17EC0ED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7508D883-3DE6-406C-9A51-8F2919C26CF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A061C066-C3DE-4BB4-A3DE-6CDAEB2E723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D48B5BC3-3D0F-4846-975F-E742A026B2F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F25E9D31-4C34-42BC-98AA-79002D04FFA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FF4F8F78-E80A-4481-AA8E-35915C12F5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D543DAD8-FC5D-4B22-BA03-F29FB35E493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517F49D0-B0A3-4CE0-BBDE-E3F8E45A8CE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CCA76C8C-D858-4EAC-B9E1-7828141A0C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584CC524-5438-4A5C-A517-614087ADCA0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C0D9E42B-115E-4DC2-A914-6ADE6933D15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1E6C67AF-0EC9-4AC9-9188-CF7315E7FBF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57584D2D-B68C-4BF8-BBD8-455F421182E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27296008-B3F8-4B2A-8EEA-32D2DCF137D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E4EA9262-D85F-4919-8A7D-7E71A624BB6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D1173450-034F-4E33-8525-76E2B53B520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ABFA41C-B25F-4CD9-889A-49AB40EABE6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C719B238-264F-4B93-97CD-EC0E120475F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0CBBCF34-7F47-44CE-BD51-9B3EF5CE280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B7E989FB-2875-4030-B41E-B90583A08F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6C73E279-2B52-4A85-A72B-7137D0E567F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3594AA40-F583-4078-9A5A-9214A64E161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10D9D6C9-5593-4CB2-8EE3-16B28FD4C2C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7C95E04B-09B3-4B79-B1A3-EF774DAE3F5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6203A16-438E-4397-B141-74E31B6815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55AD6708-E7B1-4785-9683-3E79BF6ECA6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9010D4DF-87FF-45E6-AD80-235F9A0C8BB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62827F1B-1DC5-4E52-9678-DD1773605D8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55AABB62-9022-44CA-8CE7-5D7EE647D6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EEF1A0FD-DBEF-42F9-B6FE-90B0809E66C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755ED1DC-51C1-4739-94EA-B16D6AB7780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FFF32E3B-CFE8-469F-BB7A-A66C44C4749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070C7C5B-44CB-4F00-A9BF-3E189DC8A7C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03CA970E-58B9-493C-91D7-0626474E9DF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B6F5CA3C-3174-4099-A9DD-19566C7179F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8F8DABA3-E0FE-43F4-A8E3-22D95296F99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C12D5883-A9E2-4374-9578-D34DB32A264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2832F4EE-9BDA-42EB-B674-E48C499EA1D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9D2DFA65-50C4-4A68-BE14-B4A4EB45F8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83375C55-2579-4BBA-B0F4-1E241BDAC50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367CE900-BCE4-49EC-9761-5048C75D2BAA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F98A1302-12EA-4695-B53E-4D407EED287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E6679D7C-AF3B-4CAD-850A-034C24A91C45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6E37336B-971A-48F2-B24F-D0FC191E0327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F00AE4DC-150D-4D3A-A8CF-D0439439702E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9A42243B-15AB-4379-A872-8C1576F73D98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9433F3DF-5599-403D-8135-53515B51344D}"/>
            </a:ext>
          </a:extLst>
        </xdr:cNvPr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408EFB97-40A1-46C7-B03A-BA9D7F1F7A7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1FF9C57C-074B-4E0A-A4AB-8A8016EBFDA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B90F0787-2B41-4C7C-AB0D-AC7FF7467ED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709DF22-334A-4356-A8AC-EFEB486DBD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2727C930-D437-42FB-B548-78676B98E01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A1FB5134-93F2-4CF5-8D04-86F592A0893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28F54F2C-9D12-4E21-A1D9-82ACB2C08C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8EFBAB0B-1BE5-40F2-86CD-56D592A31C6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1C86C34D-10C3-4761-AED1-5F18C7634B0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B4FEF6C3-021B-48F0-BF8D-B66E6A94E4F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1A798E67-39E6-43E9-B9BC-BEF4FC03C7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8DDC6A4-EB10-4AB8-B2B5-84AB33EF4EF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32546E30-9EF3-434A-AD2D-FF0FE80675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A9B0A06E-D939-4786-9E32-47537467640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63B82BAB-A032-4AD6-B5BB-AA499DDF7A5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33BB5D7F-5D0D-42B4-ABB5-BA033291D2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C3D40DC6-80B1-467A-922C-A36E700F515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BA541D73-A61C-43A6-8BDF-E98FDBB2E45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98CF6538-1295-4041-972D-DE79D406DDB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D0890976-6BFB-4921-A520-3511B5B4B4D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7AF1C5AC-CB7A-4289-AC14-A67D9C57AB7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B02D3821-D69A-4C5B-8BAF-BCE4CEAE40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625F81C2-4B98-4768-87BE-BC57CB0DA9B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06AFD3A4-E7BE-4962-8C51-C1BFDC2E9B5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A474ACDA-6522-4A59-9C5C-D56E716E69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F817C1B6-2555-4F7D-95CE-4A9DB546FDA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B85166D7-3B0A-497F-AE66-E895CD171E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426829C7-2C42-4C1A-A12B-13782BFDF07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92FF93E5-7C11-4684-AAE4-C5C04CD778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512B1B2A-BA9D-4157-AA00-6B8BD54F573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50A99F09-9D67-49CB-AF09-44AFD5EA871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7C0B3C56-9EEB-46F0-8FE9-7F545B8CC9F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4F445364-BD32-423A-B99F-FBDEABF4EB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2F2FE6E9-FE26-40A7-8B39-1CA07B61EC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F3A9337B-F242-4C69-8F03-BFE17A4F67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9344EDCC-0FC9-47D0-B22B-9076B091C84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B31100A5-F18A-4A0C-9C5F-F62B650D2A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FE3EF74D-56A7-4496-B6DA-A6AD1A2C72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23754D64-A670-4C02-911A-4E504A6CC2A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9CC0F1AD-0B17-45C6-BBD0-D42F8B06071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4DC1546B-3801-4255-A28E-9AA678D7B1F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83E052DC-47FA-4D25-9315-1C6A9C79686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68FC4440-A6FC-4123-8913-D9A1E75B762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3F2C94F6-62EF-4B49-B15F-1608B9FE7A0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70CAE589-6CEF-4D4B-B8F3-2A7204C5F7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45B760BB-4A3D-4975-A0F0-69F552D5338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02901508-55D5-4577-B6F7-730D6F908A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AE69496B-DE85-450C-AF89-58FED793C74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D10DB85B-8F1B-41E0-8A15-F4C3EAEA51B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AB457D04-D9C1-45B3-B656-62D4EF0F6FF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F0F0AF2B-7323-47A9-A421-68302785BC6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7F71951B-BA18-46CC-A896-E3063EF21D8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306FC28-C91B-4DA7-8AB2-61E9E808DFD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2796112C-F79E-49C0-9E1A-F7E06BE878D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042EDF68-35A8-42D0-9814-345898603D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FBDBE589-A711-4239-ABF2-44E6EF0E552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40E21CCE-5543-47E7-9B43-41F5F26925C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EC82D730-CB0C-4E89-8D5E-54894960AE5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FE05133B-FC02-4901-8299-7230A67A013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31608B62-2F8A-492C-B27A-9357A8E20C1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9F9AF243-BD03-45D9-9199-B93E5A53D10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C0352698-7DE5-45BE-B52F-C43DC02A0A0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7A483D2E-101D-4249-8151-A71CDE77A6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3D1FB36D-1951-403D-B701-71351D97DE3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DD3E09F-2FC6-4E8A-BBCE-8173C551FF4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EA44F6E4-477A-423C-9E77-DFDFDF9F6DB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8CE34BDD-A253-4F32-986A-C4AF160B4E8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B4DE418B-89C0-4F39-9848-E647170454E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A6559061-048D-404D-84EE-F7562D8C80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B2272A2-FC79-44CE-A07B-B9D2512C752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C3C49916-836C-42CB-852B-EC4370E1940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32F7B4D4-9189-4599-9561-2D21533DD33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AA29C05-93EC-46F4-8F76-E717AFD474C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2647B1EC-69D3-46FA-A552-33AF430E3EE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7B72DAFD-F169-4A28-80D8-A9BEA91D86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3B6D3846-4F26-439B-AA7B-DA394324801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FD09306-655A-4093-B1EB-4DC044D8CF0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AFB336C7-A20B-4F24-8127-5AD1864D695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3035714D-6D5A-4446-BB75-9637BCF310C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51D93FC0-A6CC-4F98-A52D-B0135563CB1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3F17AD6A-91A8-446D-882A-202AF1AA40B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B400B0B7-88E4-4716-A348-7E2BE23B397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381DE533-6101-4A71-A596-9B00FF81FF7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F0BB2F79-5ED9-4C47-9534-5785362F765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50B2D422-FC4A-4223-805B-9A95671EA27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6BD394F4-BDCE-4C9F-9A2A-66DB9B9CBA9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7B005C5D-8FD9-473E-97D5-7CCDFC65A65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C10A03B5-1EC4-4844-ABC5-FEE393D4D11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8148A93C-B3B4-49DA-8EF1-466664F1C1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2E84BC1E-9F2E-4138-8F5B-A25DF0727F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77863045-8360-4834-91E9-1ABB2D2230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A8EB56D3-AF50-4C48-9E28-984827C6B93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D6D5FF9E-49F8-4EF7-8325-774A5B7C898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EDF31E60-92FC-4F07-AA86-B431812F1D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1678E527-2C88-400C-9E07-5F02AFDF7E4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306DF57D-791F-438F-96E6-4089B399D1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270E0D2A-8E2B-4A26-8369-7BA757C5023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DD80B6BD-3C1F-4EBD-A76F-C49772D3E0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2E9CF6A3-31C8-4660-9268-408385E6FFB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5C7D1398-48A7-48F5-A8DD-FB13A908FEC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F0714E5A-116F-4DF8-AA27-45866221AFF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FDC03D93-42F5-4CCE-9C9B-C64AD8DA5B6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F1F14769-6E85-4B3F-A6C4-4F66431010D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4BFE49AB-383F-4904-ACF2-54C37C49843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84779D77-0ED5-4790-826C-577825BBAE1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E4072466-1B18-41D2-86B2-2F3B2BE34A5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67FEAE1F-602D-45AD-BEE6-638A1798732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80CBD37B-53B2-49E0-AE16-2B65ECDED04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D0550E5E-E91C-452C-8067-4CE3C30F442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9C84360E-FDAB-4D3E-B90C-274127E744B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3A3DA912-49D7-4433-8679-33ADB11BE4E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831B9CA7-CF44-4ED9-9F3F-24E1DB59044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2A45621C-E934-4CF7-A2D1-8AC30C29D3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02F1ADCC-6625-4458-9EAD-F522A9A8134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BA7A4BE9-3F3B-4C91-92CE-2403DB109D8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DE619772-8925-4040-80CF-D769C3B5682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DF694575-873B-43D7-A0F2-BAA2F855BD5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55B8DD5C-725D-46B9-A9D3-E8D69A6FCAB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0A75D73A-1B58-4E8F-A1EB-852F6977180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A694E5F3-BA04-4C8C-86D7-D780E7317F0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EB60B48B-0189-4E76-94C1-DA4BD257FEE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FFA768D2-F8A6-451E-BB4E-0CC876CCC92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E75B231E-FBE8-4632-BFE2-9727E686405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4B945812-5FB4-4F8E-B2D8-15B920614B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DCCA84D-BFC6-4054-8B3A-7352F30D369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A21251A7-4E8D-4447-B0D3-3E1169D7566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E5269AB0-3958-4343-A82D-30970D2FA51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A08493B3-31F1-4ED2-BFDD-F201BE418503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09EA0644-9228-4A05-AA37-DE8E59D48E5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BBE1C29E-C313-466D-9DAE-8AB38D5E41F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66CA7334-B0C2-443A-A950-5DB0841A8339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7CF699D3-28FC-496F-B11C-8F990BFB2016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32D561E5-F8D6-4F29-B1B8-347B66FC027B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42CBF5E8-DE62-4328-913C-4D2511A366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3B3E51AC-107D-4EFB-93C4-62C4E32FD89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0D05007A-0C86-4F2F-8CCC-DFCDE99530D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16B7A7BB-B12B-4D38-9FB7-8F5504726AE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D4A60246-FC9A-48AD-966E-E2BF8F7176C5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80865B65-2A66-4D01-9955-BF7048B40D9E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9C76DC97-8BF6-448F-B1BA-FD5B5654B62A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09A0DBFE-3CDD-4E32-8EB0-956637341247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1B633B20-B390-4A62-A647-65C8E8C8C8A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EBBBCA5A-0897-4BF0-86F5-4CE96944DB18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BC00ACF2-1D6E-485F-94F7-3A07C27D3A52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01293293-2110-4A8A-826D-F1E3A71F47DD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3BD8BA20-E38E-4922-BA91-945B1CABE144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75E61EAF-E0B7-4A3A-AAAE-82AD79BED631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85D8D8F3-FEFA-45BF-8493-070757CD2F4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0DBBF2A-D287-46EC-A222-2155AE1CC0F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79F51A0F-526F-45D8-995C-5DF0B6CA618C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485F8AC1-5C20-4FD3-9095-FFCEC8E16630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8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8868A725-452A-4770-8ED3-C97E0880ED9F}"/>
            </a:ext>
          </a:extLst>
        </xdr:cNvPr>
        <xdr:cNvSpPr txBox="1"/>
      </xdr:nvSpPr>
      <xdr:spPr>
        <a:xfrm>
          <a:off x="9191625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0</xdr:col>
      <xdr:colOff>627529</xdr:colOff>
      <xdr:row>194</xdr:row>
      <xdr:rowOff>224118</xdr:rowOff>
    </xdr:from>
    <xdr:to>
      <xdr:col>0</xdr:col>
      <xdr:colOff>3339352</xdr:colOff>
      <xdr:row>205</xdr:row>
      <xdr:rowOff>36647</xdr:rowOff>
    </xdr:to>
    <xdr:pic>
      <xdr:nvPicPr>
        <xdr:cNvPr id="426" name="Imagen 425">
          <a:extLst>
            <a:ext uri="{FF2B5EF4-FFF2-40B4-BE49-F238E27FC236}">
              <a16:creationId xmlns:a16="http://schemas.microsoft.com/office/drawing/2014/main" id="{937E4CC2-49D1-455B-9F95-6B9A8504C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75572471"/>
          <a:ext cx="2711823" cy="2143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3339352</xdr:colOff>
      <xdr:row>194</xdr:row>
      <xdr:rowOff>61029</xdr:rowOff>
    </xdr:from>
    <xdr:to>
      <xdr:col>2</xdr:col>
      <xdr:colOff>145676</xdr:colOff>
      <xdr:row>205</xdr:row>
      <xdr:rowOff>179295</xdr:rowOff>
    </xdr:to>
    <xdr:pic>
      <xdr:nvPicPr>
        <xdr:cNvPr id="427" name="Imagen 426">
          <a:extLst>
            <a:ext uri="{FF2B5EF4-FFF2-40B4-BE49-F238E27FC236}">
              <a16:creationId xmlns:a16="http://schemas.microsoft.com/office/drawing/2014/main" id="{E71DCB2D-69D3-4A5F-9210-E702EB34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2" y="75409382"/>
          <a:ext cx="2913530" cy="2449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2362-E9E3-4F5C-9D01-EC22BEAEF607}">
  <sheetPr>
    <tabColor rgb="FFCCCCFF"/>
  </sheetPr>
  <dimension ref="A1:K202"/>
  <sheetViews>
    <sheetView tabSelected="1" topLeftCell="A197" zoomScale="85" zoomScaleNormal="85" workbookViewId="0">
      <selection activeCell="C204" sqref="C204"/>
    </sheetView>
  </sheetViews>
  <sheetFormatPr baseColWidth="10" defaultColWidth="26.42578125" defaultRowHeight="15.75" x14ac:dyDescent="0.25"/>
  <cols>
    <col min="1" max="1" width="50.28515625" style="4" customWidth="1"/>
    <col min="2" max="4" width="41.28515625" style="4" customWidth="1"/>
    <col min="5" max="5" width="27.28515625" style="3" customWidth="1"/>
    <col min="6" max="6" width="26.140625" style="2" customWidth="1"/>
    <col min="7" max="7" width="24" style="2" customWidth="1"/>
    <col min="8" max="9" width="16.85546875" style="1" customWidth="1"/>
  </cols>
  <sheetData>
    <row r="1" spans="1:11" s="51" customFormat="1" ht="24.75" customHeight="1" x14ac:dyDescent="0.35">
      <c r="A1" s="74" t="s">
        <v>374</v>
      </c>
      <c r="B1" s="74"/>
      <c r="C1" s="74"/>
      <c r="D1" s="74"/>
      <c r="E1" s="74"/>
      <c r="F1" s="74"/>
      <c r="G1" s="74"/>
      <c r="H1" s="74"/>
      <c r="I1" s="75"/>
    </row>
    <row r="2" spans="1:11" s="51" customFormat="1" ht="18.75" customHeight="1" x14ac:dyDescent="0.35">
      <c r="A2" s="74" t="s">
        <v>373</v>
      </c>
      <c r="B2" s="74"/>
      <c r="C2" s="74"/>
      <c r="D2" s="74"/>
      <c r="E2" s="74"/>
      <c r="F2" s="74"/>
      <c r="G2" s="74"/>
      <c r="H2" s="74"/>
      <c r="I2" s="75"/>
    </row>
    <row r="3" spans="1:11" s="51" customFormat="1" ht="18" customHeight="1" x14ac:dyDescent="0.35">
      <c r="A3" s="74" t="s">
        <v>372</v>
      </c>
      <c r="B3" s="74"/>
      <c r="C3" s="74"/>
      <c r="D3" s="74"/>
      <c r="E3" s="74"/>
      <c r="F3" s="74"/>
      <c r="G3" s="74"/>
      <c r="H3" s="74"/>
      <c r="I3" s="75"/>
    </row>
    <row r="4" spans="1:11" s="51" customFormat="1" ht="19.5" customHeight="1" x14ac:dyDescent="0.35">
      <c r="A4" s="76"/>
      <c r="B4" s="76"/>
      <c r="C4" s="76"/>
      <c r="D4" s="76"/>
      <c r="E4" s="76"/>
      <c r="F4" s="76"/>
      <c r="G4" s="76"/>
      <c r="H4" s="76"/>
      <c r="I4" s="77"/>
    </row>
    <row r="5" spans="1:11" s="51" customFormat="1" ht="4.5" customHeight="1" x14ac:dyDescent="0.35">
      <c r="A5" s="74"/>
      <c r="B5" s="74"/>
      <c r="C5" s="74"/>
      <c r="D5" s="74"/>
      <c r="E5" s="74"/>
      <c r="F5" s="74"/>
      <c r="G5" s="74"/>
      <c r="H5" s="74"/>
      <c r="I5" s="75"/>
    </row>
    <row r="6" spans="1:11" s="51" customFormat="1" ht="6.75" customHeight="1" thickBot="1" x14ac:dyDescent="0.4">
      <c r="A6" s="55"/>
      <c r="B6" s="54"/>
      <c r="C6" s="54"/>
      <c r="D6" s="54"/>
      <c r="E6" s="53"/>
      <c r="F6" s="52"/>
      <c r="G6" s="72"/>
      <c r="H6" s="72"/>
      <c r="I6" s="73"/>
    </row>
    <row r="7" spans="1:11" ht="30.75" customHeight="1" x14ac:dyDescent="0.25">
      <c r="A7" s="60" t="s">
        <v>371</v>
      </c>
      <c r="B7" s="62" t="s">
        <v>370</v>
      </c>
      <c r="C7" s="64" t="s">
        <v>369</v>
      </c>
      <c r="D7" s="66" t="s">
        <v>368</v>
      </c>
      <c r="E7" s="68" t="s">
        <v>367</v>
      </c>
      <c r="F7" s="70" t="s">
        <v>366</v>
      </c>
      <c r="G7" s="56" t="s">
        <v>365</v>
      </c>
      <c r="H7" s="58" t="s">
        <v>364</v>
      </c>
      <c r="I7" s="58" t="s">
        <v>363</v>
      </c>
    </row>
    <row r="8" spans="1:11" ht="38.25" customHeight="1" thickBot="1" x14ac:dyDescent="0.3">
      <c r="A8" s="61"/>
      <c r="B8" s="63"/>
      <c r="C8" s="65"/>
      <c r="D8" s="67"/>
      <c r="E8" s="69"/>
      <c r="F8" s="71"/>
      <c r="G8" s="57"/>
      <c r="H8" s="59"/>
      <c r="I8" s="59"/>
    </row>
    <row r="9" spans="1:11" s="7" customFormat="1" ht="18.75" customHeight="1" x14ac:dyDescent="0.35">
      <c r="A9" s="26" t="s">
        <v>362</v>
      </c>
      <c r="B9" s="26" t="s">
        <v>361</v>
      </c>
      <c r="C9" s="13" t="s">
        <v>360</v>
      </c>
      <c r="D9" s="33">
        <v>43881</v>
      </c>
      <c r="E9" s="16">
        <v>416659.53</v>
      </c>
      <c r="F9" s="40"/>
      <c r="G9" s="16">
        <f>+E9-F9</f>
        <v>416659.53</v>
      </c>
      <c r="H9" s="10">
        <v>44002</v>
      </c>
      <c r="I9" s="10" t="s">
        <v>63</v>
      </c>
      <c r="J9" s="9"/>
      <c r="K9" s="16"/>
    </row>
    <row r="10" spans="1:11" s="7" customFormat="1" ht="34.5" customHeight="1" x14ac:dyDescent="0.35">
      <c r="A10" s="26" t="s">
        <v>344</v>
      </c>
      <c r="B10" s="26" t="s">
        <v>343</v>
      </c>
      <c r="C10" s="13" t="s">
        <v>359</v>
      </c>
      <c r="D10" s="33">
        <v>43853</v>
      </c>
      <c r="E10" s="16">
        <v>121072.5</v>
      </c>
      <c r="F10" s="40"/>
      <c r="G10" s="16">
        <f>+E10-F10</f>
        <v>121072.5</v>
      </c>
      <c r="H10" s="10">
        <v>43974</v>
      </c>
      <c r="I10" s="10" t="s">
        <v>63</v>
      </c>
      <c r="J10" s="9"/>
      <c r="K10" s="16"/>
    </row>
    <row r="11" spans="1:11" s="7" customFormat="1" ht="20.25" customHeight="1" x14ac:dyDescent="0.35">
      <c r="A11" s="47" t="s">
        <v>358</v>
      </c>
      <c r="B11" s="47" t="s">
        <v>357</v>
      </c>
      <c r="C11" s="46" t="s">
        <v>356</v>
      </c>
      <c r="D11" s="45">
        <v>43934</v>
      </c>
      <c r="E11" s="43">
        <v>9558159.3000000007</v>
      </c>
      <c r="F11" s="44">
        <v>9000000</v>
      </c>
      <c r="G11" s="43">
        <f>+E11-F11</f>
        <v>558159.30000000075</v>
      </c>
      <c r="H11" s="42">
        <v>44056</v>
      </c>
      <c r="I11" s="42" t="s">
        <v>0</v>
      </c>
      <c r="J11" s="9"/>
      <c r="K11" s="16"/>
    </row>
    <row r="12" spans="1:11" s="7" customFormat="1" ht="42.75" customHeight="1" x14ac:dyDescent="0.35">
      <c r="A12" s="50" t="s">
        <v>355</v>
      </c>
      <c r="B12" s="50" t="s">
        <v>354</v>
      </c>
      <c r="C12" s="49" t="s">
        <v>353</v>
      </c>
      <c r="D12" s="45">
        <v>43861</v>
      </c>
      <c r="E12" s="44">
        <v>107932500</v>
      </c>
      <c r="F12" s="43">
        <v>40000000</v>
      </c>
      <c r="G12" s="48">
        <v>67932500</v>
      </c>
      <c r="H12" s="42">
        <v>43982</v>
      </c>
      <c r="I12" s="42" t="s">
        <v>0</v>
      </c>
      <c r="J12" s="9"/>
      <c r="K12" s="16"/>
    </row>
    <row r="13" spans="1:11" s="7" customFormat="1" ht="20.25" customHeight="1" x14ac:dyDescent="0.35">
      <c r="A13" s="26" t="s">
        <v>352</v>
      </c>
      <c r="B13" s="26" t="s">
        <v>351</v>
      </c>
      <c r="C13" s="13" t="s">
        <v>350</v>
      </c>
      <c r="D13" s="33">
        <v>43900</v>
      </c>
      <c r="E13" s="16">
        <v>764640</v>
      </c>
      <c r="F13" s="40"/>
      <c r="G13" s="16">
        <f>+E13-F13</f>
        <v>764640</v>
      </c>
      <c r="H13" s="10">
        <v>44022</v>
      </c>
      <c r="I13" s="10" t="s">
        <v>63</v>
      </c>
      <c r="J13" s="9"/>
      <c r="K13" s="16"/>
    </row>
    <row r="14" spans="1:11" s="7" customFormat="1" ht="22.5" customHeight="1" x14ac:dyDescent="0.35">
      <c r="A14" s="26" t="s">
        <v>349</v>
      </c>
      <c r="B14" s="26" t="s">
        <v>37</v>
      </c>
      <c r="C14" s="13" t="s">
        <v>348</v>
      </c>
      <c r="D14" s="33">
        <v>43956</v>
      </c>
      <c r="E14" s="16">
        <v>590000</v>
      </c>
      <c r="F14" s="40"/>
      <c r="G14" s="16">
        <f>+E14-F14</f>
        <v>590000</v>
      </c>
      <c r="H14" s="10">
        <v>44079</v>
      </c>
      <c r="I14" s="10" t="s">
        <v>63</v>
      </c>
      <c r="J14" s="9"/>
      <c r="K14" s="16"/>
    </row>
    <row r="15" spans="1:11" s="7" customFormat="1" ht="21.95" customHeight="1" x14ac:dyDescent="0.35">
      <c r="A15" s="26" t="s">
        <v>347</v>
      </c>
      <c r="B15" s="26" t="s">
        <v>346</v>
      </c>
      <c r="C15" s="13" t="s">
        <v>345</v>
      </c>
      <c r="D15" s="33">
        <v>43818</v>
      </c>
      <c r="E15" s="16">
        <v>3934727.04</v>
      </c>
      <c r="F15" s="40"/>
      <c r="G15" s="16">
        <f>+E15-F15</f>
        <v>3934727.04</v>
      </c>
      <c r="H15" s="10">
        <v>43940</v>
      </c>
      <c r="I15" s="10" t="s">
        <v>63</v>
      </c>
      <c r="J15" s="9"/>
      <c r="K15" s="16"/>
    </row>
    <row r="16" spans="1:11" s="7" customFormat="1" ht="50.25" customHeight="1" x14ac:dyDescent="0.35">
      <c r="A16" s="26" t="s">
        <v>344</v>
      </c>
      <c r="B16" s="26" t="s">
        <v>343</v>
      </c>
      <c r="C16" s="13" t="s">
        <v>342</v>
      </c>
      <c r="D16" s="33">
        <v>43826</v>
      </c>
      <c r="E16" s="16">
        <v>64483.45</v>
      </c>
      <c r="F16" s="40"/>
      <c r="G16" s="16">
        <f>+E16</f>
        <v>64483.45</v>
      </c>
      <c r="H16" s="10">
        <v>43948</v>
      </c>
      <c r="I16" s="10" t="s">
        <v>63</v>
      </c>
      <c r="J16" s="9"/>
      <c r="K16" s="16"/>
    </row>
    <row r="17" spans="1:11" s="7" customFormat="1" ht="21.95" customHeight="1" x14ac:dyDescent="0.35">
      <c r="A17" s="47" t="s">
        <v>341</v>
      </c>
      <c r="B17" s="47" t="s">
        <v>340</v>
      </c>
      <c r="C17" s="46" t="s">
        <v>339</v>
      </c>
      <c r="D17" s="45">
        <v>43991</v>
      </c>
      <c r="E17" s="43">
        <v>2708200.3</v>
      </c>
      <c r="F17" s="44">
        <v>2166560.2400000002</v>
      </c>
      <c r="G17" s="43">
        <f>+E17-F17</f>
        <v>541640.05999999959</v>
      </c>
      <c r="H17" s="42">
        <v>44113</v>
      </c>
      <c r="I17" s="42" t="s">
        <v>63</v>
      </c>
      <c r="J17" s="9"/>
      <c r="K17" s="16"/>
    </row>
    <row r="18" spans="1:11" s="7" customFormat="1" ht="21.95" customHeight="1" x14ac:dyDescent="0.35">
      <c r="A18" s="26" t="s">
        <v>338</v>
      </c>
      <c r="B18" s="26" t="s">
        <v>337</v>
      </c>
      <c r="C18" s="13" t="s">
        <v>336</v>
      </c>
      <c r="D18" s="33">
        <v>43781</v>
      </c>
      <c r="E18" s="41">
        <v>12540000</v>
      </c>
      <c r="F18" s="16"/>
      <c r="G18" s="16">
        <f>+E18-F18</f>
        <v>12540000</v>
      </c>
      <c r="H18" s="10">
        <v>43902</v>
      </c>
      <c r="I18" s="10" t="s">
        <v>63</v>
      </c>
      <c r="J18" s="9"/>
      <c r="K18" s="34"/>
    </row>
    <row r="19" spans="1:11" s="7" customFormat="1" ht="21.95" customHeight="1" x14ac:dyDescent="0.35">
      <c r="A19" s="26" t="s">
        <v>333</v>
      </c>
      <c r="B19" s="26" t="s">
        <v>335</v>
      </c>
      <c r="C19" s="13" t="s">
        <v>334</v>
      </c>
      <c r="D19" s="33">
        <v>44008</v>
      </c>
      <c r="E19" s="16">
        <v>31999500</v>
      </c>
      <c r="F19" s="40"/>
      <c r="G19" s="16">
        <f>+E19</f>
        <v>31999500</v>
      </c>
      <c r="H19" s="10">
        <v>44130</v>
      </c>
      <c r="I19" s="10" t="s">
        <v>63</v>
      </c>
      <c r="J19" s="9"/>
      <c r="K19" s="16"/>
    </row>
    <row r="20" spans="1:11" s="7" customFormat="1" ht="21.95" customHeight="1" x14ac:dyDescent="0.35">
      <c r="A20" s="26" t="s">
        <v>333</v>
      </c>
      <c r="B20" s="26" t="s">
        <v>332</v>
      </c>
      <c r="C20" s="13" t="s">
        <v>196</v>
      </c>
      <c r="D20" s="33">
        <v>44008</v>
      </c>
      <c r="E20" s="16">
        <v>17300000</v>
      </c>
      <c r="F20" s="40"/>
      <c r="G20" s="16">
        <f>+E20-F20</f>
        <v>17300000</v>
      </c>
      <c r="H20" s="10">
        <v>44130</v>
      </c>
      <c r="I20" s="10" t="s">
        <v>63</v>
      </c>
      <c r="J20" s="9"/>
      <c r="K20" s="16"/>
    </row>
    <row r="21" spans="1:11" s="7" customFormat="1" ht="21.95" customHeight="1" x14ac:dyDescent="0.35">
      <c r="A21" s="26" t="s">
        <v>202</v>
      </c>
      <c r="B21" s="26" t="s">
        <v>201</v>
      </c>
      <c r="C21" s="13" t="s">
        <v>331</v>
      </c>
      <c r="D21" s="33">
        <v>44028</v>
      </c>
      <c r="E21" s="16">
        <v>359041.31</v>
      </c>
      <c r="F21" s="40"/>
      <c r="G21" s="16">
        <f>+E21</f>
        <v>359041.31</v>
      </c>
      <c r="H21" s="10">
        <v>44151</v>
      </c>
      <c r="I21" s="10" t="s">
        <v>63</v>
      </c>
      <c r="J21" s="9"/>
      <c r="K21" s="16"/>
    </row>
    <row r="22" spans="1:11" s="7" customFormat="1" ht="21.95" customHeight="1" x14ac:dyDescent="0.35">
      <c r="A22" s="26" t="s">
        <v>330</v>
      </c>
      <c r="B22" s="26" t="s">
        <v>37</v>
      </c>
      <c r="C22" s="13" t="s">
        <v>329</v>
      </c>
      <c r="D22" s="33">
        <v>44034</v>
      </c>
      <c r="E22" s="16">
        <v>354000</v>
      </c>
      <c r="F22" s="16"/>
      <c r="G22" s="16">
        <f>+E22-F22</f>
        <v>354000</v>
      </c>
      <c r="H22" s="10">
        <v>44157</v>
      </c>
      <c r="I22" s="10" t="s">
        <v>63</v>
      </c>
      <c r="J22" s="9"/>
      <c r="K22" s="16"/>
    </row>
    <row r="23" spans="1:11" s="7" customFormat="1" ht="21.95" customHeight="1" x14ac:dyDescent="0.35">
      <c r="A23" s="26" t="s">
        <v>328</v>
      </c>
      <c r="B23" s="26" t="s">
        <v>37</v>
      </c>
      <c r="C23" s="13" t="s">
        <v>327</v>
      </c>
      <c r="D23" s="33">
        <v>44036</v>
      </c>
      <c r="E23" s="16">
        <v>259600</v>
      </c>
      <c r="F23" s="40"/>
      <c r="G23" s="16">
        <f t="shared" ref="G23:G28" si="0">+E23</f>
        <v>259600</v>
      </c>
      <c r="H23" s="10">
        <v>44159</v>
      </c>
      <c r="I23" s="10" t="s">
        <v>63</v>
      </c>
      <c r="J23" s="9"/>
      <c r="K23" s="16"/>
    </row>
    <row r="24" spans="1:11" s="7" customFormat="1" ht="21.95" customHeight="1" x14ac:dyDescent="0.35">
      <c r="A24" s="26" t="s">
        <v>326</v>
      </c>
      <c r="B24" s="26" t="s">
        <v>37</v>
      </c>
      <c r="C24" s="13" t="s">
        <v>325</v>
      </c>
      <c r="D24" s="33">
        <v>44027</v>
      </c>
      <c r="E24" s="16">
        <v>177000</v>
      </c>
      <c r="F24" s="40"/>
      <c r="G24" s="16">
        <f t="shared" si="0"/>
        <v>177000</v>
      </c>
      <c r="H24" s="10">
        <v>44150</v>
      </c>
      <c r="I24" s="10" t="s">
        <v>63</v>
      </c>
      <c r="J24" s="9"/>
      <c r="K24" s="16"/>
    </row>
    <row r="25" spans="1:11" s="7" customFormat="1" ht="21.95" customHeight="1" x14ac:dyDescent="0.35">
      <c r="A25" s="26" t="s">
        <v>324</v>
      </c>
      <c r="B25" s="26" t="s">
        <v>37</v>
      </c>
      <c r="C25" s="13" t="s">
        <v>323</v>
      </c>
      <c r="D25" s="33">
        <v>44035</v>
      </c>
      <c r="E25" s="16">
        <v>708000</v>
      </c>
      <c r="F25" s="40"/>
      <c r="G25" s="16">
        <f t="shared" si="0"/>
        <v>708000</v>
      </c>
      <c r="H25" s="10">
        <v>44158</v>
      </c>
      <c r="I25" s="10" t="s">
        <v>63</v>
      </c>
      <c r="J25" s="9"/>
      <c r="K25" s="16"/>
    </row>
    <row r="26" spans="1:11" s="7" customFormat="1" ht="21.95" customHeight="1" x14ac:dyDescent="0.35">
      <c r="A26" s="26" t="s">
        <v>140</v>
      </c>
      <c r="B26" s="26" t="s">
        <v>37</v>
      </c>
      <c r="C26" s="13" t="s">
        <v>322</v>
      </c>
      <c r="D26" s="33">
        <v>44034</v>
      </c>
      <c r="E26" s="16">
        <v>7965000</v>
      </c>
      <c r="F26" s="40"/>
      <c r="G26" s="16">
        <f t="shared" si="0"/>
        <v>7965000</v>
      </c>
      <c r="H26" s="10">
        <v>44157</v>
      </c>
      <c r="I26" s="10" t="s">
        <v>63</v>
      </c>
      <c r="J26" s="9"/>
      <c r="K26" s="16"/>
    </row>
    <row r="27" spans="1:11" s="7" customFormat="1" ht="21.95" customHeight="1" x14ac:dyDescent="0.35">
      <c r="A27" s="26" t="s">
        <v>321</v>
      </c>
      <c r="B27" s="26" t="s">
        <v>37</v>
      </c>
      <c r="C27" s="13" t="s">
        <v>320</v>
      </c>
      <c r="D27" s="33">
        <v>44034</v>
      </c>
      <c r="E27" s="16">
        <v>1500000</v>
      </c>
      <c r="F27" s="40"/>
      <c r="G27" s="16">
        <f t="shared" si="0"/>
        <v>1500000</v>
      </c>
      <c r="H27" s="10">
        <v>44158</v>
      </c>
      <c r="I27" s="10" t="s">
        <v>63</v>
      </c>
      <c r="J27" s="9"/>
      <c r="K27" s="16"/>
    </row>
    <row r="28" spans="1:11" s="7" customFormat="1" ht="21.95" customHeight="1" x14ac:dyDescent="0.35">
      <c r="A28" s="26" t="s">
        <v>319</v>
      </c>
      <c r="B28" s="26" t="s">
        <v>37</v>
      </c>
      <c r="C28" s="13" t="s">
        <v>318</v>
      </c>
      <c r="D28" s="33">
        <v>44035</v>
      </c>
      <c r="E28" s="16">
        <v>1062000</v>
      </c>
      <c r="F28" s="40"/>
      <c r="G28" s="16">
        <f t="shared" si="0"/>
        <v>1062000</v>
      </c>
      <c r="H28" s="10">
        <v>44158</v>
      </c>
      <c r="I28" s="10" t="s">
        <v>63</v>
      </c>
      <c r="J28" s="9"/>
      <c r="K28" s="16"/>
    </row>
    <row r="29" spans="1:11" s="7" customFormat="1" ht="21.95" customHeight="1" x14ac:dyDescent="0.35">
      <c r="A29" s="26" t="s">
        <v>317</v>
      </c>
      <c r="B29" s="26" t="s">
        <v>37</v>
      </c>
      <c r="C29" s="13" t="s">
        <v>316</v>
      </c>
      <c r="D29" s="33">
        <v>44044</v>
      </c>
      <c r="E29" s="16">
        <v>180000</v>
      </c>
      <c r="F29" s="40"/>
      <c r="G29" s="16">
        <f t="shared" ref="G29:G36" si="1">+E29-F29</f>
        <v>180000</v>
      </c>
      <c r="H29" s="10">
        <v>44166</v>
      </c>
      <c r="I29" s="10" t="s">
        <v>63</v>
      </c>
      <c r="J29" s="9"/>
      <c r="K29" s="16"/>
    </row>
    <row r="30" spans="1:11" s="7" customFormat="1" ht="25.5" customHeight="1" x14ac:dyDescent="0.35">
      <c r="A30" s="26" t="s">
        <v>18</v>
      </c>
      <c r="B30" s="26" t="s">
        <v>17</v>
      </c>
      <c r="C30" s="13" t="s">
        <v>315</v>
      </c>
      <c r="D30" s="33">
        <v>43985</v>
      </c>
      <c r="E30" s="16">
        <v>59300</v>
      </c>
      <c r="F30" s="40"/>
      <c r="G30" s="16">
        <f t="shared" si="1"/>
        <v>59300</v>
      </c>
      <c r="H30" s="10">
        <v>44107</v>
      </c>
      <c r="I30" s="10" t="s">
        <v>63</v>
      </c>
      <c r="J30" s="9"/>
      <c r="K30" s="16"/>
    </row>
    <row r="31" spans="1:11" s="7" customFormat="1" ht="31.5" customHeight="1" x14ac:dyDescent="0.35">
      <c r="A31" s="26" t="s">
        <v>314</v>
      </c>
      <c r="B31" s="26" t="s">
        <v>40</v>
      </c>
      <c r="C31" s="13" t="s">
        <v>47</v>
      </c>
      <c r="D31" s="33">
        <v>44120</v>
      </c>
      <c r="E31" s="16">
        <v>26904</v>
      </c>
      <c r="F31" s="16"/>
      <c r="G31" s="16">
        <f t="shared" si="1"/>
        <v>26904</v>
      </c>
      <c r="H31" s="10">
        <v>44243</v>
      </c>
      <c r="I31" s="10" t="s">
        <v>63</v>
      </c>
      <c r="J31" s="9"/>
      <c r="K31" s="15"/>
    </row>
    <row r="32" spans="1:11" s="7" customFormat="1" ht="31.5" customHeight="1" x14ac:dyDescent="0.35">
      <c r="A32" s="26" t="s">
        <v>313</v>
      </c>
      <c r="B32" s="26" t="s">
        <v>40</v>
      </c>
      <c r="C32" s="13" t="s">
        <v>191</v>
      </c>
      <c r="D32" s="33">
        <v>44153</v>
      </c>
      <c r="E32" s="16">
        <v>59000</v>
      </c>
      <c r="F32" s="16"/>
      <c r="G32" s="16">
        <f t="shared" si="1"/>
        <v>59000</v>
      </c>
      <c r="H32" s="10">
        <v>44169</v>
      </c>
      <c r="I32" s="10" t="s">
        <v>63</v>
      </c>
      <c r="J32" s="9"/>
      <c r="K32" s="15"/>
    </row>
    <row r="33" spans="1:11" s="7" customFormat="1" ht="54.75" customHeight="1" x14ac:dyDescent="0.35">
      <c r="A33" s="26" t="s">
        <v>312</v>
      </c>
      <c r="B33" s="26" t="s">
        <v>311</v>
      </c>
      <c r="C33" s="13" t="s">
        <v>310</v>
      </c>
      <c r="D33" s="33">
        <v>44153</v>
      </c>
      <c r="E33" s="16">
        <v>460000</v>
      </c>
      <c r="F33" s="16"/>
      <c r="G33" s="16">
        <f t="shared" si="1"/>
        <v>460000</v>
      </c>
      <c r="H33" s="10">
        <v>44273</v>
      </c>
      <c r="I33" s="10" t="s">
        <v>63</v>
      </c>
      <c r="J33" s="9"/>
      <c r="K33" s="15"/>
    </row>
    <row r="34" spans="1:11" s="7" customFormat="1" ht="31.5" customHeight="1" x14ac:dyDescent="0.35">
      <c r="A34" s="26" t="s">
        <v>104</v>
      </c>
      <c r="B34" s="26" t="s">
        <v>309</v>
      </c>
      <c r="C34" s="13" t="s">
        <v>308</v>
      </c>
      <c r="D34" s="33">
        <v>44197</v>
      </c>
      <c r="E34" s="16">
        <v>1258798.32</v>
      </c>
      <c r="F34" s="16"/>
      <c r="G34" s="16">
        <f t="shared" si="1"/>
        <v>1258798.32</v>
      </c>
      <c r="H34" s="10">
        <v>44317</v>
      </c>
      <c r="I34" s="10" t="s">
        <v>63</v>
      </c>
      <c r="J34" s="9"/>
      <c r="K34" s="15"/>
    </row>
    <row r="35" spans="1:11" s="7" customFormat="1" ht="31.5" customHeight="1" x14ac:dyDescent="0.35">
      <c r="A35" s="26" t="s">
        <v>104</v>
      </c>
      <c r="B35" s="26" t="s">
        <v>307</v>
      </c>
      <c r="C35" s="13" t="s">
        <v>306</v>
      </c>
      <c r="D35" s="33">
        <v>44197</v>
      </c>
      <c r="E35" s="16">
        <v>66987.179999999993</v>
      </c>
      <c r="F35" s="16"/>
      <c r="G35" s="16">
        <f t="shared" si="1"/>
        <v>66987.179999999993</v>
      </c>
      <c r="H35" s="10">
        <v>44317</v>
      </c>
      <c r="I35" s="10" t="s">
        <v>63</v>
      </c>
      <c r="J35" s="9"/>
      <c r="K35" s="15"/>
    </row>
    <row r="36" spans="1:11" s="7" customFormat="1" ht="31.5" customHeight="1" x14ac:dyDescent="0.35">
      <c r="A36" s="26" t="s">
        <v>305</v>
      </c>
      <c r="B36" s="26" t="s">
        <v>304</v>
      </c>
      <c r="C36" s="13" t="s">
        <v>303</v>
      </c>
      <c r="D36" s="33">
        <v>44249</v>
      </c>
      <c r="E36" s="16">
        <v>839011.3</v>
      </c>
      <c r="F36" s="16"/>
      <c r="G36" s="16">
        <f t="shared" si="1"/>
        <v>839011.3</v>
      </c>
      <c r="H36" s="10">
        <v>44369</v>
      </c>
      <c r="I36" s="10" t="s">
        <v>63</v>
      </c>
      <c r="J36" s="9"/>
      <c r="K36" s="15"/>
    </row>
    <row r="37" spans="1:11" s="7" customFormat="1" ht="31.5" customHeight="1" x14ac:dyDescent="0.35">
      <c r="A37" s="26" t="s">
        <v>302</v>
      </c>
      <c r="B37" s="26" t="s">
        <v>301</v>
      </c>
      <c r="C37" s="13" t="s">
        <v>300</v>
      </c>
      <c r="D37" s="33">
        <v>44294</v>
      </c>
      <c r="E37" s="16">
        <v>583278.54</v>
      </c>
      <c r="F37" s="16"/>
      <c r="G37" s="16">
        <f>+E37</f>
        <v>583278.54</v>
      </c>
      <c r="H37" s="10">
        <v>44051</v>
      </c>
      <c r="I37" s="10" t="s">
        <v>63</v>
      </c>
      <c r="J37" s="9"/>
      <c r="K37" s="34"/>
    </row>
    <row r="38" spans="1:11" s="7" customFormat="1" ht="31.5" customHeight="1" x14ac:dyDescent="0.35">
      <c r="A38" s="26" t="s">
        <v>104</v>
      </c>
      <c r="B38" s="26" t="s">
        <v>103</v>
      </c>
      <c r="C38" s="13" t="s">
        <v>299</v>
      </c>
      <c r="D38" s="33">
        <v>44287</v>
      </c>
      <c r="E38" s="16">
        <v>66414.64</v>
      </c>
      <c r="F38" s="16"/>
      <c r="G38" s="16">
        <f>+E38</f>
        <v>66414.64</v>
      </c>
      <c r="H38" s="10">
        <v>44409</v>
      </c>
      <c r="I38" s="10" t="s">
        <v>63</v>
      </c>
      <c r="J38" s="9"/>
      <c r="K38" s="15"/>
    </row>
    <row r="39" spans="1:11" s="7" customFormat="1" ht="31.5" customHeight="1" x14ac:dyDescent="0.35">
      <c r="A39" s="39" t="s">
        <v>282</v>
      </c>
      <c r="B39" s="39" t="s">
        <v>17</v>
      </c>
      <c r="C39" s="38" t="s">
        <v>298</v>
      </c>
      <c r="D39" s="37">
        <v>44292</v>
      </c>
      <c r="E39" s="36">
        <v>7604300</v>
      </c>
      <c r="F39" s="36">
        <v>4546300</v>
      </c>
      <c r="G39" s="36">
        <f>+E39-F39</f>
        <v>3058000</v>
      </c>
      <c r="H39" s="35">
        <v>44409</v>
      </c>
      <c r="I39" s="35" t="s">
        <v>0</v>
      </c>
      <c r="J39" s="9"/>
      <c r="K39" s="34"/>
    </row>
    <row r="40" spans="1:11" s="7" customFormat="1" ht="31.5" customHeight="1" x14ac:dyDescent="0.35">
      <c r="A40" s="26" t="s">
        <v>297</v>
      </c>
      <c r="B40" s="26" t="s">
        <v>296</v>
      </c>
      <c r="C40" s="13" t="s">
        <v>295</v>
      </c>
      <c r="D40" s="33">
        <v>44294</v>
      </c>
      <c r="E40" s="16">
        <v>154438.87</v>
      </c>
      <c r="F40" s="16"/>
      <c r="G40" s="16">
        <f t="shared" ref="G40:G56" si="2">+E40</f>
        <v>154438.87</v>
      </c>
      <c r="H40" s="10">
        <v>44475</v>
      </c>
      <c r="I40" s="10" t="s">
        <v>0</v>
      </c>
      <c r="J40" s="9"/>
      <c r="K40" s="15"/>
    </row>
    <row r="41" spans="1:11" s="7" customFormat="1" ht="31.5" customHeight="1" x14ac:dyDescent="0.35">
      <c r="A41" s="26" t="s">
        <v>259</v>
      </c>
      <c r="B41" s="26" t="s">
        <v>258</v>
      </c>
      <c r="C41" s="13" t="s">
        <v>294</v>
      </c>
      <c r="D41" s="33">
        <v>44211</v>
      </c>
      <c r="E41" s="16">
        <v>9332435</v>
      </c>
      <c r="F41" s="16"/>
      <c r="G41" s="16">
        <f t="shared" si="2"/>
        <v>9332435</v>
      </c>
      <c r="H41" s="10">
        <v>44331</v>
      </c>
      <c r="I41" s="10" t="s">
        <v>63</v>
      </c>
      <c r="J41" s="9"/>
      <c r="K41" s="15"/>
    </row>
    <row r="42" spans="1:11" s="7" customFormat="1" ht="31.5" customHeight="1" x14ac:dyDescent="0.35">
      <c r="A42" s="26" t="s">
        <v>259</v>
      </c>
      <c r="B42" s="26" t="s">
        <v>258</v>
      </c>
      <c r="C42" s="13" t="s">
        <v>293</v>
      </c>
      <c r="D42" s="33">
        <v>44267</v>
      </c>
      <c r="E42" s="16">
        <v>4131355</v>
      </c>
      <c r="F42" s="16"/>
      <c r="G42" s="16">
        <f t="shared" si="2"/>
        <v>4131355</v>
      </c>
      <c r="H42" s="10">
        <v>44331</v>
      </c>
      <c r="I42" s="10" t="s">
        <v>63</v>
      </c>
      <c r="J42" s="9"/>
      <c r="K42" s="15"/>
    </row>
    <row r="43" spans="1:11" s="7" customFormat="1" ht="31.5" customHeight="1" x14ac:dyDescent="0.35">
      <c r="A43" s="26" t="s">
        <v>271</v>
      </c>
      <c r="B43" s="26" t="s">
        <v>40</v>
      </c>
      <c r="C43" s="13" t="s">
        <v>292</v>
      </c>
      <c r="D43" s="33">
        <v>44264</v>
      </c>
      <c r="E43" s="16">
        <v>70800</v>
      </c>
      <c r="F43" s="16"/>
      <c r="G43" s="16">
        <f t="shared" si="2"/>
        <v>70800</v>
      </c>
      <c r="H43" s="10">
        <v>44389</v>
      </c>
      <c r="I43" s="10" t="s">
        <v>63</v>
      </c>
      <c r="J43" s="9"/>
      <c r="K43" s="15"/>
    </row>
    <row r="44" spans="1:11" s="7" customFormat="1" ht="31.5" customHeight="1" x14ac:dyDescent="0.35">
      <c r="A44" s="26" t="s">
        <v>149</v>
      </c>
      <c r="B44" s="26" t="s">
        <v>40</v>
      </c>
      <c r="C44" s="13" t="s">
        <v>291</v>
      </c>
      <c r="D44" s="33">
        <v>44295</v>
      </c>
      <c r="E44" s="16">
        <v>265500</v>
      </c>
      <c r="F44" s="16"/>
      <c r="G44" s="16">
        <f t="shared" si="2"/>
        <v>265500</v>
      </c>
      <c r="H44" s="10">
        <v>44386</v>
      </c>
      <c r="I44" s="10" t="s">
        <v>63</v>
      </c>
      <c r="J44" s="9"/>
      <c r="K44" s="15"/>
    </row>
    <row r="45" spans="1:11" s="7" customFormat="1" ht="31.5" customHeight="1" x14ac:dyDescent="0.35">
      <c r="A45" s="26" t="s">
        <v>104</v>
      </c>
      <c r="B45" s="26" t="s">
        <v>103</v>
      </c>
      <c r="C45" s="13" t="s">
        <v>290</v>
      </c>
      <c r="D45" s="33">
        <v>44287</v>
      </c>
      <c r="E45" s="16">
        <f>22404*58</f>
        <v>1299432</v>
      </c>
      <c r="F45" s="16"/>
      <c r="G45" s="16">
        <f t="shared" si="2"/>
        <v>1299432</v>
      </c>
      <c r="H45" s="10">
        <v>44409</v>
      </c>
      <c r="I45" s="10" t="s">
        <v>63</v>
      </c>
      <c r="J45" s="9"/>
      <c r="K45" s="15"/>
    </row>
    <row r="46" spans="1:11" s="7" customFormat="1" ht="31.5" customHeight="1" x14ac:dyDescent="0.35">
      <c r="A46" s="26" t="s">
        <v>104</v>
      </c>
      <c r="B46" s="26" t="s">
        <v>103</v>
      </c>
      <c r="C46" s="13" t="s">
        <v>289</v>
      </c>
      <c r="D46" s="33">
        <v>44285</v>
      </c>
      <c r="E46" s="16">
        <f>832*58</f>
        <v>48256</v>
      </c>
      <c r="F46" s="16"/>
      <c r="G46" s="16">
        <f t="shared" si="2"/>
        <v>48256</v>
      </c>
      <c r="H46" s="10">
        <v>44321</v>
      </c>
      <c r="I46" s="10" t="s">
        <v>63</v>
      </c>
      <c r="J46" s="9"/>
      <c r="K46" s="15"/>
    </row>
    <row r="47" spans="1:11" s="7" customFormat="1" ht="31.5" customHeight="1" x14ac:dyDescent="0.35">
      <c r="A47" s="26" t="s">
        <v>288</v>
      </c>
      <c r="B47" s="26" t="s">
        <v>287</v>
      </c>
      <c r="C47" s="13" t="s">
        <v>286</v>
      </c>
      <c r="D47" s="33">
        <v>44256</v>
      </c>
      <c r="E47" s="16">
        <v>3726912</v>
      </c>
      <c r="F47" s="16"/>
      <c r="G47" s="16">
        <f t="shared" si="2"/>
        <v>3726912</v>
      </c>
      <c r="H47" s="10">
        <v>44378</v>
      </c>
      <c r="I47" s="10" t="s">
        <v>63</v>
      </c>
      <c r="J47" s="9"/>
      <c r="K47" s="15"/>
    </row>
    <row r="48" spans="1:11" s="7" customFormat="1" ht="31.5" customHeight="1" x14ac:dyDescent="0.35">
      <c r="A48" s="26" t="s">
        <v>285</v>
      </c>
      <c r="B48" s="26" t="s">
        <v>284</v>
      </c>
      <c r="C48" s="13" t="s">
        <v>283</v>
      </c>
      <c r="D48" s="33">
        <v>44284</v>
      </c>
      <c r="E48" s="16">
        <v>494774</v>
      </c>
      <c r="F48" s="16"/>
      <c r="G48" s="16">
        <f t="shared" si="2"/>
        <v>494774</v>
      </c>
      <c r="H48" s="10">
        <v>44406</v>
      </c>
      <c r="I48" s="10" t="s">
        <v>63</v>
      </c>
      <c r="J48" s="9"/>
      <c r="K48" s="15"/>
    </row>
    <row r="49" spans="1:11" s="7" customFormat="1" ht="31.5" customHeight="1" x14ac:dyDescent="0.35">
      <c r="A49" s="26" t="s">
        <v>282</v>
      </c>
      <c r="B49" s="26" t="s">
        <v>17</v>
      </c>
      <c r="C49" s="13" t="s">
        <v>281</v>
      </c>
      <c r="D49" s="33">
        <v>44302</v>
      </c>
      <c r="E49" s="16">
        <v>6974600</v>
      </c>
      <c r="F49" s="16"/>
      <c r="G49" s="16">
        <f t="shared" si="2"/>
        <v>6974600</v>
      </c>
      <c r="H49" s="10">
        <v>44424</v>
      </c>
      <c r="I49" s="10" t="s">
        <v>63</v>
      </c>
      <c r="J49" s="9"/>
      <c r="K49" s="15"/>
    </row>
    <row r="50" spans="1:11" s="7" customFormat="1" ht="31.5" customHeight="1" x14ac:dyDescent="0.35">
      <c r="A50" s="26" t="s">
        <v>256</v>
      </c>
      <c r="B50" s="26" t="s">
        <v>37</v>
      </c>
      <c r="C50" s="13" t="s">
        <v>255</v>
      </c>
      <c r="D50" s="25">
        <v>44266</v>
      </c>
      <c r="E50" s="16">
        <v>151158</v>
      </c>
      <c r="F50" s="16"/>
      <c r="G50" s="16">
        <f t="shared" si="2"/>
        <v>151158</v>
      </c>
      <c r="H50" s="10">
        <v>44388</v>
      </c>
      <c r="I50" s="10" t="s">
        <v>63</v>
      </c>
      <c r="J50" s="9"/>
      <c r="K50" s="15"/>
    </row>
    <row r="51" spans="1:11" s="7" customFormat="1" ht="31.5" customHeight="1" x14ac:dyDescent="0.35">
      <c r="A51" s="26" t="s">
        <v>280</v>
      </c>
      <c r="B51" s="26" t="s">
        <v>37</v>
      </c>
      <c r="C51" s="13" t="s">
        <v>279</v>
      </c>
      <c r="D51" s="25">
        <v>44355</v>
      </c>
      <c r="E51" s="16">
        <v>70000</v>
      </c>
      <c r="F51" s="16"/>
      <c r="G51" s="16">
        <f t="shared" si="2"/>
        <v>70000</v>
      </c>
      <c r="H51" s="10">
        <v>44477</v>
      </c>
      <c r="I51" s="10" t="s">
        <v>0</v>
      </c>
      <c r="J51" s="9"/>
      <c r="K51" s="15"/>
    </row>
    <row r="52" spans="1:11" s="7" customFormat="1" ht="31.5" customHeight="1" x14ac:dyDescent="0.35">
      <c r="A52" s="26" t="s">
        <v>3</v>
      </c>
      <c r="B52" s="26" t="s">
        <v>17</v>
      </c>
      <c r="C52" s="13" t="s">
        <v>278</v>
      </c>
      <c r="D52" s="25">
        <v>44332</v>
      </c>
      <c r="E52" s="16">
        <f>3478000+2086800+3762000</f>
        <v>9326800</v>
      </c>
      <c r="F52" s="16"/>
      <c r="G52" s="16">
        <f t="shared" si="2"/>
        <v>9326800</v>
      </c>
      <c r="H52" s="10">
        <v>44516</v>
      </c>
      <c r="I52" s="10" t="s">
        <v>0</v>
      </c>
      <c r="J52" s="9"/>
      <c r="K52" s="15"/>
    </row>
    <row r="53" spans="1:11" s="7" customFormat="1" ht="31.5" customHeight="1" x14ac:dyDescent="0.35">
      <c r="A53" s="26" t="s">
        <v>66</v>
      </c>
      <c r="B53" s="26" t="s">
        <v>17</v>
      </c>
      <c r="C53" s="13" t="s">
        <v>277</v>
      </c>
      <c r="D53" s="25">
        <v>44237</v>
      </c>
      <c r="E53" s="16">
        <v>5670000.0099999998</v>
      </c>
      <c r="F53" s="16"/>
      <c r="G53" s="16">
        <f t="shared" si="2"/>
        <v>5670000.0099999998</v>
      </c>
      <c r="H53" s="10">
        <v>44326</v>
      </c>
      <c r="I53" s="10" t="s">
        <v>63</v>
      </c>
      <c r="J53" s="9"/>
      <c r="K53" s="15"/>
    </row>
    <row r="54" spans="1:11" s="7" customFormat="1" ht="31.5" customHeight="1" x14ac:dyDescent="0.35">
      <c r="A54" s="26" t="s">
        <v>276</v>
      </c>
      <c r="B54" s="26" t="s">
        <v>124</v>
      </c>
      <c r="C54" s="13" t="s">
        <v>275</v>
      </c>
      <c r="D54" s="25">
        <v>44343</v>
      </c>
      <c r="E54" s="16">
        <v>29500</v>
      </c>
      <c r="F54" s="16"/>
      <c r="G54" s="16">
        <f t="shared" si="2"/>
        <v>29500</v>
      </c>
      <c r="H54" s="10">
        <v>44466</v>
      </c>
      <c r="I54" s="10" t="s">
        <v>63</v>
      </c>
      <c r="J54" s="9"/>
      <c r="K54" s="15"/>
    </row>
    <row r="55" spans="1:11" s="7" customFormat="1" ht="31.5" customHeight="1" x14ac:dyDescent="0.35">
      <c r="A55" s="26" t="s">
        <v>274</v>
      </c>
      <c r="B55" s="26" t="s">
        <v>273</v>
      </c>
      <c r="C55" s="13" t="s">
        <v>272</v>
      </c>
      <c r="D55" s="25">
        <v>44378</v>
      </c>
      <c r="E55" s="16">
        <v>188800</v>
      </c>
      <c r="F55" s="16"/>
      <c r="G55" s="16">
        <f t="shared" si="2"/>
        <v>188800</v>
      </c>
      <c r="H55" s="10">
        <v>44501</v>
      </c>
      <c r="I55" s="10" t="s">
        <v>0</v>
      </c>
      <c r="J55" s="9"/>
      <c r="K55" s="15"/>
    </row>
    <row r="56" spans="1:11" s="7" customFormat="1" ht="31.5" customHeight="1" x14ac:dyDescent="0.35">
      <c r="A56" s="26" t="s">
        <v>271</v>
      </c>
      <c r="B56" s="26" t="s">
        <v>270</v>
      </c>
      <c r="C56" s="13" t="s">
        <v>269</v>
      </c>
      <c r="D56" s="25">
        <v>44357</v>
      </c>
      <c r="E56" s="16">
        <v>59000</v>
      </c>
      <c r="F56" s="16"/>
      <c r="G56" s="16">
        <f t="shared" si="2"/>
        <v>59000</v>
      </c>
      <c r="H56" s="10">
        <v>44479</v>
      </c>
      <c r="I56" s="10" t="s">
        <v>0</v>
      </c>
      <c r="J56" s="9"/>
      <c r="K56" s="15"/>
    </row>
    <row r="57" spans="1:11" s="7" customFormat="1" ht="31.5" customHeight="1" x14ac:dyDescent="0.35">
      <c r="A57" s="26" t="s">
        <v>268</v>
      </c>
      <c r="B57" s="26" t="s">
        <v>124</v>
      </c>
      <c r="C57" s="13" t="s">
        <v>156</v>
      </c>
      <c r="D57" s="25">
        <v>44344</v>
      </c>
      <c r="E57" s="16">
        <v>64900</v>
      </c>
      <c r="F57" s="16"/>
      <c r="G57" s="16">
        <f>+E57-F57</f>
        <v>64900</v>
      </c>
      <c r="H57" s="10">
        <v>44467</v>
      </c>
      <c r="I57" s="10" t="s">
        <v>63</v>
      </c>
      <c r="J57" s="9"/>
      <c r="K57" s="15"/>
    </row>
    <row r="58" spans="1:11" s="7" customFormat="1" ht="31.5" customHeight="1" x14ac:dyDescent="0.35">
      <c r="A58" s="26" t="s">
        <v>267</v>
      </c>
      <c r="B58" s="26" t="s">
        <v>40</v>
      </c>
      <c r="C58" s="13" t="s">
        <v>266</v>
      </c>
      <c r="D58" s="25">
        <v>44375</v>
      </c>
      <c r="E58" s="16">
        <v>29500</v>
      </c>
      <c r="F58" s="16"/>
      <c r="G58" s="16">
        <f>+E58-F58</f>
        <v>29500</v>
      </c>
      <c r="H58" s="10">
        <v>44497</v>
      </c>
      <c r="I58" s="10" t="s">
        <v>0</v>
      </c>
      <c r="J58" s="9"/>
      <c r="K58" s="15"/>
    </row>
    <row r="59" spans="1:11" s="7" customFormat="1" ht="31.5" customHeight="1" x14ac:dyDescent="0.35">
      <c r="A59" s="26" t="s">
        <v>265</v>
      </c>
      <c r="B59" s="26" t="s">
        <v>37</v>
      </c>
      <c r="C59" s="13" t="s">
        <v>264</v>
      </c>
      <c r="D59" s="25">
        <v>44302</v>
      </c>
      <c r="E59" s="16">
        <v>157998.6</v>
      </c>
      <c r="F59" s="16"/>
      <c r="G59" s="16">
        <f>+E59-F59</f>
        <v>157998.6</v>
      </c>
      <c r="H59" s="10">
        <v>44424</v>
      </c>
      <c r="I59" s="10" t="s">
        <v>63</v>
      </c>
      <c r="J59" s="9"/>
      <c r="K59" s="15"/>
    </row>
    <row r="60" spans="1:11" s="7" customFormat="1" ht="31.5" customHeight="1" x14ac:dyDescent="0.35">
      <c r="A60" s="26" t="s">
        <v>104</v>
      </c>
      <c r="B60" s="26" t="s">
        <v>261</v>
      </c>
      <c r="C60" s="13" t="s">
        <v>263</v>
      </c>
      <c r="D60" s="25">
        <v>44347</v>
      </c>
      <c r="E60" s="16">
        <v>66414.64</v>
      </c>
      <c r="F60" s="16"/>
      <c r="G60" s="16">
        <f>+E60-F60</f>
        <v>66414.64</v>
      </c>
      <c r="H60" s="10">
        <v>44469</v>
      </c>
      <c r="I60" s="10" t="s">
        <v>63</v>
      </c>
      <c r="J60" s="9"/>
      <c r="K60" s="15"/>
    </row>
    <row r="61" spans="1:11" s="7" customFormat="1" ht="31.5" customHeight="1" x14ac:dyDescent="0.35">
      <c r="A61" s="26" t="s">
        <v>104</v>
      </c>
      <c r="B61" s="26" t="s">
        <v>261</v>
      </c>
      <c r="C61" s="13" t="s">
        <v>262</v>
      </c>
      <c r="D61" s="25">
        <v>44348</v>
      </c>
      <c r="E61" s="16">
        <v>58376</v>
      </c>
      <c r="F61" s="16"/>
      <c r="G61" s="16">
        <f>+E61-F61</f>
        <v>58376</v>
      </c>
      <c r="H61" s="10">
        <v>44470</v>
      </c>
      <c r="I61" s="10" t="s">
        <v>0</v>
      </c>
      <c r="J61" s="9"/>
      <c r="K61" s="15"/>
    </row>
    <row r="62" spans="1:11" s="7" customFormat="1" ht="31.5" customHeight="1" x14ac:dyDescent="0.35">
      <c r="A62" s="26" t="s">
        <v>104</v>
      </c>
      <c r="B62" s="26" t="s">
        <v>261</v>
      </c>
      <c r="C62" s="13" t="s">
        <v>260</v>
      </c>
      <c r="D62" s="25">
        <v>44377</v>
      </c>
      <c r="E62" s="16">
        <v>59125.2</v>
      </c>
      <c r="F62" s="16"/>
      <c r="G62" s="16">
        <v>59125.2</v>
      </c>
      <c r="H62" s="10">
        <v>44499</v>
      </c>
      <c r="I62" s="10" t="s">
        <v>0</v>
      </c>
      <c r="J62" s="9"/>
      <c r="K62" s="15"/>
    </row>
    <row r="63" spans="1:11" s="7" customFormat="1" ht="31.5" customHeight="1" x14ac:dyDescent="0.35">
      <c r="A63" s="26" t="s">
        <v>104</v>
      </c>
      <c r="B63" s="26" t="s">
        <v>261</v>
      </c>
      <c r="C63" s="13" t="s">
        <v>260</v>
      </c>
      <c r="D63" s="25">
        <v>44377</v>
      </c>
      <c r="E63" s="16">
        <v>1299432</v>
      </c>
      <c r="F63" s="16"/>
      <c r="G63" s="16">
        <f>+E63-F63</f>
        <v>1299432</v>
      </c>
      <c r="H63" s="10">
        <v>44499</v>
      </c>
      <c r="I63" s="10" t="s">
        <v>0</v>
      </c>
      <c r="J63" s="9"/>
      <c r="K63" s="15"/>
    </row>
    <row r="64" spans="1:11" s="7" customFormat="1" ht="31.5" customHeight="1" x14ac:dyDescent="0.35">
      <c r="A64" s="26" t="s">
        <v>259</v>
      </c>
      <c r="B64" s="26" t="s">
        <v>258</v>
      </c>
      <c r="C64" s="13" t="s">
        <v>257</v>
      </c>
      <c r="D64" s="25">
        <v>44298</v>
      </c>
      <c r="E64" s="16">
        <v>6449990</v>
      </c>
      <c r="F64" s="16"/>
      <c r="G64" s="16">
        <f>+E64-F64</f>
        <v>6449990</v>
      </c>
      <c r="H64" s="10">
        <v>44420</v>
      </c>
      <c r="I64" s="10" t="s">
        <v>63</v>
      </c>
      <c r="J64" s="9"/>
      <c r="K64" s="15"/>
    </row>
    <row r="65" spans="1:11" s="7" customFormat="1" ht="31.5" customHeight="1" x14ac:dyDescent="0.35">
      <c r="A65" s="26" t="s">
        <v>256</v>
      </c>
      <c r="B65" s="26" t="s">
        <v>37</v>
      </c>
      <c r="C65" s="13" t="s">
        <v>255</v>
      </c>
      <c r="D65" s="25">
        <v>44266</v>
      </c>
      <c r="E65" s="16">
        <v>151158</v>
      </c>
      <c r="F65" s="16"/>
      <c r="G65" s="16">
        <f>+E65</f>
        <v>151158</v>
      </c>
      <c r="H65" s="10">
        <v>44388</v>
      </c>
      <c r="I65" s="10" t="s">
        <v>63</v>
      </c>
      <c r="J65" s="9"/>
      <c r="K65" s="15"/>
    </row>
    <row r="66" spans="1:11" s="7" customFormat="1" ht="31.5" customHeight="1" x14ac:dyDescent="0.35">
      <c r="A66" s="26" t="s">
        <v>254</v>
      </c>
      <c r="B66" s="26" t="s">
        <v>40</v>
      </c>
      <c r="C66" s="13" t="s">
        <v>253</v>
      </c>
      <c r="D66" s="25">
        <v>44372</v>
      </c>
      <c r="E66" s="16">
        <v>88500</v>
      </c>
      <c r="F66" s="16"/>
      <c r="G66" s="16">
        <f t="shared" ref="G66:G97" si="3">+E66-F66</f>
        <v>88500</v>
      </c>
      <c r="H66" s="10">
        <v>44494</v>
      </c>
      <c r="I66" s="10" t="s">
        <v>0</v>
      </c>
      <c r="J66" s="9"/>
      <c r="K66" s="15"/>
    </row>
    <row r="67" spans="1:11" s="7" customFormat="1" ht="31.5" customHeight="1" x14ac:dyDescent="0.35">
      <c r="A67" s="26" t="s">
        <v>41</v>
      </c>
      <c r="B67" s="26" t="s">
        <v>40</v>
      </c>
      <c r="C67" s="13" t="s">
        <v>252</v>
      </c>
      <c r="D67" s="25">
        <v>44378</v>
      </c>
      <c r="E67" s="16">
        <v>59000</v>
      </c>
      <c r="F67" s="16"/>
      <c r="G67" s="16">
        <f t="shared" si="3"/>
        <v>59000</v>
      </c>
      <c r="H67" s="10">
        <v>44501</v>
      </c>
      <c r="I67" s="10" t="s">
        <v>0</v>
      </c>
      <c r="J67" s="9"/>
      <c r="K67" s="15"/>
    </row>
    <row r="68" spans="1:11" s="7" customFormat="1" ht="31.5" customHeight="1" x14ac:dyDescent="0.35">
      <c r="A68" s="28" t="s">
        <v>130</v>
      </c>
      <c r="B68" s="28" t="s">
        <v>129</v>
      </c>
      <c r="C68" s="22" t="s">
        <v>251</v>
      </c>
      <c r="D68" s="27">
        <v>44393</v>
      </c>
      <c r="E68" s="20">
        <v>440889.3</v>
      </c>
      <c r="F68" s="20">
        <v>440889.3</v>
      </c>
      <c r="G68" s="20">
        <f t="shared" si="3"/>
        <v>0</v>
      </c>
      <c r="H68" s="19">
        <v>44516</v>
      </c>
      <c r="I68" s="19" t="s">
        <v>32</v>
      </c>
    </row>
    <row r="69" spans="1:11" s="7" customFormat="1" ht="31.5" customHeight="1" x14ac:dyDescent="0.35">
      <c r="A69" s="26" t="s">
        <v>250</v>
      </c>
      <c r="B69" s="26" t="s">
        <v>249</v>
      </c>
      <c r="C69" s="13" t="s">
        <v>45</v>
      </c>
      <c r="D69" s="25">
        <v>44397</v>
      </c>
      <c r="E69" s="16">
        <v>61360</v>
      </c>
      <c r="F69" s="16"/>
      <c r="G69" s="16">
        <f t="shared" si="3"/>
        <v>61360</v>
      </c>
      <c r="H69" s="10">
        <v>44520</v>
      </c>
      <c r="I69" s="10" t="s">
        <v>0</v>
      </c>
      <c r="J69" s="9"/>
      <c r="K69" s="15"/>
    </row>
    <row r="70" spans="1:11" s="7" customFormat="1" ht="31.5" customHeight="1" x14ac:dyDescent="0.35">
      <c r="A70" s="28" t="s">
        <v>248</v>
      </c>
      <c r="B70" s="28" t="s">
        <v>37</v>
      </c>
      <c r="C70" s="22" t="s">
        <v>247</v>
      </c>
      <c r="D70" s="27">
        <v>44383</v>
      </c>
      <c r="E70" s="20">
        <v>150000</v>
      </c>
      <c r="F70" s="20">
        <v>150000</v>
      </c>
      <c r="G70" s="20">
        <f t="shared" si="3"/>
        <v>0</v>
      </c>
      <c r="H70" s="19">
        <v>44506</v>
      </c>
      <c r="I70" s="19" t="s">
        <v>32</v>
      </c>
    </row>
    <row r="71" spans="1:11" s="7" customFormat="1" ht="31.5" customHeight="1" x14ac:dyDescent="0.35">
      <c r="A71" s="28" t="s">
        <v>246</v>
      </c>
      <c r="B71" s="28" t="s">
        <v>37</v>
      </c>
      <c r="C71" s="22" t="s">
        <v>245</v>
      </c>
      <c r="D71" s="27">
        <v>44384</v>
      </c>
      <c r="E71" s="20">
        <v>375000</v>
      </c>
      <c r="F71" s="20">
        <v>375000</v>
      </c>
      <c r="G71" s="20">
        <f t="shared" si="3"/>
        <v>0</v>
      </c>
      <c r="H71" s="19">
        <v>44507</v>
      </c>
      <c r="I71" s="19" t="s">
        <v>32</v>
      </c>
    </row>
    <row r="72" spans="1:11" s="7" customFormat="1" ht="31.5" customHeight="1" x14ac:dyDescent="0.35">
      <c r="A72" s="28" t="s">
        <v>244</v>
      </c>
      <c r="B72" s="28" t="s">
        <v>37</v>
      </c>
      <c r="C72" s="22" t="s">
        <v>243</v>
      </c>
      <c r="D72" s="27">
        <v>44373</v>
      </c>
      <c r="E72" s="20">
        <v>35000</v>
      </c>
      <c r="F72" s="20">
        <v>35000</v>
      </c>
      <c r="G72" s="20">
        <f t="shared" si="3"/>
        <v>0</v>
      </c>
      <c r="H72" s="19">
        <v>44495</v>
      </c>
      <c r="I72" s="19" t="s">
        <v>32</v>
      </c>
    </row>
    <row r="73" spans="1:11" s="7" customFormat="1" ht="31.5" customHeight="1" x14ac:dyDescent="0.35">
      <c r="A73" s="28" t="s">
        <v>242</v>
      </c>
      <c r="B73" s="28" t="s">
        <v>37</v>
      </c>
      <c r="C73" s="22" t="s">
        <v>241</v>
      </c>
      <c r="D73" s="27">
        <v>44196</v>
      </c>
      <c r="E73" s="20">
        <v>118000</v>
      </c>
      <c r="F73" s="20">
        <v>118000</v>
      </c>
      <c r="G73" s="20">
        <f t="shared" si="3"/>
        <v>0</v>
      </c>
      <c r="H73" s="19">
        <v>44316</v>
      </c>
      <c r="I73" s="19" t="s">
        <v>32</v>
      </c>
    </row>
    <row r="74" spans="1:11" s="7" customFormat="1" ht="31.5" customHeight="1" x14ac:dyDescent="0.35">
      <c r="A74" s="28" t="s">
        <v>240</v>
      </c>
      <c r="B74" s="28" t="s">
        <v>37</v>
      </c>
      <c r="C74" s="22" t="s">
        <v>239</v>
      </c>
      <c r="D74" s="27">
        <v>44279</v>
      </c>
      <c r="E74" s="20">
        <v>354000</v>
      </c>
      <c r="F74" s="20">
        <v>354000</v>
      </c>
      <c r="G74" s="20">
        <f t="shared" si="3"/>
        <v>0</v>
      </c>
      <c r="H74" s="19">
        <v>44401</v>
      </c>
      <c r="I74" s="19" t="s">
        <v>32</v>
      </c>
    </row>
    <row r="75" spans="1:11" s="7" customFormat="1" ht="31.5" customHeight="1" x14ac:dyDescent="0.35">
      <c r="A75" s="28" t="s">
        <v>238</v>
      </c>
      <c r="B75" s="28" t="s">
        <v>37</v>
      </c>
      <c r="C75" s="22" t="s">
        <v>237</v>
      </c>
      <c r="D75" s="27">
        <v>44383</v>
      </c>
      <c r="E75" s="20">
        <v>210000</v>
      </c>
      <c r="F75" s="20">
        <v>210000</v>
      </c>
      <c r="G75" s="20">
        <f t="shared" si="3"/>
        <v>0</v>
      </c>
      <c r="H75" s="19">
        <v>44506</v>
      </c>
      <c r="I75" s="19" t="s">
        <v>32</v>
      </c>
    </row>
    <row r="76" spans="1:11" s="7" customFormat="1" ht="31.5" customHeight="1" x14ac:dyDescent="0.35">
      <c r="A76" s="28" t="s">
        <v>236</v>
      </c>
      <c r="B76" s="28" t="s">
        <v>37</v>
      </c>
      <c r="C76" s="22" t="s">
        <v>235</v>
      </c>
      <c r="D76" s="27">
        <v>44382</v>
      </c>
      <c r="E76" s="20">
        <v>135000</v>
      </c>
      <c r="F76" s="20">
        <v>135000</v>
      </c>
      <c r="G76" s="20">
        <f t="shared" si="3"/>
        <v>0</v>
      </c>
      <c r="H76" s="19">
        <v>44505</v>
      </c>
      <c r="I76" s="19" t="s">
        <v>32</v>
      </c>
    </row>
    <row r="77" spans="1:11" s="7" customFormat="1" ht="31.5" customHeight="1" x14ac:dyDescent="0.35">
      <c r="A77" s="28" t="s">
        <v>31</v>
      </c>
      <c r="B77" s="28" t="s">
        <v>17</v>
      </c>
      <c r="C77" s="22" t="s">
        <v>234</v>
      </c>
      <c r="D77" s="27">
        <v>44348</v>
      </c>
      <c r="E77" s="20">
        <v>6861200</v>
      </c>
      <c r="F77" s="20">
        <v>6861200</v>
      </c>
      <c r="G77" s="20">
        <f t="shared" si="3"/>
        <v>0</v>
      </c>
      <c r="H77" s="19">
        <v>44470</v>
      </c>
      <c r="I77" s="19" t="s">
        <v>32</v>
      </c>
    </row>
    <row r="78" spans="1:11" s="7" customFormat="1" ht="31.5" customHeight="1" x14ac:dyDescent="0.35">
      <c r="A78" s="28" t="s">
        <v>204</v>
      </c>
      <c r="B78" s="28" t="s">
        <v>37</v>
      </c>
      <c r="C78" s="22" t="s">
        <v>233</v>
      </c>
      <c r="D78" s="27">
        <v>44385</v>
      </c>
      <c r="E78" s="20">
        <v>250000</v>
      </c>
      <c r="F78" s="20">
        <v>250000</v>
      </c>
      <c r="G78" s="20">
        <f t="shared" si="3"/>
        <v>0</v>
      </c>
      <c r="H78" s="19">
        <v>44508</v>
      </c>
      <c r="I78" s="19" t="s">
        <v>32</v>
      </c>
    </row>
    <row r="79" spans="1:11" s="7" customFormat="1" ht="31.5" customHeight="1" x14ac:dyDescent="0.35">
      <c r="A79" s="28" t="s">
        <v>232</v>
      </c>
      <c r="B79" s="28" t="s">
        <v>40</v>
      </c>
      <c r="C79" s="22" t="s">
        <v>231</v>
      </c>
      <c r="D79" s="27">
        <v>44393</v>
      </c>
      <c r="E79" s="20">
        <v>35400</v>
      </c>
      <c r="F79" s="20">
        <v>35400</v>
      </c>
      <c r="G79" s="20">
        <f t="shared" si="3"/>
        <v>0</v>
      </c>
      <c r="H79" s="19">
        <v>44516</v>
      </c>
      <c r="I79" s="19" t="s">
        <v>32</v>
      </c>
    </row>
    <row r="80" spans="1:11" s="7" customFormat="1" ht="31.5" customHeight="1" x14ac:dyDescent="0.35">
      <c r="A80" s="28" t="s">
        <v>3</v>
      </c>
      <c r="B80" s="28" t="s">
        <v>17</v>
      </c>
      <c r="C80" s="22" t="s">
        <v>230</v>
      </c>
      <c r="D80" s="27">
        <v>44372</v>
      </c>
      <c r="E80" s="20">
        <v>3000818.4</v>
      </c>
      <c r="F80" s="20">
        <v>3000818.4</v>
      </c>
      <c r="G80" s="20">
        <f t="shared" si="3"/>
        <v>0</v>
      </c>
      <c r="H80" s="19">
        <v>44494</v>
      </c>
      <c r="I80" s="19" t="s">
        <v>32</v>
      </c>
    </row>
    <row r="81" spans="1:11" s="7" customFormat="1" ht="31.5" customHeight="1" x14ac:dyDescent="0.35">
      <c r="A81" s="28" t="s">
        <v>31</v>
      </c>
      <c r="B81" s="28" t="s">
        <v>17</v>
      </c>
      <c r="C81" s="22" t="s">
        <v>229</v>
      </c>
      <c r="D81" s="27">
        <v>44351</v>
      </c>
      <c r="E81" s="20">
        <v>4684400</v>
      </c>
      <c r="F81" s="20">
        <v>4684400</v>
      </c>
      <c r="G81" s="20">
        <f t="shared" si="3"/>
        <v>0</v>
      </c>
      <c r="H81" s="19">
        <v>44473</v>
      </c>
      <c r="I81" s="19" t="s">
        <v>32</v>
      </c>
    </row>
    <row r="82" spans="1:11" s="7" customFormat="1" ht="31.5" customHeight="1" x14ac:dyDescent="0.35">
      <c r="A82" s="26" t="s">
        <v>228</v>
      </c>
      <c r="B82" s="26" t="s">
        <v>40</v>
      </c>
      <c r="C82" s="13" t="s">
        <v>227</v>
      </c>
      <c r="D82" s="25">
        <v>44410</v>
      </c>
      <c r="E82" s="16">
        <v>59000</v>
      </c>
      <c r="F82" s="16"/>
      <c r="G82" s="16">
        <f t="shared" si="3"/>
        <v>59000</v>
      </c>
      <c r="H82" s="10">
        <v>44532</v>
      </c>
      <c r="I82" s="10" t="s">
        <v>0</v>
      </c>
      <c r="J82" s="9"/>
      <c r="K82" s="15"/>
    </row>
    <row r="83" spans="1:11" s="7" customFormat="1" ht="31.5" customHeight="1" x14ac:dyDescent="0.35">
      <c r="A83" s="28" t="s">
        <v>226</v>
      </c>
      <c r="B83" s="28" t="s">
        <v>40</v>
      </c>
      <c r="C83" s="22" t="s">
        <v>156</v>
      </c>
      <c r="D83" s="27">
        <v>44392</v>
      </c>
      <c r="E83" s="20">
        <v>47200</v>
      </c>
      <c r="F83" s="20">
        <v>47200</v>
      </c>
      <c r="G83" s="20">
        <f t="shared" si="3"/>
        <v>0</v>
      </c>
      <c r="H83" s="19">
        <v>44515</v>
      </c>
      <c r="I83" s="19" t="s">
        <v>32</v>
      </c>
    </row>
    <row r="84" spans="1:11" s="7" customFormat="1" ht="31.5" customHeight="1" x14ac:dyDescent="0.35">
      <c r="A84" s="26" t="s">
        <v>225</v>
      </c>
      <c r="B84" s="26" t="s">
        <v>40</v>
      </c>
      <c r="C84" s="13" t="s">
        <v>224</v>
      </c>
      <c r="D84" s="25">
        <v>44382</v>
      </c>
      <c r="E84" s="16">
        <v>29500</v>
      </c>
      <c r="F84" s="16"/>
      <c r="G84" s="16">
        <f t="shared" si="3"/>
        <v>29500</v>
      </c>
      <c r="H84" s="10">
        <v>44505</v>
      </c>
      <c r="I84" s="10" t="s">
        <v>0</v>
      </c>
      <c r="J84" s="9"/>
      <c r="K84" s="15"/>
    </row>
    <row r="85" spans="1:11" s="7" customFormat="1" ht="31.5" customHeight="1" x14ac:dyDescent="0.35">
      <c r="A85" s="28" t="s">
        <v>223</v>
      </c>
      <c r="B85" s="28" t="s">
        <v>40</v>
      </c>
      <c r="C85" s="22" t="s">
        <v>222</v>
      </c>
      <c r="D85" s="27">
        <v>44384</v>
      </c>
      <c r="E85" s="20">
        <v>47200</v>
      </c>
      <c r="F85" s="20">
        <v>47200</v>
      </c>
      <c r="G85" s="20">
        <f t="shared" si="3"/>
        <v>0</v>
      </c>
      <c r="H85" s="19">
        <v>44507</v>
      </c>
      <c r="I85" s="19" t="s">
        <v>32</v>
      </c>
    </row>
    <row r="86" spans="1:11" s="7" customFormat="1" ht="31.5" customHeight="1" x14ac:dyDescent="0.35">
      <c r="A86" s="28" t="s">
        <v>209</v>
      </c>
      <c r="B86" s="28" t="s">
        <v>40</v>
      </c>
      <c r="C86" s="22" t="s">
        <v>152</v>
      </c>
      <c r="D86" s="27">
        <v>44406</v>
      </c>
      <c r="E86" s="20">
        <v>29500</v>
      </c>
      <c r="F86" s="20">
        <v>29500</v>
      </c>
      <c r="G86" s="20">
        <f t="shared" si="3"/>
        <v>0</v>
      </c>
      <c r="H86" s="19">
        <v>44529</v>
      </c>
      <c r="I86" s="19" t="s">
        <v>32</v>
      </c>
    </row>
    <row r="87" spans="1:11" s="7" customFormat="1" ht="31.5" customHeight="1" x14ac:dyDescent="0.35">
      <c r="A87" s="28" t="s">
        <v>221</v>
      </c>
      <c r="B87" s="28" t="s">
        <v>40</v>
      </c>
      <c r="C87" s="22" t="s">
        <v>13</v>
      </c>
      <c r="D87" s="27">
        <v>44400</v>
      </c>
      <c r="E87" s="20">
        <v>47200</v>
      </c>
      <c r="F87" s="20">
        <v>47200</v>
      </c>
      <c r="G87" s="20">
        <f t="shared" si="3"/>
        <v>0</v>
      </c>
      <c r="H87" s="19">
        <v>44523</v>
      </c>
      <c r="I87" s="19" t="s">
        <v>32</v>
      </c>
    </row>
    <row r="88" spans="1:11" s="7" customFormat="1" ht="31.5" customHeight="1" x14ac:dyDescent="0.35">
      <c r="A88" s="28" t="s">
        <v>220</v>
      </c>
      <c r="B88" s="28" t="s">
        <v>40</v>
      </c>
      <c r="C88" s="22" t="s">
        <v>7</v>
      </c>
      <c r="D88" s="27">
        <v>44383</v>
      </c>
      <c r="E88" s="20">
        <v>29500</v>
      </c>
      <c r="F88" s="20">
        <v>29500</v>
      </c>
      <c r="G88" s="20">
        <f t="shared" si="3"/>
        <v>0</v>
      </c>
      <c r="H88" s="19">
        <v>44506</v>
      </c>
      <c r="I88" s="19" t="s">
        <v>32</v>
      </c>
    </row>
    <row r="89" spans="1:11" s="7" customFormat="1" ht="31.5" customHeight="1" x14ac:dyDescent="0.35">
      <c r="A89" s="28" t="s">
        <v>219</v>
      </c>
      <c r="B89" s="28" t="s">
        <v>40</v>
      </c>
      <c r="C89" s="22" t="s">
        <v>218</v>
      </c>
      <c r="D89" s="27">
        <v>44390</v>
      </c>
      <c r="E89" s="20">
        <v>29500</v>
      </c>
      <c r="F89" s="20">
        <v>29500</v>
      </c>
      <c r="G89" s="20">
        <f t="shared" si="3"/>
        <v>0</v>
      </c>
      <c r="H89" s="19">
        <v>44513</v>
      </c>
      <c r="I89" s="19" t="s">
        <v>32</v>
      </c>
    </row>
    <row r="90" spans="1:11" s="7" customFormat="1" ht="31.5" customHeight="1" x14ac:dyDescent="0.35">
      <c r="A90" s="28" t="s">
        <v>217</v>
      </c>
      <c r="B90" s="28" t="s">
        <v>40</v>
      </c>
      <c r="C90" s="22" t="s">
        <v>216</v>
      </c>
      <c r="D90" s="27">
        <v>44389</v>
      </c>
      <c r="E90" s="20">
        <v>59000</v>
      </c>
      <c r="F90" s="20">
        <v>59000</v>
      </c>
      <c r="G90" s="20">
        <f t="shared" si="3"/>
        <v>0</v>
      </c>
      <c r="H90" s="19">
        <v>44512</v>
      </c>
      <c r="I90" s="19" t="s">
        <v>32</v>
      </c>
    </row>
    <row r="91" spans="1:11" s="7" customFormat="1" ht="31.5" customHeight="1" x14ac:dyDescent="0.35">
      <c r="A91" s="28" t="s">
        <v>215</v>
      </c>
      <c r="B91" s="28" t="s">
        <v>40</v>
      </c>
      <c r="C91" s="22" t="s">
        <v>214</v>
      </c>
      <c r="D91" s="27">
        <v>44414</v>
      </c>
      <c r="E91" s="20">
        <v>41300</v>
      </c>
      <c r="F91" s="20">
        <v>41300</v>
      </c>
      <c r="G91" s="20">
        <f t="shared" si="3"/>
        <v>0</v>
      </c>
      <c r="H91" s="19">
        <v>44536</v>
      </c>
      <c r="I91" s="19" t="s">
        <v>32</v>
      </c>
    </row>
    <row r="92" spans="1:11" s="7" customFormat="1" ht="31.5" customHeight="1" x14ac:dyDescent="0.35">
      <c r="A92" s="26" t="s">
        <v>149</v>
      </c>
      <c r="B92" s="26" t="s">
        <v>40</v>
      </c>
      <c r="C92" s="13" t="s">
        <v>148</v>
      </c>
      <c r="D92" s="25">
        <v>44354</v>
      </c>
      <c r="E92" s="16">
        <v>88500</v>
      </c>
      <c r="F92" s="16"/>
      <c r="G92" s="16">
        <f t="shared" si="3"/>
        <v>88500</v>
      </c>
      <c r="H92" s="10">
        <v>44476</v>
      </c>
      <c r="I92" s="10" t="s">
        <v>0</v>
      </c>
      <c r="J92" s="9"/>
      <c r="K92" s="15"/>
    </row>
    <row r="93" spans="1:11" s="7" customFormat="1" ht="31.5" customHeight="1" x14ac:dyDescent="0.35">
      <c r="A93" s="26" t="s">
        <v>213</v>
      </c>
      <c r="B93" s="26" t="s">
        <v>40</v>
      </c>
      <c r="C93" s="13" t="s">
        <v>81</v>
      </c>
      <c r="D93" s="25">
        <v>44403</v>
      </c>
      <c r="E93" s="16">
        <v>35400</v>
      </c>
      <c r="F93" s="16"/>
      <c r="G93" s="16">
        <f t="shared" si="3"/>
        <v>35400</v>
      </c>
      <c r="H93" s="10">
        <v>44526</v>
      </c>
      <c r="I93" s="10" t="s">
        <v>0</v>
      </c>
      <c r="J93" s="9"/>
      <c r="K93" s="15"/>
    </row>
    <row r="94" spans="1:11" s="7" customFormat="1" ht="31.5" customHeight="1" x14ac:dyDescent="0.35">
      <c r="A94" s="28" t="s">
        <v>212</v>
      </c>
      <c r="B94" s="28" t="s">
        <v>37</v>
      </c>
      <c r="C94" s="22" t="s">
        <v>211</v>
      </c>
      <c r="D94" s="27">
        <v>44413</v>
      </c>
      <c r="E94" s="20">
        <v>50000</v>
      </c>
      <c r="F94" s="20">
        <v>50000</v>
      </c>
      <c r="G94" s="20">
        <f t="shared" si="3"/>
        <v>0</v>
      </c>
      <c r="H94" s="19">
        <v>44535</v>
      </c>
      <c r="I94" s="19" t="s">
        <v>32</v>
      </c>
    </row>
    <row r="95" spans="1:11" s="7" customFormat="1" ht="31.5" customHeight="1" x14ac:dyDescent="0.35">
      <c r="A95" s="26" t="s">
        <v>210</v>
      </c>
      <c r="B95" s="26" t="s">
        <v>40</v>
      </c>
      <c r="C95" s="13" t="s">
        <v>152</v>
      </c>
      <c r="D95" s="25">
        <v>44396</v>
      </c>
      <c r="E95" s="16">
        <v>29500</v>
      </c>
      <c r="F95" s="16"/>
      <c r="G95" s="16">
        <f t="shared" si="3"/>
        <v>29500</v>
      </c>
      <c r="H95" s="10">
        <v>44519</v>
      </c>
      <c r="I95" s="10" t="s">
        <v>0</v>
      </c>
      <c r="J95" s="9"/>
      <c r="K95" s="15"/>
    </row>
    <row r="96" spans="1:11" s="7" customFormat="1" ht="31.5" customHeight="1" x14ac:dyDescent="0.35">
      <c r="A96" s="28" t="s">
        <v>209</v>
      </c>
      <c r="B96" s="28" t="s">
        <v>40</v>
      </c>
      <c r="C96" s="22" t="s">
        <v>13</v>
      </c>
      <c r="D96" s="27">
        <v>44396</v>
      </c>
      <c r="E96" s="20">
        <v>35400</v>
      </c>
      <c r="F96" s="20">
        <v>35400</v>
      </c>
      <c r="G96" s="20">
        <f t="shared" si="3"/>
        <v>0</v>
      </c>
      <c r="H96" s="19">
        <v>44519</v>
      </c>
      <c r="I96" s="19" t="s">
        <v>32</v>
      </c>
    </row>
    <row r="97" spans="1:11" s="7" customFormat="1" ht="31.5" customHeight="1" x14ac:dyDescent="0.35">
      <c r="A97" s="26" t="s">
        <v>151</v>
      </c>
      <c r="B97" s="26" t="s">
        <v>40</v>
      </c>
      <c r="C97" s="13" t="s">
        <v>13</v>
      </c>
      <c r="D97" s="25">
        <v>44397</v>
      </c>
      <c r="E97" s="16">
        <v>35400</v>
      </c>
      <c r="F97" s="16"/>
      <c r="G97" s="16">
        <f t="shared" si="3"/>
        <v>35400</v>
      </c>
      <c r="H97" s="10">
        <v>44520</v>
      </c>
      <c r="I97" s="10" t="s">
        <v>0</v>
      </c>
      <c r="J97" s="9"/>
      <c r="K97" s="15"/>
    </row>
    <row r="98" spans="1:11" s="7" customFormat="1" ht="31.5" customHeight="1" x14ac:dyDescent="0.35">
      <c r="A98" s="28" t="s">
        <v>140</v>
      </c>
      <c r="B98" s="28" t="s">
        <v>37</v>
      </c>
      <c r="C98" s="22" t="s">
        <v>208</v>
      </c>
      <c r="D98" s="27">
        <v>44410</v>
      </c>
      <c r="E98" s="20">
        <v>225000</v>
      </c>
      <c r="F98" s="20">
        <v>225000</v>
      </c>
      <c r="G98" s="32">
        <f t="shared" ref="G98:G129" si="4">+E98-F98</f>
        <v>0</v>
      </c>
      <c r="H98" s="19">
        <v>44532</v>
      </c>
      <c r="I98" s="19" t="s">
        <v>32</v>
      </c>
    </row>
    <row r="99" spans="1:11" s="7" customFormat="1" ht="31.5" customHeight="1" x14ac:dyDescent="0.35">
      <c r="A99" s="28" t="s">
        <v>207</v>
      </c>
      <c r="B99" s="28" t="s">
        <v>37</v>
      </c>
      <c r="C99" s="22" t="s">
        <v>206</v>
      </c>
      <c r="D99" s="27">
        <v>44413</v>
      </c>
      <c r="E99" s="20">
        <v>180000</v>
      </c>
      <c r="F99" s="20">
        <v>180000</v>
      </c>
      <c r="G99" s="20">
        <f t="shared" si="4"/>
        <v>0</v>
      </c>
      <c r="H99" s="19">
        <v>44535</v>
      </c>
      <c r="I99" s="19" t="s">
        <v>32</v>
      </c>
    </row>
    <row r="100" spans="1:11" s="7" customFormat="1" ht="31.5" customHeight="1" x14ac:dyDescent="0.35">
      <c r="A100" s="28" t="s">
        <v>205</v>
      </c>
      <c r="B100" s="28" t="s">
        <v>40</v>
      </c>
      <c r="C100" s="22" t="s">
        <v>152</v>
      </c>
      <c r="D100" s="27">
        <v>44397</v>
      </c>
      <c r="E100" s="20">
        <v>47200</v>
      </c>
      <c r="F100" s="20">
        <v>47200</v>
      </c>
      <c r="G100" s="20">
        <f t="shared" si="4"/>
        <v>0</v>
      </c>
      <c r="H100" s="19">
        <v>44520</v>
      </c>
      <c r="I100" s="19" t="s">
        <v>32</v>
      </c>
    </row>
    <row r="101" spans="1:11" s="7" customFormat="1" ht="31.5" customHeight="1" x14ac:dyDescent="0.35">
      <c r="A101" s="28" t="s">
        <v>204</v>
      </c>
      <c r="B101" s="28" t="s">
        <v>37</v>
      </c>
      <c r="C101" s="22" t="s">
        <v>203</v>
      </c>
      <c r="D101" s="27">
        <v>44405</v>
      </c>
      <c r="E101" s="20">
        <v>354000</v>
      </c>
      <c r="F101" s="20">
        <v>354000</v>
      </c>
      <c r="G101" s="20">
        <f t="shared" si="4"/>
        <v>0</v>
      </c>
      <c r="H101" s="19">
        <v>44405</v>
      </c>
      <c r="I101" s="19" t="s">
        <v>32</v>
      </c>
      <c r="J101" s="9"/>
    </row>
    <row r="102" spans="1:11" s="7" customFormat="1" ht="31.5" customHeight="1" x14ac:dyDescent="0.35">
      <c r="A102" s="26" t="s">
        <v>202</v>
      </c>
      <c r="B102" s="26" t="s">
        <v>201</v>
      </c>
      <c r="C102" s="13" t="s">
        <v>200</v>
      </c>
      <c r="D102" s="25">
        <v>44245</v>
      </c>
      <c r="E102" s="16">
        <v>879198.17</v>
      </c>
      <c r="F102" s="16"/>
      <c r="G102" s="16">
        <f t="shared" si="4"/>
        <v>879198.17</v>
      </c>
      <c r="H102" s="10">
        <v>44365</v>
      </c>
      <c r="I102" s="10" t="s">
        <v>63</v>
      </c>
      <c r="J102" s="9"/>
      <c r="K102" s="15"/>
    </row>
    <row r="103" spans="1:11" s="7" customFormat="1" ht="31.5" customHeight="1" x14ac:dyDescent="0.35">
      <c r="A103" s="28" t="s">
        <v>199</v>
      </c>
      <c r="B103" s="28" t="s">
        <v>37</v>
      </c>
      <c r="C103" s="22" t="s">
        <v>198</v>
      </c>
      <c r="D103" s="27">
        <v>44413</v>
      </c>
      <c r="E103" s="20">
        <v>900000</v>
      </c>
      <c r="F103" s="20">
        <v>900000</v>
      </c>
      <c r="G103" s="20">
        <f t="shared" si="4"/>
        <v>0</v>
      </c>
      <c r="H103" s="19">
        <v>44535</v>
      </c>
      <c r="I103" s="19" t="s">
        <v>0</v>
      </c>
      <c r="J103" s="9"/>
    </row>
    <row r="104" spans="1:11" s="7" customFormat="1" ht="31.5" customHeight="1" x14ac:dyDescent="0.35">
      <c r="A104" s="28" t="s">
        <v>170</v>
      </c>
      <c r="B104" s="28" t="s">
        <v>40</v>
      </c>
      <c r="C104" s="22" t="s">
        <v>13</v>
      </c>
      <c r="D104" s="27">
        <v>44417</v>
      </c>
      <c r="E104" s="20">
        <v>121100</v>
      </c>
      <c r="F104" s="20">
        <v>121100</v>
      </c>
      <c r="G104" s="20">
        <f t="shared" si="4"/>
        <v>0</v>
      </c>
      <c r="H104" s="19">
        <v>44539</v>
      </c>
      <c r="I104" s="19" t="s">
        <v>32</v>
      </c>
      <c r="J104" s="9"/>
    </row>
    <row r="105" spans="1:11" s="7" customFormat="1" ht="31.5" customHeight="1" x14ac:dyDescent="0.35">
      <c r="A105" s="28" t="s">
        <v>197</v>
      </c>
      <c r="B105" s="28" t="s">
        <v>40</v>
      </c>
      <c r="C105" s="22" t="s">
        <v>196</v>
      </c>
      <c r="D105" s="27">
        <v>44414</v>
      </c>
      <c r="E105" s="20">
        <v>29500</v>
      </c>
      <c r="F105" s="20">
        <v>29500</v>
      </c>
      <c r="G105" s="20">
        <f t="shared" si="4"/>
        <v>0</v>
      </c>
      <c r="H105" s="19">
        <v>44536</v>
      </c>
      <c r="I105" s="19" t="s">
        <v>32</v>
      </c>
      <c r="J105" s="9"/>
    </row>
    <row r="106" spans="1:11" s="7" customFormat="1" ht="31.5" customHeight="1" x14ac:dyDescent="0.35">
      <c r="A106" s="28" t="s">
        <v>195</v>
      </c>
      <c r="B106" s="28" t="s">
        <v>40</v>
      </c>
      <c r="C106" s="22" t="s">
        <v>194</v>
      </c>
      <c r="D106" s="27">
        <v>44389</v>
      </c>
      <c r="E106" s="20">
        <v>59000</v>
      </c>
      <c r="F106" s="20">
        <v>59000</v>
      </c>
      <c r="G106" s="20">
        <f t="shared" si="4"/>
        <v>0</v>
      </c>
      <c r="H106" s="19">
        <v>44512</v>
      </c>
      <c r="I106" s="19" t="s">
        <v>32</v>
      </c>
      <c r="J106" s="9"/>
    </row>
    <row r="107" spans="1:11" s="7" customFormat="1" ht="31.5" customHeight="1" x14ac:dyDescent="0.35">
      <c r="A107" s="28" t="s">
        <v>193</v>
      </c>
      <c r="B107" s="28" t="s">
        <v>40</v>
      </c>
      <c r="C107" s="22" t="s">
        <v>192</v>
      </c>
      <c r="D107" s="27">
        <v>44392</v>
      </c>
      <c r="E107" s="20">
        <v>59000</v>
      </c>
      <c r="F107" s="20">
        <v>59000</v>
      </c>
      <c r="G107" s="20">
        <f t="shared" si="4"/>
        <v>0</v>
      </c>
      <c r="H107" s="19">
        <v>44515</v>
      </c>
      <c r="I107" s="19" t="s">
        <v>32</v>
      </c>
    </row>
    <row r="108" spans="1:11" s="7" customFormat="1" ht="31.5" customHeight="1" x14ac:dyDescent="0.35">
      <c r="A108" s="26" t="s">
        <v>149</v>
      </c>
      <c r="B108" s="26" t="s">
        <v>40</v>
      </c>
      <c r="C108" s="13" t="s">
        <v>191</v>
      </c>
      <c r="D108" s="25">
        <v>44406</v>
      </c>
      <c r="E108" s="16">
        <v>177000</v>
      </c>
      <c r="F108" s="16"/>
      <c r="G108" s="16">
        <f t="shared" si="4"/>
        <v>177000</v>
      </c>
      <c r="H108" s="10">
        <v>44529</v>
      </c>
      <c r="I108" s="10" t="s">
        <v>0</v>
      </c>
      <c r="J108" s="9"/>
      <c r="K108" s="15"/>
    </row>
    <row r="109" spans="1:11" s="7" customFormat="1" ht="31.5" customHeight="1" x14ac:dyDescent="0.35">
      <c r="A109" s="26" t="s">
        <v>190</v>
      </c>
      <c r="B109" s="26" t="s">
        <v>40</v>
      </c>
      <c r="C109" s="13" t="s">
        <v>83</v>
      </c>
      <c r="D109" s="25">
        <v>44321</v>
      </c>
      <c r="E109" s="16">
        <v>76700</v>
      </c>
      <c r="F109" s="16"/>
      <c r="G109" s="16">
        <f t="shared" si="4"/>
        <v>76700</v>
      </c>
      <c r="H109" s="10">
        <v>44444</v>
      </c>
      <c r="I109" s="10" t="s">
        <v>63</v>
      </c>
      <c r="J109" s="9"/>
      <c r="K109" s="15"/>
    </row>
    <row r="110" spans="1:11" s="7" customFormat="1" ht="31.5" customHeight="1" x14ac:dyDescent="0.35">
      <c r="A110" s="26" t="s">
        <v>189</v>
      </c>
      <c r="B110" s="26" t="s">
        <v>40</v>
      </c>
      <c r="C110" s="13" t="s">
        <v>71</v>
      </c>
      <c r="D110" s="25">
        <v>44385</v>
      </c>
      <c r="E110" s="16">
        <v>29500</v>
      </c>
      <c r="F110" s="16"/>
      <c r="G110" s="16">
        <f t="shared" si="4"/>
        <v>29500</v>
      </c>
      <c r="H110" s="10">
        <v>44508</v>
      </c>
      <c r="I110" s="10" t="s">
        <v>0</v>
      </c>
      <c r="J110" s="9"/>
      <c r="K110" s="15"/>
    </row>
    <row r="111" spans="1:11" s="7" customFormat="1" ht="31.5" customHeight="1" x14ac:dyDescent="0.35">
      <c r="A111" s="28" t="s">
        <v>188</v>
      </c>
      <c r="B111" s="28" t="s">
        <v>40</v>
      </c>
      <c r="C111" s="22" t="s">
        <v>187</v>
      </c>
      <c r="D111" s="27">
        <v>44417</v>
      </c>
      <c r="E111" s="20">
        <v>59000</v>
      </c>
      <c r="F111" s="20">
        <v>59000</v>
      </c>
      <c r="G111" s="20">
        <f t="shared" si="4"/>
        <v>0</v>
      </c>
      <c r="H111" s="19">
        <v>44539</v>
      </c>
      <c r="I111" s="19" t="s">
        <v>32</v>
      </c>
      <c r="J111" s="9"/>
    </row>
    <row r="112" spans="1:11" s="7" customFormat="1" ht="31.5" customHeight="1" x14ac:dyDescent="0.35">
      <c r="A112" s="28" t="s">
        <v>186</v>
      </c>
      <c r="B112" s="28" t="s">
        <v>40</v>
      </c>
      <c r="C112" s="22" t="s">
        <v>185</v>
      </c>
      <c r="D112" s="27">
        <v>44391</v>
      </c>
      <c r="E112" s="20">
        <v>59000</v>
      </c>
      <c r="F112" s="20">
        <v>59000</v>
      </c>
      <c r="G112" s="20">
        <f t="shared" si="4"/>
        <v>0</v>
      </c>
      <c r="H112" s="19">
        <v>44514</v>
      </c>
      <c r="I112" s="19" t="s">
        <v>32</v>
      </c>
      <c r="J112" s="9"/>
    </row>
    <row r="113" spans="1:11" s="7" customFormat="1" ht="31.5" customHeight="1" x14ac:dyDescent="0.35">
      <c r="A113" s="28" t="s">
        <v>184</v>
      </c>
      <c r="B113" s="28" t="s">
        <v>40</v>
      </c>
      <c r="C113" s="22" t="s">
        <v>183</v>
      </c>
      <c r="D113" s="27">
        <v>44392</v>
      </c>
      <c r="E113" s="20">
        <v>29500</v>
      </c>
      <c r="F113" s="20">
        <v>29500</v>
      </c>
      <c r="G113" s="20">
        <f t="shared" si="4"/>
        <v>0</v>
      </c>
      <c r="H113" s="19">
        <v>44515</v>
      </c>
      <c r="I113" s="19" t="s">
        <v>32</v>
      </c>
      <c r="J113" s="9"/>
    </row>
    <row r="114" spans="1:11" s="7" customFormat="1" ht="31.5" customHeight="1" x14ac:dyDescent="0.35">
      <c r="A114" s="28" t="s">
        <v>182</v>
      </c>
      <c r="B114" s="28" t="s">
        <v>40</v>
      </c>
      <c r="C114" s="22" t="s">
        <v>181</v>
      </c>
      <c r="D114" s="27">
        <v>44403</v>
      </c>
      <c r="E114" s="20">
        <v>41300</v>
      </c>
      <c r="F114" s="20">
        <v>41300</v>
      </c>
      <c r="G114" s="20">
        <f t="shared" si="4"/>
        <v>0</v>
      </c>
      <c r="H114" s="19">
        <v>44526</v>
      </c>
      <c r="I114" s="19" t="s">
        <v>32</v>
      </c>
      <c r="J114" s="9"/>
    </row>
    <row r="115" spans="1:11" s="7" customFormat="1" ht="31.5" customHeight="1" x14ac:dyDescent="0.35">
      <c r="A115" s="28" t="s">
        <v>25</v>
      </c>
      <c r="B115" s="28" t="s">
        <v>40</v>
      </c>
      <c r="C115" s="22" t="s">
        <v>180</v>
      </c>
      <c r="D115" s="27">
        <v>44403</v>
      </c>
      <c r="E115" s="20">
        <v>317862.7</v>
      </c>
      <c r="F115" s="20">
        <v>317862.7</v>
      </c>
      <c r="G115" s="20">
        <v>0</v>
      </c>
      <c r="H115" s="19">
        <v>44526</v>
      </c>
      <c r="I115" s="19" t="s">
        <v>32</v>
      </c>
      <c r="J115" s="9"/>
    </row>
    <row r="116" spans="1:11" s="7" customFormat="1" ht="31.5" customHeight="1" x14ac:dyDescent="0.35">
      <c r="A116" s="28" t="s">
        <v>179</v>
      </c>
      <c r="B116" s="28" t="s">
        <v>37</v>
      </c>
      <c r="C116" s="22" t="s">
        <v>178</v>
      </c>
      <c r="D116" s="27">
        <v>44419</v>
      </c>
      <c r="E116" s="20">
        <v>177000</v>
      </c>
      <c r="F116" s="20">
        <v>177000</v>
      </c>
      <c r="G116" s="20">
        <v>0</v>
      </c>
      <c r="H116" s="19">
        <v>44541</v>
      </c>
      <c r="I116" s="19" t="s">
        <v>32</v>
      </c>
    </row>
    <row r="117" spans="1:11" s="7" customFormat="1" ht="31.5" customHeight="1" x14ac:dyDescent="0.35">
      <c r="A117" s="28" t="s">
        <v>177</v>
      </c>
      <c r="B117" s="28" t="s">
        <v>40</v>
      </c>
      <c r="C117" s="22" t="s">
        <v>176</v>
      </c>
      <c r="D117" s="27">
        <v>44419</v>
      </c>
      <c r="E117" s="20">
        <v>590000.15</v>
      </c>
      <c r="F117" s="20">
        <v>590000.15</v>
      </c>
      <c r="G117" s="20">
        <v>0</v>
      </c>
      <c r="H117" s="19">
        <v>44541</v>
      </c>
      <c r="I117" s="19" t="s">
        <v>32</v>
      </c>
    </row>
    <row r="118" spans="1:11" s="7" customFormat="1" ht="31.5" customHeight="1" x14ac:dyDescent="0.35">
      <c r="A118" s="26" t="s">
        <v>175</v>
      </c>
      <c r="B118" s="26" t="s">
        <v>174</v>
      </c>
      <c r="C118" s="13" t="s">
        <v>173</v>
      </c>
      <c r="D118" s="25">
        <v>44410</v>
      </c>
      <c r="E118" s="16">
        <v>759000.69</v>
      </c>
      <c r="F118" s="16"/>
      <c r="G118" s="16">
        <f t="shared" ref="G118:G134" si="5">+E118-F118</f>
        <v>759000.69</v>
      </c>
      <c r="H118" s="10">
        <v>44532</v>
      </c>
      <c r="I118" s="10" t="s">
        <v>0</v>
      </c>
      <c r="J118" s="9"/>
      <c r="K118" s="15"/>
    </row>
    <row r="119" spans="1:11" s="7" customFormat="1" ht="31.5" customHeight="1" x14ac:dyDescent="0.35">
      <c r="A119" s="26" t="s">
        <v>172</v>
      </c>
      <c r="B119" s="26" t="s">
        <v>40</v>
      </c>
      <c r="C119" s="13" t="s">
        <v>171</v>
      </c>
      <c r="D119" s="25">
        <v>44383</v>
      </c>
      <c r="E119" s="16">
        <v>29500</v>
      </c>
      <c r="F119" s="16">
        <v>0</v>
      </c>
      <c r="G119" s="16">
        <f t="shared" si="5"/>
        <v>29500</v>
      </c>
      <c r="H119" s="10">
        <v>44506</v>
      </c>
      <c r="I119" s="10" t="s">
        <v>0</v>
      </c>
      <c r="J119" s="9"/>
      <c r="K119" s="15"/>
    </row>
    <row r="120" spans="1:11" s="7" customFormat="1" ht="31.5" customHeight="1" x14ac:dyDescent="0.35">
      <c r="A120" s="26" t="s">
        <v>170</v>
      </c>
      <c r="B120" s="26" t="s">
        <v>124</v>
      </c>
      <c r="C120" s="13" t="s">
        <v>152</v>
      </c>
      <c r="D120" s="25">
        <v>44391</v>
      </c>
      <c r="E120" s="16">
        <v>104580</v>
      </c>
      <c r="F120" s="16"/>
      <c r="G120" s="16">
        <f t="shared" si="5"/>
        <v>104580</v>
      </c>
      <c r="H120" s="10">
        <v>44514</v>
      </c>
      <c r="I120" s="10" t="s">
        <v>0</v>
      </c>
      <c r="J120" s="9"/>
      <c r="K120" s="15"/>
    </row>
    <row r="121" spans="1:11" s="7" customFormat="1" ht="31.5" customHeight="1" x14ac:dyDescent="0.35">
      <c r="A121" s="26" t="s">
        <v>31</v>
      </c>
      <c r="B121" s="26" t="s">
        <v>17</v>
      </c>
      <c r="C121" s="13" t="s">
        <v>169</v>
      </c>
      <c r="D121" s="25">
        <v>44417</v>
      </c>
      <c r="E121" s="16">
        <v>4140200</v>
      </c>
      <c r="F121" s="16"/>
      <c r="G121" s="16">
        <f t="shared" si="5"/>
        <v>4140200</v>
      </c>
      <c r="H121" s="10">
        <v>44417</v>
      </c>
      <c r="I121" s="10" t="s">
        <v>0</v>
      </c>
      <c r="J121" s="9"/>
      <c r="K121" s="15"/>
    </row>
    <row r="122" spans="1:11" s="7" customFormat="1" ht="31.5" customHeight="1" x14ac:dyDescent="0.35">
      <c r="A122" s="28" t="s">
        <v>168</v>
      </c>
      <c r="B122" s="28" t="s">
        <v>40</v>
      </c>
      <c r="C122" s="22" t="s">
        <v>167</v>
      </c>
      <c r="D122" s="27">
        <v>44397</v>
      </c>
      <c r="E122" s="20">
        <v>29500</v>
      </c>
      <c r="F122" s="20">
        <v>29500</v>
      </c>
      <c r="G122" s="20">
        <f t="shared" si="5"/>
        <v>0</v>
      </c>
      <c r="H122" s="19">
        <v>44520</v>
      </c>
      <c r="I122" s="19" t="s">
        <v>32</v>
      </c>
      <c r="J122" s="9"/>
    </row>
    <row r="123" spans="1:11" s="7" customFormat="1" ht="31.5" customHeight="1" x14ac:dyDescent="0.35">
      <c r="A123" s="26" t="s">
        <v>166</v>
      </c>
      <c r="B123" s="26" t="s">
        <v>37</v>
      </c>
      <c r="C123" s="13" t="s">
        <v>165</v>
      </c>
      <c r="D123" s="25">
        <v>44404</v>
      </c>
      <c r="E123" s="16">
        <v>583333.34</v>
      </c>
      <c r="F123" s="16"/>
      <c r="G123" s="16">
        <f t="shared" si="5"/>
        <v>583333.34</v>
      </c>
      <c r="H123" s="10">
        <v>44527</v>
      </c>
      <c r="I123" s="10" t="s">
        <v>0</v>
      </c>
      <c r="J123" s="9"/>
      <c r="K123" s="15"/>
    </row>
    <row r="124" spans="1:11" s="7" customFormat="1" ht="31.5" customHeight="1" x14ac:dyDescent="0.35">
      <c r="A124" s="26" t="s">
        <v>164</v>
      </c>
      <c r="B124" s="26" t="s">
        <v>37</v>
      </c>
      <c r="C124" s="13" t="s">
        <v>163</v>
      </c>
      <c r="D124" s="25">
        <v>44404</v>
      </c>
      <c r="E124" s="16">
        <v>300000</v>
      </c>
      <c r="F124" s="16"/>
      <c r="G124" s="16">
        <f t="shared" si="5"/>
        <v>300000</v>
      </c>
      <c r="H124" s="10">
        <v>44223</v>
      </c>
      <c r="I124" s="10" t="s">
        <v>0</v>
      </c>
      <c r="J124" s="9"/>
      <c r="K124" s="15"/>
    </row>
    <row r="125" spans="1:11" s="7" customFormat="1" ht="31.5" customHeight="1" x14ac:dyDescent="0.35">
      <c r="A125" s="26" t="s">
        <v>162</v>
      </c>
      <c r="B125" s="26" t="s">
        <v>37</v>
      </c>
      <c r="C125" s="13" t="s">
        <v>161</v>
      </c>
      <c r="D125" s="25">
        <v>44326</v>
      </c>
      <c r="E125" s="16">
        <v>1200000</v>
      </c>
      <c r="F125" s="16"/>
      <c r="G125" s="16">
        <f t="shared" si="5"/>
        <v>1200000</v>
      </c>
      <c r="H125" s="10">
        <v>44449</v>
      </c>
      <c r="I125" s="10" t="s">
        <v>63</v>
      </c>
      <c r="J125" s="9"/>
      <c r="K125" s="15"/>
    </row>
    <row r="126" spans="1:11" s="7" customFormat="1" ht="31.5" customHeight="1" x14ac:dyDescent="0.35">
      <c r="A126" s="28" t="s">
        <v>160</v>
      </c>
      <c r="B126" s="28" t="s">
        <v>37</v>
      </c>
      <c r="C126" s="22" t="s">
        <v>159</v>
      </c>
      <c r="D126" s="27">
        <v>44418</v>
      </c>
      <c r="E126" s="20">
        <v>141600</v>
      </c>
      <c r="F126" s="20">
        <v>141600</v>
      </c>
      <c r="G126" s="20">
        <f t="shared" si="5"/>
        <v>0</v>
      </c>
      <c r="H126" s="19">
        <v>44540</v>
      </c>
      <c r="I126" s="19" t="s">
        <v>32</v>
      </c>
      <c r="J126" s="9"/>
    </row>
    <row r="127" spans="1:11" s="7" customFormat="1" ht="31.5" customHeight="1" x14ac:dyDescent="0.35">
      <c r="A127" s="26" t="s">
        <v>31</v>
      </c>
      <c r="B127" s="26" t="s">
        <v>17</v>
      </c>
      <c r="C127" s="13" t="s">
        <v>158</v>
      </c>
      <c r="D127" s="25">
        <v>44418</v>
      </c>
      <c r="E127" s="16">
        <v>4503000</v>
      </c>
      <c r="F127" s="16">
        <v>0</v>
      </c>
      <c r="G127" s="16">
        <f t="shared" si="5"/>
        <v>4503000</v>
      </c>
      <c r="H127" s="10">
        <v>44540</v>
      </c>
      <c r="I127" s="10" t="s">
        <v>0</v>
      </c>
      <c r="J127" s="9"/>
      <c r="K127" s="15"/>
    </row>
    <row r="128" spans="1:11" s="7" customFormat="1" ht="31.5" customHeight="1" x14ac:dyDescent="0.35">
      <c r="A128" s="26" t="s">
        <v>157</v>
      </c>
      <c r="B128" s="26" t="s">
        <v>40</v>
      </c>
      <c r="C128" s="13" t="s">
        <v>156</v>
      </c>
      <c r="D128" s="25">
        <v>44427</v>
      </c>
      <c r="E128" s="16">
        <v>35400</v>
      </c>
      <c r="F128" s="16"/>
      <c r="G128" s="16">
        <f t="shared" si="5"/>
        <v>35400</v>
      </c>
      <c r="H128" s="10">
        <v>44549</v>
      </c>
      <c r="I128" s="10" t="s">
        <v>0</v>
      </c>
      <c r="J128" s="9"/>
      <c r="K128" s="15"/>
    </row>
    <row r="129" spans="1:11" s="7" customFormat="1" ht="31.5" customHeight="1" x14ac:dyDescent="0.35">
      <c r="A129" s="26" t="s">
        <v>155</v>
      </c>
      <c r="B129" s="26" t="s">
        <v>40</v>
      </c>
      <c r="C129" s="13" t="s">
        <v>154</v>
      </c>
      <c r="D129" s="25">
        <v>44391</v>
      </c>
      <c r="E129" s="16">
        <v>17700</v>
      </c>
      <c r="F129" s="16"/>
      <c r="G129" s="16">
        <f t="shared" si="5"/>
        <v>17700</v>
      </c>
      <c r="H129" s="10">
        <v>44514</v>
      </c>
      <c r="I129" s="10" t="s">
        <v>0</v>
      </c>
      <c r="J129" s="9"/>
      <c r="K129" s="15"/>
    </row>
    <row r="130" spans="1:11" s="7" customFormat="1" ht="31.5" customHeight="1" x14ac:dyDescent="0.35">
      <c r="A130" s="26" t="s">
        <v>153</v>
      </c>
      <c r="B130" s="26" t="s">
        <v>40</v>
      </c>
      <c r="C130" s="13" t="s">
        <v>152</v>
      </c>
      <c r="D130" s="25">
        <v>44420</v>
      </c>
      <c r="E130" s="16">
        <v>59000</v>
      </c>
      <c r="F130" s="16"/>
      <c r="G130" s="16">
        <f t="shared" si="5"/>
        <v>59000</v>
      </c>
      <c r="H130" s="10">
        <v>44542</v>
      </c>
      <c r="I130" s="10" t="s">
        <v>0</v>
      </c>
      <c r="J130" s="9"/>
      <c r="K130" s="15"/>
    </row>
    <row r="131" spans="1:11" s="7" customFormat="1" ht="31.5" customHeight="1" x14ac:dyDescent="0.35">
      <c r="A131" s="26" t="s">
        <v>151</v>
      </c>
      <c r="B131" s="26" t="s">
        <v>40</v>
      </c>
      <c r="C131" s="13" t="s">
        <v>83</v>
      </c>
      <c r="D131" s="25">
        <v>44397</v>
      </c>
      <c r="E131" s="16">
        <v>106200</v>
      </c>
      <c r="F131" s="16"/>
      <c r="G131" s="16">
        <f t="shared" si="5"/>
        <v>106200</v>
      </c>
      <c r="H131" s="10">
        <v>44520</v>
      </c>
      <c r="I131" s="10" t="s">
        <v>0</v>
      </c>
      <c r="J131" s="9"/>
      <c r="K131" s="15"/>
    </row>
    <row r="132" spans="1:11" s="7" customFormat="1" ht="31.5" customHeight="1" x14ac:dyDescent="0.35">
      <c r="A132" s="26" t="s">
        <v>140</v>
      </c>
      <c r="B132" s="26" t="s">
        <v>37</v>
      </c>
      <c r="C132" s="13" t="s">
        <v>150</v>
      </c>
      <c r="D132" s="25">
        <v>44426</v>
      </c>
      <c r="E132" s="16">
        <v>4500000</v>
      </c>
      <c r="F132" s="16"/>
      <c r="G132" s="16">
        <f t="shared" si="5"/>
        <v>4500000</v>
      </c>
      <c r="H132" s="10">
        <v>44548</v>
      </c>
      <c r="I132" s="10" t="s">
        <v>0</v>
      </c>
      <c r="J132" s="9"/>
      <c r="K132" s="15"/>
    </row>
    <row r="133" spans="1:11" s="7" customFormat="1" ht="31.5" customHeight="1" x14ac:dyDescent="0.35">
      <c r="A133" s="28" t="s">
        <v>149</v>
      </c>
      <c r="B133" s="28" t="s">
        <v>40</v>
      </c>
      <c r="C133" s="22" t="s">
        <v>148</v>
      </c>
      <c r="D133" s="27">
        <v>44358</v>
      </c>
      <c r="E133" s="20">
        <v>59000</v>
      </c>
      <c r="F133" s="20">
        <v>59000</v>
      </c>
      <c r="G133" s="20">
        <f t="shared" si="5"/>
        <v>0</v>
      </c>
      <c r="H133" s="19">
        <v>44480</v>
      </c>
      <c r="I133" s="19" t="s">
        <v>32</v>
      </c>
      <c r="J133" s="9"/>
    </row>
    <row r="134" spans="1:11" s="7" customFormat="1" ht="31.5" customHeight="1" x14ac:dyDescent="0.35">
      <c r="A134" s="26" t="s">
        <v>147</v>
      </c>
      <c r="B134" s="26" t="s">
        <v>40</v>
      </c>
      <c r="C134" s="13" t="s">
        <v>47</v>
      </c>
      <c r="D134" s="25">
        <v>44420</v>
      </c>
      <c r="E134" s="16">
        <v>59000</v>
      </c>
      <c r="F134" s="16"/>
      <c r="G134" s="16">
        <f t="shared" si="5"/>
        <v>59000</v>
      </c>
      <c r="H134" s="10">
        <v>44542</v>
      </c>
      <c r="I134" s="10" t="s">
        <v>0</v>
      </c>
      <c r="J134" s="9"/>
      <c r="K134" s="15"/>
    </row>
    <row r="135" spans="1:11" s="7" customFormat="1" ht="31.5" customHeight="1" x14ac:dyDescent="0.35">
      <c r="A135" s="24" t="s">
        <v>146</v>
      </c>
      <c r="B135" s="24" t="s">
        <v>37</v>
      </c>
      <c r="C135" s="22" t="s">
        <v>145</v>
      </c>
      <c r="D135" s="21">
        <v>44413</v>
      </c>
      <c r="E135" s="20">
        <v>1200000</v>
      </c>
      <c r="F135" s="20">
        <v>1200000</v>
      </c>
      <c r="G135" s="20">
        <v>0</v>
      </c>
      <c r="H135" s="19">
        <v>44535</v>
      </c>
      <c r="I135" s="19" t="s">
        <v>32</v>
      </c>
      <c r="J135" s="9"/>
    </row>
    <row r="136" spans="1:11" s="7" customFormat="1" ht="31.5" customHeight="1" x14ac:dyDescent="0.35">
      <c r="A136" s="4" t="s">
        <v>144</v>
      </c>
      <c r="B136" s="4" t="s">
        <v>37</v>
      </c>
      <c r="C136" s="13" t="s">
        <v>143</v>
      </c>
      <c r="D136" s="12">
        <v>44435</v>
      </c>
      <c r="E136" s="16">
        <v>583333.34</v>
      </c>
      <c r="F136" s="16"/>
      <c r="G136" s="16">
        <v>583333.34</v>
      </c>
      <c r="H136" s="10">
        <v>44557</v>
      </c>
      <c r="I136" s="10" t="s">
        <v>0</v>
      </c>
      <c r="J136" s="9"/>
      <c r="K136" s="15"/>
    </row>
    <row r="137" spans="1:11" s="7" customFormat="1" ht="31.5" customHeight="1" x14ac:dyDescent="0.35">
      <c r="A137" s="24" t="s">
        <v>142</v>
      </c>
      <c r="B137" s="24" t="s">
        <v>40</v>
      </c>
      <c r="C137" s="22" t="s">
        <v>141</v>
      </c>
      <c r="D137" s="21">
        <v>44399</v>
      </c>
      <c r="E137" s="20">
        <v>955800</v>
      </c>
      <c r="F137" s="20">
        <v>955800</v>
      </c>
      <c r="G137" s="20">
        <v>0</v>
      </c>
      <c r="H137" s="19">
        <v>44522</v>
      </c>
      <c r="I137" s="19" t="s">
        <v>32</v>
      </c>
      <c r="J137" s="9"/>
    </row>
    <row r="138" spans="1:11" s="7" customFormat="1" ht="31.5" customHeight="1" x14ac:dyDescent="0.35">
      <c r="A138" s="4" t="s">
        <v>140</v>
      </c>
      <c r="B138" s="4" t="s">
        <v>37</v>
      </c>
      <c r="C138" s="13" t="s">
        <v>139</v>
      </c>
      <c r="D138" s="12">
        <v>44434</v>
      </c>
      <c r="E138" s="16">
        <v>283200</v>
      </c>
      <c r="F138" s="16"/>
      <c r="G138" s="16">
        <v>283200</v>
      </c>
      <c r="H138" s="10">
        <v>44556</v>
      </c>
      <c r="I138" s="10" t="s">
        <v>0</v>
      </c>
      <c r="J138" s="9"/>
      <c r="K138" s="15"/>
    </row>
    <row r="139" spans="1:11" s="7" customFormat="1" ht="31.5" customHeight="1" x14ac:dyDescent="0.35">
      <c r="A139" s="24" t="s">
        <v>138</v>
      </c>
      <c r="B139" s="24" t="s">
        <v>37</v>
      </c>
      <c r="C139" s="22" t="s">
        <v>137</v>
      </c>
      <c r="D139" s="21">
        <v>44432</v>
      </c>
      <c r="E139" s="20">
        <v>590000</v>
      </c>
      <c r="F139" s="20">
        <v>590000</v>
      </c>
      <c r="G139" s="20">
        <v>0</v>
      </c>
      <c r="H139" s="19">
        <v>44554</v>
      </c>
      <c r="I139" s="19" t="s">
        <v>32</v>
      </c>
      <c r="J139" s="9"/>
    </row>
    <row r="140" spans="1:11" s="7" customFormat="1" ht="31.5" customHeight="1" x14ac:dyDescent="0.35">
      <c r="A140" s="24" t="s">
        <v>25</v>
      </c>
      <c r="B140" s="23" t="s">
        <v>136</v>
      </c>
      <c r="C140" s="22" t="s">
        <v>135</v>
      </c>
      <c r="D140" s="21">
        <v>44403</v>
      </c>
      <c r="E140" s="20">
        <v>680657.63</v>
      </c>
      <c r="F140" s="20">
        <v>680657.63</v>
      </c>
      <c r="G140" s="20">
        <v>0</v>
      </c>
      <c r="H140" s="19">
        <v>44526</v>
      </c>
      <c r="I140" s="19" t="s">
        <v>32</v>
      </c>
      <c r="J140" s="9"/>
    </row>
    <row r="141" spans="1:11" s="7" customFormat="1" ht="31.5" customHeight="1" x14ac:dyDescent="0.35">
      <c r="A141" s="4" t="s">
        <v>134</v>
      </c>
      <c r="B141" s="14" t="s">
        <v>40</v>
      </c>
      <c r="C141" s="13" t="s">
        <v>133</v>
      </c>
      <c r="D141" s="12">
        <v>44435</v>
      </c>
      <c r="E141" s="16">
        <v>59000</v>
      </c>
      <c r="F141" s="16"/>
      <c r="G141" s="16">
        <v>59000</v>
      </c>
      <c r="H141" s="10">
        <v>44557</v>
      </c>
      <c r="I141" s="10" t="s">
        <v>0</v>
      </c>
      <c r="J141" s="9"/>
      <c r="K141" s="15"/>
    </row>
    <row r="142" spans="1:11" s="7" customFormat="1" ht="31.5" customHeight="1" x14ac:dyDescent="0.35">
      <c r="A142" s="4" t="s">
        <v>107</v>
      </c>
      <c r="B142" s="14" t="s">
        <v>106</v>
      </c>
      <c r="C142" s="13" t="s">
        <v>132</v>
      </c>
      <c r="D142" s="12">
        <v>44406</v>
      </c>
      <c r="E142" s="16">
        <v>55723.14</v>
      </c>
      <c r="F142" s="16"/>
      <c r="G142" s="16">
        <v>55723.14</v>
      </c>
      <c r="H142" s="10">
        <v>44529</v>
      </c>
      <c r="I142" s="10" t="s">
        <v>0</v>
      </c>
      <c r="J142" s="9"/>
      <c r="K142" s="15"/>
    </row>
    <row r="143" spans="1:11" s="7" customFormat="1" ht="31.5" customHeight="1" x14ac:dyDescent="0.35">
      <c r="A143" s="4" t="s">
        <v>104</v>
      </c>
      <c r="B143" s="14" t="s">
        <v>103</v>
      </c>
      <c r="C143" s="13" t="s">
        <v>131</v>
      </c>
      <c r="D143" s="12">
        <v>44409</v>
      </c>
      <c r="E143" s="16">
        <v>66758.16</v>
      </c>
      <c r="F143" s="16"/>
      <c r="G143" s="16">
        <v>66758.16</v>
      </c>
      <c r="H143" s="10">
        <v>44531</v>
      </c>
      <c r="I143" s="10" t="s">
        <v>0</v>
      </c>
      <c r="J143" s="9"/>
      <c r="K143" s="15"/>
    </row>
    <row r="144" spans="1:11" s="7" customFormat="1" ht="31.5" customHeight="1" x14ac:dyDescent="0.35">
      <c r="A144" s="24" t="s">
        <v>130</v>
      </c>
      <c r="B144" s="23" t="s">
        <v>129</v>
      </c>
      <c r="C144" s="22" t="s">
        <v>128</v>
      </c>
      <c r="D144" s="21">
        <v>44406</v>
      </c>
      <c r="E144" s="20">
        <v>587852.4</v>
      </c>
      <c r="F144" s="20">
        <v>587852.4</v>
      </c>
      <c r="G144" s="20">
        <v>0</v>
      </c>
      <c r="H144" s="19">
        <v>44529</v>
      </c>
      <c r="I144" s="19" t="s">
        <v>32</v>
      </c>
      <c r="J144" s="9"/>
    </row>
    <row r="145" spans="1:11" s="7" customFormat="1" ht="31.5" customHeight="1" x14ac:dyDescent="0.35">
      <c r="A145" s="28" t="s">
        <v>127</v>
      </c>
      <c r="B145" s="28" t="s">
        <v>126</v>
      </c>
      <c r="C145" s="22" t="s">
        <v>79</v>
      </c>
      <c r="D145" s="27">
        <v>44351</v>
      </c>
      <c r="E145" s="20">
        <v>7099330.7599999998</v>
      </c>
      <c r="F145" s="20">
        <v>7099330.7599999998</v>
      </c>
      <c r="G145" s="20">
        <v>0</v>
      </c>
      <c r="H145" s="19">
        <v>44473</v>
      </c>
      <c r="I145" s="19" t="s">
        <v>32</v>
      </c>
      <c r="J145" s="9"/>
    </row>
    <row r="146" spans="1:11" s="7" customFormat="1" ht="31.5" customHeight="1" x14ac:dyDescent="0.35">
      <c r="A146" s="28" t="s">
        <v>125</v>
      </c>
      <c r="B146" s="28" t="s">
        <v>124</v>
      </c>
      <c r="C146" s="22" t="s">
        <v>83</v>
      </c>
      <c r="D146" s="27">
        <v>44439</v>
      </c>
      <c r="E146" s="20">
        <v>944000</v>
      </c>
      <c r="F146" s="20">
        <v>944000</v>
      </c>
      <c r="G146" s="20">
        <v>0</v>
      </c>
      <c r="H146" s="19">
        <v>44561</v>
      </c>
      <c r="I146" s="19" t="s">
        <v>32</v>
      </c>
      <c r="J146" s="9"/>
    </row>
    <row r="147" spans="1:11" s="7" customFormat="1" ht="31.5" customHeight="1" x14ac:dyDescent="0.35">
      <c r="A147" s="28" t="s">
        <v>44</v>
      </c>
      <c r="B147" s="28" t="s">
        <v>123</v>
      </c>
      <c r="C147" s="22" t="s">
        <v>122</v>
      </c>
      <c r="D147" s="27">
        <v>44379</v>
      </c>
      <c r="E147" s="20">
        <v>267998.09999999998</v>
      </c>
      <c r="F147" s="20">
        <v>267998.09999999998</v>
      </c>
      <c r="G147" s="20">
        <v>0</v>
      </c>
      <c r="H147" s="19">
        <v>44502</v>
      </c>
      <c r="I147" s="19" t="s">
        <v>32</v>
      </c>
      <c r="J147" s="9"/>
    </row>
    <row r="148" spans="1:11" s="7" customFormat="1" ht="31.5" customHeight="1" x14ac:dyDescent="0.35">
      <c r="A148" s="28" t="s">
        <v>121</v>
      </c>
      <c r="B148" s="28" t="s">
        <v>37</v>
      </c>
      <c r="C148" s="22" t="s">
        <v>120</v>
      </c>
      <c r="D148" s="27">
        <v>44433</v>
      </c>
      <c r="E148" s="20">
        <v>750000</v>
      </c>
      <c r="F148" s="20">
        <v>750000</v>
      </c>
      <c r="G148" s="20">
        <v>0</v>
      </c>
      <c r="H148" s="19">
        <v>44555</v>
      </c>
      <c r="I148" s="19" t="s">
        <v>32</v>
      </c>
      <c r="J148" s="9"/>
    </row>
    <row r="149" spans="1:11" s="7" customFormat="1" ht="31.5" customHeight="1" x14ac:dyDescent="0.35">
      <c r="A149" s="28" t="s">
        <v>119</v>
      </c>
      <c r="B149" s="28" t="s">
        <v>118</v>
      </c>
      <c r="C149" s="22" t="s">
        <v>117</v>
      </c>
      <c r="D149" s="27">
        <v>44421</v>
      </c>
      <c r="E149" s="20">
        <v>113669.4</v>
      </c>
      <c r="F149" s="20">
        <v>113669.4</v>
      </c>
      <c r="G149" s="20">
        <v>0</v>
      </c>
      <c r="H149" s="19">
        <v>44543</v>
      </c>
      <c r="I149" s="19" t="s">
        <v>32</v>
      </c>
      <c r="J149" s="9"/>
    </row>
    <row r="150" spans="1:11" s="7" customFormat="1" ht="31.5" customHeight="1" x14ac:dyDescent="0.35">
      <c r="A150" s="28" t="s">
        <v>116</v>
      </c>
      <c r="B150" s="28" t="s">
        <v>115</v>
      </c>
      <c r="C150" s="22" t="s">
        <v>114</v>
      </c>
      <c r="D150" s="27">
        <v>44435</v>
      </c>
      <c r="E150" s="20">
        <v>341433</v>
      </c>
      <c r="F150" s="20">
        <v>341433</v>
      </c>
      <c r="G150" s="20">
        <v>0</v>
      </c>
      <c r="H150" s="19">
        <v>44557</v>
      </c>
      <c r="I150" s="19" t="s">
        <v>32</v>
      </c>
      <c r="J150" s="9"/>
    </row>
    <row r="151" spans="1:11" s="7" customFormat="1" ht="31.5" customHeight="1" x14ac:dyDescent="0.35">
      <c r="A151" s="30" t="s">
        <v>113</v>
      </c>
      <c r="B151" s="30" t="s">
        <v>112</v>
      </c>
      <c r="C151" s="31" t="s">
        <v>111</v>
      </c>
      <c r="D151" s="29">
        <v>44446</v>
      </c>
      <c r="E151" s="16">
        <v>862580</v>
      </c>
      <c r="F151" s="16"/>
      <c r="G151" s="16">
        <v>862580</v>
      </c>
      <c r="H151" s="10">
        <v>44568</v>
      </c>
      <c r="I151" s="10" t="s">
        <v>0</v>
      </c>
      <c r="J151" s="9"/>
      <c r="K151" s="15"/>
    </row>
    <row r="152" spans="1:11" s="7" customFormat="1" ht="31.5" customHeight="1" x14ac:dyDescent="0.35">
      <c r="A152" s="28" t="s">
        <v>110</v>
      </c>
      <c r="B152" s="28" t="s">
        <v>109</v>
      </c>
      <c r="C152" s="22" t="s">
        <v>108</v>
      </c>
      <c r="D152" s="27">
        <v>44421</v>
      </c>
      <c r="E152" s="20">
        <v>35160956</v>
      </c>
      <c r="F152" s="20">
        <v>35160956</v>
      </c>
      <c r="G152" s="20">
        <v>0</v>
      </c>
      <c r="H152" s="19">
        <v>44543</v>
      </c>
      <c r="I152" s="19" t="s">
        <v>32</v>
      </c>
      <c r="J152" s="9"/>
    </row>
    <row r="153" spans="1:11" s="7" customFormat="1" ht="31.5" customHeight="1" x14ac:dyDescent="0.35">
      <c r="A153" s="24" t="s">
        <v>107</v>
      </c>
      <c r="B153" s="23" t="s">
        <v>106</v>
      </c>
      <c r="C153" s="22" t="s">
        <v>105</v>
      </c>
      <c r="D153" s="21">
        <v>44439</v>
      </c>
      <c r="E153" s="20">
        <v>60682.879999999997</v>
      </c>
      <c r="F153" s="20">
        <v>60682.879999999997</v>
      </c>
      <c r="G153" s="20">
        <v>0</v>
      </c>
      <c r="H153" s="19">
        <v>44561</v>
      </c>
      <c r="I153" s="19" t="s">
        <v>32</v>
      </c>
      <c r="J153" s="9"/>
    </row>
    <row r="154" spans="1:11" s="7" customFormat="1" ht="31.5" customHeight="1" x14ac:dyDescent="0.35">
      <c r="A154" s="4" t="s">
        <v>104</v>
      </c>
      <c r="B154" s="14" t="s">
        <v>103</v>
      </c>
      <c r="C154" s="13" t="s">
        <v>102</v>
      </c>
      <c r="D154" s="12">
        <v>44440</v>
      </c>
      <c r="E154" s="16">
        <v>66414.64</v>
      </c>
      <c r="F154" s="16"/>
      <c r="G154" s="16">
        <v>66414.64</v>
      </c>
      <c r="H154" s="10">
        <v>44562</v>
      </c>
      <c r="I154" s="10" t="s">
        <v>0</v>
      </c>
      <c r="J154" s="9"/>
      <c r="K154" s="15"/>
    </row>
    <row r="155" spans="1:11" s="7" customFormat="1" ht="31.5" customHeight="1" x14ac:dyDescent="0.35">
      <c r="A155" s="28" t="s">
        <v>95</v>
      </c>
      <c r="B155" s="28" t="s">
        <v>101</v>
      </c>
      <c r="C155" s="22" t="s">
        <v>100</v>
      </c>
      <c r="D155" s="27">
        <v>44404</v>
      </c>
      <c r="E155" s="20">
        <v>958149.78</v>
      </c>
      <c r="F155" s="20">
        <v>958149.78</v>
      </c>
      <c r="G155" s="20">
        <v>0</v>
      </c>
      <c r="H155" s="19">
        <v>44527</v>
      </c>
      <c r="I155" s="19" t="s">
        <v>32</v>
      </c>
      <c r="J155" s="9"/>
    </row>
    <row r="156" spans="1:11" s="7" customFormat="1" ht="31.5" customHeight="1" x14ac:dyDescent="0.35">
      <c r="A156" s="30" t="s">
        <v>95</v>
      </c>
      <c r="B156" s="30" t="s">
        <v>94</v>
      </c>
      <c r="C156" s="13" t="s">
        <v>99</v>
      </c>
      <c r="D156" s="29">
        <v>44390</v>
      </c>
      <c r="E156" s="16">
        <v>922486.95</v>
      </c>
      <c r="F156" s="16"/>
      <c r="G156" s="16">
        <v>922486.95</v>
      </c>
      <c r="H156" s="10">
        <v>44513</v>
      </c>
      <c r="I156" s="10" t="s">
        <v>0</v>
      </c>
      <c r="J156" s="9"/>
      <c r="K156" s="15"/>
    </row>
    <row r="157" spans="1:11" s="7" customFormat="1" ht="31.5" customHeight="1" x14ac:dyDescent="0.35">
      <c r="A157" s="28" t="s">
        <v>98</v>
      </c>
      <c r="B157" s="28" t="s">
        <v>97</v>
      </c>
      <c r="C157" s="22" t="s">
        <v>96</v>
      </c>
      <c r="D157" s="27">
        <v>44445</v>
      </c>
      <c r="E157" s="20">
        <v>118000</v>
      </c>
      <c r="F157" s="20">
        <v>118000</v>
      </c>
      <c r="G157" s="20">
        <v>0</v>
      </c>
      <c r="H157" s="19">
        <v>44567</v>
      </c>
      <c r="I157" s="19" t="s">
        <v>32</v>
      </c>
      <c r="J157" s="9"/>
    </row>
    <row r="158" spans="1:11" s="7" customFormat="1" ht="31.5" customHeight="1" x14ac:dyDescent="0.35">
      <c r="A158" s="26" t="s">
        <v>95</v>
      </c>
      <c r="B158" s="26" t="s">
        <v>94</v>
      </c>
      <c r="C158" s="13" t="s">
        <v>93</v>
      </c>
      <c r="D158" s="25">
        <v>44404</v>
      </c>
      <c r="E158" s="16">
        <v>954599.42</v>
      </c>
      <c r="F158" s="16"/>
      <c r="G158" s="16">
        <v>954599.42</v>
      </c>
      <c r="H158" s="10">
        <v>44527</v>
      </c>
      <c r="I158" s="10" t="s">
        <v>0</v>
      </c>
      <c r="J158" s="9"/>
      <c r="K158" s="15"/>
    </row>
    <row r="159" spans="1:11" s="7" customFormat="1" ht="31.5" customHeight="1" x14ac:dyDescent="0.35">
      <c r="A159" s="28" t="s">
        <v>92</v>
      </c>
      <c r="B159" s="28" t="s">
        <v>91</v>
      </c>
      <c r="C159" s="22" t="s">
        <v>90</v>
      </c>
      <c r="D159" s="27">
        <v>44434</v>
      </c>
      <c r="E159" s="20">
        <v>19882350</v>
      </c>
      <c r="F159" s="20">
        <v>19882350</v>
      </c>
      <c r="G159" s="20">
        <v>0</v>
      </c>
      <c r="H159" s="19">
        <v>44556</v>
      </c>
      <c r="I159" s="19" t="s">
        <v>32</v>
      </c>
      <c r="J159" s="9"/>
    </row>
    <row r="160" spans="1:11" s="7" customFormat="1" ht="31.5" customHeight="1" x14ac:dyDescent="0.35">
      <c r="A160" s="28" t="s">
        <v>89</v>
      </c>
      <c r="B160" s="28" t="s">
        <v>88</v>
      </c>
      <c r="C160" s="22" t="s">
        <v>87</v>
      </c>
      <c r="D160" s="27">
        <v>44323</v>
      </c>
      <c r="E160" s="20">
        <v>180000</v>
      </c>
      <c r="F160" s="20">
        <v>180000</v>
      </c>
      <c r="G160" s="20">
        <v>0</v>
      </c>
      <c r="H160" s="19">
        <v>44446</v>
      </c>
      <c r="I160" s="19" t="s">
        <v>32</v>
      </c>
      <c r="J160" s="9"/>
    </row>
    <row r="161" spans="1:11" s="7" customFormat="1" ht="31.5" customHeight="1" x14ac:dyDescent="0.35">
      <c r="A161" s="26" t="s">
        <v>86</v>
      </c>
      <c r="B161" s="26" t="s">
        <v>40</v>
      </c>
      <c r="C161" s="13" t="s">
        <v>85</v>
      </c>
      <c r="D161" s="25">
        <v>44435</v>
      </c>
      <c r="E161" s="16">
        <v>59000</v>
      </c>
      <c r="F161" s="16"/>
      <c r="G161" s="16">
        <v>59000</v>
      </c>
      <c r="H161" s="10">
        <v>44557</v>
      </c>
      <c r="I161" s="10" t="s">
        <v>0</v>
      </c>
      <c r="J161" s="9"/>
      <c r="K161" s="15"/>
    </row>
    <row r="162" spans="1:11" s="7" customFormat="1" ht="31.5" customHeight="1" x14ac:dyDescent="0.35">
      <c r="A162" s="26" t="s">
        <v>84</v>
      </c>
      <c r="B162" s="26" t="s">
        <v>40</v>
      </c>
      <c r="C162" s="13" t="s">
        <v>83</v>
      </c>
      <c r="D162" s="25">
        <v>44419</v>
      </c>
      <c r="E162" s="16">
        <v>53100</v>
      </c>
      <c r="F162" s="16"/>
      <c r="G162" s="16">
        <v>53100</v>
      </c>
      <c r="H162" s="10">
        <v>44541</v>
      </c>
      <c r="I162" s="10" t="s">
        <v>0</v>
      </c>
      <c r="J162" s="9"/>
      <c r="K162" s="15"/>
    </row>
    <row r="163" spans="1:11" s="7" customFormat="1" ht="31.5" customHeight="1" x14ac:dyDescent="0.35">
      <c r="A163" s="26" t="s">
        <v>82</v>
      </c>
      <c r="B163" s="26" t="s">
        <v>40</v>
      </c>
      <c r="C163" s="13" t="s">
        <v>81</v>
      </c>
      <c r="D163" s="25">
        <v>44398</v>
      </c>
      <c r="E163" s="16">
        <v>29500</v>
      </c>
      <c r="F163" s="16"/>
      <c r="G163" s="16">
        <v>29500</v>
      </c>
      <c r="H163" s="10">
        <v>44521</v>
      </c>
      <c r="I163" s="10" t="s">
        <v>0</v>
      </c>
      <c r="J163" s="9"/>
      <c r="K163" s="15"/>
    </row>
    <row r="164" spans="1:11" s="7" customFormat="1" ht="31.5" customHeight="1" x14ac:dyDescent="0.35">
      <c r="A164" s="26" t="s">
        <v>80</v>
      </c>
      <c r="B164" s="26" t="s">
        <v>40</v>
      </c>
      <c r="C164" s="13" t="s">
        <v>79</v>
      </c>
      <c r="D164" s="25">
        <v>44426</v>
      </c>
      <c r="E164" s="16">
        <v>76700</v>
      </c>
      <c r="F164" s="16"/>
      <c r="G164" s="16">
        <v>76700</v>
      </c>
      <c r="H164" s="10">
        <v>44548</v>
      </c>
      <c r="I164" s="10" t="s">
        <v>0</v>
      </c>
      <c r="J164" s="9"/>
      <c r="K164" s="15"/>
    </row>
    <row r="165" spans="1:11" s="7" customFormat="1" ht="31.5" customHeight="1" x14ac:dyDescent="0.35">
      <c r="A165" s="26" t="s">
        <v>78</v>
      </c>
      <c r="B165" s="26" t="s">
        <v>40</v>
      </c>
      <c r="C165" s="13" t="s">
        <v>77</v>
      </c>
      <c r="D165" s="25">
        <v>44439</v>
      </c>
      <c r="E165" s="16">
        <v>59000</v>
      </c>
      <c r="F165" s="16"/>
      <c r="G165" s="16">
        <v>59000</v>
      </c>
      <c r="H165" s="10">
        <v>44561</v>
      </c>
      <c r="I165" s="10" t="s">
        <v>0</v>
      </c>
      <c r="J165" s="9"/>
      <c r="K165" s="15"/>
    </row>
    <row r="166" spans="1:11" s="7" customFormat="1" ht="31.5" customHeight="1" x14ac:dyDescent="0.35">
      <c r="A166" s="13" t="s">
        <v>76</v>
      </c>
      <c r="B166" s="13" t="s">
        <v>40</v>
      </c>
      <c r="C166" s="13" t="s">
        <v>75</v>
      </c>
      <c r="D166" s="13" t="s">
        <v>74</v>
      </c>
      <c r="E166" s="16">
        <v>59000</v>
      </c>
      <c r="F166" s="16"/>
      <c r="G166" s="16">
        <v>59000</v>
      </c>
      <c r="H166" s="10">
        <v>44554</v>
      </c>
      <c r="I166" s="10" t="s">
        <v>0</v>
      </c>
      <c r="J166" s="9"/>
      <c r="K166" s="15"/>
    </row>
    <row r="167" spans="1:11" s="7" customFormat="1" ht="31.5" customHeight="1" x14ac:dyDescent="0.35">
      <c r="A167" s="26" t="s">
        <v>73</v>
      </c>
      <c r="B167" s="26" t="s">
        <v>40</v>
      </c>
      <c r="C167" s="13" t="s">
        <v>72</v>
      </c>
      <c r="D167" s="25">
        <v>44410</v>
      </c>
      <c r="E167" s="16">
        <v>88500</v>
      </c>
      <c r="F167" s="16"/>
      <c r="G167" s="16">
        <v>88500</v>
      </c>
      <c r="H167" s="10">
        <v>44532</v>
      </c>
      <c r="I167" s="10" t="s">
        <v>0</v>
      </c>
      <c r="J167" s="9"/>
      <c r="K167" s="15"/>
    </row>
    <row r="168" spans="1:11" s="7" customFormat="1" ht="31.5" customHeight="1" x14ac:dyDescent="0.35">
      <c r="A168" s="26" t="s">
        <v>48</v>
      </c>
      <c r="B168" s="26" t="s">
        <v>40</v>
      </c>
      <c r="C168" s="13" t="s">
        <v>71</v>
      </c>
      <c r="D168" s="25">
        <v>44434</v>
      </c>
      <c r="E168" s="16">
        <v>59000</v>
      </c>
      <c r="F168" s="16"/>
      <c r="G168" s="16">
        <v>59000</v>
      </c>
      <c r="H168" s="10">
        <v>44556</v>
      </c>
      <c r="I168" s="10" t="s">
        <v>0</v>
      </c>
      <c r="J168" s="9"/>
      <c r="K168" s="15"/>
    </row>
    <row r="169" spans="1:11" s="7" customFormat="1" ht="31.5" customHeight="1" x14ac:dyDescent="0.35">
      <c r="A169" s="26" t="s">
        <v>70</v>
      </c>
      <c r="B169" s="26" t="s">
        <v>40</v>
      </c>
      <c r="C169" s="13" t="s">
        <v>69</v>
      </c>
      <c r="D169" s="25">
        <v>44392</v>
      </c>
      <c r="E169" s="16">
        <v>29500</v>
      </c>
      <c r="F169" s="16"/>
      <c r="G169" s="16">
        <v>29500</v>
      </c>
      <c r="H169" s="10">
        <v>44515</v>
      </c>
      <c r="I169" s="10" t="s">
        <v>0</v>
      </c>
      <c r="J169" s="9"/>
      <c r="K169" s="15"/>
    </row>
    <row r="170" spans="1:11" s="7" customFormat="1" ht="31.5" customHeight="1" x14ac:dyDescent="0.35">
      <c r="A170" s="26" t="s">
        <v>68</v>
      </c>
      <c r="B170" s="26" t="s">
        <v>37</v>
      </c>
      <c r="C170" s="13" t="s">
        <v>67</v>
      </c>
      <c r="D170" s="25">
        <v>44449</v>
      </c>
      <c r="E170" s="16">
        <v>240000</v>
      </c>
      <c r="F170" s="16"/>
      <c r="G170" s="16">
        <v>240000</v>
      </c>
      <c r="H170" s="10">
        <v>44571</v>
      </c>
      <c r="I170" s="10" t="s">
        <v>0</v>
      </c>
      <c r="J170" s="9"/>
      <c r="K170" s="15"/>
    </row>
    <row r="171" spans="1:11" s="7" customFormat="1" ht="31.5" customHeight="1" x14ac:dyDescent="0.35">
      <c r="A171" s="4" t="s">
        <v>66</v>
      </c>
      <c r="B171" s="14" t="s">
        <v>65</v>
      </c>
      <c r="C171" s="13" t="s">
        <v>64</v>
      </c>
      <c r="D171" s="12">
        <v>44250</v>
      </c>
      <c r="E171" s="16">
        <v>5670000.0099999998</v>
      </c>
      <c r="F171" s="16"/>
      <c r="G171" s="16">
        <v>5670000.0099999998</v>
      </c>
      <c r="H171" s="10">
        <v>44370</v>
      </c>
      <c r="I171" s="10" t="s">
        <v>63</v>
      </c>
      <c r="J171" s="9"/>
      <c r="K171" s="15"/>
    </row>
    <row r="172" spans="1:11" s="7" customFormat="1" ht="31.5" customHeight="1" x14ac:dyDescent="0.35">
      <c r="A172" s="24" t="s">
        <v>62</v>
      </c>
      <c r="B172" s="23" t="s">
        <v>61</v>
      </c>
      <c r="C172" s="22" t="s">
        <v>60</v>
      </c>
      <c r="D172" s="21">
        <v>44399</v>
      </c>
      <c r="E172" s="20">
        <v>92925</v>
      </c>
      <c r="F172" s="20">
        <v>92925</v>
      </c>
      <c r="G172" s="20">
        <v>0</v>
      </c>
      <c r="H172" s="19">
        <v>44522</v>
      </c>
      <c r="I172" s="19" t="s">
        <v>32</v>
      </c>
      <c r="J172" s="9"/>
      <c r="K172" s="15"/>
    </row>
    <row r="173" spans="1:11" s="7" customFormat="1" ht="31.5" customHeight="1" x14ac:dyDescent="0.35">
      <c r="A173" s="24" t="s">
        <v>59</v>
      </c>
      <c r="B173" s="23" t="s">
        <v>58</v>
      </c>
      <c r="C173" s="22" t="s">
        <v>57</v>
      </c>
      <c r="D173" s="21">
        <v>44417</v>
      </c>
      <c r="E173" s="20">
        <v>130095</v>
      </c>
      <c r="F173" s="20">
        <v>130095</v>
      </c>
      <c r="G173" s="20">
        <v>0</v>
      </c>
      <c r="H173" s="19">
        <v>44539</v>
      </c>
      <c r="I173" s="19" t="s">
        <v>32</v>
      </c>
      <c r="J173" s="9"/>
      <c r="K173" s="15"/>
    </row>
    <row r="174" spans="1:11" s="7" customFormat="1" ht="31.5" customHeight="1" x14ac:dyDescent="0.35">
      <c r="A174" s="24" t="s">
        <v>56</v>
      </c>
      <c r="B174" s="23" t="s">
        <v>55</v>
      </c>
      <c r="C174" s="22" t="s">
        <v>54</v>
      </c>
      <c r="D174" s="21">
        <v>44368</v>
      </c>
      <c r="E174" s="20">
        <v>3363292.77</v>
      </c>
      <c r="F174" s="20">
        <v>3363292.77</v>
      </c>
      <c r="G174" s="20">
        <v>0</v>
      </c>
      <c r="H174" s="19">
        <v>44490</v>
      </c>
      <c r="I174" s="19" t="s">
        <v>32</v>
      </c>
      <c r="J174" s="9"/>
      <c r="K174" s="15"/>
    </row>
    <row r="175" spans="1:11" s="7" customFormat="1" ht="31.5" customHeight="1" x14ac:dyDescent="0.35">
      <c r="A175" s="4" t="s">
        <v>53</v>
      </c>
      <c r="B175" s="14" t="s">
        <v>52</v>
      </c>
      <c r="C175" s="13" t="s">
        <v>51</v>
      </c>
      <c r="D175" s="12">
        <v>44426</v>
      </c>
      <c r="E175" s="16">
        <v>14335000</v>
      </c>
      <c r="F175" s="16"/>
      <c r="G175" s="16">
        <v>14335000</v>
      </c>
      <c r="H175" s="10">
        <v>44548</v>
      </c>
      <c r="I175" s="10" t="s">
        <v>0</v>
      </c>
      <c r="J175" s="9"/>
      <c r="K175" s="15"/>
    </row>
    <row r="176" spans="1:11" s="7" customFormat="1" ht="31.5" customHeight="1" x14ac:dyDescent="0.35">
      <c r="A176" s="4" t="s">
        <v>50</v>
      </c>
      <c r="B176" s="14" t="s">
        <v>40</v>
      </c>
      <c r="C176" s="13" t="s">
        <v>49</v>
      </c>
      <c r="D176" s="12">
        <v>44391</v>
      </c>
      <c r="E176" s="16">
        <v>106200</v>
      </c>
      <c r="F176" s="16"/>
      <c r="G176" s="16">
        <v>106200</v>
      </c>
      <c r="H176" s="10">
        <v>44514</v>
      </c>
      <c r="I176" s="10" t="s">
        <v>0</v>
      </c>
      <c r="J176" s="9"/>
      <c r="K176" s="15"/>
    </row>
    <row r="177" spans="1:11" s="7" customFormat="1" ht="31.5" customHeight="1" x14ac:dyDescent="0.35">
      <c r="A177" s="4" t="s">
        <v>48</v>
      </c>
      <c r="B177" s="14" t="s">
        <v>40</v>
      </c>
      <c r="C177" s="13" t="s">
        <v>47</v>
      </c>
      <c r="D177" s="12">
        <v>44428</v>
      </c>
      <c r="E177" s="16">
        <v>59000</v>
      </c>
      <c r="F177" s="16"/>
      <c r="G177" s="16">
        <v>59000</v>
      </c>
      <c r="H177" s="10">
        <v>44550</v>
      </c>
      <c r="I177" s="10" t="s">
        <v>0</v>
      </c>
      <c r="J177" s="9"/>
      <c r="K177" s="15"/>
    </row>
    <row r="178" spans="1:11" s="7" customFormat="1" ht="31.5" customHeight="1" x14ac:dyDescent="0.35">
      <c r="A178" s="4" t="s">
        <v>46</v>
      </c>
      <c r="B178" s="14" t="s">
        <v>40</v>
      </c>
      <c r="C178" s="13" t="s">
        <v>45</v>
      </c>
      <c r="D178" s="12">
        <v>44392</v>
      </c>
      <c r="E178" s="16">
        <v>23600</v>
      </c>
      <c r="F178" s="16"/>
      <c r="G178" s="16">
        <v>23600</v>
      </c>
      <c r="H178" s="10">
        <v>44515</v>
      </c>
      <c r="I178" s="10" t="s">
        <v>0</v>
      </c>
      <c r="J178" s="9"/>
      <c r="K178" s="15"/>
    </row>
    <row r="179" spans="1:11" s="7" customFormat="1" ht="31.5" customHeight="1" x14ac:dyDescent="0.35">
      <c r="A179" s="4" t="s">
        <v>44</v>
      </c>
      <c r="B179" s="14" t="s">
        <v>43</v>
      </c>
      <c r="C179" s="13" t="s">
        <v>42</v>
      </c>
      <c r="D179" s="12">
        <v>44439</v>
      </c>
      <c r="E179" s="16">
        <v>87360</v>
      </c>
      <c r="F179" s="16"/>
      <c r="G179" s="16">
        <v>87360</v>
      </c>
      <c r="H179" s="10">
        <v>44561</v>
      </c>
      <c r="I179" s="10" t="s">
        <v>0</v>
      </c>
      <c r="J179" s="9"/>
      <c r="K179" s="15"/>
    </row>
    <row r="180" spans="1:11" s="7" customFormat="1" ht="31.5" customHeight="1" x14ac:dyDescent="0.35">
      <c r="A180" s="4" t="s">
        <v>41</v>
      </c>
      <c r="B180" s="14" t="s">
        <v>40</v>
      </c>
      <c r="C180" s="13" t="s">
        <v>39</v>
      </c>
      <c r="D180" s="12">
        <v>44404</v>
      </c>
      <c r="E180" s="16">
        <v>59000</v>
      </c>
      <c r="F180" s="16"/>
      <c r="G180" s="16">
        <v>59000</v>
      </c>
      <c r="H180" s="10">
        <v>44527</v>
      </c>
      <c r="I180" s="10" t="s">
        <v>0</v>
      </c>
      <c r="J180" s="9"/>
      <c r="K180" s="15"/>
    </row>
    <row r="181" spans="1:11" s="7" customFormat="1" ht="31.5" customHeight="1" x14ac:dyDescent="0.35">
      <c r="A181" s="4" t="s">
        <v>38</v>
      </c>
      <c r="B181" s="14" t="s">
        <v>37</v>
      </c>
      <c r="C181" s="13" t="s">
        <v>36</v>
      </c>
      <c r="D181" s="12">
        <v>44456</v>
      </c>
      <c r="E181" s="16">
        <v>118000</v>
      </c>
      <c r="F181" s="16"/>
      <c r="G181" s="16">
        <v>118000</v>
      </c>
      <c r="H181" s="10">
        <v>44578</v>
      </c>
      <c r="I181" s="10" t="s">
        <v>0</v>
      </c>
      <c r="J181" s="9"/>
      <c r="K181" s="15"/>
    </row>
    <row r="182" spans="1:11" s="7" customFormat="1" ht="31.5" customHeight="1" x14ac:dyDescent="0.35">
      <c r="A182" s="24" t="s">
        <v>35</v>
      </c>
      <c r="B182" s="23" t="s">
        <v>34</v>
      </c>
      <c r="C182" s="22" t="s">
        <v>33</v>
      </c>
      <c r="D182" s="21">
        <v>44448</v>
      </c>
      <c r="E182" s="20">
        <v>9327805.5999999996</v>
      </c>
      <c r="F182" s="20">
        <v>9327805.5999999996</v>
      </c>
      <c r="G182" s="20">
        <v>0</v>
      </c>
      <c r="H182" s="19">
        <v>44570</v>
      </c>
      <c r="I182" s="19" t="s">
        <v>32</v>
      </c>
      <c r="J182" s="9"/>
      <c r="K182" s="15"/>
    </row>
    <row r="183" spans="1:11" s="7" customFormat="1" ht="31.5" customHeight="1" x14ac:dyDescent="0.35">
      <c r="A183" s="4" t="s">
        <v>31</v>
      </c>
      <c r="B183" s="14" t="s">
        <v>30</v>
      </c>
      <c r="C183" s="13" t="s">
        <v>29</v>
      </c>
      <c r="D183" s="12">
        <v>44445</v>
      </c>
      <c r="E183" s="16">
        <v>6586400</v>
      </c>
      <c r="F183" s="16"/>
      <c r="G183" s="16">
        <v>6586400</v>
      </c>
      <c r="H183" s="10">
        <v>44567</v>
      </c>
      <c r="I183" s="10" t="s">
        <v>0</v>
      </c>
      <c r="J183" s="9"/>
      <c r="K183" s="15"/>
    </row>
    <row r="184" spans="1:11" ht="28.5" customHeight="1" x14ac:dyDescent="0.35">
      <c r="A184" s="4" t="s">
        <v>28</v>
      </c>
      <c r="B184" s="14" t="s">
        <v>27</v>
      </c>
      <c r="C184" s="13" t="s">
        <v>26</v>
      </c>
      <c r="D184" s="12">
        <v>44455</v>
      </c>
      <c r="E184" s="18">
        <v>93000</v>
      </c>
      <c r="F184" s="17"/>
      <c r="G184" s="16">
        <v>93000</v>
      </c>
      <c r="H184" s="11">
        <v>44577</v>
      </c>
      <c r="I184" s="10" t="s">
        <v>0</v>
      </c>
      <c r="J184" s="9"/>
      <c r="K184" s="15"/>
    </row>
    <row r="185" spans="1:11" ht="21" x14ac:dyDescent="0.35">
      <c r="A185" s="4" t="s">
        <v>25</v>
      </c>
      <c r="B185" s="14" t="s">
        <v>24</v>
      </c>
      <c r="C185" s="13" t="s">
        <v>23</v>
      </c>
      <c r="D185" s="12">
        <v>44448</v>
      </c>
      <c r="E185" s="3">
        <v>276887</v>
      </c>
      <c r="G185" s="2">
        <v>276887</v>
      </c>
      <c r="H185" s="11">
        <v>44570</v>
      </c>
      <c r="I185" s="10" t="s">
        <v>0</v>
      </c>
      <c r="J185" s="9"/>
      <c r="K185" s="15"/>
    </row>
    <row r="186" spans="1:11" ht="48.75" x14ac:dyDescent="0.35">
      <c r="A186" s="4" t="s">
        <v>22</v>
      </c>
      <c r="B186" s="14" t="s">
        <v>21</v>
      </c>
      <c r="C186" s="13" t="s">
        <v>20</v>
      </c>
      <c r="D186" s="12">
        <v>44391</v>
      </c>
      <c r="E186" s="3">
        <v>191250</v>
      </c>
      <c r="G186" s="2">
        <v>191250</v>
      </c>
      <c r="H186" s="11">
        <v>44514</v>
      </c>
      <c r="I186" s="10" t="s">
        <v>0</v>
      </c>
      <c r="J186" s="9"/>
      <c r="K186" s="15"/>
    </row>
    <row r="187" spans="1:11" ht="33" x14ac:dyDescent="0.35">
      <c r="A187" s="4" t="s">
        <v>18</v>
      </c>
      <c r="B187" s="14" t="s">
        <v>17</v>
      </c>
      <c r="C187" s="13" t="s">
        <v>19</v>
      </c>
      <c r="D187" s="12">
        <v>44453</v>
      </c>
      <c r="E187" s="3">
        <v>15122700</v>
      </c>
      <c r="G187" s="2">
        <v>15122700</v>
      </c>
      <c r="H187" s="11">
        <v>44575</v>
      </c>
      <c r="I187" s="10" t="s">
        <v>0</v>
      </c>
      <c r="J187" s="9"/>
      <c r="K187" s="15"/>
    </row>
    <row r="188" spans="1:11" ht="33" x14ac:dyDescent="0.35">
      <c r="A188" s="4" t="s">
        <v>18</v>
      </c>
      <c r="B188" s="14" t="s">
        <v>17</v>
      </c>
      <c r="C188" s="13" t="s">
        <v>16</v>
      </c>
      <c r="D188" s="12">
        <v>44459</v>
      </c>
      <c r="E188" s="3">
        <v>13920000</v>
      </c>
      <c r="G188" s="2">
        <v>13920000</v>
      </c>
      <c r="H188" s="11">
        <v>44581</v>
      </c>
      <c r="I188" s="10" t="s">
        <v>0</v>
      </c>
      <c r="J188" s="9"/>
      <c r="K188" s="15"/>
    </row>
    <row r="189" spans="1:11" s="6" customFormat="1" ht="21" x14ac:dyDescent="0.35">
      <c r="A189" s="4" t="s">
        <v>15</v>
      </c>
      <c r="B189" s="14" t="s">
        <v>14</v>
      </c>
      <c r="C189" s="13" t="s">
        <v>13</v>
      </c>
      <c r="D189" s="12">
        <v>44449</v>
      </c>
      <c r="E189" s="3">
        <v>1416000</v>
      </c>
      <c r="F189" s="2"/>
      <c r="G189" s="2">
        <v>1416000</v>
      </c>
      <c r="H189" s="11">
        <v>44571</v>
      </c>
      <c r="I189" s="10" t="s">
        <v>0</v>
      </c>
      <c r="J189" s="9"/>
      <c r="K189" s="15"/>
    </row>
    <row r="190" spans="1:11" s="6" customFormat="1" ht="21" x14ac:dyDescent="0.35">
      <c r="A190" s="4" t="s">
        <v>12</v>
      </c>
      <c r="B190" s="14" t="s">
        <v>11</v>
      </c>
      <c r="C190" s="13" t="s">
        <v>10</v>
      </c>
      <c r="D190" s="12">
        <v>44455</v>
      </c>
      <c r="E190" s="3">
        <v>894945</v>
      </c>
      <c r="F190" s="2"/>
      <c r="G190" s="2">
        <v>894945</v>
      </c>
      <c r="H190" s="11">
        <v>44577</v>
      </c>
      <c r="I190" s="10" t="s">
        <v>0</v>
      </c>
      <c r="J190" s="9"/>
      <c r="K190" s="7"/>
    </row>
    <row r="191" spans="1:11" s="6" customFormat="1" ht="21" x14ac:dyDescent="0.35">
      <c r="A191" s="4" t="s">
        <v>9</v>
      </c>
      <c r="B191" s="14" t="s">
        <v>8</v>
      </c>
      <c r="C191" s="13" t="s">
        <v>7</v>
      </c>
      <c r="D191" s="12">
        <v>44459</v>
      </c>
      <c r="E191" s="3">
        <v>118413</v>
      </c>
      <c r="F191" s="2"/>
      <c r="G191" s="2">
        <v>118413</v>
      </c>
      <c r="H191" s="11">
        <v>44581</v>
      </c>
      <c r="I191" s="10" t="s">
        <v>0</v>
      </c>
      <c r="J191" s="9"/>
      <c r="K191" s="7"/>
    </row>
    <row r="192" spans="1:11" s="6" customFormat="1" ht="48.75" x14ac:dyDescent="0.35">
      <c r="A192" s="4" t="s">
        <v>6</v>
      </c>
      <c r="B192" s="14" t="s">
        <v>5</v>
      </c>
      <c r="C192" s="13" t="s">
        <v>4</v>
      </c>
      <c r="D192" s="12">
        <v>44454</v>
      </c>
      <c r="E192" s="3">
        <v>982235.04</v>
      </c>
      <c r="F192" s="2"/>
      <c r="G192" s="2">
        <v>982235.04</v>
      </c>
      <c r="H192" s="11">
        <v>44576</v>
      </c>
      <c r="I192" s="10" t="s">
        <v>0</v>
      </c>
      <c r="J192" s="9"/>
      <c r="K192" s="7"/>
    </row>
    <row r="193" spans="1:11" s="6" customFormat="1" ht="48.75" x14ac:dyDescent="0.35">
      <c r="A193" s="4" t="s">
        <v>3</v>
      </c>
      <c r="B193" s="14" t="s">
        <v>2</v>
      </c>
      <c r="C193" s="13" t="s">
        <v>1</v>
      </c>
      <c r="D193" s="12">
        <v>44372</v>
      </c>
      <c r="E193" s="3">
        <v>556000</v>
      </c>
      <c r="F193" s="2"/>
      <c r="G193" s="2">
        <v>556000</v>
      </c>
      <c r="H193" s="11">
        <v>44495</v>
      </c>
      <c r="I193" s="10" t="s">
        <v>0</v>
      </c>
      <c r="J193" s="9"/>
      <c r="K193" s="7"/>
    </row>
    <row r="194" spans="1:11" s="6" customFormat="1" ht="21.75" thickBot="1" x14ac:dyDescent="0.4">
      <c r="A194" s="4"/>
      <c r="B194" s="4"/>
      <c r="C194" s="4"/>
      <c r="D194" s="4"/>
      <c r="E194" s="3"/>
      <c r="F194" s="2"/>
      <c r="G194" s="8">
        <f>SUM(G9:G193)</f>
        <v>289405230.38999993</v>
      </c>
      <c r="H194" s="1"/>
      <c r="I194" s="1"/>
      <c r="J194" s="7"/>
      <c r="K194" s="7"/>
    </row>
    <row r="195" spans="1:11" s="6" customFormat="1" ht="21.75" thickTop="1" x14ac:dyDescent="0.35">
      <c r="A195" s="4"/>
      <c r="B195" s="4"/>
      <c r="C195" s="4"/>
      <c r="D195" s="4"/>
      <c r="E195" s="3"/>
      <c r="F195" s="2"/>
      <c r="G195" s="2"/>
      <c r="H195" s="1"/>
      <c r="I195" s="1"/>
      <c r="J195" s="7"/>
      <c r="K195" s="7"/>
    </row>
    <row r="196" spans="1:11" s="6" customFormat="1" x14ac:dyDescent="0.25">
      <c r="A196" s="4"/>
      <c r="B196" s="4"/>
      <c r="C196" s="4"/>
      <c r="D196" s="4"/>
      <c r="E196" s="3"/>
      <c r="F196" s="2"/>
      <c r="G196" s="2"/>
      <c r="H196" s="1"/>
      <c r="I196" s="1"/>
      <c r="J196"/>
      <c r="K196"/>
    </row>
    <row r="197" spans="1:11" s="6" customFormat="1" x14ac:dyDescent="0.25">
      <c r="A197" s="4"/>
      <c r="B197" s="4"/>
      <c r="C197" s="4"/>
      <c r="D197" s="4"/>
      <c r="E197" s="3"/>
      <c r="F197" s="2"/>
      <c r="G197" s="2"/>
      <c r="H197" s="1"/>
      <c r="I197" s="1"/>
      <c r="J197"/>
      <c r="K197"/>
    </row>
    <row r="198" spans="1:11" s="6" customFormat="1" x14ac:dyDescent="0.25">
      <c r="A198" s="4"/>
      <c r="B198" s="4"/>
      <c r="C198" s="4"/>
      <c r="D198" s="4"/>
      <c r="E198" s="3"/>
      <c r="F198" s="2"/>
      <c r="G198" s="2"/>
      <c r="H198" s="1"/>
      <c r="I198" s="1"/>
      <c r="J198"/>
    </row>
    <row r="199" spans="1:11" s="6" customFormat="1" x14ac:dyDescent="0.25">
      <c r="A199" s="4"/>
      <c r="B199" s="4"/>
      <c r="C199" s="4"/>
      <c r="D199" s="4"/>
      <c r="E199" s="3"/>
      <c r="F199" s="2"/>
      <c r="G199" s="2"/>
      <c r="H199" s="1"/>
      <c r="I199" s="1"/>
    </row>
    <row r="200" spans="1:11" s="6" customFormat="1" x14ac:dyDescent="0.25">
      <c r="A200" s="4"/>
      <c r="B200" s="4"/>
      <c r="C200" s="4"/>
      <c r="D200" s="4"/>
      <c r="E200" s="3"/>
      <c r="F200" s="2"/>
      <c r="G200" s="2"/>
      <c r="H200" s="1"/>
      <c r="I200" s="1"/>
    </row>
    <row r="201" spans="1:11" s="6" customFormat="1" x14ac:dyDescent="0.25">
      <c r="A201" s="4"/>
      <c r="B201" s="4"/>
      <c r="C201" s="4"/>
      <c r="D201" s="4"/>
      <c r="E201" s="3"/>
      <c r="F201" s="2"/>
      <c r="G201" s="2"/>
      <c r="H201" s="1"/>
      <c r="I201" s="1"/>
    </row>
    <row r="202" spans="1:11" s="5" customFormat="1" ht="18.75" x14ac:dyDescent="0.3">
      <c r="A202" s="4"/>
      <c r="B202" s="4"/>
      <c r="C202" s="4"/>
      <c r="D202" s="4"/>
      <c r="E202" s="3"/>
      <c r="F202" s="2"/>
      <c r="G202" s="2"/>
      <c r="H202" s="1"/>
      <c r="I202" s="1"/>
    </row>
  </sheetData>
  <mergeCells count="15">
    <mergeCell ref="G6:I6"/>
    <mergeCell ref="A1:I1"/>
    <mergeCell ref="A2:I2"/>
    <mergeCell ref="A3:I3"/>
    <mergeCell ref="A4:I4"/>
    <mergeCell ref="A5:I5"/>
    <mergeCell ref="G7:G8"/>
    <mergeCell ref="H7:H8"/>
    <mergeCell ref="I7:I8"/>
    <mergeCell ref="A7:A8"/>
    <mergeCell ref="B7:B8"/>
    <mergeCell ref="C7:C8"/>
    <mergeCell ref="D7:D8"/>
    <mergeCell ref="E7:E8"/>
    <mergeCell ref="F7:F8"/>
  </mergeCells>
  <printOptions gridLines="1"/>
  <pageMargins left="1.299212598425197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2021</vt:lpstr>
      <vt:lpstr>'SEPTIEMBRE 2021'!Área_de_impresión</vt:lpstr>
      <vt:lpstr>'SEPTIEMBRE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Kennia Adamirsy Nin Nin</cp:lastModifiedBy>
  <dcterms:created xsi:type="dcterms:W3CDTF">2021-10-18T19:27:36Z</dcterms:created>
  <dcterms:modified xsi:type="dcterms:W3CDTF">2021-10-19T14:04:15Z</dcterms:modified>
</cp:coreProperties>
</file>