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amirsy\Desktop\CUENTAS POR PAGAR SUPLIDORES\"/>
    </mc:Choice>
  </mc:AlternateContent>
  <xr:revisionPtr revIDLastSave="0" documentId="8_{39643F9A-5E6A-4D1C-A3F1-EE9C561F648B}" xr6:coauthVersionLast="44" xr6:coauthVersionMax="44" xr10:uidLastSave="{00000000-0000-0000-0000-000000000000}"/>
  <bookViews>
    <workbookView xWindow="-120" yWindow="-120" windowWidth="20730" windowHeight="11160" xr2:uid="{1AE6E14C-169A-41D4-BA03-7D8B3BB62103}"/>
  </bookViews>
  <sheets>
    <sheet name="Relación Pagos a Proveedores" sheetId="1" r:id="rId1"/>
  </sheets>
  <definedNames>
    <definedName name="_xlnm._FilterDatabase" localSheetId="0" hidden="1">'Relación Pagos a Proveedores'!$A$9:$J$194</definedName>
    <definedName name="_xlnm.Print_Area" localSheetId="0">'Relación Pagos a Proveedores'!$A$9:$I$135</definedName>
    <definedName name="_xlnm.Print_Titles" localSheetId="0">'Relación Pagos a Proveedores'!$9:$10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E47" i="1"/>
  <c r="G47" i="1"/>
  <c r="E48" i="1"/>
  <c r="G48" i="1"/>
  <c r="G49" i="1"/>
  <c r="G50" i="1"/>
  <c r="G51" i="1"/>
  <c r="G52" i="1"/>
  <c r="G53" i="1"/>
  <c r="E54" i="1"/>
  <c r="G54" i="1" s="1"/>
  <c r="G56" i="1"/>
  <c r="G57" i="1"/>
  <c r="G58" i="1"/>
  <c r="G59" i="1"/>
  <c r="G60" i="1"/>
  <c r="G61" i="1"/>
  <c r="G62" i="1"/>
  <c r="G63" i="1"/>
  <c r="G65" i="1"/>
  <c r="G66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145" i="1"/>
  <c r="G146" i="1"/>
  <c r="G148" i="1"/>
  <c r="G149" i="1"/>
  <c r="G150" i="1"/>
  <c r="G151" i="1"/>
  <c r="G152" i="1"/>
  <c r="G153" i="1"/>
  <c r="G154" i="1"/>
  <c r="G155" i="1"/>
  <c r="G158" i="1"/>
  <c r="G159" i="1"/>
  <c r="G160" i="1"/>
  <c r="G161" i="1"/>
  <c r="G162" i="1"/>
  <c r="G163" i="1"/>
  <c r="G164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F194" i="1"/>
  <c r="G194" i="1" l="1"/>
  <c r="E194" i="1"/>
</calcChain>
</file>

<file path=xl/sharedStrings.xml><?xml version="1.0" encoding="utf-8"?>
<sst xmlns="http://schemas.openxmlformats.org/spreadsheetml/2006/main" count="738" uniqueCount="361">
  <si>
    <t>TOTAL EN RD$.......................................</t>
  </si>
  <si>
    <t>B1500000009</t>
  </si>
  <si>
    <t>POR LA ADQUISICION DE BANDERAS</t>
  </si>
  <si>
    <t>VEZINO HOLDING,SRL.</t>
  </si>
  <si>
    <t>B1500000061,62,63</t>
  </si>
  <si>
    <t>PUBLICIDAD</t>
  </si>
  <si>
    <t xml:space="preserve">LILIAN MATEO CORNELIO </t>
  </si>
  <si>
    <t>B15000000254</t>
  </si>
  <si>
    <t>NOTARIZACION</t>
  </si>
  <si>
    <t>LICDA. KATIA LEONOR MARTINEZ NICOLAS</t>
  </si>
  <si>
    <t>B150000066</t>
  </si>
  <si>
    <t xml:space="preserve"> JOSE ANTONIO AYBAY FELIX</t>
  </si>
  <si>
    <t>B1500000011</t>
  </si>
  <si>
    <t>LICDO. BENAVIDES DE JESUS NICASIO RODRIGUEZ</t>
  </si>
  <si>
    <t>B1500000256</t>
  </si>
  <si>
    <t>B1500000255</t>
  </si>
  <si>
    <t>B1500000007</t>
  </si>
  <si>
    <t>COMPLETO</t>
  </si>
  <si>
    <t>B1500000008</t>
  </si>
  <si>
    <t>DR. FELIPE ARTURO ACOSTA HERASME.</t>
  </si>
  <si>
    <t>PENDIENTE</t>
  </si>
  <si>
    <t>B1500000067</t>
  </si>
  <si>
    <t>DR. JOSE PIO SANTANA HERRERA.</t>
  </si>
  <si>
    <t>DR. ANULFO PIÑA PEREZ</t>
  </si>
  <si>
    <t>B15000000239,240</t>
  </si>
  <si>
    <t>TELEMEDIOS DOMINICANA,SA</t>
  </si>
  <si>
    <t>B1500000091</t>
  </si>
  <si>
    <t>SERVICIO DE TRANSPORTE DE DESECHO SOLIDO.</t>
  </si>
  <si>
    <t>MECO ROGER DOMINICANA,SRL.</t>
  </si>
  <si>
    <t>B1500059295,59309,59333,59349,59369,59379,59402,59410,59427</t>
  </si>
  <si>
    <t>POR LA ADQUISICION DE BOTELLONES DE AGUA PARA EL MOPC.</t>
  </si>
  <si>
    <t>PLANETA AZUL,S.A</t>
  </si>
  <si>
    <t>B1500000172</t>
  </si>
  <si>
    <t>POR LA ADQUISICION DE DELTAMETRINA.</t>
  </si>
  <si>
    <t>BIOAGRO INTERNACIONAL SRL.</t>
  </si>
  <si>
    <t>B1500066551,66552,66553,66554,66555,66556,66557,66558,66559,66561,66562,66563,66564,66570,66588 Y 66589</t>
  </si>
  <si>
    <t>POR SERVICIO DE COMBUSTIBLE PARA MOPC.</t>
  </si>
  <si>
    <t>ISLA DOMINICANA DE PETROLEO CORPORATION</t>
  </si>
  <si>
    <t>B1500000075</t>
  </si>
  <si>
    <t>MARIO EMILIO PEREZ SANCHEZ</t>
  </si>
  <si>
    <t>B1500000031</t>
  </si>
  <si>
    <t>PERIODICO PRIMERA NOTA ,SRL.</t>
  </si>
  <si>
    <t>B1500000207</t>
  </si>
  <si>
    <t>PRODUCIONES DETRÁS DE LA NOTICIA,SRL.</t>
  </si>
  <si>
    <t>B1500000068</t>
  </si>
  <si>
    <t>NATURALEZA PRODUCTION DOMINICANA ,SRL.</t>
  </si>
  <si>
    <t>B1500000173</t>
  </si>
  <si>
    <t>LICDA. LEIDA CORDOVA MACARRULLA</t>
  </si>
  <si>
    <t>B1500000066</t>
  </si>
  <si>
    <t>B1500000205</t>
  </si>
  <si>
    <t>DRA. PETRA RIVAS HERASME</t>
  </si>
  <si>
    <t>B1500000116</t>
  </si>
  <si>
    <t>DR. NELSON RUDYS CASTILLO OGANDO</t>
  </si>
  <si>
    <t>B1500000120</t>
  </si>
  <si>
    <t>B1500000118</t>
  </si>
  <si>
    <t>B1500000289</t>
  </si>
  <si>
    <t>POR LA ADQUISICION CEMENTO PARA USO DEL MOPC.</t>
  </si>
  <si>
    <t>INVERSIONES YANG, SRL</t>
  </si>
  <si>
    <t>B1500000700</t>
  </si>
  <si>
    <t>POR LA ADQUISICION MATERIALES DE OFICINA.</t>
  </si>
  <si>
    <t>PADRON OFFICE SUPPLY,SRL.</t>
  </si>
  <si>
    <t>B1500000136</t>
  </si>
  <si>
    <t>PRODUCCIONES ACOSTA.SRL</t>
  </si>
  <si>
    <t>B1500000673</t>
  </si>
  <si>
    <t>GTB RADIODIFUSORES</t>
  </si>
  <si>
    <t>B1500000143</t>
  </si>
  <si>
    <t>A LA MISMA HORTA</t>
  </si>
  <si>
    <t>B1500000125</t>
  </si>
  <si>
    <t>JUAN CADENA POZO</t>
  </si>
  <si>
    <t>B1500000034</t>
  </si>
  <si>
    <t>RAMIRO ESTRELLA CABRAL</t>
  </si>
  <si>
    <t>B1500000058</t>
  </si>
  <si>
    <t>FAUSTO ANTONIO BUENO BUENO</t>
  </si>
  <si>
    <t>LIC. MAGALY CALDERON GARCIA</t>
  </si>
  <si>
    <t>B1500000197</t>
  </si>
  <si>
    <t>B1500000302</t>
  </si>
  <si>
    <t>POR CONCEPTO DE ABONO CORRESPONDIENTE AL MES DE SEPTIEMBRE,ORDEN DE COMPRA DEL PORTAL.</t>
  </si>
  <si>
    <t>PRODUCCIONES VIDEO PROVIDEO,SRL</t>
  </si>
  <si>
    <t>B1500000037</t>
  </si>
  <si>
    <t>ADQUISICION DE SISTMA DE APLICACIÓN DE  PINTURA</t>
  </si>
  <si>
    <t>DREAM MAKERS,SRL.</t>
  </si>
  <si>
    <t>B1500002054</t>
  </si>
  <si>
    <t>CORPORACION DOMINISCANA DE RADIO Y TELEVISION</t>
  </si>
  <si>
    <t>O/C 3911-2</t>
  </si>
  <si>
    <t>20% ANTICIPO</t>
  </si>
  <si>
    <t>IQTEK SOLUTIONA, SRL</t>
  </si>
  <si>
    <t>B1500000005</t>
  </si>
  <si>
    <t>WILSON MEJIA BERIGUETE</t>
  </si>
  <si>
    <t>B1500000624</t>
  </si>
  <si>
    <t>CON ASELA, EIRL</t>
  </si>
  <si>
    <t>B1500000074</t>
  </si>
  <si>
    <t>CINEVISION CANAL 19</t>
  </si>
  <si>
    <t>B1500000237</t>
  </si>
  <si>
    <t>TELEIMPACTO, SRL</t>
  </si>
  <si>
    <t>B1500000453</t>
  </si>
  <si>
    <t>TELENORTE</t>
  </si>
  <si>
    <t>B1500000001</t>
  </si>
  <si>
    <t>ROBERTO DIAZ YAN</t>
  </si>
  <si>
    <t>B1500000245</t>
  </si>
  <si>
    <t>LIC.  KATIA LEONOR MARTINEZ NICOLAS</t>
  </si>
  <si>
    <t>B1500000557</t>
  </si>
  <si>
    <t>VERSION TRANSPARENTE</t>
  </si>
  <si>
    <t>B1500000248</t>
  </si>
  <si>
    <t>LIC. PEDRO E. CORDERO UBRI</t>
  </si>
  <si>
    <t>B1500000274</t>
  </si>
  <si>
    <t>DRA. ENELIA SANTOS DE LOS SANTOS</t>
  </si>
  <si>
    <t>POR CONCEPTO DE ABONO AL CONTRATO No.6682021</t>
  </si>
  <si>
    <t>HECTOR RAFAEL MADERA ARIAS</t>
  </si>
  <si>
    <t>B1500000198</t>
  </si>
  <si>
    <t>B1500000252</t>
  </si>
  <si>
    <t>B1500001153, 1154 Y 1159</t>
  </si>
  <si>
    <t>POR ADQUISICION DE 3,000 GALONES DE GASOLINA ULTRA Y 22,000 GALONES DE DIESEL OPTIMO,PARA EL USO DEL MOPC.</t>
  </si>
  <si>
    <t>GULFSTREAM PETROLEUM DOMINICANA SRL.</t>
  </si>
  <si>
    <t>B1500000033</t>
  </si>
  <si>
    <t>LIGA DE BEISBOL PROFESIONAL DE LA REPUBLICA DOMINICANA,INC.</t>
  </si>
  <si>
    <t>B1500027731,27727,27674,27728</t>
  </si>
  <si>
    <t>POR LA ADQUISICION DE POLIZA DE SEGURO</t>
  </si>
  <si>
    <t>SEGURO RESERVAS</t>
  </si>
  <si>
    <t>B1500066590</t>
  </si>
  <si>
    <t>POR ADQUISICION DE 25,000 GALONES DE DIESEL OPTIMO, PARA EL USO DEL MOPC.</t>
  </si>
  <si>
    <t>B1500000178,181,177,168,170,169,173,175,176,157,120,171,167,166,174,180,172,158,179,160</t>
  </si>
  <si>
    <t>POR CONCEPTO DE ADQUISICION DE MATERIALES DE CONSTRUCCION PARA VARIOS OPERATIVOS QUE ESTA LLEVANDO A CABO EL MOPC.</t>
  </si>
  <si>
    <t>CASA PACO,S.A</t>
  </si>
  <si>
    <t>B1500066724,66731,66726,66817,66816</t>
  </si>
  <si>
    <t>POR ADQUISICION DE 3,000 GALONES DE GASOLINA ULTRA Y 42,000 GALONES DE DIESEL OPTIMO,PARA EL USO DEL MOPC.</t>
  </si>
  <si>
    <t>B1500000194</t>
  </si>
  <si>
    <t>B1500064613</t>
  </si>
  <si>
    <t>PORADQUISICION DE 3,197.24 GALONES DE DIESEL OPTIMO,PARA EL USO DEL MOPC.</t>
  </si>
  <si>
    <t>SUNIX PETROLEUM, SRL</t>
  </si>
  <si>
    <t>ADQUISICION DE TONERS PARA USO DE LOS DIFERENTES DEPARTAMENTOS DEL MOPC.</t>
  </si>
  <si>
    <t>KYODOM,S.R.L</t>
  </si>
  <si>
    <t>B1500000038</t>
  </si>
  <si>
    <t>INTALACION DE FIBRA OPTICA</t>
  </si>
  <si>
    <t>GREY MATTER TECHNOLOGIES,SRL.</t>
  </si>
  <si>
    <t>B1500000021</t>
  </si>
  <si>
    <t>ADQUISICION DE HERRAMIENTA</t>
  </si>
  <si>
    <t>TECNOFIJACIONES DE DOMINICANA ,SRL</t>
  </si>
  <si>
    <t>B1500000002</t>
  </si>
  <si>
    <t>lEGALIZACION</t>
  </si>
  <si>
    <t>LIC. FERNANDO LANGA FERREIRA</t>
  </si>
  <si>
    <t>B1500001140,1139,1134.1131,1135,1147,1145 Y 1148</t>
  </si>
  <si>
    <t>COMBUSTIBLE</t>
  </si>
  <si>
    <t>GULFSTREAM PETROLEUM DOMINICANA</t>
  </si>
  <si>
    <t>B1500001120,111-,1119,1111,1114 Y 1113,1086,1102,1096,1097</t>
  </si>
  <si>
    <t>B1500001895</t>
  </si>
  <si>
    <t>ADQUISICION SERVICIO DE CAPACITACION DE 10 COLABORADORES DEL MOPC</t>
  </si>
  <si>
    <t>INSTITUTO CULTURAL DOMINICANO AMERICANO,INC</t>
  </si>
  <si>
    <t>B1500000221</t>
  </si>
  <si>
    <t>MATERIALES ELECTRICOS</t>
  </si>
  <si>
    <t>GILGAMI GROUP, SRL</t>
  </si>
  <si>
    <t>B1500000340</t>
  </si>
  <si>
    <t xml:space="preserve">ADQUISICION SERVICIO DE CAPACITACION </t>
  </si>
  <si>
    <t>INSTITUTO AUDITORES INTERNOS DE LA REPUBLICA DOMINICANA</t>
  </si>
  <si>
    <t>B1500066693,66694,66703,66704</t>
  </si>
  <si>
    <t>POR ADQUISICION DE 3,000 GALONES DE GASOLINA ULTRA Y 32,000 GALONES DE DIESEL OPTIMO,PARA EL USO DEL MOPC.</t>
  </si>
  <si>
    <t>B1500000232</t>
  </si>
  <si>
    <t>B1500000246</t>
  </si>
  <si>
    <t>B1500059141.155,190,225,237,245 Y 272</t>
  </si>
  <si>
    <t>AGUA</t>
  </si>
  <si>
    <t xml:space="preserve">B15000000001 </t>
  </si>
  <si>
    <t>LICDA.BELKIS MARITZA DIROCIE MONTAS</t>
  </si>
  <si>
    <t>B1500000114</t>
  </si>
  <si>
    <t>DR.NELSON RUDYS CASTILLO OGANDO</t>
  </si>
  <si>
    <t>B15000000003</t>
  </si>
  <si>
    <t>DR.DOROTEO HERNANDEZ VILLAR</t>
  </si>
  <si>
    <t>B1500002778 AL 2786</t>
  </si>
  <si>
    <t>DIEZ CAMIONETAS</t>
  </si>
  <si>
    <t>AUTOCAMIONES, SA</t>
  </si>
  <si>
    <t>ATRASO</t>
  </si>
  <si>
    <t>B15000000773</t>
  </si>
  <si>
    <t xml:space="preserve"> GENERADORES ELECTRICOS</t>
  </si>
  <si>
    <t>IMPLEMENTOS Y MAQUINARIAS, S.A.</t>
  </si>
  <si>
    <t>B1500000192,193,194</t>
  </si>
  <si>
    <t>RAFAEL CAMINERO JIMENEZ</t>
  </si>
  <si>
    <t>B1500000183</t>
  </si>
  <si>
    <t>DRA.PETRA BERNABELA RIVAS HERASME</t>
  </si>
  <si>
    <t>B1500000015</t>
  </si>
  <si>
    <t>B1500000035</t>
  </si>
  <si>
    <t>DR.GERALDINO ZABALA ZABALA</t>
  </si>
  <si>
    <t>24/08/2021</t>
  </si>
  <si>
    <t>LICDO.BENAVIDES DE JESUS NICASIO RODRIGUEZ</t>
  </si>
  <si>
    <t>B1500000089</t>
  </si>
  <si>
    <t>DRA.ADA IVELISSE BASORA RAMIREZ</t>
  </si>
  <si>
    <t>B1500000016</t>
  </si>
  <si>
    <t>LICDO.ANTONIO CARVAJAL MONTERO</t>
  </si>
  <si>
    <t>B1500000006</t>
  </si>
  <si>
    <t>DR.JUAN ANTONIO DE JESUS URBAEZ</t>
  </si>
  <si>
    <t>DRA.AGRIPINA PEÑA ARREDONDO</t>
  </si>
  <si>
    <t>B1500000025</t>
  </si>
  <si>
    <t>DRA.SONIA DIAZ INOA</t>
  </si>
  <si>
    <t>B1500000144</t>
  </si>
  <si>
    <t>FACTURA,ADQUISICION DE NEUMATICO</t>
  </si>
  <si>
    <t>MERKAPARTS,S.R.L</t>
  </si>
  <si>
    <t xml:space="preserve">B1500000146 </t>
  </si>
  <si>
    <t>B15000000318</t>
  </si>
  <si>
    <t>ALQUILER DE LOCAL</t>
  </si>
  <si>
    <t>MULTIGESTIONES CENREX</t>
  </si>
  <si>
    <t xml:space="preserve"> </t>
  </si>
  <si>
    <t>ADQUISICION DE PRENDA DE VESTIR</t>
  </si>
  <si>
    <t>BORDAMAX COMERCIAL S.R.L</t>
  </si>
  <si>
    <t>B15000000313</t>
  </si>
  <si>
    <t>B15000000206</t>
  </si>
  <si>
    <t>SERVICIOS BASICOS</t>
  </si>
  <si>
    <t>CORPORACION TURISTICA DE SERVICIOS PUNTA CANA</t>
  </si>
  <si>
    <t>B15000000053</t>
  </si>
  <si>
    <t>JOSE PIO SANTANA HERRERA</t>
  </si>
  <si>
    <t>B1500001405,1406,1407</t>
  </si>
  <si>
    <t>CADENA DE NOTICIAS-TELEVISION (CDN-TV), S.A.</t>
  </si>
  <si>
    <t>B1500000229</t>
  </si>
  <si>
    <t>PIO DEPORTES RADIO, TV,SRL</t>
  </si>
  <si>
    <t>B1500001394 A LA 1396</t>
  </si>
  <si>
    <t>LICDA. DEYANIRA MERCEDES HOLGUIN</t>
  </si>
  <si>
    <t>B1500000003</t>
  </si>
  <si>
    <t>LICDA. MARIA ANTONIA TAVERAS</t>
  </si>
  <si>
    <t>B1500000169</t>
  </si>
  <si>
    <t>LICDA. MIRIAN DE LA CRUZ VILLEGA</t>
  </si>
  <si>
    <t>B1500000004</t>
  </si>
  <si>
    <t>LICDA. CLARISA NOLASCO GERMAN</t>
  </si>
  <si>
    <t>B150066629,66628,66614, Y 66615</t>
  </si>
  <si>
    <t>B15000000325, 329 Y 341</t>
  </si>
  <si>
    <t>NOTICIAS AL MOMENTO, SRL</t>
  </si>
  <si>
    <t>B15000000089, 90 Y 96</t>
  </si>
  <si>
    <t>B1500000226</t>
  </si>
  <si>
    <t>PIO DEPORTES RADIO, TELEVISION Y PAGINA WEB</t>
  </si>
  <si>
    <t>B150066582, 66595 Y 66596</t>
  </si>
  <si>
    <t>LEGALIZACION</t>
  </si>
  <si>
    <t>DR. DOROTEO HERNANDEZ VILLAR</t>
  </si>
  <si>
    <t>B1500000233</t>
  </si>
  <si>
    <t>DRA. ANGELA MERCEDES PUESAN MORENO</t>
  </si>
  <si>
    <t>OC/3822-2</t>
  </si>
  <si>
    <t>ANTICIPO</t>
  </si>
  <si>
    <t>FORZA GRUPO AUTOMOTRIZ</t>
  </si>
  <si>
    <t>LICDA. BETHANIA RIVERA MINAYA</t>
  </si>
  <si>
    <t>LIC. DEMETRIO PEREZ RAFAEL</t>
  </si>
  <si>
    <t>B1500000064</t>
  </si>
  <si>
    <t>B1500000026,30,32</t>
  </si>
  <si>
    <t>INSTRUMENTO DE MEDICION</t>
  </si>
  <si>
    <t>TORCLOW SRL</t>
  </si>
  <si>
    <t>DRA. CARMEN DELIA MOQUEA</t>
  </si>
  <si>
    <t>DR. FEDERICO EMILIO MARMOLEJOS</t>
  </si>
  <si>
    <t>B1500000060</t>
  </si>
  <si>
    <t>B1500000013</t>
  </si>
  <si>
    <t xml:space="preserve">DRA. DANIELA ZAPATA VALENZUELA </t>
  </si>
  <si>
    <t>LICDA. FABIOLA MARIA N. CABRERA GONZALEZ</t>
  </si>
  <si>
    <t>JUEGO DE BOLOS PARA SOLTEOS</t>
  </si>
  <si>
    <t>SIMBEL, SRL</t>
  </si>
  <si>
    <t xml:space="preserve">B15000000243      </t>
  </si>
  <si>
    <t xml:space="preserve">B15000000178         </t>
  </si>
  <si>
    <t xml:space="preserve">B1500003803                </t>
  </si>
  <si>
    <t>PUBLICACIONES AHORA</t>
  </si>
  <si>
    <t>B1500000566,569 Y 583</t>
  </si>
  <si>
    <t>SUMINISTRO DE ALMUERZO</t>
  </si>
  <si>
    <t>COMEDORES ECONOMICOS DE ESTADO</t>
  </si>
  <si>
    <t>B1500000201</t>
  </si>
  <si>
    <t>ALQUILER</t>
  </si>
  <si>
    <t>B1500000191</t>
  </si>
  <si>
    <t>B1500000303</t>
  </si>
  <si>
    <t>B1500000148</t>
  </si>
  <si>
    <t>EDITORIA LISTIN DIARIO</t>
  </si>
  <si>
    <t>B1500000108</t>
  </si>
  <si>
    <t>LIC. BENAVIDES NICASIO RODRIGUEZ</t>
  </si>
  <si>
    <t>LIC. RAMON MARIA CEPEDA MENA</t>
  </si>
  <si>
    <t>B1500000258</t>
  </si>
  <si>
    <t>LICITACION</t>
  </si>
  <si>
    <t>CONSULTURIA</t>
  </si>
  <si>
    <t>LIC. AQUILES CALDERON ROSA</t>
  </si>
  <si>
    <t>1002756586</t>
  </si>
  <si>
    <t>DRA. YILDA VERENISIA DE LEON</t>
  </si>
  <si>
    <t>B1500000583</t>
  </si>
  <si>
    <t>B1500061886, 6188761840, 61814 Y 61815</t>
  </si>
  <si>
    <t>B1500000146 Y 147</t>
  </si>
  <si>
    <t>EDITORA DIGITAL, SRL</t>
  </si>
  <si>
    <t>B1500066321-23, 66325,66336 Y 37</t>
  </si>
  <si>
    <t>ISLA DOMINICANA DE PETROLEO</t>
  </si>
  <si>
    <t>DA-0331/2021</t>
  </si>
  <si>
    <t>20% AVANCE ADQUISICION INSUMOS PINTURA</t>
  </si>
  <si>
    <t>SAROEMI SERVICIOS GENERALES, SRL.</t>
  </si>
  <si>
    <t>B1500000175</t>
  </si>
  <si>
    <t>ARTICULOS DE SEGURIDAD</t>
  </si>
  <si>
    <t>SEÑALIZACION TOTAL, SRL</t>
  </si>
  <si>
    <t>B1500000181</t>
  </si>
  <si>
    <t>B1500000287</t>
  </si>
  <si>
    <t>B1500000053</t>
  </si>
  <si>
    <t>B1500000234</t>
  </si>
  <si>
    <t>B1500000544 Y 557</t>
  </si>
  <si>
    <t>B1500000485,486,,496,534 Y 535</t>
  </si>
  <si>
    <t>B1500000055</t>
  </si>
  <si>
    <t>MATERIALES DE SEGURIDAD</t>
  </si>
  <si>
    <t>DAC DISEÑO ARQUITECTURA Y CONSTRUCCIONES</t>
  </si>
  <si>
    <t>B150005265, 266, 178, 17 Y 181</t>
  </si>
  <si>
    <t>B1500000288</t>
  </si>
  <si>
    <t>PF. 9112701</t>
  </si>
  <si>
    <t>REPARACION</t>
  </si>
  <si>
    <t>MAGNA MOTOR</t>
  </si>
  <si>
    <t>B1500000174</t>
  </si>
  <si>
    <t>AZUCAR Y CAFÉ</t>
  </si>
  <si>
    <t>MANTENIMIENTO AREA COMUN</t>
  </si>
  <si>
    <t>B1500000807</t>
  </si>
  <si>
    <t>SERVICIO DE MANTENIMIENTO Y REPARACION DE CONTRUCCION E INSTALACIONES</t>
  </si>
  <si>
    <t>B1500022034,749,503,783,333,878,900,971,971,23076,648,815,790,934 Y 24056</t>
  </si>
  <si>
    <t>SUMINISTRO DE AGUA POTABLE</t>
  </si>
  <si>
    <t>AGUA PLANETA AZUL</t>
  </si>
  <si>
    <t>LIC. MIRIAN DE LA CRUZ VILLEGAS</t>
  </si>
  <si>
    <t>SR. ABRAHAM EMILIO CORDERO FRIAS</t>
  </si>
  <si>
    <t>B1500000805</t>
  </si>
  <si>
    <t>EULALIO ANIBAL HERRERA FERNANDEZ</t>
  </si>
  <si>
    <t>B1500000151</t>
  </si>
  <si>
    <t>PRODUCCIONES LASO, S.R.L.</t>
  </si>
  <si>
    <t>GRUPO ENJOY, S.R.L.</t>
  </si>
  <si>
    <t>B1500001089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</si>
  <si>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</si>
  <si>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</si>
  <si>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</si>
  <si>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</si>
  <si>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</si>
  <si>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</si>
  <si>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VEARA MEDIA SRL</t>
  </si>
  <si>
    <t>B1500000030</t>
  </si>
  <si>
    <t>BOMBA DE FUMIGACION</t>
  </si>
  <si>
    <t>BIOAGRO</t>
  </si>
  <si>
    <t>B1500000057</t>
  </si>
  <si>
    <t>AGUA K-OTHRINE 2 EW</t>
  </si>
  <si>
    <t>CT-930138</t>
  </si>
  <si>
    <t>COMPRA DE MOTOCICLETAS</t>
  </si>
  <si>
    <t>ECO MOTORS</t>
  </si>
  <si>
    <t>B1500000084</t>
  </si>
  <si>
    <t>ADQUISICION CEMENTO</t>
  </si>
  <si>
    <t>COMERCIAL REGO SRL.</t>
  </si>
  <si>
    <t>F1000270677 Y 0512</t>
  </si>
  <si>
    <t>INSUMOS MEDICOS</t>
  </si>
  <si>
    <t>PROMESE-CAL</t>
  </si>
  <si>
    <t>FCT.420-8509468</t>
  </si>
  <si>
    <t>ADQUISICION PERFILADOR DE SUB-SUELO</t>
  </si>
  <si>
    <t>SIMRAD SPAIN, SL.</t>
  </si>
  <si>
    <t>GRUPO ENYOY SRL.</t>
  </si>
  <si>
    <t>B1500000206</t>
  </si>
  <si>
    <t>ADQUISICION UPS.</t>
  </si>
  <si>
    <t>INVERSIONES IPARRA DEL CARIBE, SRL.</t>
  </si>
  <si>
    <t>B1500002606 AL 2026, DEL 2626 AL 2656</t>
  </si>
  <si>
    <t>COMPRA DE CAMIONETAS</t>
  </si>
  <si>
    <t xml:space="preserve">MAGNA MOTOR </t>
  </si>
  <si>
    <t>B1500000094</t>
  </si>
  <si>
    <t>MANTENIMIENTO DE IMPRESORA</t>
  </si>
  <si>
    <t>KYODOM</t>
  </si>
  <si>
    <t>F1000270751 Y F1000271196</t>
  </si>
  <si>
    <t>B1500000026</t>
  </si>
  <si>
    <t>INSTRUMENTOS DE MEDICION</t>
  </si>
  <si>
    <t>TORCLOW, SRL</t>
  </si>
  <si>
    <t>ESTADO</t>
  </si>
  <si>
    <t>FECHA FINAL DE LA FACTURA</t>
  </si>
  <si>
    <t>PENDIENTE DE PAGO</t>
  </si>
  <si>
    <t>MONTO PAGADO O N/C</t>
  </si>
  <si>
    <t>MONTO DE FACTURA</t>
  </si>
  <si>
    <t>FECHA DE FACTURA</t>
  </si>
  <si>
    <t>FACTURA No.</t>
  </si>
  <si>
    <t>CONCEPTO</t>
  </si>
  <si>
    <t>PROVEEDOR</t>
  </si>
  <si>
    <t>DEPARTAMENTO DE CONTABILIDAD GENERAL</t>
  </si>
  <si>
    <t>MINISTERIO DE OBRAS PUBLICAS Y COMUNICACIONES</t>
  </si>
  <si>
    <t xml:space="preserve">Descripción de Colores </t>
  </si>
  <si>
    <t>Relación Pagos a Proveedores al 31 de octubre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</si>
</sst>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b/>
      <sz val="16"/>
      <color theme="1"/>
      <name val="Times"/>
      <family val="1"/>
    </font>
    <font>
      <sz val="16"/>
      <color theme="1"/>
      <name val="Times"/>
      <family val="1"/>
    </font>
    <font>
      <b/>
      <sz val="14"/>
      <color theme="1"/>
      <name val="Times"/>
      <family val="1"/>
    </font>
    <font>
      <b/>
      <sz val="11"/>
      <name val="Times"/>
      <family val="1"/>
    </font>
    <font>
      <sz val="11"/>
      <color theme="1"/>
      <name val="Times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3" applyFont="1"/>
    <xf numFmtId="0" fontId="2" fillId="0" borderId="0" xfId="0" applyFont="1" applyAlignment="1">
      <alignment wrapText="1"/>
    </xf>
    <xf numFmtId="43" fontId="0" fillId="0" borderId="0" xfId="1" applyFont="1"/>
    <xf numFmtId="14" fontId="2" fillId="0" borderId="0" xfId="0" applyNumberFormat="1" applyFont="1"/>
    <xf numFmtId="43" fontId="2" fillId="0" borderId="0" xfId="1" applyFont="1" applyAlignment="1">
      <alignment horizontal="center"/>
    </xf>
    <xf numFmtId="14" fontId="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wrapText="1"/>
    </xf>
    <xf numFmtId="43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43" fontId="0" fillId="0" borderId="0" xfId="3" applyFont="1"/>
    <xf numFmtId="43" fontId="6" fillId="0" borderId="0" xfId="1" applyFont="1" applyAlignment="1">
      <alignment horizontal="center" wrapText="1"/>
    </xf>
    <xf numFmtId="0" fontId="7" fillId="0" borderId="0" xfId="0" applyFont="1"/>
    <xf numFmtId="43" fontId="7" fillId="0" borderId="0" xfId="1" applyFont="1"/>
    <xf numFmtId="14" fontId="5" fillId="0" borderId="0" xfId="0" applyNumberFormat="1" applyFont="1"/>
    <xf numFmtId="43" fontId="8" fillId="0" borderId="0" xfId="1" applyFont="1" applyAlignment="1">
      <alignment wrapText="1"/>
    </xf>
    <xf numFmtId="43" fontId="5" fillId="0" borderId="0" xfId="1" applyFont="1" applyAlignment="1">
      <alignment horizontal="center" wrapText="1"/>
    </xf>
    <xf numFmtId="14" fontId="5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14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49" fontId="5" fillId="2" borderId="0" xfId="0" applyNumberFormat="1" applyFont="1" applyFill="1" applyAlignment="1">
      <alignment horizontal="left" wrapText="1"/>
    </xf>
    <xf numFmtId="14" fontId="5" fillId="0" borderId="0" xfId="0" applyNumberFormat="1" applyFont="1" applyAlignment="1">
      <alignment horizontal="left"/>
    </xf>
    <xf numFmtId="43" fontId="9" fillId="0" borderId="0" xfId="1" applyFont="1"/>
    <xf numFmtId="43" fontId="5" fillId="0" borderId="0" xfId="1" applyFont="1" applyAlignment="1">
      <alignment horizontal="center"/>
    </xf>
    <xf numFmtId="43" fontId="5" fillId="3" borderId="0" xfId="1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11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center" wrapText="1"/>
    </xf>
    <xf numFmtId="0" fontId="13" fillId="3" borderId="11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11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49" fontId="11" fillId="5" borderId="16" xfId="0" applyNumberFormat="1" applyFont="1" applyFill="1" applyBorder="1" applyAlignment="1">
      <alignment horizontal="left" wrapText="1"/>
    </xf>
    <xf numFmtId="49" fontId="11" fillId="3" borderId="17" xfId="0" applyNumberFormat="1" applyFont="1" applyFill="1" applyBorder="1" applyAlignment="1">
      <alignment horizontal="left" wrapText="1"/>
    </xf>
    <xf numFmtId="49" fontId="11" fillId="3" borderId="0" xfId="0" applyNumberFormat="1" applyFont="1" applyFill="1" applyAlignment="1">
      <alignment horizontal="left" wrapText="1"/>
    </xf>
    <xf numFmtId="49" fontId="11" fillId="3" borderId="11" xfId="0" applyNumberFormat="1" applyFont="1" applyFill="1" applyBorder="1" applyAlignment="1">
      <alignment horizontal="left" wrapText="1"/>
    </xf>
    <xf numFmtId="0" fontId="11" fillId="3" borderId="0" xfId="0" applyFont="1" applyFill="1" applyAlignment="1">
      <alignment horizontal="left" wrapText="1"/>
    </xf>
    <xf numFmtId="0" fontId="11" fillId="3" borderId="11" xfId="0" applyFont="1" applyFill="1" applyBorder="1" applyAlignment="1">
      <alignment horizontal="left" wrapText="1"/>
    </xf>
    <xf numFmtId="0" fontId="11" fillId="3" borderId="0" xfId="0" applyFont="1" applyFill="1" applyAlignment="1">
      <alignment horizontal="left" wrapText="1"/>
    </xf>
    <xf numFmtId="43" fontId="11" fillId="3" borderId="0" xfId="3" applyFont="1" applyFill="1" applyAlignment="1">
      <alignment horizontal="left" wrapText="1"/>
    </xf>
    <xf numFmtId="43" fontId="11" fillId="3" borderId="0" xfId="1" applyFont="1" applyFill="1" applyAlignment="1">
      <alignment horizontal="left" wrapText="1"/>
    </xf>
    <xf numFmtId="43" fontId="11" fillId="3" borderId="0" xfId="3" applyFont="1" applyFill="1" applyAlignment="1">
      <alignment horizontal="left" wrapText="1"/>
    </xf>
    <xf numFmtId="43" fontId="11" fillId="3" borderId="11" xfId="3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43" fontId="14" fillId="6" borderId="8" xfId="3" applyFont="1" applyFill="1" applyBorder="1" applyAlignment="1">
      <alignment horizontal="left" vertical="center" wrapText="1"/>
    </xf>
    <xf numFmtId="43" fontId="14" fillId="6" borderId="9" xfId="1" applyFont="1" applyFill="1" applyBorder="1" applyAlignment="1">
      <alignment horizontal="left" vertical="center" wrapText="1"/>
    </xf>
    <xf numFmtId="43" fontId="14" fillId="6" borderId="8" xfId="1" applyFont="1" applyFill="1" applyBorder="1" applyAlignment="1">
      <alignment horizontal="left" vertical="center" wrapText="1"/>
    </xf>
    <xf numFmtId="43" fontId="14" fillId="6" borderId="7" xfId="3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4" fillId="6" borderId="4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43" fontId="14" fillId="6" borderId="4" xfId="3" applyFont="1" applyFill="1" applyBorder="1" applyAlignment="1">
      <alignment horizontal="left" vertical="center" wrapText="1"/>
    </xf>
    <xf numFmtId="43" fontId="14" fillId="6" borderId="5" xfId="1" applyFont="1" applyFill="1" applyBorder="1" applyAlignment="1">
      <alignment horizontal="left" vertical="center" wrapText="1"/>
    </xf>
    <xf numFmtId="43" fontId="14" fillId="6" borderId="4" xfId="1" applyFont="1" applyFill="1" applyBorder="1" applyAlignment="1">
      <alignment horizontal="left" vertical="center" wrapText="1"/>
    </xf>
    <xf numFmtId="43" fontId="14" fillId="6" borderId="3" xfId="3" applyFont="1" applyFill="1" applyBorder="1" applyAlignment="1">
      <alignment horizontal="left" vertical="center" wrapText="1"/>
    </xf>
    <xf numFmtId="0" fontId="5" fillId="4" borderId="0" xfId="0" applyFont="1" applyFill="1" applyAlignment="1">
      <alignment wrapText="1"/>
    </xf>
    <xf numFmtId="49" fontId="5" fillId="4" borderId="0" xfId="0" applyNumberFormat="1" applyFont="1" applyFill="1" applyAlignment="1">
      <alignment horizontal="left" wrapText="1"/>
    </xf>
    <xf numFmtId="14" fontId="5" fillId="4" borderId="0" xfId="0" applyNumberFormat="1" applyFont="1" applyFill="1" applyAlignment="1">
      <alignment horizontal="left"/>
    </xf>
    <xf numFmtId="43" fontId="5" fillId="4" borderId="0" xfId="1" applyFont="1" applyFill="1" applyAlignment="1">
      <alignment horizontal="center" wrapText="1"/>
    </xf>
    <xf numFmtId="14" fontId="5" fillId="4" borderId="0" xfId="0" applyNumberFormat="1" applyFont="1" applyFill="1"/>
    <xf numFmtId="14" fontId="5" fillId="4" borderId="0" xfId="0" applyNumberFormat="1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14" fontId="2" fillId="4" borderId="0" xfId="0" applyNumberFormat="1" applyFont="1" applyFill="1" applyAlignment="1">
      <alignment horizontal="left"/>
    </xf>
    <xf numFmtId="43" fontId="2" fillId="4" borderId="0" xfId="0" applyNumberFormat="1" applyFont="1" applyFill="1" applyAlignment="1">
      <alignment wrapText="1"/>
    </xf>
    <xf numFmtId="43" fontId="2" fillId="4" borderId="2" xfId="3" applyFont="1" applyFill="1" applyBorder="1"/>
    <xf numFmtId="14" fontId="2" fillId="4" borderId="0" xfId="0" applyNumberFormat="1" applyFont="1" applyFill="1"/>
    <xf numFmtId="43" fontId="2" fillId="4" borderId="0" xfId="3" applyFont="1" applyFill="1"/>
    <xf numFmtId="43" fontId="2" fillId="4" borderId="0" xfId="1" applyFont="1" applyFill="1"/>
    <xf numFmtId="43" fontId="2" fillId="4" borderId="0" xfId="1" applyFont="1" applyFill="1" applyAlignment="1">
      <alignment horizontal="center"/>
    </xf>
    <xf numFmtId="0" fontId="2" fillId="4" borderId="0" xfId="0" applyFont="1" applyFill="1"/>
    <xf numFmtId="4" fontId="2" fillId="4" borderId="0" xfId="0" applyNumberFormat="1" applyFont="1" applyFill="1" applyAlignment="1">
      <alignment wrapText="1"/>
    </xf>
    <xf numFmtId="0" fontId="5" fillId="5" borderId="0" xfId="0" applyFont="1" applyFill="1" applyAlignment="1">
      <alignment wrapText="1"/>
    </xf>
    <xf numFmtId="49" fontId="5" fillId="5" borderId="0" xfId="0" applyNumberFormat="1" applyFont="1" applyFill="1" applyAlignment="1">
      <alignment horizontal="left" wrapText="1"/>
    </xf>
    <xf numFmtId="14" fontId="5" fillId="5" borderId="0" xfId="0" applyNumberFormat="1" applyFont="1" applyFill="1" applyAlignment="1">
      <alignment horizontal="left"/>
    </xf>
    <xf numFmtId="43" fontId="5" fillId="5" borderId="0" xfId="1" applyFont="1" applyFill="1" applyAlignment="1">
      <alignment horizontal="center" wrapText="1"/>
    </xf>
    <xf numFmtId="43" fontId="5" fillId="5" borderId="0" xfId="1" applyFont="1" applyFill="1" applyAlignment="1">
      <alignment horizontal="center"/>
    </xf>
    <xf numFmtId="14" fontId="5" fillId="5" borderId="0" xfId="0" applyNumberFormat="1" applyFont="1" applyFill="1"/>
    <xf numFmtId="43" fontId="7" fillId="5" borderId="0" xfId="1" applyFont="1" applyFill="1"/>
    <xf numFmtId="0" fontId="5" fillId="5" borderId="0" xfId="0" applyFont="1" applyFill="1" applyAlignment="1">
      <alignment horizontal="left" wrapText="1"/>
    </xf>
    <xf numFmtId="49" fontId="5" fillId="5" borderId="0" xfId="0" applyNumberFormat="1" applyFont="1" applyFill="1" applyAlignment="1">
      <alignment horizontal="center" wrapText="1"/>
    </xf>
    <xf numFmtId="43" fontId="10" fillId="5" borderId="0" xfId="1" applyFont="1" applyFill="1" applyAlignment="1">
      <alignment horizontal="center" wrapText="1"/>
    </xf>
    <xf numFmtId="44" fontId="2" fillId="6" borderId="0" xfId="2" applyFont="1" applyFill="1" applyAlignment="1">
      <alignment wrapText="1"/>
    </xf>
    <xf numFmtId="44" fontId="4" fillId="6" borderId="1" xfId="2" applyFont="1" applyFill="1" applyBorder="1"/>
    <xf numFmtId="44" fontId="2" fillId="6" borderId="0" xfId="2" applyFont="1" applyFill="1"/>
    <xf numFmtId="44" fontId="0" fillId="6" borderId="0" xfId="2" applyFont="1" applyFill="1"/>
  </cellXfs>
  <cellStyles count="4">
    <cellStyle name="Millares" xfId="1" builtinId="3"/>
    <cellStyle name="Millares 2" xfId="3" xr:uid="{89FEE7E1-360B-473B-A149-4A16936D9C46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B08DB6D1-5262-4E18-965D-9051192B32CD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F65BFB9F-C170-4E9D-8681-D8C44F2D07EA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9C23BA34-37AC-4690-A3B1-BE58E1213596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3F8AC76C-BFB0-407B-AE23-0F0DF14DD3C5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59570A50-12EC-403A-A779-DBC7230AC67F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D4D4DAB-2B01-43E0-824C-56A56168DB6C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4A4B5C-B207-4630-8AEA-5DCB0FBCEB28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819B0FD-5515-463C-96A1-8F16F62551C4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D783401F-5FB1-4708-B71E-94D0F898B831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CE9E4A16-9428-4B40-B3D8-E1A5540BBC56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47C32C23-1D47-4B28-B0E1-60BC1DB46C04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894DCC46-2F5F-4F07-9E52-A29DED6D5618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A60B07DA-ABCE-46BA-856D-15F06B25B674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9CACD9E7-81BD-4F5C-82E7-08760AAF2D15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E4EE18F9-23D3-48EC-99E8-E1CBAE47E0B4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8EAD38DD-DB20-49B2-853F-DD462F48DB65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C3235EF9-CF8C-4F70-AAB6-E9B2EF75FC3C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11706DD5-9FCB-426E-92C0-5CBDBEFC00A7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064E2400-180C-4F00-BA1F-B39090856168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52138E4A-AA1A-44A3-BDF5-2B9EBA61FAE0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463BF309-179F-4D48-A507-49EA9AAE7542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ADAD9D8-557C-4AE8-A424-8DD2E537DF74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7BAAEE8C-BAE2-4559-8B0A-9EFBDB2E446A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AE74E9F4-C81B-4926-BEE1-3F99A58D0FE0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9944EC5D-07C7-4B3F-80FD-468B632EE61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D46A74AC-3FA7-4100-9DE5-4A478DFE2B4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95673336-1814-4DD5-B564-E2E395B08AF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F628E051-8E11-428B-9F8F-6E880A9BB34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B5B6D504-ED04-4B0D-A144-1ED092F302F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A1D3D084-B961-4AC3-98CB-97E815D716F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EF6ADF61-53D4-410B-A8CC-10CD8D91F1D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81BE6979-293D-4ECA-A82D-861DEA1DFB0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02CC5B29-1D69-45CF-AA27-877D20511E0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556F0FA3-1C9E-4466-A89D-B1D1BF08381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0CE6343B-D7EF-4DD1-A701-6EEE2E1EA67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75694D44-43B7-4794-924F-E57F9FC9C5B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4E1A7782-D15C-405F-A66D-AB9B5596F55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FB4FFC58-E4B0-46CA-A834-06CAB373A96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F5F36516-D230-4C75-B02D-3B44F2280FF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2C7F0548-007B-4778-8DAE-C627C466AC6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6D17C04F-E888-4268-A0A8-19116685928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9EDB939F-C0AC-471A-B71D-1BCF06D9F4A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761ABB80-F2E8-4BE2-9880-67084A68023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2FD8A18D-7FF0-4AB6-8EEE-403D2210AC1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1AFDC8D4-617B-408B-9404-B031E2F7CC0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7568C990-2B9E-458D-A9EC-A0462A5307F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C468798B-4F2B-449F-9614-09C1E102D21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0AB70D68-A9EA-4850-8C22-EE7E14A51A1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3F26B86D-E51A-4C8A-BCEC-0FC7378C313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60187D8F-1269-4212-BC63-EADD2E9E7BA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DDC830B9-5B33-413A-83A0-D5106D2033B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B5D1681A-DE40-4A73-AB9C-C809EE4D546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B1A632D7-377A-4241-8ABF-5EBC3744B66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8039890D-9487-4685-B4AA-6701F703254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1534D44F-40F2-4C68-9E16-610795E8757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14CBC95A-7F06-4EE0-B163-21BB6A8C491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55582965-EC61-45D9-8A35-8B605F6E254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7A02BAD5-1563-4CF4-8C73-05D71AF58A6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E6552450-473E-4564-9420-D9714A47DEC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1F89E0C8-D767-4656-876F-43CCE5673FD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C8F16794-ED82-49A0-9066-10D159ED8F6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34BE1295-0C3D-40F5-A4EF-8634AEAE015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AEB862C7-C53C-4124-863B-826BDCD9B10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965459A7-C405-4E8F-BB28-62183E7DF91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53931CC0-B633-4F0D-B0F7-334701E31F7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13DA8B1E-EE76-4980-A50A-C4AB4A60170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CA48D41F-C642-40EC-B36A-8D5DB333A63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D6A3B1A1-8CFF-482E-A76F-7D519F9FC42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F3004421-7D36-4CD9-9377-4FAE267BC2E3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0E04DFB6-8B37-4E03-ADF2-71CC03D8D5BA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37A1EE72-573E-4165-B125-737FE8E174EF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A55AFFA7-689D-4E1F-ADF0-A02C779AFCB8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7B5466CC-366B-4D45-B6F1-4B09696BD9E9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21EB61AD-50E8-46FE-BFB2-5B9ED472AA91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CC502E11-F1DF-4E63-A59B-F24F5CDD68A6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AACD7BE9-D9CB-4D0C-82DE-245386D0C859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E66C3A4E-9411-48C3-A1E1-5231A8168E5E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398DFB4C-ABED-4172-82EA-CFC38FDBC67D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C9970AF0-81A6-4DC6-A550-DCC3C4DF41D5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DD0BE603-522D-461B-9BAA-52EE68CF8D26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795938B2-AC56-4A59-B970-68B7F7CD4A7A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C500AECA-283F-46B6-9718-130BBE4D017A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7C80F93D-15BA-48D8-BF79-824DC8143204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A2320EC9-DF42-4414-B5D5-5583AE0509E8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8DA29E9B-4F33-4187-890A-0A11691497FA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76EFB35E-DC90-462D-89B4-961A93D3E2E3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2FBC50BD-F9FD-424C-A002-E425A11FFF33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BC8F1F1B-8624-4C7A-B0BF-DFA4F5DB9715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5562F5DE-11C4-454A-9594-E3305E1297A7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F21C5A21-0ED9-478D-8E90-4D831C610069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8BCF0027-F26E-4A61-BD02-AFF353D91AC7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9504055E-CDAB-4325-8DF6-F03F856C7ECD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2011DF98-D99C-468E-BA30-22D43E85627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2BB8637C-89A7-4A2F-8E15-A6153124E40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E31867B0-9069-46FA-AA97-78813CDE4D4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207C5F27-C381-4C7E-943F-138427149B1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763BDF62-6E5D-4B66-A97A-D4FF7A1F935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43F0DAEB-1C2D-4213-AAFB-08788E92079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075A297F-6C84-495F-93BE-29621338543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76C516AA-1124-41B6-8DFE-A90B1828383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938303A2-EA5C-4FA8-B4FF-43249126DE6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DFC6A985-7A1F-4F4A-AC3B-13AAC20A42C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EC31CDF9-5EF8-4932-86D7-B8FAD64FF7C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379316EB-50BA-47A2-AF5E-38294949216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EA158D28-FEE9-4C74-9485-D05D3EEE95A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389A6887-2B7D-4A84-93B0-3F4DBEEF87B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9DBBF0CF-74C1-4741-BC4C-31FE6D69A18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5E877D70-E616-4213-99F9-A8B1C1C7989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F08A1CC2-9457-441A-93A9-50F635401E8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102A6061-EE33-4AF8-8FA8-312FE214119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8E0A130F-4AF1-4E40-9134-4028546D1E3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F6DEBFFF-ABF5-4FBA-A32B-308694439EA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8BBF53D4-51C7-4B33-85CA-950AA1EFAFC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341E8F6E-5DCD-4AE0-AFE1-2B4A36AC069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43BF92F5-6F63-4E9B-AAE9-75BCFDB9F3C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4DD0B681-E9F6-4917-A18E-E5ACEADF933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C05B8DDB-2D9F-4637-AF99-B7B96CEE501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4B54731B-E0F4-4503-BF5D-E08E5DE5B1D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A8936C63-B3C3-4D48-B7E1-6586A91DED4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336E508B-E3E7-4C18-91B5-F205EA694B6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9FE9B3F8-3BCD-495E-A9EF-85F21AE0E03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94F8A76A-B3D5-4D81-BAEA-FA53E302EE8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19E614FC-B965-47DE-A262-90D0F8BE5E6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73D58611-9F76-4368-A6D5-87E31E0913B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FCF285DC-1F98-462F-8A78-D43D7539157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CDD64752-D952-482F-AE2E-896A8344E35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A1AD3D77-7C0C-4CF9-B462-21A67029416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84EDA665-6E39-4002-B65B-1FEFB02B49C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F320C461-EB95-42E2-A84C-1B178E9DC33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61D6E3AD-8431-46B0-856A-57BEAF3AB32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52913E57-288E-4765-8C95-7F1E878FBFF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7D440634-7A80-48B8-91ED-DB941225A94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19B18130-3BBC-4C72-990C-66DCDB9B065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FE53FC0E-8DDC-41A1-9B16-B81DEF9CDF5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0A380163-72C6-490A-A7AD-4EE92E70374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41F8F090-36AA-4AE1-9865-B09FB467C73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4DB35A20-607A-45D2-B1DE-3D745536D0C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290EEDD6-647F-40DD-A4C5-72C336B6BA9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F83E9301-AA31-49D1-96DA-4A7F9F106E8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FC9BBE77-1214-4CA8-B94D-ED20D15A231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8739E427-2DB0-4568-894A-87F1F83C746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A34FB283-7A52-4678-BA7C-C0C813D1AB5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3113891B-1AEA-4217-BF34-DEBFC0E1C5C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259D94A9-0E5C-4896-B33E-6B1925F6F50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E7B27087-9979-4090-81CE-D8A23691996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846FFEF1-5486-4FFE-ADF2-ECAE59FCEDD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7521D3D7-B90B-4ACA-8B30-4085345E18B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07690E2A-FE59-4A01-9AE2-0E6B49BA4E2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4F5A66DE-FB3F-406B-A300-E45489FD6D7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06EC8BE9-E651-4181-9D5C-90FF0FB81F8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57028E1D-70D1-4DE4-AEF8-8C76A495FD7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B2DE8A68-0FAF-47B5-BD53-DCEBB7C4CDB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23FB5301-C067-46E1-83CB-F8129B1B8603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D757750D-8EB9-45DD-9E96-1D0B2FAEE7F0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E86C1790-A08B-4FD5-9AA1-9C6315E21AD5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41592C50-10EB-4EBC-BF9F-5C0BEDCAC27A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0FBFC0B1-717E-4D22-A848-F5448BD22313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F5882DA9-4E83-47B6-8D03-8A3C4C556CAF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98BE3F03-CD02-43E4-B64B-E3B72F20867D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E6159AEB-552D-4075-A184-FE48BE81BBA2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B0CD121A-32A1-442A-82A3-8EE6646405D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5D7AA223-7444-42D8-80A9-2B9B1570EDD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8BE120A6-BA44-49B3-9E76-41EAF958855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E233E30A-D2AF-4E72-8130-AECAC4C66C6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D7D88136-DC74-4277-9104-2DC510AE798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6F87E8C9-48B7-4F01-A953-C17A6DEB35B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4C510741-2A28-4CC5-91D1-3BD88238459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33BEFC8E-C455-4462-A941-EDD8A0BE8A7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381BEC3B-8CB4-4CEA-8386-9398559C033A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0B265976-289A-4692-AE27-3A15D52E58DC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F756C329-D15E-4C80-8B0C-AB3927B13C1F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AD300A1C-EF98-4609-9A4C-50E0D2038045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B15B20E1-5A9D-4DA0-ADD3-317F7771E03C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E14E064F-5AB6-4FC9-88D0-0C5D211195A8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EF432256-2110-44D0-ACF5-CFD2861D8232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B6D20601-7CC3-44C1-BA06-5E03B3B8447D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58CC556A-1393-40DD-81ED-C83B27E0342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4CEC3879-DB82-4560-BEA7-C782BAA6534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F7FA538F-6AC7-4539-B9B4-C5C31419299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25A00A44-FD31-48F2-997D-E743817C9DF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87761E2C-B108-467B-8F6E-8F7AF4F00B7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C04E0A7E-0813-4FE7-A2D3-CCF75CF1616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EA58AA6C-40B9-44B6-9CA3-4C19ABDC99D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27585B37-68C3-4103-A715-A0837E895A4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4CFCCA66-0452-4543-910F-67125E589BB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5D26E5A1-BF2B-4EAF-8BF7-17E5C2FC3F3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6D84964C-B090-4DAB-8820-F1CB99C51B3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6C2EB76B-13AD-4780-8350-4C2E0E16747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E83C668C-137A-4CC9-841B-1AC5836B082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FECC880D-58D6-48D7-B876-F7A10F690A2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D2CF24A9-77B9-4153-BE8C-B5533EBE248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EFBAFC9B-31F7-4555-A92A-3199FC6246A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8F9F4272-2EFC-4EB2-9CC9-80268615CF5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7A3F95F3-B321-4F05-A854-2DB4486E289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BF1A079E-5CF1-4553-AFF3-19C53A496B5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ABB3DDD7-2F7C-46ED-A750-40889047890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971E416E-10A8-4EFE-9C7B-613916497B0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06D1D1FE-81DE-4FFF-A87D-62E663EF426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8AC075E5-DFA5-4F3D-8240-7A3BA4E1E9F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E2C1D72B-83B1-4C44-91A4-FF31EB71DDB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04E1D839-396A-42DD-BBB3-03E13ACC8F4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C31F17DE-A369-4065-83CF-AEF92591023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14BAC6F5-8A2E-4FD6-A94B-ACA38953117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257911CC-1258-43FE-8BF3-A1F5370E83B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627AC7C0-70B0-40EE-822D-CE94FA23950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E607E25A-928A-4292-AF52-13F0F2EAAD1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9F950830-3239-4BD1-8BA0-B065382BB75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1574D607-71B8-4FC2-B47D-E037BB8CDC8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F38BF493-C3FE-4A38-BF02-C2D5C4F88D7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536CE1ED-3B17-457A-BEEE-C7D16F83395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0CB55714-F8D8-4F93-A37F-4713F6DD166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EBE6B95C-DB19-4AAE-9446-98ECB5980FC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49AFD403-EE17-482B-B515-996B25A5B0A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0AFD0746-69BC-4C30-976F-85CAE594270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2C78324D-EAAC-4F87-BD83-E15D5F5D973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A9AEA9E2-A09F-4300-9142-A9A2F55DC9A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A26237CF-F1B1-4D48-AE81-BD852FAD5B5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A5504EB3-63F4-4614-B5AA-3E5A64001C6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44A26892-7E26-4FBB-9D1A-0853ADC575E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328DF1C2-AEC7-4460-855F-349A7ACB7E0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54980C83-1C84-4769-B055-DB776683C2D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B4CBB77A-FB4C-40E5-AA93-3A2519E2967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38F0340C-E9C1-4D23-8813-16AAB95EE7B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AE75CEAC-A721-493F-A126-58679A4116F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ED1CE8C1-9081-431F-B06E-C700593C3BD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188BECC9-676C-42D8-B46C-3617C9EC388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D0BCF88C-32FB-4E51-88F8-DABF609E180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82813DC7-671E-42A5-9D1E-D7B49786F51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381007FF-8A2B-44B4-82BD-126C5885070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146811A6-0669-443F-8BD9-23A4A6350AC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0C90CE17-1C87-46F6-9FE5-E55CE4F95C2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C87ED9DF-5415-47E4-9FCD-ACAB2D8861B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9AF57DE5-2EFF-4D83-8CCC-37316449432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9E4E09F4-4A94-4DF6-9BF3-59AA0B7E5B0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FBC3A4CB-77A9-43AE-AA03-3672E5E78E2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6280D070-F448-4558-BA87-1278954A099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4A293DB3-B073-44A2-9B67-1E82D619200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7294A95B-6716-49E8-A470-73B187CA3A4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26D37740-A097-4401-AF13-92FE5D28379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C0A3B7B0-E9AC-4C39-B878-5CF27A15309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092618F0-1ED0-46E9-8397-9EAF228684C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40C785DE-BF1F-430E-AC2B-102ECD9B0E8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9E79173B-2184-4B25-BBD2-C867444B934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9C233B01-9C64-4CB1-82D1-9975C1E2A9A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3E9D3957-CB1A-445A-A1AE-53EEE449BFE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2C374554-DFBD-4F29-B80D-17FE4B6FED1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BE7D98B4-B91D-4B50-90E3-2259BB8C88A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3C13CBFD-93F6-4FEC-AC81-8065AF491B9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09B46D87-28E9-44BF-A5AB-003EFBA43B0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70E32782-96E3-4ACF-B1AC-0B0C62F6AB9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8EAE2D5F-C97A-430D-8200-E22E4648B51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B2B528E0-FEF5-4DA8-AE6E-8FD289BD17A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CC4A6EF3-DC58-4110-AD61-A6EDF68475B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525B389F-DA1E-4A7A-83B1-533B8869BBF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589DF3C4-66D4-4D5E-916E-00C9B4C41AA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597FFB2E-5F7A-486D-BA14-E0FC8F624C6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08D697A8-0DE2-42B6-A36A-CB26429C104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D19A5B00-E69E-4F30-8A00-0B4DBAFF633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5B0B955A-B8E6-47E7-8DF9-1B24FD8A2BA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358D10EA-85B9-499E-ABC2-FF7ACB7B727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790F2C48-958C-410D-825C-695182698F2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3E5DA1F5-6A74-4132-B812-4CAB664EF79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5A53EA2B-B199-494F-A1B6-4C6E33627B6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DB790CAE-43E7-422B-9EFD-36F35FD83F4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EE6B85EF-5F92-4C8F-A518-DBE031027257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797FFB93-248C-477F-984C-318374E52232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5C89F53E-C514-4E7A-97AE-31FDD7D605F6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705B2403-71EE-432C-A0E8-4C2B2C854FAD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037B6FA0-137A-41BF-9B55-CDCEC2707756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8462EAF8-639B-4FDD-84B3-F3DB3498A82A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703BC980-86E2-4EDD-93EA-324AB5713F09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5C1AF7C0-C518-406C-B04F-B81AAA7AF77F}"/>
            </a:ext>
          </a:extLst>
        </xdr:cNvPr>
        <xdr:cNvSpPr txBox="1"/>
      </xdr:nvSpPr>
      <xdr:spPr>
        <a:xfrm>
          <a:off x="74295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4C4FFA07-9FEF-4CEA-80F7-7E9ED0ED463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B0E1DDA6-AB1C-4909-99A5-A62814FC9EB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79F6A80B-0C29-4E21-BEAD-564A8BD9DD3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968502DC-B083-4D34-9785-9F7E5470F7E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4C60C0F6-8239-4E01-83BB-B9F2A797C41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7050E5F4-3334-4A11-BEDF-D5F924EB273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D913AE50-5512-4521-97C3-62F183163D5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6D14962D-1FCF-4BB9-957E-B387C8FE206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22B2EFE8-D6EC-42FF-BEAF-DD5AD292364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54673CB2-3511-4276-85E1-D18F675BEA7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5D010AD7-CDB6-41EA-B579-547E56D13AE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229186BE-54F0-49EA-A9FD-0932A401F7F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38C9836F-EEE9-4364-8473-01E5E0ACB8C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F3610336-45A9-47BC-BB5A-7D184B0CC45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3422C70A-0A35-4D7F-99B4-72FE472518D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8D1DCCC1-12D4-4C5E-8675-5EC99A17B84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FE141F53-C983-41B9-AECE-4FD42FA6C24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8F06C251-4282-424A-893E-33EA25E3C99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D0C48D31-03C2-4A3E-9249-7E503087DFB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3A5B4DC7-CCE2-4635-A25C-4471C271C16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65DE3979-0287-4B0A-B8C8-918167517CE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71321927-3529-4EB1-B15E-92DC3026BA7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7C20FCEC-0CAF-47AE-9659-DDE7C7782AB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8D2E2739-9B03-4595-A68F-957F8B8EFED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4AFAF720-3776-40E3-A9D8-D5D072DBFC6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5D51D3B3-9316-486C-A31F-AC4551CBB32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C775CE7B-BA41-4226-89E2-B2F1986AB71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6EC71FCE-8188-4FAF-BA0E-C680C3D2432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B36429B4-9525-4DC8-BEA3-E82AAE8FA01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1D9964F2-2A29-478E-8C54-C8C77361C6C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045A2D7F-1054-4EC0-BA93-50A8D638A5B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EDED5B5B-7051-49A0-A6C4-4A9ADC92E44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849F4399-603F-4464-9C13-79DD468B52F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BB6B92EC-C626-4146-B6B2-F29FC3E2B7C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E8C55114-BB1F-4AEC-A8DD-C07A917C3A3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A2D72E08-4B6B-47C2-BF99-D2EE55071BC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18EF7302-C084-4920-89FD-9A756BB56B2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7052C4F2-0BFB-4C97-83A2-4A845CE1E2C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F0813337-5100-4917-8FC2-6B9ABCDF468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5E5BE13C-B955-4184-AF92-4851BDC4BF3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CB9B291B-DC21-4259-B5F3-DEB0A6F43F6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EB81A366-8C6D-49A9-BA97-410F1CC7EFA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1FECC484-D9ED-4C5D-A5ED-D76E4ACEAB5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31BE4F4C-9679-46A9-A004-259A2548B66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12984921-6920-436B-AA4E-70A3D62DFF9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F992BEBC-667C-4936-AA6A-B88BA59610A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43773304-49BC-4E35-B5D0-F0CE7D65911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3DD0B76B-6DCE-46FB-BFD6-3DA6E0CA595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3EDB3842-A79A-4B07-A663-6534BD16085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3B14837C-6D1A-42AC-BC13-D2DFB70FD5D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D63A7F5A-CB41-4688-96B0-A2F7E86362D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EE2C4CBB-F319-4F35-B549-6C86CAD72BA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ECF35451-E5EB-49B6-B6B0-CD14B94D6C7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BD6E3BB9-698B-4AE9-9F17-84C2744BCDB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48DB5280-9B8E-4C34-B291-7404BD816EF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9AB25A28-C87C-49A9-8A2F-7CCC5BD933B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D2D2D442-C2F3-4D4C-A83E-7921EB67167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DE5B0F19-C4AE-433D-9172-85BDAC40982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45909D7D-383A-4262-8BE5-B72B55F386F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FB92F26B-B6F3-4042-B2E4-C862B41ACF9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0286BE8F-A156-4F21-9088-58F55615076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299B91B4-1EE9-488C-852C-35E1143A7CB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6D8DE527-3CA3-42EC-90CC-4EAEE5257E5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8E8911FC-458B-49DF-A62D-72DB029F472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68C341F6-E73C-4E76-9313-539C45E0080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54D75115-D906-48DA-A7B3-8883CBDF27E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5A7D25D0-46F4-4CAF-A738-C7EBE0E03CC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31CB3E82-9F5D-4B38-9825-11CBFFEA1E3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2B61DB71-EFDD-4A72-AF92-E2CE13F093E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FAE9D86A-3D47-4463-ABBD-6F2DA0CEC4E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4E9B0BC3-6D37-4DC3-B5A7-039F0E2DE9E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D04C7D87-0C8A-4881-8F9D-199D2F00A24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E00CEA60-0DC0-4162-9F51-A35D5780C12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48FE6D0F-C035-48A3-AE1B-B7DE18A2E8D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B8F43545-0406-4389-91BD-F6A08E3A97E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AD3BECDA-EB35-4E9F-82BA-84974CA291B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EC3350A0-86B2-40FF-AA4B-3098E46EF9F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601239E7-AFFA-4ABB-B0F4-2F659BEC0F0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EBD07794-86D4-4276-8CA7-4B076BC9D87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A301BC2A-751C-4183-A633-86B73F32ECA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57421B31-7512-43D7-88CD-DBF4B53D40E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9EE53B56-4099-4791-A75A-612786439EC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916689F9-2508-44B4-93E7-4A76C589E7D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48FEC050-FF6A-4E0D-A9F1-AB00B1A1637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DF1A2E74-F118-4C8A-8CA2-BD9639994C4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BBB2AFCC-A233-4152-8683-6A568FE3279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60E22318-CA06-49C5-97CE-B8BF40A292E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C1A52749-22C5-4555-B432-9B484DAFE5B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A60C7E75-FEA6-4481-8327-E1B4BA46C26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9502E316-9047-4783-813F-E8C22D81178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CECE6B46-CB93-4465-963E-86A1CB43B23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E21E0DF8-D8E4-47B8-B256-2BCD84D51EF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790B5E0E-F732-4A4A-B022-C2367DABE5A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D314B54C-82E0-4C65-9545-829E305F11B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3D7AC194-192A-4BF3-BCD2-8856CFBA666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C7EF7E70-AABD-4DB0-B01F-269F973C5DE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0E5AB3AF-8BF7-4D51-854A-9D252D809C4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DD76052C-7CB2-487E-BE17-D77DAD0B2F9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514E988F-9D36-44C1-9708-A7869015620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E9CE1E01-8398-42F6-925A-F1E20F86D0D3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00BE7066-8C55-4DC0-8FAB-B204AEFD10FC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EA75CFAC-0560-47CF-AB3E-184B56CE6A0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72527CDD-0240-454E-BE08-71A57AC7D5E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B3662521-3097-491A-B849-B21B5C5B3A0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D41BACC9-61EF-452E-BC45-2AA4584154B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2611D1AE-2471-4499-84F4-AB583833904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A5C4B931-F989-4CD7-AE28-B108A48D322D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C0BCBCFB-774B-47E9-9078-14596F4EF14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BA5AE998-10DE-4D0C-A95E-7D302599364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27B09805-CDA0-4F93-944A-C4AB4766511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9753D801-300A-45DB-A2FF-2CFEE32527A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C1C021D3-1283-4D63-8A02-6FFB6569787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41BFFBBE-325C-4151-8D8D-7AC46AB2212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35CAFDC7-F338-4A56-9D19-9F2E2A082A3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63B31B64-B828-4BEA-B5E5-85ECFA7DA5C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718E8CEE-B1AA-404F-B439-D6E169FBE4A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D221B247-3861-479E-B87E-B50687F321F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E487FD77-D734-48BD-A955-F8380399423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3AB1C3E1-12FF-419D-904C-FC33B681221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AF504005-A864-4658-B040-2316DDBFF6E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1DE93935-8C1C-47B3-9A3E-53A6BD2E471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27E04F49-5FD2-4A42-A123-56F9BCF61C2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0F88D255-499C-4762-B7DE-B4CE23D3DF0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979A836B-7A0B-4E68-9F0A-58A6A37ECE9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386EBE20-1175-4202-A109-0E5D6AEEE1E9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CCED5E2E-0520-4DA7-9C93-594AEDC3BF9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0E06D5D6-5403-4CE0-B05E-644AC428FE4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1962C333-A2AD-4131-B92E-F7C2452FA4B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A03D6877-96C1-4CA9-B548-D070BB2DA5B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3F3299E7-F11A-47D5-B38B-24F5D26E5EC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16F5B230-0F82-4A54-BF9B-49116AAF775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AFD3886B-9A3B-49E6-9E19-CD933CB18C7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FE13A82A-70C3-4C80-88E1-043EAE8955D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C5CDDB12-76E8-48F1-932F-7F66CF602486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2D015CA9-198E-4F93-8D14-0BF1A5E1467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FEBF6AE4-EA04-4A4D-86D0-2A0BD2DBDD5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0AD991D0-D76D-4EA5-A125-BD2799D2E5C2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457823EC-F33E-4A53-9666-1283FBB0197A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96E7C655-B280-447D-8C23-074ECB840E9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BF58FE9F-3B99-4446-A7F4-A96B1F85A6D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2AA725ED-65E8-4015-A20E-E1457B7FAAB4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AE7805D6-0B9C-4707-8479-A7D0918CC1A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A3032A9D-B208-4926-AD10-772DFCD000EF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E2FE83E7-B9EE-4B8F-8D1B-A2DD68BEA30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ECA0CFD3-D563-4F98-BB73-E431560A815E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9DCD68CD-838B-4799-9A36-87E349BA6901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81E216A4-279C-4112-BEFD-CEA29CF1944B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119A9A1A-4483-4BF9-9202-4056DA4E05A0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A65D7826-8557-4EA8-98EA-B0F228A6E5A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2F13F75E-2E34-41D0-84EF-F479EFBC68F8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E40F47E4-8C73-4EFA-A356-71055D325177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5</xdr:col>
      <xdr:colOff>381000</xdr:colOff>
      <xdr:row>10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6CCB7663-FFBF-4EF3-9A8B-EE1F038A2535}"/>
            </a:ext>
          </a:extLst>
        </xdr:cNvPr>
        <xdr:cNvSpPr txBox="1"/>
      </xdr:nvSpPr>
      <xdr:spPr>
        <a:xfrm>
          <a:off x="91916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0</xdr:col>
      <xdr:colOff>2454088</xdr:colOff>
      <xdr:row>0</xdr:row>
      <xdr:rowOff>67234</xdr:rowOff>
    </xdr:from>
    <xdr:to>
      <xdr:col>1</xdr:col>
      <xdr:colOff>560294</xdr:colOff>
      <xdr:row>2</xdr:row>
      <xdr:rowOff>175618</xdr:rowOff>
    </xdr:to>
    <xdr:pic>
      <xdr:nvPicPr>
        <xdr:cNvPr id="426" name="Imagen 425">
          <a:extLst>
            <a:ext uri="{FF2B5EF4-FFF2-40B4-BE49-F238E27FC236}">
              <a16:creationId xmlns:a16="http://schemas.microsoft.com/office/drawing/2014/main" id="{643D6A29-F79A-4982-8A87-B646B72B1D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2454088" y="67234"/>
          <a:ext cx="1459006" cy="508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C1290-1B26-44CD-8C1D-1B8685E552D0}">
  <sheetPr>
    <tabColor rgb="FFCCCCFF"/>
  </sheetPr>
  <dimension ref="A1:K195"/>
  <sheetViews>
    <sheetView tabSelected="1" zoomScale="85" zoomScaleNormal="85" workbookViewId="0">
      <selection activeCell="A13" sqref="A13"/>
    </sheetView>
  </sheetViews>
  <sheetFormatPr baseColWidth="10" defaultColWidth="26.42578125" defaultRowHeight="15.75" x14ac:dyDescent="0.25"/>
  <cols>
    <col min="1" max="1" width="50.28515625" style="4" customWidth="1"/>
    <col min="2" max="4" width="41.28515625" style="4" customWidth="1"/>
    <col min="5" max="5" width="27.28515625" style="3" customWidth="1"/>
    <col min="6" max="6" width="26.140625" style="2" customWidth="1"/>
    <col min="7" max="7" width="24" style="2" customWidth="1"/>
    <col min="8" max="9" width="16.85546875" style="1" customWidth="1"/>
  </cols>
  <sheetData>
    <row r="1" spans="1:11" s="31" customFormat="1" ht="24.75" customHeight="1" x14ac:dyDescent="0.3">
      <c r="A1" s="29" t="s">
        <v>358</v>
      </c>
      <c r="B1" s="29"/>
      <c r="C1" s="29"/>
      <c r="D1" s="29"/>
      <c r="E1" s="29"/>
      <c r="F1" s="29"/>
      <c r="G1" s="29"/>
      <c r="H1" s="29"/>
      <c r="I1" s="30"/>
    </row>
    <row r="2" spans="1:11" s="31" customFormat="1" ht="18.75" customHeight="1" x14ac:dyDescent="0.3">
      <c r="A2" s="32" t="s">
        <v>357</v>
      </c>
      <c r="B2" s="32"/>
      <c r="C2" s="32"/>
      <c r="D2" s="32"/>
      <c r="E2" s="32"/>
      <c r="F2" s="32"/>
      <c r="G2" s="32"/>
      <c r="H2" s="32"/>
      <c r="I2" s="33"/>
    </row>
    <row r="3" spans="1:11" s="31" customFormat="1" ht="18" customHeight="1" thickBot="1" x14ac:dyDescent="0.35">
      <c r="A3" s="29" t="s">
        <v>360</v>
      </c>
      <c r="B3" s="29"/>
      <c r="C3" s="29"/>
      <c r="D3" s="29"/>
      <c r="E3" s="29"/>
      <c r="F3" s="29"/>
      <c r="G3" s="29"/>
      <c r="H3" s="29"/>
      <c r="I3" s="30"/>
    </row>
    <row r="4" spans="1:11" s="31" customFormat="1" ht="18" customHeight="1" x14ac:dyDescent="0.3">
      <c r="A4" s="34" t="s">
        <v>359</v>
      </c>
      <c r="B4" s="35"/>
      <c r="C4" s="36"/>
      <c r="D4" s="36"/>
      <c r="E4" s="36"/>
      <c r="F4" s="36"/>
      <c r="G4" s="36"/>
      <c r="H4" s="36"/>
      <c r="I4" s="37"/>
    </row>
    <row r="5" spans="1:11" s="31" customFormat="1" ht="18" customHeight="1" x14ac:dyDescent="0.3">
      <c r="A5" s="38"/>
      <c r="B5" s="39"/>
      <c r="C5" s="36"/>
      <c r="D5" s="36"/>
      <c r="E5" s="36"/>
      <c r="F5" s="36"/>
      <c r="G5" s="36"/>
      <c r="H5" s="36"/>
      <c r="I5" s="37"/>
    </row>
    <row r="6" spans="1:11" s="31" customFormat="1" ht="19.5" customHeight="1" thickBot="1" x14ac:dyDescent="0.35">
      <c r="A6" s="40"/>
      <c r="B6" s="41"/>
      <c r="C6" s="42"/>
      <c r="D6" s="42"/>
      <c r="E6" s="42"/>
      <c r="F6" s="42"/>
      <c r="G6" s="42"/>
      <c r="H6" s="42"/>
      <c r="I6" s="43"/>
    </row>
    <row r="7" spans="1:11" s="31" customFormat="1" ht="4.5" customHeight="1" x14ac:dyDescent="0.3">
      <c r="A7" s="44"/>
      <c r="B7" s="44"/>
      <c r="C7" s="44"/>
      <c r="D7" s="44"/>
      <c r="E7" s="44"/>
      <c r="F7" s="44"/>
      <c r="G7" s="44"/>
      <c r="H7" s="44"/>
      <c r="I7" s="45"/>
    </row>
    <row r="8" spans="1:11" s="31" customFormat="1" ht="6.75" customHeight="1" thickBot="1" x14ac:dyDescent="0.35">
      <c r="A8" s="46"/>
      <c r="B8" s="46"/>
      <c r="C8" s="46"/>
      <c r="D8" s="46"/>
      <c r="E8" s="47"/>
      <c r="F8" s="48"/>
      <c r="G8" s="49"/>
      <c r="H8" s="49"/>
      <c r="I8" s="50"/>
    </row>
    <row r="9" spans="1:11" s="58" customFormat="1" ht="30.75" customHeight="1" x14ac:dyDescent="0.25">
      <c r="A9" s="51" t="s">
        <v>356</v>
      </c>
      <c r="B9" s="51" t="s">
        <v>355</v>
      </c>
      <c r="C9" s="52" t="s">
        <v>354</v>
      </c>
      <c r="D9" s="53" t="s">
        <v>353</v>
      </c>
      <c r="E9" s="54" t="s">
        <v>352</v>
      </c>
      <c r="F9" s="55" t="s">
        <v>351</v>
      </c>
      <c r="G9" s="56" t="s">
        <v>350</v>
      </c>
      <c r="H9" s="57" t="s">
        <v>349</v>
      </c>
      <c r="I9" s="57" t="s">
        <v>348</v>
      </c>
    </row>
    <row r="10" spans="1:11" s="58" customFormat="1" ht="4.5" customHeight="1" thickBot="1" x14ac:dyDescent="0.3">
      <c r="A10" s="59"/>
      <c r="B10" s="59"/>
      <c r="C10" s="60"/>
      <c r="D10" s="61"/>
      <c r="E10" s="62"/>
      <c r="F10" s="63"/>
      <c r="G10" s="64"/>
      <c r="H10" s="65"/>
      <c r="I10" s="65"/>
    </row>
    <row r="11" spans="1:11" s="15" customFormat="1" ht="18.75" customHeight="1" x14ac:dyDescent="0.35">
      <c r="A11" s="21" t="s">
        <v>347</v>
      </c>
      <c r="B11" s="21" t="s">
        <v>346</v>
      </c>
      <c r="C11" s="9" t="s">
        <v>345</v>
      </c>
      <c r="D11" s="25">
        <v>43881</v>
      </c>
      <c r="E11" s="19">
        <v>416659.53</v>
      </c>
      <c r="F11" s="27"/>
      <c r="G11" s="19">
        <f>+E11-F11</f>
        <v>416659.53</v>
      </c>
      <c r="H11" s="17">
        <v>44002</v>
      </c>
      <c r="I11" s="17" t="s">
        <v>168</v>
      </c>
      <c r="J11" s="16">
        <v>416659.53</v>
      </c>
      <c r="K11" s="19"/>
    </row>
    <row r="12" spans="1:11" s="15" customFormat="1" ht="34.5" customHeight="1" x14ac:dyDescent="0.35">
      <c r="A12" s="21" t="s">
        <v>330</v>
      </c>
      <c r="B12" s="21" t="s">
        <v>329</v>
      </c>
      <c r="C12" s="9" t="s">
        <v>344</v>
      </c>
      <c r="D12" s="25">
        <v>43853</v>
      </c>
      <c r="E12" s="19">
        <v>121072.5</v>
      </c>
      <c r="F12" s="27"/>
      <c r="G12" s="19">
        <f>+E12-F12</f>
        <v>121072.5</v>
      </c>
      <c r="H12" s="17">
        <v>43974</v>
      </c>
      <c r="I12" s="17" t="s">
        <v>168</v>
      </c>
      <c r="J12" s="16">
        <v>121072.5</v>
      </c>
      <c r="K12" s="19"/>
    </row>
    <row r="13" spans="1:11" s="15" customFormat="1" ht="20.25" customHeight="1" x14ac:dyDescent="0.35">
      <c r="A13" s="82" t="s">
        <v>343</v>
      </c>
      <c r="B13" s="82" t="s">
        <v>342</v>
      </c>
      <c r="C13" s="83" t="s">
        <v>341</v>
      </c>
      <c r="D13" s="84">
        <v>43934</v>
      </c>
      <c r="E13" s="85">
        <v>9558159.3000000007</v>
      </c>
      <c r="F13" s="86">
        <v>9000000</v>
      </c>
      <c r="G13" s="85">
        <f>+E13-F13</f>
        <v>558159.30000000075</v>
      </c>
      <c r="H13" s="87">
        <v>44056</v>
      </c>
      <c r="I13" s="87" t="s">
        <v>20</v>
      </c>
      <c r="J13" s="88">
        <v>558159.30000000075</v>
      </c>
      <c r="K13" s="19"/>
    </row>
    <row r="14" spans="1:11" s="15" customFormat="1" ht="42.75" customHeight="1" x14ac:dyDescent="0.35">
      <c r="A14" s="89" t="s">
        <v>340</v>
      </c>
      <c r="B14" s="89" t="s">
        <v>339</v>
      </c>
      <c r="C14" s="90" t="s">
        <v>338</v>
      </c>
      <c r="D14" s="84">
        <v>43861</v>
      </c>
      <c r="E14" s="86">
        <v>107932500</v>
      </c>
      <c r="F14" s="85">
        <v>60000000</v>
      </c>
      <c r="G14" s="91">
        <f>+E14-F14</f>
        <v>47932500</v>
      </c>
      <c r="H14" s="87">
        <v>43982</v>
      </c>
      <c r="I14" s="87" t="s">
        <v>20</v>
      </c>
      <c r="J14" s="88">
        <v>47932500</v>
      </c>
      <c r="K14" s="19"/>
    </row>
    <row r="15" spans="1:11" s="15" customFormat="1" ht="20.25" customHeight="1" x14ac:dyDescent="0.35">
      <c r="A15" s="21" t="s">
        <v>337</v>
      </c>
      <c r="B15" s="21" t="s">
        <v>336</v>
      </c>
      <c r="C15" s="9" t="s">
        <v>335</v>
      </c>
      <c r="D15" s="25">
        <v>43900</v>
      </c>
      <c r="E15" s="19">
        <v>764640</v>
      </c>
      <c r="F15" s="27"/>
      <c r="G15" s="19">
        <f>+E15-F15</f>
        <v>764640</v>
      </c>
      <c r="H15" s="17">
        <v>44022</v>
      </c>
      <c r="I15" s="17" t="s">
        <v>168</v>
      </c>
      <c r="J15" s="16">
        <v>764640</v>
      </c>
      <c r="K15" s="19"/>
    </row>
    <row r="16" spans="1:11" s="15" customFormat="1" ht="22.5" customHeight="1" x14ac:dyDescent="0.35">
      <c r="A16" s="21" t="s">
        <v>334</v>
      </c>
      <c r="B16" s="21" t="s">
        <v>5</v>
      </c>
      <c r="C16" s="9" t="s">
        <v>42</v>
      </c>
      <c r="D16" s="25">
        <v>43956</v>
      </c>
      <c r="E16" s="19">
        <v>590000</v>
      </c>
      <c r="F16" s="27"/>
      <c r="G16" s="19">
        <f>+E16-F16</f>
        <v>590000</v>
      </c>
      <c r="H16" s="17">
        <v>44079</v>
      </c>
      <c r="I16" s="17" t="s">
        <v>168</v>
      </c>
      <c r="J16" s="16">
        <v>590000</v>
      </c>
      <c r="K16" s="19"/>
    </row>
    <row r="17" spans="1:11" s="15" customFormat="1" ht="21.95" customHeight="1" x14ac:dyDescent="0.35">
      <c r="A17" s="21" t="s">
        <v>333</v>
      </c>
      <c r="B17" s="21" t="s">
        <v>332</v>
      </c>
      <c r="C17" s="9" t="s">
        <v>331</v>
      </c>
      <c r="D17" s="25">
        <v>43818</v>
      </c>
      <c r="E17" s="19">
        <v>3934727.04</v>
      </c>
      <c r="F17" s="27"/>
      <c r="G17" s="19">
        <f>+E17-F17</f>
        <v>3934727.04</v>
      </c>
      <c r="H17" s="17">
        <v>43940</v>
      </c>
      <c r="I17" s="17" t="s">
        <v>168</v>
      </c>
      <c r="J17" s="16">
        <v>3934727.04</v>
      </c>
      <c r="K17" s="19"/>
    </row>
    <row r="18" spans="1:11" s="15" customFormat="1" ht="50.25" customHeight="1" x14ac:dyDescent="0.35">
      <c r="A18" s="21" t="s">
        <v>330</v>
      </c>
      <c r="B18" s="21" t="s">
        <v>329</v>
      </c>
      <c r="C18" s="9" t="s">
        <v>328</v>
      </c>
      <c r="D18" s="25">
        <v>43826</v>
      </c>
      <c r="E18" s="19">
        <v>64483.45</v>
      </c>
      <c r="F18" s="27"/>
      <c r="G18" s="19">
        <f>+E18</f>
        <v>64483.45</v>
      </c>
      <c r="H18" s="17">
        <v>43948</v>
      </c>
      <c r="I18" s="17" t="s">
        <v>168</v>
      </c>
      <c r="J18" s="16">
        <v>64483.45</v>
      </c>
      <c r="K18" s="19"/>
    </row>
    <row r="19" spans="1:11" s="15" customFormat="1" ht="21.95" customHeight="1" x14ac:dyDescent="0.35">
      <c r="A19" s="82" t="s">
        <v>327</v>
      </c>
      <c r="B19" s="82" t="s">
        <v>326</v>
      </c>
      <c r="C19" s="83" t="s">
        <v>325</v>
      </c>
      <c r="D19" s="84">
        <v>43991</v>
      </c>
      <c r="E19" s="85">
        <v>2708200.3</v>
      </c>
      <c r="F19" s="86">
        <v>2166560.2400000002</v>
      </c>
      <c r="G19" s="85">
        <f>+E19-F19</f>
        <v>541640.05999999959</v>
      </c>
      <c r="H19" s="87">
        <v>44113</v>
      </c>
      <c r="I19" s="87" t="s">
        <v>168</v>
      </c>
      <c r="J19" s="88">
        <v>541640.05999999959</v>
      </c>
      <c r="K19" s="19"/>
    </row>
    <row r="20" spans="1:11" s="15" customFormat="1" ht="21.95" customHeight="1" x14ac:dyDescent="0.35">
      <c r="A20" s="21" t="s">
        <v>324</v>
      </c>
      <c r="B20" s="21" t="s">
        <v>323</v>
      </c>
      <c r="C20" s="9" t="s">
        <v>322</v>
      </c>
      <c r="D20" s="25">
        <v>43781</v>
      </c>
      <c r="E20" s="28">
        <v>12540000</v>
      </c>
      <c r="F20" s="19"/>
      <c r="G20" s="19">
        <f>+E20-F20</f>
        <v>12540000</v>
      </c>
      <c r="H20" s="17">
        <v>43902</v>
      </c>
      <c r="I20" s="17" t="s">
        <v>168</v>
      </c>
      <c r="J20" s="16">
        <v>12540000</v>
      </c>
      <c r="K20" s="26"/>
    </row>
    <row r="21" spans="1:11" s="15" customFormat="1" ht="21.95" customHeight="1" x14ac:dyDescent="0.35">
      <c r="A21" s="21" t="s">
        <v>319</v>
      </c>
      <c r="B21" s="21" t="s">
        <v>321</v>
      </c>
      <c r="C21" s="9" t="s">
        <v>320</v>
      </c>
      <c r="D21" s="25">
        <v>44008</v>
      </c>
      <c r="E21" s="19">
        <v>31999500</v>
      </c>
      <c r="F21" s="27"/>
      <c r="G21" s="19">
        <f>+E21</f>
        <v>31999500</v>
      </c>
      <c r="H21" s="17">
        <v>44130</v>
      </c>
      <c r="I21" s="17" t="s">
        <v>168</v>
      </c>
      <c r="J21" s="16">
        <v>31999500</v>
      </c>
      <c r="K21" s="19"/>
    </row>
    <row r="22" spans="1:11" s="15" customFormat="1" ht="21.95" customHeight="1" x14ac:dyDescent="0.35">
      <c r="A22" s="21" t="s">
        <v>319</v>
      </c>
      <c r="B22" s="21" t="s">
        <v>318</v>
      </c>
      <c r="C22" s="9" t="s">
        <v>71</v>
      </c>
      <c r="D22" s="25">
        <v>44008</v>
      </c>
      <c r="E22" s="19">
        <v>17300000</v>
      </c>
      <c r="F22" s="27"/>
      <c r="G22" s="19">
        <f>+E22-F22</f>
        <v>17300000</v>
      </c>
      <c r="H22" s="17">
        <v>44130</v>
      </c>
      <c r="I22" s="17" t="s">
        <v>168</v>
      </c>
      <c r="J22" s="16">
        <v>17300000</v>
      </c>
      <c r="K22" s="19"/>
    </row>
    <row r="23" spans="1:11" s="15" customFormat="1" ht="21.95" customHeight="1" x14ac:dyDescent="0.35">
      <c r="A23" s="21" t="s">
        <v>237</v>
      </c>
      <c r="B23" s="21" t="s">
        <v>236</v>
      </c>
      <c r="C23" s="9" t="s">
        <v>317</v>
      </c>
      <c r="D23" s="25">
        <v>44028</v>
      </c>
      <c r="E23" s="19">
        <v>359041.31</v>
      </c>
      <c r="F23" s="27"/>
      <c r="G23" s="19">
        <f>+E23</f>
        <v>359041.31</v>
      </c>
      <c r="H23" s="17">
        <v>44151</v>
      </c>
      <c r="I23" s="17" t="s">
        <v>168</v>
      </c>
      <c r="J23" s="16">
        <v>359041.31</v>
      </c>
      <c r="K23" s="19"/>
    </row>
    <row r="24" spans="1:11" s="15" customFormat="1" ht="21.95" customHeight="1" x14ac:dyDescent="0.35">
      <c r="A24" s="21" t="s">
        <v>316</v>
      </c>
      <c r="B24" s="21" t="s">
        <v>5</v>
      </c>
      <c r="C24" s="9" t="s">
        <v>54</v>
      </c>
      <c r="D24" s="25">
        <v>44034</v>
      </c>
      <c r="E24" s="19">
        <v>354000</v>
      </c>
      <c r="F24" s="19"/>
      <c r="G24" s="19">
        <f>+E24-F24</f>
        <v>354000</v>
      </c>
      <c r="H24" s="17">
        <v>44157</v>
      </c>
      <c r="I24" s="17" t="s">
        <v>168</v>
      </c>
      <c r="J24" s="16">
        <v>354000</v>
      </c>
      <c r="K24" s="19"/>
    </row>
    <row r="25" spans="1:11" s="15" customFormat="1" ht="21.95" customHeight="1" x14ac:dyDescent="0.35">
      <c r="A25" s="21" t="s">
        <v>315</v>
      </c>
      <c r="B25" s="21" t="s">
        <v>5</v>
      </c>
      <c r="C25" s="9" t="s">
        <v>314</v>
      </c>
      <c r="D25" s="25">
        <v>44036</v>
      </c>
      <c r="E25" s="19">
        <v>259600</v>
      </c>
      <c r="F25" s="27"/>
      <c r="G25" s="19">
        <f>+E25</f>
        <v>259600</v>
      </c>
      <c r="H25" s="17">
        <v>44159</v>
      </c>
      <c r="I25" s="17" t="s">
        <v>168</v>
      </c>
      <c r="J25" s="16">
        <v>259600</v>
      </c>
      <c r="K25" s="19"/>
    </row>
    <row r="26" spans="1:11" s="15" customFormat="1" ht="21.95" customHeight="1" x14ac:dyDescent="0.35">
      <c r="A26" s="21" t="s">
        <v>313</v>
      </c>
      <c r="B26" s="21" t="s">
        <v>5</v>
      </c>
      <c r="C26" s="9" t="s">
        <v>312</v>
      </c>
      <c r="D26" s="25">
        <v>44027</v>
      </c>
      <c r="E26" s="19">
        <v>177000</v>
      </c>
      <c r="F26" s="27"/>
      <c r="G26" s="19">
        <f>+E26</f>
        <v>177000</v>
      </c>
      <c r="H26" s="17">
        <v>44150</v>
      </c>
      <c r="I26" s="17" t="s">
        <v>168</v>
      </c>
      <c r="J26" s="16">
        <v>177000</v>
      </c>
      <c r="K26" s="19"/>
    </row>
    <row r="27" spans="1:11" s="15" customFormat="1" ht="21.95" customHeight="1" x14ac:dyDescent="0.35">
      <c r="A27" s="21" t="s">
        <v>311</v>
      </c>
      <c r="B27" s="21" t="s">
        <v>5</v>
      </c>
      <c r="C27" s="9" t="s">
        <v>310</v>
      </c>
      <c r="D27" s="25">
        <v>44035</v>
      </c>
      <c r="E27" s="19">
        <v>708000</v>
      </c>
      <c r="F27" s="27"/>
      <c r="G27" s="19">
        <f>+E27</f>
        <v>708000</v>
      </c>
      <c r="H27" s="17">
        <v>44158</v>
      </c>
      <c r="I27" s="17" t="s">
        <v>168</v>
      </c>
      <c r="J27" s="16">
        <v>708000</v>
      </c>
      <c r="K27" s="19"/>
    </row>
    <row r="28" spans="1:11" s="15" customFormat="1" ht="21.95" customHeight="1" x14ac:dyDescent="0.35">
      <c r="A28" s="21" t="s">
        <v>207</v>
      </c>
      <c r="B28" s="21" t="s">
        <v>5</v>
      </c>
      <c r="C28" s="9" t="s">
        <v>309</v>
      </c>
      <c r="D28" s="25">
        <v>44034</v>
      </c>
      <c r="E28" s="19">
        <v>7965000</v>
      </c>
      <c r="F28" s="27"/>
      <c r="G28" s="19">
        <f>+E28</f>
        <v>7965000</v>
      </c>
      <c r="H28" s="17">
        <v>44157</v>
      </c>
      <c r="I28" s="17" t="s">
        <v>168</v>
      </c>
      <c r="J28" s="16">
        <v>7965000</v>
      </c>
      <c r="K28" s="19"/>
    </row>
    <row r="29" spans="1:11" s="15" customFormat="1" ht="21.95" customHeight="1" x14ac:dyDescent="0.35">
      <c r="A29" s="21" t="s">
        <v>308</v>
      </c>
      <c r="B29" s="21" t="s">
        <v>5</v>
      </c>
      <c r="C29" s="9" t="s">
        <v>98</v>
      </c>
      <c r="D29" s="25">
        <v>44034</v>
      </c>
      <c r="E29" s="19">
        <v>1500000</v>
      </c>
      <c r="F29" s="27"/>
      <c r="G29" s="19">
        <f>+E29</f>
        <v>1500000</v>
      </c>
      <c r="H29" s="17">
        <v>44158</v>
      </c>
      <c r="I29" s="17" t="s">
        <v>168</v>
      </c>
      <c r="J29" s="16">
        <v>1500000</v>
      </c>
      <c r="K29" s="19"/>
    </row>
    <row r="30" spans="1:11" s="15" customFormat="1" ht="21.95" customHeight="1" x14ac:dyDescent="0.35">
      <c r="A30" s="21" t="s">
        <v>307</v>
      </c>
      <c r="B30" s="21" t="s">
        <v>5</v>
      </c>
      <c r="C30" s="9" t="s">
        <v>306</v>
      </c>
      <c r="D30" s="25">
        <v>44035</v>
      </c>
      <c r="E30" s="19">
        <v>1062000</v>
      </c>
      <c r="F30" s="27"/>
      <c r="G30" s="19">
        <f>+E30</f>
        <v>1062000</v>
      </c>
      <c r="H30" s="17">
        <v>44158</v>
      </c>
      <c r="I30" s="17" t="s">
        <v>168</v>
      </c>
      <c r="J30" s="16">
        <v>1062000</v>
      </c>
      <c r="K30" s="19"/>
    </row>
    <row r="31" spans="1:11" s="15" customFormat="1" ht="21.95" customHeight="1" x14ac:dyDescent="0.35">
      <c r="A31" s="21" t="s">
        <v>305</v>
      </c>
      <c r="B31" s="21" t="s">
        <v>5</v>
      </c>
      <c r="C31" s="9" t="s">
        <v>75</v>
      </c>
      <c r="D31" s="25">
        <v>44044</v>
      </c>
      <c r="E31" s="19">
        <v>180000</v>
      </c>
      <c r="F31" s="27"/>
      <c r="G31" s="19">
        <f>+E31-F31</f>
        <v>180000</v>
      </c>
      <c r="H31" s="17">
        <v>44166</v>
      </c>
      <c r="I31" s="17" t="s">
        <v>168</v>
      </c>
      <c r="J31" s="16">
        <v>180000</v>
      </c>
      <c r="K31" s="19"/>
    </row>
    <row r="32" spans="1:11" s="15" customFormat="1" ht="25.5" customHeight="1" x14ac:dyDescent="0.35">
      <c r="A32" s="21" t="s">
        <v>142</v>
      </c>
      <c r="B32" s="21" t="s">
        <v>141</v>
      </c>
      <c r="C32" s="9" t="s">
        <v>304</v>
      </c>
      <c r="D32" s="25">
        <v>43985</v>
      </c>
      <c r="E32" s="19">
        <v>59300</v>
      </c>
      <c r="F32" s="27"/>
      <c r="G32" s="19">
        <f>+E32-F32</f>
        <v>59300</v>
      </c>
      <c r="H32" s="17">
        <v>44107</v>
      </c>
      <c r="I32" s="17" t="s">
        <v>168</v>
      </c>
      <c r="J32" s="16">
        <v>59300</v>
      </c>
      <c r="K32" s="19"/>
    </row>
    <row r="33" spans="1:11" s="15" customFormat="1" ht="31.5" customHeight="1" x14ac:dyDescent="0.35">
      <c r="A33" s="21" t="s">
        <v>303</v>
      </c>
      <c r="B33" s="21" t="s">
        <v>8</v>
      </c>
      <c r="C33" s="9" t="s">
        <v>161</v>
      </c>
      <c r="D33" s="25">
        <v>44120</v>
      </c>
      <c r="E33" s="19">
        <v>26904</v>
      </c>
      <c r="F33" s="19"/>
      <c r="G33" s="19">
        <f>+E33-F33</f>
        <v>26904</v>
      </c>
      <c r="H33" s="17">
        <v>44243</v>
      </c>
      <c r="I33" s="17" t="s">
        <v>168</v>
      </c>
      <c r="J33" s="16">
        <v>26904</v>
      </c>
      <c r="K33" s="18"/>
    </row>
    <row r="34" spans="1:11" s="15" customFormat="1" ht="31.5" customHeight="1" x14ac:dyDescent="0.35">
      <c r="A34" s="21" t="s">
        <v>302</v>
      </c>
      <c r="B34" s="21" t="s">
        <v>8</v>
      </c>
      <c r="C34" s="9" t="s">
        <v>234</v>
      </c>
      <c r="D34" s="25">
        <v>44153</v>
      </c>
      <c r="E34" s="19">
        <v>59000</v>
      </c>
      <c r="F34" s="19"/>
      <c r="G34" s="19">
        <f>+E34-F34</f>
        <v>59000</v>
      </c>
      <c r="H34" s="17">
        <v>44169</v>
      </c>
      <c r="I34" s="17" t="s">
        <v>168</v>
      </c>
      <c r="J34" s="16">
        <v>59000</v>
      </c>
      <c r="K34" s="18"/>
    </row>
    <row r="35" spans="1:11" s="15" customFormat="1" ht="54.75" customHeight="1" x14ac:dyDescent="0.35">
      <c r="A35" s="21" t="s">
        <v>301</v>
      </c>
      <c r="B35" s="21" t="s">
        <v>300</v>
      </c>
      <c r="C35" s="9" t="s">
        <v>299</v>
      </c>
      <c r="D35" s="25">
        <v>44153</v>
      </c>
      <c r="E35" s="19">
        <v>460000</v>
      </c>
      <c r="F35" s="19"/>
      <c r="G35" s="19">
        <f>+E35-F35</f>
        <v>460000</v>
      </c>
      <c r="H35" s="17">
        <v>44273</v>
      </c>
      <c r="I35" s="17" t="s">
        <v>168</v>
      </c>
      <c r="J35" s="16">
        <v>460000</v>
      </c>
      <c r="K35" s="18"/>
    </row>
    <row r="36" spans="1:11" s="15" customFormat="1" ht="31.5" customHeight="1" x14ac:dyDescent="0.35">
      <c r="A36" s="21" t="s">
        <v>196</v>
      </c>
      <c r="B36" s="21" t="s">
        <v>298</v>
      </c>
      <c r="C36" s="9" t="s">
        <v>297</v>
      </c>
      <c r="D36" s="25">
        <v>44197</v>
      </c>
      <c r="E36" s="19">
        <v>1258798.32</v>
      </c>
      <c r="F36" s="19"/>
      <c r="G36" s="19">
        <f>+E36-F36</f>
        <v>1258798.32</v>
      </c>
      <c r="H36" s="17">
        <v>44317</v>
      </c>
      <c r="I36" s="17" t="s">
        <v>168</v>
      </c>
      <c r="J36" s="16">
        <v>1258798.32</v>
      </c>
      <c r="K36" s="18"/>
    </row>
    <row r="37" spans="1:11" s="15" customFormat="1" ht="31.5" customHeight="1" x14ac:dyDescent="0.35">
      <c r="A37" s="21" t="s">
        <v>196</v>
      </c>
      <c r="B37" s="21" t="s">
        <v>296</v>
      </c>
      <c r="C37" s="9" t="s">
        <v>102</v>
      </c>
      <c r="D37" s="25">
        <v>44197</v>
      </c>
      <c r="E37" s="19">
        <v>66987.179999999993</v>
      </c>
      <c r="F37" s="19"/>
      <c r="G37" s="19">
        <f>+E37-F37</f>
        <v>66987.179999999993</v>
      </c>
      <c r="H37" s="17">
        <v>44317</v>
      </c>
      <c r="I37" s="17" t="s">
        <v>168</v>
      </c>
      <c r="J37" s="16">
        <v>66987.179999999993</v>
      </c>
      <c r="K37" s="18"/>
    </row>
    <row r="38" spans="1:11" s="15" customFormat="1" ht="31.5" customHeight="1" x14ac:dyDescent="0.35">
      <c r="A38" s="66" t="s">
        <v>57</v>
      </c>
      <c r="B38" s="66" t="s">
        <v>295</v>
      </c>
      <c r="C38" s="67" t="s">
        <v>294</v>
      </c>
      <c r="D38" s="68">
        <v>44249</v>
      </c>
      <c r="E38" s="69">
        <v>839011.3</v>
      </c>
      <c r="F38" s="69">
        <v>839011.3</v>
      </c>
      <c r="G38" s="69">
        <f>+E38-F38</f>
        <v>0</v>
      </c>
      <c r="H38" s="70">
        <v>44369</v>
      </c>
      <c r="I38" s="70" t="s">
        <v>17</v>
      </c>
      <c r="J38" s="16">
        <v>0</v>
      </c>
      <c r="K38" s="18"/>
    </row>
    <row r="39" spans="1:11" s="15" customFormat="1" ht="31.5" customHeight="1" x14ac:dyDescent="0.35">
      <c r="A39" s="21" t="s">
        <v>293</v>
      </c>
      <c r="B39" s="21" t="s">
        <v>292</v>
      </c>
      <c r="C39" s="9" t="s">
        <v>291</v>
      </c>
      <c r="D39" s="25">
        <v>44294</v>
      </c>
      <c r="E39" s="19">
        <v>583278.54</v>
      </c>
      <c r="F39" s="19"/>
      <c r="G39" s="19">
        <f>+E39</f>
        <v>583278.54</v>
      </c>
      <c r="H39" s="17">
        <v>44051</v>
      </c>
      <c r="I39" s="17" t="s">
        <v>168</v>
      </c>
      <c r="J39" s="16">
        <v>583278.54</v>
      </c>
      <c r="K39" s="26"/>
    </row>
    <row r="40" spans="1:11" s="15" customFormat="1" ht="31.5" customHeight="1" x14ac:dyDescent="0.35">
      <c r="A40" s="21" t="s">
        <v>196</v>
      </c>
      <c r="B40" s="21" t="s">
        <v>195</v>
      </c>
      <c r="C40" s="9" t="s">
        <v>290</v>
      </c>
      <c r="D40" s="25">
        <v>44287</v>
      </c>
      <c r="E40" s="19">
        <v>66414.64</v>
      </c>
      <c r="F40" s="19"/>
      <c r="G40" s="19">
        <f>+E40</f>
        <v>66414.64</v>
      </c>
      <c r="H40" s="17">
        <v>44409</v>
      </c>
      <c r="I40" s="17" t="s">
        <v>168</v>
      </c>
      <c r="J40" s="16">
        <v>66414.64</v>
      </c>
      <c r="K40" s="18"/>
    </row>
    <row r="41" spans="1:11" s="15" customFormat="1" ht="31.5" customHeight="1" x14ac:dyDescent="0.35">
      <c r="A41" s="82" t="s">
        <v>273</v>
      </c>
      <c r="B41" s="82" t="s">
        <v>141</v>
      </c>
      <c r="C41" s="83" t="s">
        <v>289</v>
      </c>
      <c r="D41" s="84">
        <v>44292</v>
      </c>
      <c r="E41" s="85">
        <v>7604300</v>
      </c>
      <c r="F41" s="85">
        <v>4546300</v>
      </c>
      <c r="G41" s="85">
        <f>+E41-F41</f>
        <v>3058000</v>
      </c>
      <c r="H41" s="87">
        <v>44409</v>
      </c>
      <c r="I41" s="87" t="s">
        <v>168</v>
      </c>
      <c r="J41" s="88">
        <v>3058000</v>
      </c>
      <c r="K41" s="26"/>
    </row>
    <row r="42" spans="1:11" s="15" customFormat="1" ht="31.5" customHeight="1" x14ac:dyDescent="0.35">
      <c r="A42" s="21" t="s">
        <v>288</v>
      </c>
      <c r="B42" s="21" t="s">
        <v>287</v>
      </c>
      <c r="C42" s="9" t="s">
        <v>286</v>
      </c>
      <c r="D42" s="25">
        <v>44294</v>
      </c>
      <c r="E42" s="19">
        <v>154438.87</v>
      </c>
      <c r="F42" s="19"/>
      <c r="G42" s="19">
        <f>+E42</f>
        <v>154438.87</v>
      </c>
      <c r="H42" s="17">
        <v>44475</v>
      </c>
      <c r="I42" s="17" t="s">
        <v>168</v>
      </c>
      <c r="J42" s="16">
        <v>154438.87</v>
      </c>
      <c r="K42" s="18"/>
    </row>
    <row r="43" spans="1:11" s="15" customFormat="1" ht="31.5" customHeight="1" x14ac:dyDescent="0.35">
      <c r="A43" s="21" t="s">
        <v>252</v>
      </c>
      <c r="B43" s="21" t="s">
        <v>251</v>
      </c>
      <c r="C43" s="9" t="s">
        <v>285</v>
      </c>
      <c r="D43" s="25">
        <v>44211</v>
      </c>
      <c r="E43" s="19">
        <v>9332435</v>
      </c>
      <c r="F43" s="19"/>
      <c r="G43" s="19">
        <f>+E43</f>
        <v>9332435</v>
      </c>
      <c r="H43" s="17">
        <v>44331</v>
      </c>
      <c r="I43" s="17" t="s">
        <v>168</v>
      </c>
      <c r="J43" s="16">
        <v>9332435</v>
      </c>
      <c r="K43" s="18"/>
    </row>
    <row r="44" spans="1:11" s="15" customFormat="1" ht="31.5" customHeight="1" x14ac:dyDescent="0.35">
      <c r="A44" s="21" t="s">
        <v>252</v>
      </c>
      <c r="B44" s="21" t="s">
        <v>251</v>
      </c>
      <c r="C44" s="9" t="s">
        <v>284</v>
      </c>
      <c r="D44" s="25">
        <v>44267</v>
      </c>
      <c r="E44" s="19">
        <v>4131355</v>
      </c>
      <c r="F44" s="19"/>
      <c r="G44" s="19">
        <f>+E44</f>
        <v>4131355</v>
      </c>
      <c r="H44" s="17">
        <v>44331</v>
      </c>
      <c r="I44" s="17" t="s">
        <v>168</v>
      </c>
      <c r="J44" s="16">
        <v>4131355</v>
      </c>
      <c r="K44" s="18"/>
    </row>
    <row r="45" spans="1:11" s="15" customFormat="1" ht="31.5" customHeight="1" x14ac:dyDescent="0.35">
      <c r="A45" s="21" t="s">
        <v>105</v>
      </c>
      <c r="B45" s="21" t="s">
        <v>8</v>
      </c>
      <c r="C45" s="9" t="s">
        <v>283</v>
      </c>
      <c r="D45" s="25">
        <v>44264</v>
      </c>
      <c r="E45" s="19">
        <v>70800</v>
      </c>
      <c r="F45" s="19"/>
      <c r="G45" s="19">
        <f>+E45</f>
        <v>70800</v>
      </c>
      <c r="H45" s="17">
        <v>44389</v>
      </c>
      <c r="I45" s="17" t="s">
        <v>168</v>
      </c>
      <c r="J45" s="16">
        <v>70800</v>
      </c>
      <c r="K45" s="18"/>
    </row>
    <row r="46" spans="1:11" s="15" customFormat="1" ht="31.5" customHeight="1" x14ac:dyDescent="0.35">
      <c r="A46" s="21" t="s">
        <v>23</v>
      </c>
      <c r="B46" s="21" t="s">
        <v>8</v>
      </c>
      <c r="C46" s="9" t="s">
        <v>282</v>
      </c>
      <c r="D46" s="25">
        <v>44295</v>
      </c>
      <c r="E46" s="19">
        <v>265500</v>
      </c>
      <c r="F46" s="19"/>
      <c r="G46" s="19">
        <f>+E46</f>
        <v>265500</v>
      </c>
      <c r="H46" s="17">
        <v>44386</v>
      </c>
      <c r="I46" s="17" t="s">
        <v>168</v>
      </c>
      <c r="J46" s="16">
        <v>265500</v>
      </c>
      <c r="K46" s="18"/>
    </row>
    <row r="47" spans="1:11" s="15" customFormat="1" ht="31.5" customHeight="1" x14ac:dyDescent="0.35">
      <c r="A47" s="21" t="s">
        <v>196</v>
      </c>
      <c r="B47" s="21" t="s">
        <v>195</v>
      </c>
      <c r="C47" s="9" t="s">
        <v>281</v>
      </c>
      <c r="D47" s="25">
        <v>44287</v>
      </c>
      <c r="E47" s="19">
        <f>22404*58</f>
        <v>1299432</v>
      </c>
      <c r="F47" s="19"/>
      <c r="G47" s="19">
        <f>+E47</f>
        <v>1299432</v>
      </c>
      <c r="H47" s="17">
        <v>44409</v>
      </c>
      <c r="I47" s="17" t="s">
        <v>168</v>
      </c>
      <c r="J47" s="16">
        <v>1299432</v>
      </c>
      <c r="K47" s="18"/>
    </row>
    <row r="48" spans="1:11" s="15" customFormat="1" ht="31.5" customHeight="1" x14ac:dyDescent="0.35">
      <c r="A48" s="21" t="s">
        <v>196</v>
      </c>
      <c r="B48" s="21" t="s">
        <v>195</v>
      </c>
      <c r="C48" s="9" t="s">
        <v>280</v>
      </c>
      <c r="D48" s="25">
        <v>44285</v>
      </c>
      <c r="E48" s="19">
        <f>832*58</f>
        <v>48256</v>
      </c>
      <c r="F48" s="19"/>
      <c r="G48" s="19">
        <f>+E48</f>
        <v>48256</v>
      </c>
      <c r="H48" s="17">
        <v>44321</v>
      </c>
      <c r="I48" s="17" t="s">
        <v>168</v>
      </c>
      <c r="J48" s="16">
        <v>48256</v>
      </c>
      <c r="K48" s="18"/>
    </row>
    <row r="49" spans="1:11" s="15" customFormat="1" ht="31.5" customHeight="1" x14ac:dyDescent="0.35">
      <c r="A49" s="21" t="s">
        <v>279</v>
      </c>
      <c r="B49" s="21" t="s">
        <v>278</v>
      </c>
      <c r="C49" s="9" t="s">
        <v>277</v>
      </c>
      <c r="D49" s="25">
        <v>44256</v>
      </c>
      <c r="E49" s="19">
        <v>3726912</v>
      </c>
      <c r="F49" s="19"/>
      <c r="G49" s="19">
        <f>+E49</f>
        <v>3726912</v>
      </c>
      <c r="H49" s="17">
        <v>44378</v>
      </c>
      <c r="I49" s="17" t="s">
        <v>168</v>
      </c>
      <c r="J49" s="16">
        <v>3726912</v>
      </c>
      <c r="K49" s="18"/>
    </row>
    <row r="50" spans="1:11" s="15" customFormat="1" ht="31.5" customHeight="1" x14ac:dyDescent="0.35">
      <c r="A50" s="21" t="s">
        <v>276</v>
      </c>
      <c r="B50" s="21" t="s">
        <v>275</v>
      </c>
      <c r="C50" s="9" t="s">
        <v>274</v>
      </c>
      <c r="D50" s="25">
        <v>44284</v>
      </c>
      <c r="E50" s="19">
        <v>494774</v>
      </c>
      <c r="F50" s="19"/>
      <c r="G50" s="19">
        <f>+E50</f>
        <v>494774</v>
      </c>
      <c r="H50" s="17">
        <v>44406</v>
      </c>
      <c r="I50" s="17" t="s">
        <v>168</v>
      </c>
      <c r="J50" s="16">
        <v>494774</v>
      </c>
      <c r="K50" s="18"/>
    </row>
    <row r="51" spans="1:11" s="15" customFormat="1" ht="31.5" customHeight="1" x14ac:dyDescent="0.35">
      <c r="A51" s="21" t="s">
        <v>273</v>
      </c>
      <c r="B51" s="21" t="s">
        <v>141</v>
      </c>
      <c r="C51" s="9" t="s">
        <v>272</v>
      </c>
      <c r="D51" s="25">
        <v>44302</v>
      </c>
      <c r="E51" s="19">
        <v>6974600</v>
      </c>
      <c r="F51" s="19"/>
      <c r="G51" s="19">
        <f>+E51</f>
        <v>6974600</v>
      </c>
      <c r="H51" s="17">
        <v>44424</v>
      </c>
      <c r="I51" s="17" t="s">
        <v>168</v>
      </c>
      <c r="J51" s="16">
        <v>6974600</v>
      </c>
      <c r="K51" s="18"/>
    </row>
    <row r="52" spans="1:11" s="15" customFormat="1" ht="31.5" customHeight="1" x14ac:dyDescent="0.35">
      <c r="A52" s="21" t="s">
        <v>249</v>
      </c>
      <c r="B52" s="21" t="s">
        <v>5</v>
      </c>
      <c r="C52" s="9" t="s">
        <v>248</v>
      </c>
      <c r="D52" s="20">
        <v>44266</v>
      </c>
      <c r="E52" s="19">
        <v>151158</v>
      </c>
      <c r="F52" s="19"/>
      <c r="G52" s="19">
        <f>+E52</f>
        <v>151158</v>
      </c>
      <c r="H52" s="17">
        <v>44388</v>
      </c>
      <c r="I52" s="17" t="s">
        <v>168</v>
      </c>
      <c r="J52" s="16">
        <v>151158</v>
      </c>
      <c r="K52" s="18"/>
    </row>
    <row r="53" spans="1:11" s="15" customFormat="1" ht="31.5" customHeight="1" x14ac:dyDescent="0.35">
      <c r="A53" s="21" t="s">
        <v>271</v>
      </c>
      <c r="B53" s="21" t="s">
        <v>5</v>
      </c>
      <c r="C53" s="9" t="s">
        <v>270</v>
      </c>
      <c r="D53" s="20">
        <v>44355</v>
      </c>
      <c r="E53" s="19">
        <v>70000</v>
      </c>
      <c r="F53" s="19"/>
      <c r="G53" s="19">
        <f>+E53</f>
        <v>70000</v>
      </c>
      <c r="H53" s="17">
        <v>44477</v>
      </c>
      <c r="I53" s="17" t="s">
        <v>20</v>
      </c>
      <c r="J53" s="16">
        <v>70000</v>
      </c>
      <c r="K53" s="18"/>
    </row>
    <row r="54" spans="1:11" s="15" customFormat="1" ht="31.5" customHeight="1" x14ac:dyDescent="0.35">
      <c r="A54" s="21" t="s">
        <v>128</v>
      </c>
      <c r="B54" s="21" t="s">
        <v>141</v>
      </c>
      <c r="C54" s="9" t="s">
        <v>269</v>
      </c>
      <c r="D54" s="20">
        <v>44332</v>
      </c>
      <c r="E54" s="19">
        <f>3478000+2086800+3762000</f>
        <v>9326800</v>
      </c>
      <c r="F54" s="19"/>
      <c r="G54" s="19">
        <f>+E54</f>
        <v>9326800</v>
      </c>
      <c r="H54" s="17">
        <v>44516</v>
      </c>
      <c r="I54" s="17" t="s">
        <v>20</v>
      </c>
      <c r="J54" s="16">
        <v>9326800</v>
      </c>
      <c r="K54" s="18"/>
    </row>
    <row r="55" spans="1:11" s="15" customFormat="1" ht="31.5" customHeight="1" x14ac:dyDescent="0.35">
      <c r="A55" s="66" t="s">
        <v>171</v>
      </c>
      <c r="B55" s="66" t="s">
        <v>141</v>
      </c>
      <c r="C55" s="67" t="s">
        <v>268</v>
      </c>
      <c r="D55" s="71">
        <v>44237</v>
      </c>
      <c r="E55" s="69">
        <v>5670000.0099999998</v>
      </c>
      <c r="F55" s="69">
        <v>5670000.0099999998</v>
      </c>
      <c r="G55" s="69">
        <v>0</v>
      </c>
      <c r="H55" s="70">
        <v>44326</v>
      </c>
      <c r="I55" s="70" t="s">
        <v>17</v>
      </c>
      <c r="J55" s="16">
        <v>0</v>
      </c>
      <c r="K55" s="18"/>
    </row>
    <row r="56" spans="1:11" s="15" customFormat="1" ht="31.5" customHeight="1" x14ac:dyDescent="0.35">
      <c r="A56" s="21" t="s">
        <v>267</v>
      </c>
      <c r="B56" s="21" t="s">
        <v>225</v>
      </c>
      <c r="C56" s="9" t="s">
        <v>266</v>
      </c>
      <c r="D56" s="20">
        <v>44343</v>
      </c>
      <c r="E56" s="19">
        <v>29500</v>
      </c>
      <c r="F56" s="19"/>
      <c r="G56" s="19">
        <f>+E56</f>
        <v>29500</v>
      </c>
      <c r="H56" s="17">
        <v>44466</v>
      </c>
      <c r="I56" s="17" t="s">
        <v>168</v>
      </c>
      <c r="J56" s="16">
        <v>29500</v>
      </c>
      <c r="K56" s="18"/>
    </row>
    <row r="57" spans="1:11" s="15" customFormat="1" ht="31.5" customHeight="1" x14ac:dyDescent="0.35">
      <c r="A57" s="21" t="s">
        <v>265</v>
      </c>
      <c r="B57" s="21" t="s">
        <v>264</v>
      </c>
      <c r="C57" s="9" t="s">
        <v>44</v>
      </c>
      <c r="D57" s="20">
        <v>44378</v>
      </c>
      <c r="E57" s="19">
        <v>188800</v>
      </c>
      <c r="F57" s="19"/>
      <c r="G57" s="19">
        <f>+E57</f>
        <v>188800</v>
      </c>
      <c r="H57" s="17">
        <v>44501</v>
      </c>
      <c r="I57" s="17" t="s">
        <v>20</v>
      </c>
      <c r="J57" s="16">
        <v>188800</v>
      </c>
      <c r="K57" s="18"/>
    </row>
    <row r="58" spans="1:11" s="15" customFormat="1" ht="31.5" customHeight="1" x14ac:dyDescent="0.35">
      <c r="A58" s="21" t="s">
        <v>105</v>
      </c>
      <c r="B58" s="21" t="s">
        <v>263</v>
      </c>
      <c r="C58" s="9" t="s">
        <v>262</v>
      </c>
      <c r="D58" s="20">
        <v>44357</v>
      </c>
      <c r="E58" s="19">
        <v>59000</v>
      </c>
      <c r="F58" s="19"/>
      <c r="G58" s="19">
        <f>+E58</f>
        <v>59000</v>
      </c>
      <c r="H58" s="17">
        <v>44479</v>
      </c>
      <c r="I58" s="17" t="s">
        <v>20</v>
      </c>
      <c r="J58" s="16">
        <v>59000</v>
      </c>
      <c r="K58" s="18"/>
    </row>
    <row r="59" spans="1:11" s="15" customFormat="1" ht="31.5" customHeight="1" x14ac:dyDescent="0.35">
      <c r="A59" s="21" t="s">
        <v>261</v>
      </c>
      <c r="B59" s="21" t="s">
        <v>225</v>
      </c>
      <c r="C59" s="9" t="s">
        <v>216</v>
      </c>
      <c r="D59" s="20">
        <v>44344</v>
      </c>
      <c r="E59" s="19">
        <v>64900</v>
      </c>
      <c r="F59" s="19"/>
      <c r="G59" s="19">
        <f>+E59-F59</f>
        <v>64900</v>
      </c>
      <c r="H59" s="17">
        <v>44467</v>
      </c>
      <c r="I59" s="17" t="s">
        <v>168</v>
      </c>
      <c r="J59" s="16">
        <v>64900</v>
      </c>
      <c r="K59" s="18"/>
    </row>
    <row r="60" spans="1:11" s="15" customFormat="1" ht="31.5" customHeight="1" x14ac:dyDescent="0.35">
      <c r="A60" s="66" t="s">
        <v>260</v>
      </c>
      <c r="B60" s="66" t="s">
        <v>8</v>
      </c>
      <c r="C60" s="67" t="s">
        <v>259</v>
      </c>
      <c r="D60" s="71">
        <v>44375</v>
      </c>
      <c r="E60" s="69">
        <v>29500</v>
      </c>
      <c r="F60" s="69">
        <v>29500</v>
      </c>
      <c r="G60" s="69">
        <f>+E60-F60</f>
        <v>0</v>
      </c>
      <c r="H60" s="70">
        <v>44497</v>
      </c>
      <c r="I60" s="70" t="s">
        <v>17</v>
      </c>
      <c r="J60" s="16">
        <v>0</v>
      </c>
      <c r="K60" s="18"/>
    </row>
    <row r="61" spans="1:11" s="15" customFormat="1" ht="31.5" customHeight="1" x14ac:dyDescent="0.35">
      <c r="A61" s="21" t="s">
        <v>258</v>
      </c>
      <c r="B61" s="21" t="s">
        <v>5</v>
      </c>
      <c r="C61" s="9" t="s">
        <v>257</v>
      </c>
      <c r="D61" s="20">
        <v>44302</v>
      </c>
      <c r="E61" s="19">
        <v>157998.6</v>
      </c>
      <c r="F61" s="19"/>
      <c r="G61" s="19">
        <f>+E61-F61</f>
        <v>157998.6</v>
      </c>
      <c r="H61" s="17">
        <v>44424</v>
      </c>
      <c r="I61" s="17" t="s">
        <v>168</v>
      </c>
      <c r="J61" s="16">
        <v>157998.6</v>
      </c>
      <c r="K61" s="18"/>
    </row>
    <row r="62" spans="1:11" s="15" customFormat="1" ht="31.5" customHeight="1" x14ac:dyDescent="0.35">
      <c r="A62" s="21" t="s">
        <v>196</v>
      </c>
      <c r="B62" s="21" t="s">
        <v>254</v>
      </c>
      <c r="C62" s="9" t="s">
        <v>256</v>
      </c>
      <c r="D62" s="20">
        <v>44347</v>
      </c>
      <c r="E62" s="19">
        <v>66414.64</v>
      </c>
      <c r="F62" s="19"/>
      <c r="G62" s="19">
        <f>+E62-F62</f>
        <v>66414.64</v>
      </c>
      <c r="H62" s="17">
        <v>44469</v>
      </c>
      <c r="I62" s="17" t="s">
        <v>168</v>
      </c>
      <c r="J62" s="16">
        <v>66414.64</v>
      </c>
      <c r="K62" s="18"/>
    </row>
    <row r="63" spans="1:11" s="15" customFormat="1" ht="31.5" customHeight="1" x14ac:dyDescent="0.35">
      <c r="A63" s="21" t="s">
        <v>196</v>
      </c>
      <c r="B63" s="21" t="s">
        <v>254</v>
      </c>
      <c r="C63" s="9" t="s">
        <v>255</v>
      </c>
      <c r="D63" s="20">
        <v>44348</v>
      </c>
      <c r="E63" s="19">
        <v>58376</v>
      </c>
      <c r="F63" s="19"/>
      <c r="G63" s="19">
        <f>+E63-F63</f>
        <v>58376</v>
      </c>
      <c r="H63" s="17">
        <v>44470</v>
      </c>
      <c r="I63" s="17" t="s">
        <v>20</v>
      </c>
      <c r="J63" s="16">
        <v>58376</v>
      </c>
      <c r="K63" s="18"/>
    </row>
    <row r="64" spans="1:11" s="15" customFormat="1" ht="31.5" customHeight="1" x14ac:dyDescent="0.35">
      <c r="A64" s="21" t="s">
        <v>196</v>
      </c>
      <c r="B64" s="21" t="s">
        <v>254</v>
      </c>
      <c r="C64" s="9" t="s">
        <v>253</v>
      </c>
      <c r="D64" s="20">
        <v>44377</v>
      </c>
      <c r="E64" s="19">
        <v>59125.2</v>
      </c>
      <c r="F64" s="19"/>
      <c r="G64" s="19">
        <v>59125.2</v>
      </c>
      <c r="H64" s="17">
        <v>44499</v>
      </c>
      <c r="I64" s="17" t="s">
        <v>20</v>
      </c>
      <c r="J64" s="16">
        <v>59125.2</v>
      </c>
      <c r="K64" s="18"/>
    </row>
    <row r="65" spans="1:11" s="15" customFormat="1" ht="31.5" customHeight="1" x14ac:dyDescent="0.35">
      <c r="A65" s="21" t="s">
        <v>196</v>
      </c>
      <c r="B65" s="21" t="s">
        <v>254</v>
      </c>
      <c r="C65" s="9" t="s">
        <v>253</v>
      </c>
      <c r="D65" s="20">
        <v>44377</v>
      </c>
      <c r="E65" s="19">
        <v>1299432</v>
      </c>
      <c r="F65" s="19"/>
      <c r="G65" s="19">
        <f>+E65-F65</f>
        <v>1299432</v>
      </c>
      <c r="H65" s="17">
        <v>44499</v>
      </c>
      <c r="I65" s="17" t="s">
        <v>20</v>
      </c>
      <c r="J65" s="16">
        <v>1299432</v>
      </c>
      <c r="K65" s="18"/>
    </row>
    <row r="66" spans="1:11" s="15" customFormat="1" ht="31.5" customHeight="1" x14ac:dyDescent="0.35">
      <c r="A66" s="21" t="s">
        <v>252</v>
      </c>
      <c r="B66" s="21" t="s">
        <v>251</v>
      </c>
      <c r="C66" s="9" t="s">
        <v>250</v>
      </c>
      <c r="D66" s="20">
        <v>44298</v>
      </c>
      <c r="E66" s="19">
        <v>6449990</v>
      </c>
      <c r="F66" s="19"/>
      <c r="G66" s="19">
        <f>+E66-F66</f>
        <v>6449990</v>
      </c>
      <c r="H66" s="17">
        <v>44420</v>
      </c>
      <c r="I66" s="17" t="s">
        <v>168</v>
      </c>
      <c r="J66" s="16">
        <v>6449990</v>
      </c>
      <c r="K66" s="18"/>
    </row>
    <row r="67" spans="1:11" s="15" customFormat="1" ht="31.5" customHeight="1" x14ac:dyDescent="0.35">
      <c r="A67" s="66" t="s">
        <v>249</v>
      </c>
      <c r="B67" s="66" t="s">
        <v>5</v>
      </c>
      <c r="C67" s="67" t="s">
        <v>248</v>
      </c>
      <c r="D67" s="71">
        <v>44266</v>
      </c>
      <c r="E67" s="69">
        <v>151158</v>
      </c>
      <c r="F67" s="69">
        <v>151158</v>
      </c>
      <c r="G67" s="69">
        <v>0</v>
      </c>
      <c r="H67" s="70">
        <v>44388</v>
      </c>
      <c r="I67" s="70" t="s">
        <v>17</v>
      </c>
      <c r="K67" s="18"/>
    </row>
    <row r="68" spans="1:11" s="15" customFormat="1" ht="31.5" customHeight="1" x14ac:dyDescent="0.35">
      <c r="A68" s="21" t="s">
        <v>50</v>
      </c>
      <c r="B68" s="21" t="s">
        <v>8</v>
      </c>
      <c r="C68" s="9" t="s">
        <v>247</v>
      </c>
      <c r="D68" s="20">
        <v>44372</v>
      </c>
      <c r="E68" s="19">
        <v>88500</v>
      </c>
      <c r="F68" s="19"/>
      <c r="G68" s="19">
        <f>+E68-F68</f>
        <v>88500</v>
      </c>
      <c r="H68" s="17">
        <v>44494</v>
      </c>
      <c r="I68" s="17" t="s">
        <v>168</v>
      </c>
      <c r="J68" s="16">
        <v>88500</v>
      </c>
      <c r="K68" s="18"/>
    </row>
    <row r="69" spans="1:11" s="15" customFormat="1" ht="31.5" customHeight="1" x14ac:dyDescent="0.35">
      <c r="A69" s="21" t="s">
        <v>9</v>
      </c>
      <c r="B69" s="21" t="s">
        <v>8</v>
      </c>
      <c r="C69" s="9" t="s">
        <v>246</v>
      </c>
      <c r="D69" s="20">
        <v>44378</v>
      </c>
      <c r="E69" s="19">
        <v>59000</v>
      </c>
      <c r="F69" s="19"/>
      <c r="G69" s="19">
        <f>+E69-F69</f>
        <v>59000</v>
      </c>
      <c r="H69" s="17">
        <v>44501</v>
      </c>
      <c r="I69" s="17" t="s">
        <v>168</v>
      </c>
      <c r="J69" s="16">
        <v>59000</v>
      </c>
      <c r="K69" s="18"/>
    </row>
    <row r="70" spans="1:11" s="15" customFormat="1" ht="31.5" customHeight="1" x14ac:dyDescent="0.35">
      <c r="A70" s="21" t="s">
        <v>245</v>
      </c>
      <c r="B70" s="21" t="s">
        <v>244</v>
      </c>
      <c r="C70" s="9" t="s">
        <v>159</v>
      </c>
      <c r="D70" s="20">
        <v>44397</v>
      </c>
      <c r="E70" s="19">
        <v>61360</v>
      </c>
      <c r="F70" s="19"/>
      <c r="G70" s="19">
        <f>+E70-F70</f>
        <v>61360</v>
      </c>
      <c r="H70" s="17">
        <v>44520</v>
      </c>
      <c r="I70" s="17" t="s">
        <v>20</v>
      </c>
      <c r="J70" s="16">
        <v>61360</v>
      </c>
      <c r="K70" s="18"/>
    </row>
    <row r="71" spans="1:11" s="15" customFormat="1" ht="31.5" customHeight="1" x14ac:dyDescent="0.35">
      <c r="A71" s="21" t="s">
        <v>243</v>
      </c>
      <c r="B71" s="21" t="s">
        <v>8</v>
      </c>
      <c r="C71" s="9" t="s">
        <v>113</v>
      </c>
      <c r="D71" s="20">
        <v>44410</v>
      </c>
      <c r="E71" s="19">
        <v>59000</v>
      </c>
      <c r="F71" s="19"/>
      <c r="G71" s="19">
        <f>+E71-F71</f>
        <v>59000</v>
      </c>
      <c r="H71" s="17">
        <v>44532</v>
      </c>
      <c r="I71" s="17" t="s">
        <v>20</v>
      </c>
      <c r="J71" s="16">
        <v>59000</v>
      </c>
      <c r="K71" s="18"/>
    </row>
    <row r="72" spans="1:11" s="15" customFormat="1" ht="31.5" customHeight="1" x14ac:dyDescent="0.35">
      <c r="A72" s="21" t="s">
        <v>242</v>
      </c>
      <c r="B72" s="21" t="s">
        <v>8</v>
      </c>
      <c r="C72" s="9" t="s">
        <v>241</v>
      </c>
      <c r="D72" s="20">
        <v>44382</v>
      </c>
      <c r="E72" s="19">
        <v>29500</v>
      </c>
      <c r="F72" s="19"/>
      <c r="G72" s="19">
        <f>+E72-F72</f>
        <v>29500</v>
      </c>
      <c r="H72" s="17">
        <v>44505</v>
      </c>
      <c r="I72" s="17" t="s">
        <v>20</v>
      </c>
      <c r="J72" s="16">
        <v>29500</v>
      </c>
      <c r="K72" s="18"/>
    </row>
    <row r="73" spans="1:11" s="15" customFormat="1" ht="31.5" customHeight="1" x14ac:dyDescent="0.35">
      <c r="A73" s="21" t="s">
        <v>23</v>
      </c>
      <c r="B73" s="21" t="s">
        <v>8</v>
      </c>
      <c r="C73" s="9" t="s">
        <v>240</v>
      </c>
      <c r="D73" s="20">
        <v>44354</v>
      </c>
      <c r="E73" s="19">
        <v>88500</v>
      </c>
      <c r="F73" s="19"/>
      <c r="G73" s="19">
        <f>+E73-F73</f>
        <v>88500</v>
      </c>
      <c r="H73" s="17">
        <v>44476</v>
      </c>
      <c r="I73" s="17" t="s">
        <v>20</v>
      </c>
      <c r="J73" s="16">
        <v>88500</v>
      </c>
      <c r="K73" s="18"/>
    </row>
    <row r="74" spans="1:11" s="15" customFormat="1" ht="31.5" customHeight="1" x14ac:dyDescent="0.35">
      <c r="A74" s="21" t="s">
        <v>239</v>
      </c>
      <c r="B74" s="21" t="s">
        <v>8</v>
      </c>
      <c r="C74" s="9" t="s">
        <v>185</v>
      </c>
      <c r="D74" s="20">
        <v>44403</v>
      </c>
      <c r="E74" s="19">
        <v>35400</v>
      </c>
      <c r="F74" s="19"/>
      <c r="G74" s="19">
        <f>+E74-F74</f>
        <v>35400</v>
      </c>
      <c r="H74" s="17">
        <v>44526</v>
      </c>
      <c r="I74" s="17" t="s">
        <v>20</v>
      </c>
      <c r="J74" s="16">
        <v>35400</v>
      </c>
      <c r="K74" s="18"/>
    </row>
    <row r="75" spans="1:11" s="15" customFormat="1" ht="31.5" customHeight="1" x14ac:dyDescent="0.35">
      <c r="A75" s="21" t="s">
        <v>238</v>
      </c>
      <c r="B75" s="21" t="s">
        <v>8</v>
      </c>
      <c r="C75" s="9" t="s">
        <v>212</v>
      </c>
      <c r="D75" s="20">
        <v>44396</v>
      </c>
      <c r="E75" s="19">
        <v>29500</v>
      </c>
      <c r="F75" s="19"/>
      <c r="G75" s="19">
        <f>+E75-F75</f>
        <v>29500</v>
      </c>
      <c r="H75" s="17">
        <v>44519</v>
      </c>
      <c r="I75" s="17" t="s">
        <v>20</v>
      </c>
      <c r="J75" s="16">
        <v>29500</v>
      </c>
      <c r="K75" s="18"/>
    </row>
    <row r="76" spans="1:11" s="15" customFormat="1" ht="31.5" customHeight="1" x14ac:dyDescent="0.35">
      <c r="A76" s="21" t="s">
        <v>211</v>
      </c>
      <c r="B76" s="21" t="s">
        <v>8</v>
      </c>
      <c r="C76" s="9" t="s">
        <v>137</v>
      </c>
      <c r="D76" s="20">
        <v>44397</v>
      </c>
      <c r="E76" s="19">
        <v>35400</v>
      </c>
      <c r="F76" s="19"/>
      <c r="G76" s="19">
        <f>+E76-F76</f>
        <v>35400</v>
      </c>
      <c r="H76" s="17">
        <v>44520</v>
      </c>
      <c r="I76" s="17" t="s">
        <v>20</v>
      </c>
      <c r="J76" s="16">
        <v>35400</v>
      </c>
      <c r="K76" s="18"/>
    </row>
    <row r="77" spans="1:11" s="15" customFormat="1" ht="31.5" customHeight="1" x14ac:dyDescent="0.35">
      <c r="A77" s="21" t="s">
        <v>237</v>
      </c>
      <c r="B77" s="21" t="s">
        <v>236</v>
      </c>
      <c r="C77" s="9" t="s">
        <v>235</v>
      </c>
      <c r="D77" s="20">
        <v>44245</v>
      </c>
      <c r="E77" s="19">
        <v>879198.17</v>
      </c>
      <c r="F77" s="19"/>
      <c r="G77" s="19">
        <f>+E77-F77</f>
        <v>879198.17</v>
      </c>
      <c r="H77" s="17">
        <v>44365</v>
      </c>
      <c r="I77" s="17" t="s">
        <v>168</v>
      </c>
      <c r="J77" s="16">
        <v>879198.17</v>
      </c>
      <c r="K77" s="18"/>
    </row>
    <row r="78" spans="1:11" s="15" customFormat="1" ht="31.5" customHeight="1" x14ac:dyDescent="0.35">
      <c r="A78" s="21" t="s">
        <v>23</v>
      </c>
      <c r="B78" s="21" t="s">
        <v>8</v>
      </c>
      <c r="C78" s="9" t="s">
        <v>234</v>
      </c>
      <c r="D78" s="20">
        <v>44406</v>
      </c>
      <c r="E78" s="19">
        <v>177000</v>
      </c>
      <c r="F78" s="19"/>
      <c r="G78" s="19">
        <f>+E78-F78</f>
        <v>177000</v>
      </c>
      <c r="H78" s="17">
        <v>44529</v>
      </c>
      <c r="I78" s="17" t="s">
        <v>20</v>
      </c>
      <c r="J78" s="16">
        <v>177000</v>
      </c>
      <c r="K78" s="18"/>
    </row>
    <row r="79" spans="1:11" s="15" customFormat="1" ht="31.5" customHeight="1" x14ac:dyDescent="0.35">
      <c r="A79" s="21" t="s">
        <v>233</v>
      </c>
      <c r="B79" s="21" t="s">
        <v>8</v>
      </c>
      <c r="C79" s="9" t="s">
        <v>96</v>
      </c>
      <c r="D79" s="20">
        <v>44321</v>
      </c>
      <c r="E79" s="19">
        <v>76700</v>
      </c>
      <c r="F79" s="19"/>
      <c r="G79" s="19">
        <f>+E79-F79</f>
        <v>76700</v>
      </c>
      <c r="H79" s="17">
        <v>44444</v>
      </c>
      <c r="I79" s="17" t="s">
        <v>168</v>
      </c>
      <c r="J79" s="16">
        <v>76700</v>
      </c>
      <c r="K79" s="18"/>
    </row>
    <row r="80" spans="1:11" s="15" customFormat="1" ht="31.5" customHeight="1" x14ac:dyDescent="0.35">
      <c r="A80" s="21" t="s">
        <v>232</v>
      </c>
      <c r="B80" s="21" t="s">
        <v>8</v>
      </c>
      <c r="C80" s="9" t="s">
        <v>176</v>
      </c>
      <c r="D80" s="20">
        <v>44385</v>
      </c>
      <c r="E80" s="19">
        <v>29500</v>
      </c>
      <c r="F80" s="19"/>
      <c r="G80" s="19">
        <f>+E80-F80</f>
        <v>29500</v>
      </c>
      <c r="H80" s="17">
        <v>44508</v>
      </c>
      <c r="I80" s="17" t="s">
        <v>20</v>
      </c>
      <c r="J80" s="16">
        <v>29500</v>
      </c>
      <c r="K80" s="18"/>
    </row>
    <row r="81" spans="1:11" s="15" customFormat="1" ht="31.5" customHeight="1" x14ac:dyDescent="0.35">
      <c r="A81" s="66" t="s">
        <v>231</v>
      </c>
      <c r="B81" s="66" t="s">
        <v>230</v>
      </c>
      <c r="C81" s="67" t="s">
        <v>229</v>
      </c>
      <c r="D81" s="71">
        <v>44410</v>
      </c>
      <c r="E81" s="69">
        <v>759000.69</v>
      </c>
      <c r="F81" s="69">
        <v>759000.69</v>
      </c>
      <c r="G81" s="69">
        <f>+E81-F81</f>
        <v>0</v>
      </c>
      <c r="H81" s="70">
        <v>44532</v>
      </c>
      <c r="I81" s="70" t="s">
        <v>17</v>
      </c>
      <c r="J81" s="16">
        <v>0</v>
      </c>
      <c r="K81" s="18"/>
    </row>
    <row r="82" spans="1:11" s="15" customFormat="1" ht="31.5" customHeight="1" x14ac:dyDescent="0.35">
      <c r="A82" s="66" t="s">
        <v>228</v>
      </c>
      <c r="B82" s="66" t="s">
        <v>8</v>
      </c>
      <c r="C82" s="67" t="s">
        <v>227</v>
      </c>
      <c r="D82" s="71">
        <v>44383</v>
      </c>
      <c r="E82" s="69">
        <v>29500</v>
      </c>
      <c r="F82" s="69">
        <v>29500</v>
      </c>
      <c r="G82" s="69">
        <f>+E82-F82</f>
        <v>0</v>
      </c>
      <c r="H82" s="70">
        <v>44506</v>
      </c>
      <c r="I82" s="70" t="s">
        <v>17</v>
      </c>
      <c r="J82" s="16">
        <v>0</v>
      </c>
      <c r="K82" s="18"/>
    </row>
    <row r="83" spans="1:11" s="15" customFormat="1" ht="31.5" customHeight="1" x14ac:dyDescent="0.35">
      <c r="A83" s="66" t="s">
        <v>226</v>
      </c>
      <c r="B83" s="66" t="s">
        <v>225</v>
      </c>
      <c r="C83" s="67" t="s">
        <v>212</v>
      </c>
      <c r="D83" s="71">
        <v>44391</v>
      </c>
      <c r="E83" s="69">
        <v>104580</v>
      </c>
      <c r="F83" s="69">
        <v>104580</v>
      </c>
      <c r="G83" s="69">
        <f>+E83-F83</f>
        <v>0</v>
      </c>
      <c r="H83" s="70">
        <v>44514</v>
      </c>
      <c r="I83" s="70" t="s">
        <v>17</v>
      </c>
      <c r="K83" s="18"/>
    </row>
    <row r="84" spans="1:11" s="15" customFormat="1" ht="31.5" customHeight="1" x14ac:dyDescent="0.35">
      <c r="A84" s="21" t="s">
        <v>37</v>
      </c>
      <c r="B84" s="21" t="s">
        <v>141</v>
      </c>
      <c r="C84" s="9" t="s">
        <v>224</v>
      </c>
      <c r="D84" s="20">
        <v>44417</v>
      </c>
      <c r="E84" s="19">
        <v>4140200</v>
      </c>
      <c r="F84" s="19"/>
      <c r="G84" s="19">
        <f>+E84-F84</f>
        <v>4140200</v>
      </c>
      <c r="H84" s="17">
        <v>44417</v>
      </c>
      <c r="I84" s="17" t="s">
        <v>168</v>
      </c>
      <c r="J84" s="16">
        <v>4140200</v>
      </c>
      <c r="K84" s="18"/>
    </row>
    <row r="85" spans="1:11" s="15" customFormat="1" ht="31.5" customHeight="1" x14ac:dyDescent="0.35">
      <c r="A85" s="21" t="s">
        <v>223</v>
      </c>
      <c r="B85" s="21" t="s">
        <v>5</v>
      </c>
      <c r="C85" s="9" t="s">
        <v>222</v>
      </c>
      <c r="D85" s="20">
        <v>44404</v>
      </c>
      <c r="E85" s="19">
        <v>583333.34</v>
      </c>
      <c r="F85" s="19"/>
      <c r="G85" s="19">
        <f>+E85-F85</f>
        <v>583333.34</v>
      </c>
      <c r="H85" s="17">
        <v>44527</v>
      </c>
      <c r="I85" s="17" t="s">
        <v>20</v>
      </c>
      <c r="J85" s="16">
        <v>583333.34</v>
      </c>
      <c r="K85" s="18"/>
    </row>
    <row r="86" spans="1:11" s="15" customFormat="1" ht="31.5" customHeight="1" x14ac:dyDescent="0.35">
      <c r="A86" s="21" t="s">
        <v>68</v>
      </c>
      <c r="B86" s="21" t="s">
        <v>5</v>
      </c>
      <c r="C86" s="9" t="s">
        <v>221</v>
      </c>
      <c r="D86" s="20">
        <v>44404</v>
      </c>
      <c r="E86" s="19">
        <v>300000</v>
      </c>
      <c r="F86" s="19"/>
      <c r="G86" s="19">
        <f>+E86-F86</f>
        <v>300000</v>
      </c>
      <c r="H86" s="17">
        <v>44527</v>
      </c>
      <c r="I86" s="17" t="s">
        <v>20</v>
      </c>
      <c r="J86" s="16">
        <v>300000</v>
      </c>
      <c r="K86" s="18"/>
    </row>
    <row r="87" spans="1:11" s="15" customFormat="1" ht="31.5" customHeight="1" x14ac:dyDescent="0.35">
      <c r="A87" s="21" t="s">
        <v>220</v>
      </c>
      <c r="B87" s="21" t="s">
        <v>5</v>
      </c>
      <c r="C87" s="9" t="s">
        <v>219</v>
      </c>
      <c r="D87" s="20">
        <v>44326</v>
      </c>
      <c r="E87" s="19">
        <v>1200000</v>
      </c>
      <c r="F87" s="19"/>
      <c r="G87" s="19">
        <f>+E87-F87</f>
        <v>1200000</v>
      </c>
      <c r="H87" s="17">
        <v>44449</v>
      </c>
      <c r="I87" s="17" t="s">
        <v>168</v>
      </c>
      <c r="J87" s="16">
        <v>1200000</v>
      </c>
      <c r="K87" s="18"/>
    </row>
    <row r="88" spans="1:11" s="15" customFormat="1" ht="31.5" customHeight="1" x14ac:dyDescent="0.35">
      <c r="A88" s="21" t="s">
        <v>37</v>
      </c>
      <c r="B88" s="21" t="s">
        <v>141</v>
      </c>
      <c r="C88" s="9" t="s">
        <v>218</v>
      </c>
      <c r="D88" s="20">
        <v>44418</v>
      </c>
      <c r="E88" s="19">
        <v>4503000</v>
      </c>
      <c r="F88" s="19">
        <v>0</v>
      </c>
      <c r="G88" s="19">
        <f>+E88-F88</f>
        <v>4503000</v>
      </c>
      <c r="H88" s="17">
        <v>44540</v>
      </c>
      <c r="I88" s="17" t="s">
        <v>20</v>
      </c>
      <c r="J88" s="16">
        <v>4503000</v>
      </c>
      <c r="K88" s="18"/>
    </row>
    <row r="89" spans="1:11" s="15" customFormat="1" ht="31.5" customHeight="1" x14ac:dyDescent="0.35">
      <c r="A89" s="21" t="s">
        <v>217</v>
      </c>
      <c r="B89" s="21" t="s">
        <v>8</v>
      </c>
      <c r="C89" s="9" t="s">
        <v>216</v>
      </c>
      <c r="D89" s="20">
        <v>44427</v>
      </c>
      <c r="E89" s="19">
        <v>35400</v>
      </c>
      <c r="F89" s="19"/>
      <c r="G89" s="19">
        <f>+E89-F89</f>
        <v>35400</v>
      </c>
      <c r="H89" s="17">
        <v>44549</v>
      </c>
      <c r="I89" s="17" t="s">
        <v>20</v>
      </c>
      <c r="J89" s="16">
        <v>35400</v>
      </c>
      <c r="K89" s="18"/>
    </row>
    <row r="90" spans="1:11" s="15" customFormat="1" ht="31.5" customHeight="1" x14ac:dyDescent="0.35">
      <c r="A90" s="21" t="s">
        <v>215</v>
      </c>
      <c r="B90" s="21" t="s">
        <v>8</v>
      </c>
      <c r="C90" s="9" t="s">
        <v>214</v>
      </c>
      <c r="D90" s="20">
        <v>44391</v>
      </c>
      <c r="E90" s="19">
        <v>17700</v>
      </c>
      <c r="F90" s="19"/>
      <c r="G90" s="19">
        <f>+E90-F90</f>
        <v>17700</v>
      </c>
      <c r="H90" s="17">
        <v>44514</v>
      </c>
      <c r="I90" s="17" t="s">
        <v>20</v>
      </c>
      <c r="J90" s="16">
        <v>17700</v>
      </c>
      <c r="K90" s="18"/>
    </row>
    <row r="91" spans="1:11" s="15" customFormat="1" ht="31.5" customHeight="1" x14ac:dyDescent="0.35">
      <c r="A91" s="21" t="s">
        <v>213</v>
      </c>
      <c r="B91" s="21" t="s">
        <v>8</v>
      </c>
      <c r="C91" s="9" t="s">
        <v>212</v>
      </c>
      <c r="D91" s="20">
        <v>44420</v>
      </c>
      <c r="E91" s="19">
        <v>59000</v>
      </c>
      <c r="F91" s="19"/>
      <c r="G91" s="19">
        <f>+E91-F91</f>
        <v>59000</v>
      </c>
      <c r="H91" s="17">
        <v>44542</v>
      </c>
      <c r="I91" s="17" t="s">
        <v>20</v>
      </c>
      <c r="J91" s="16">
        <v>59000</v>
      </c>
      <c r="K91" s="18"/>
    </row>
    <row r="92" spans="1:11" s="15" customFormat="1" ht="31.5" customHeight="1" x14ac:dyDescent="0.35">
      <c r="A92" s="21" t="s">
        <v>211</v>
      </c>
      <c r="B92" s="21" t="s">
        <v>8</v>
      </c>
      <c r="C92" s="9" t="s">
        <v>96</v>
      </c>
      <c r="D92" s="20">
        <v>44397</v>
      </c>
      <c r="E92" s="19">
        <v>106200</v>
      </c>
      <c r="F92" s="19"/>
      <c r="G92" s="19">
        <f>+E92-F92</f>
        <v>106200</v>
      </c>
      <c r="H92" s="17">
        <v>44520</v>
      </c>
      <c r="I92" s="17" t="s">
        <v>20</v>
      </c>
      <c r="J92" s="16">
        <v>106200</v>
      </c>
      <c r="K92" s="18"/>
    </row>
    <row r="93" spans="1:11" s="15" customFormat="1" ht="31.5" customHeight="1" x14ac:dyDescent="0.35">
      <c r="A93" s="21" t="s">
        <v>207</v>
      </c>
      <c r="B93" s="21" t="s">
        <v>5</v>
      </c>
      <c r="C93" s="9" t="s">
        <v>210</v>
      </c>
      <c r="D93" s="20">
        <v>44426</v>
      </c>
      <c r="E93" s="19">
        <v>4500000</v>
      </c>
      <c r="F93" s="19"/>
      <c r="G93" s="19">
        <f>+E93-F93</f>
        <v>4500000</v>
      </c>
      <c r="H93" s="17">
        <v>44548</v>
      </c>
      <c r="I93" s="17" t="s">
        <v>20</v>
      </c>
      <c r="J93" s="16">
        <v>4500000</v>
      </c>
      <c r="K93" s="18"/>
    </row>
    <row r="94" spans="1:11" s="15" customFormat="1" ht="31.5" customHeight="1" x14ac:dyDescent="0.35">
      <c r="A94" s="66" t="s">
        <v>52</v>
      </c>
      <c r="B94" s="66" t="s">
        <v>8</v>
      </c>
      <c r="C94" s="67" t="s">
        <v>161</v>
      </c>
      <c r="D94" s="71">
        <v>44420</v>
      </c>
      <c r="E94" s="69">
        <v>59000</v>
      </c>
      <c r="F94" s="69">
        <v>59000</v>
      </c>
      <c r="G94" s="69">
        <f>+E94-F94</f>
        <v>0</v>
      </c>
      <c r="H94" s="70">
        <v>44542</v>
      </c>
      <c r="I94" s="70" t="s">
        <v>17</v>
      </c>
      <c r="J94" s="16">
        <v>0</v>
      </c>
      <c r="K94" s="18"/>
    </row>
    <row r="95" spans="1:11" s="15" customFormat="1" ht="31.5" customHeight="1" x14ac:dyDescent="0.35">
      <c r="A95" s="72" t="s">
        <v>209</v>
      </c>
      <c r="B95" s="72" t="s">
        <v>5</v>
      </c>
      <c r="C95" s="67" t="s">
        <v>208</v>
      </c>
      <c r="D95" s="73">
        <v>44435</v>
      </c>
      <c r="E95" s="69">
        <v>583333.34</v>
      </c>
      <c r="F95" s="69">
        <v>583333.34</v>
      </c>
      <c r="G95" s="69">
        <v>0</v>
      </c>
      <c r="H95" s="70">
        <v>44557</v>
      </c>
      <c r="I95" s="70" t="s">
        <v>17</v>
      </c>
      <c r="J95" s="16">
        <v>0</v>
      </c>
      <c r="K95" s="18"/>
    </row>
    <row r="96" spans="1:11" s="15" customFormat="1" ht="31.5" customHeight="1" x14ac:dyDescent="0.35">
      <c r="A96" s="4" t="s">
        <v>207</v>
      </c>
      <c r="B96" s="4" t="s">
        <v>5</v>
      </c>
      <c r="C96" s="9" t="s">
        <v>206</v>
      </c>
      <c r="D96" s="8">
        <v>44434</v>
      </c>
      <c r="E96" s="19">
        <v>283200</v>
      </c>
      <c r="F96" s="19"/>
      <c r="G96" s="19">
        <v>283200</v>
      </c>
      <c r="H96" s="17">
        <v>44556</v>
      </c>
      <c r="I96" s="17" t="s">
        <v>20</v>
      </c>
      <c r="J96" s="16">
        <v>283200</v>
      </c>
      <c r="K96" s="18"/>
    </row>
    <row r="97" spans="1:11" s="15" customFormat="1" ht="31.5" customHeight="1" x14ac:dyDescent="0.35">
      <c r="A97" s="4" t="s">
        <v>205</v>
      </c>
      <c r="B97" s="10" t="s">
        <v>8</v>
      </c>
      <c r="C97" s="9" t="s">
        <v>204</v>
      </c>
      <c r="D97" s="8">
        <v>44435</v>
      </c>
      <c r="E97" s="19">
        <v>59000</v>
      </c>
      <c r="F97" s="19"/>
      <c r="G97" s="19">
        <v>59000</v>
      </c>
      <c r="H97" s="17">
        <v>44557</v>
      </c>
      <c r="I97" s="17" t="s">
        <v>20</v>
      </c>
      <c r="J97" s="16">
        <v>59000</v>
      </c>
      <c r="K97" s="18"/>
    </row>
    <row r="98" spans="1:11" s="15" customFormat="1" ht="31.5" customHeight="1" x14ac:dyDescent="0.35">
      <c r="A98" s="4" t="s">
        <v>203</v>
      </c>
      <c r="B98" s="10" t="s">
        <v>202</v>
      </c>
      <c r="C98" s="9" t="s">
        <v>201</v>
      </c>
      <c r="D98" s="8">
        <v>44406</v>
      </c>
      <c r="E98" s="19">
        <v>55723.14</v>
      </c>
      <c r="F98" s="19"/>
      <c r="G98" s="19">
        <v>55723.14</v>
      </c>
      <c r="H98" s="17">
        <v>44529</v>
      </c>
      <c r="I98" s="17" t="s">
        <v>20</v>
      </c>
      <c r="J98" s="16">
        <v>55723.14</v>
      </c>
      <c r="K98" s="18"/>
    </row>
    <row r="99" spans="1:11" s="15" customFormat="1" ht="31.5" customHeight="1" x14ac:dyDescent="0.35">
      <c r="A99" s="4" t="s">
        <v>196</v>
      </c>
      <c r="B99" s="10" t="s">
        <v>195</v>
      </c>
      <c r="C99" s="9" t="s">
        <v>200</v>
      </c>
      <c r="D99" s="8">
        <v>44409</v>
      </c>
      <c r="E99" s="19">
        <v>66758.16</v>
      </c>
      <c r="F99" s="19"/>
      <c r="G99" s="19">
        <v>66758.16</v>
      </c>
      <c r="H99" s="17">
        <v>44531</v>
      </c>
      <c r="I99" s="17" t="s">
        <v>20</v>
      </c>
      <c r="J99" s="16">
        <v>66758.16</v>
      </c>
      <c r="K99" s="18"/>
    </row>
    <row r="100" spans="1:11" s="15" customFormat="1" ht="31.5" customHeight="1" x14ac:dyDescent="0.35">
      <c r="A100" s="23" t="s">
        <v>199</v>
      </c>
      <c r="B100" s="23" t="s">
        <v>198</v>
      </c>
      <c r="C100" s="24" t="s">
        <v>197</v>
      </c>
      <c r="D100" s="22">
        <v>44446</v>
      </c>
      <c r="E100" s="19">
        <v>862580</v>
      </c>
      <c r="F100" s="19"/>
      <c r="G100" s="19">
        <v>862580</v>
      </c>
      <c r="H100" s="17">
        <v>44568</v>
      </c>
      <c r="I100" s="17" t="s">
        <v>20</v>
      </c>
      <c r="J100" s="16">
        <v>862580</v>
      </c>
      <c r="K100" s="18"/>
    </row>
    <row r="101" spans="1:11" s="15" customFormat="1" ht="31.5" customHeight="1" x14ac:dyDescent="0.35">
      <c r="A101" s="4" t="s">
        <v>196</v>
      </c>
      <c r="B101" s="10" t="s">
        <v>195</v>
      </c>
      <c r="C101" s="9" t="s">
        <v>194</v>
      </c>
      <c r="D101" s="8">
        <v>44440</v>
      </c>
      <c r="E101" s="19">
        <v>66414.64</v>
      </c>
      <c r="F101" s="19"/>
      <c r="G101" s="19">
        <v>66414.64</v>
      </c>
      <c r="H101" s="17">
        <v>44562</v>
      </c>
      <c r="I101" s="17" t="s">
        <v>20</v>
      </c>
      <c r="J101" s="16">
        <v>66414.64</v>
      </c>
      <c r="K101" s="18"/>
    </row>
    <row r="102" spans="1:11" s="15" customFormat="1" ht="31.5" customHeight="1" x14ac:dyDescent="0.35">
      <c r="A102" s="23" t="s">
        <v>192</v>
      </c>
      <c r="B102" s="23" t="s">
        <v>191</v>
      </c>
      <c r="C102" s="9" t="s">
        <v>193</v>
      </c>
      <c r="D102" s="22">
        <v>44390</v>
      </c>
      <c r="E102" s="19">
        <v>922486.95</v>
      </c>
      <c r="F102" s="19"/>
      <c r="G102" s="19">
        <v>922486.95</v>
      </c>
      <c r="H102" s="17">
        <v>44513</v>
      </c>
      <c r="I102" s="17" t="s">
        <v>20</v>
      </c>
      <c r="J102" s="16">
        <v>922486.95</v>
      </c>
      <c r="K102" s="18"/>
    </row>
    <row r="103" spans="1:11" s="15" customFormat="1" ht="31.5" customHeight="1" x14ac:dyDescent="0.35">
      <c r="A103" s="66" t="s">
        <v>192</v>
      </c>
      <c r="B103" s="66" t="s">
        <v>191</v>
      </c>
      <c r="C103" s="67" t="s">
        <v>190</v>
      </c>
      <c r="D103" s="71">
        <v>44404</v>
      </c>
      <c r="E103" s="69">
        <v>954599.42</v>
      </c>
      <c r="F103" s="69">
        <v>954599.42</v>
      </c>
      <c r="G103" s="69">
        <v>0</v>
      </c>
      <c r="H103" s="70">
        <v>44527</v>
      </c>
      <c r="I103" s="70" t="s">
        <v>17</v>
      </c>
      <c r="J103" s="16">
        <v>0</v>
      </c>
      <c r="K103" s="18"/>
    </row>
    <row r="104" spans="1:11" s="15" customFormat="1" ht="31.5" customHeight="1" x14ac:dyDescent="0.35">
      <c r="A104" s="66" t="s">
        <v>189</v>
      </c>
      <c r="B104" s="66" t="s">
        <v>8</v>
      </c>
      <c r="C104" s="67" t="s">
        <v>188</v>
      </c>
      <c r="D104" s="71">
        <v>44435</v>
      </c>
      <c r="E104" s="69">
        <v>59000</v>
      </c>
      <c r="F104" s="69">
        <v>59000</v>
      </c>
      <c r="G104" s="69">
        <v>0</v>
      </c>
      <c r="H104" s="70">
        <v>44557</v>
      </c>
      <c r="I104" s="70" t="s">
        <v>17</v>
      </c>
      <c r="J104" s="16">
        <v>0</v>
      </c>
      <c r="K104" s="18"/>
    </row>
    <row r="105" spans="1:11" s="15" customFormat="1" ht="31.5" customHeight="1" x14ac:dyDescent="0.35">
      <c r="A105" s="66" t="s">
        <v>187</v>
      </c>
      <c r="B105" s="66" t="s">
        <v>8</v>
      </c>
      <c r="C105" s="67" t="s">
        <v>96</v>
      </c>
      <c r="D105" s="71">
        <v>44419</v>
      </c>
      <c r="E105" s="69">
        <v>53100</v>
      </c>
      <c r="F105" s="69">
        <v>53100</v>
      </c>
      <c r="G105" s="69">
        <v>0</v>
      </c>
      <c r="H105" s="70">
        <v>44541</v>
      </c>
      <c r="I105" s="70" t="s">
        <v>17</v>
      </c>
      <c r="J105" s="16">
        <v>0</v>
      </c>
      <c r="K105" s="18"/>
    </row>
    <row r="106" spans="1:11" s="15" customFormat="1" ht="31.5" customHeight="1" x14ac:dyDescent="0.35">
      <c r="A106" s="21" t="s">
        <v>186</v>
      </c>
      <c r="B106" s="21" t="s">
        <v>8</v>
      </c>
      <c r="C106" s="9" t="s">
        <v>185</v>
      </c>
      <c r="D106" s="20">
        <v>44398</v>
      </c>
      <c r="E106" s="19">
        <v>29500</v>
      </c>
      <c r="F106" s="19"/>
      <c r="G106" s="19">
        <v>29500</v>
      </c>
      <c r="H106" s="17">
        <v>44521</v>
      </c>
      <c r="I106" s="17" t="s">
        <v>20</v>
      </c>
      <c r="J106" s="16">
        <v>29500</v>
      </c>
      <c r="K106" s="18"/>
    </row>
    <row r="107" spans="1:11" s="15" customFormat="1" ht="31.5" customHeight="1" x14ac:dyDescent="0.35">
      <c r="A107" s="66" t="s">
        <v>184</v>
      </c>
      <c r="B107" s="66" t="s">
        <v>8</v>
      </c>
      <c r="C107" s="67" t="s">
        <v>183</v>
      </c>
      <c r="D107" s="71">
        <v>44426</v>
      </c>
      <c r="E107" s="69">
        <v>76700</v>
      </c>
      <c r="F107" s="69">
        <v>76700</v>
      </c>
      <c r="G107" s="69">
        <v>0</v>
      </c>
      <c r="H107" s="70">
        <v>44548</v>
      </c>
      <c r="I107" s="70" t="s">
        <v>17</v>
      </c>
      <c r="J107" s="16">
        <v>0</v>
      </c>
      <c r="K107" s="18"/>
    </row>
    <row r="108" spans="1:11" s="15" customFormat="1" ht="31.5" customHeight="1" x14ac:dyDescent="0.35">
      <c r="A108" s="66" t="s">
        <v>182</v>
      </c>
      <c r="B108" s="66" t="s">
        <v>8</v>
      </c>
      <c r="C108" s="67" t="s">
        <v>181</v>
      </c>
      <c r="D108" s="71">
        <v>44439</v>
      </c>
      <c r="E108" s="69">
        <v>59000</v>
      </c>
      <c r="F108" s="69">
        <v>59000</v>
      </c>
      <c r="G108" s="69">
        <v>0</v>
      </c>
      <c r="H108" s="70">
        <v>44561</v>
      </c>
      <c r="I108" s="70" t="s">
        <v>17</v>
      </c>
      <c r="J108" s="16">
        <v>0</v>
      </c>
      <c r="K108" s="18"/>
    </row>
    <row r="109" spans="1:11" s="15" customFormat="1" ht="31.5" customHeight="1" x14ac:dyDescent="0.35">
      <c r="A109" s="67" t="s">
        <v>180</v>
      </c>
      <c r="B109" s="67" t="s">
        <v>8</v>
      </c>
      <c r="C109" s="67" t="s">
        <v>16</v>
      </c>
      <c r="D109" s="67" t="s">
        <v>179</v>
      </c>
      <c r="E109" s="69">
        <v>59000</v>
      </c>
      <c r="F109" s="69">
        <v>59000</v>
      </c>
      <c r="G109" s="69">
        <v>0</v>
      </c>
      <c r="H109" s="70">
        <v>44554</v>
      </c>
      <c r="I109" s="70" t="s">
        <v>17</v>
      </c>
      <c r="J109" s="16">
        <v>0</v>
      </c>
      <c r="K109" s="18"/>
    </row>
    <row r="110" spans="1:11" s="15" customFormat="1" ht="31.5" customHeight="1" x14ac:dyDescent="0.35">
      <c r="A110" s="66" t="s">
        <v>178</v>
      </c>
      <c r="B110" s="66" t="s">
        <v>8</v>
      </c>
      <c r="C110" s="67" t="s">
        <v>177</v>
      </c>
      <c r="D110" s="71">
        <v>44410</v>
      </c>
      <c r="E110" s="69">
        <v>88500</v>
      </c>
      <c r="F110" s="69">
        <v>88500</v>
      </c>
      <c r="G110" s="69">
        <v>0</v>
      </c>
      <c r="H110" s="70">
        <v>44532</v>
      </c>
      <c r="I110" s="70" t="s">
        <v>17</v>
      </c>
      <c r="J110" s="16">
        <v>0</v>
      </c>
      <c r="K110" s="18"/>
    </row>
    <row r="111" spans="1:11" s="15" customFormat="1" ht="31.5" customHeight="1" x14ac:dyDescent="0.35">
      <c r="A111" s="66" t="s">
        <v>162</v>
      </c>
      <c r="B111" s="66" t="s">
        <v>8</v>
      </c>
      <c r="C111" s="67" t="s">
        <v>176</v>
      </c>
      <c r="D111" s="71">
        <v>44434</v>
      </c>
      <c r="E111" s="69">
        <v>59000</v>
      </c>
      <c r="F111" s="69">
        <v>59000</v>
      </c>
      <c r="G111" s="69">
        <v>0</v>
      </c>
      <c r="H111" s="70">
        <v>44556</v>
      </c>
      <c r="I111" s="70" t="s">
        <v>17</v>
      </c>
      <c r="J111" s="16">
        <v>0</v>
      </c>
      <c r="K111" s="18"/>
    </row>
    <row r="112" spans="1:11" s="15" customFormat="1" ht="31.5" customHeight="1" x14ac:dyDescent="0.35">
      <c r="A112" s="66" t="s">
        <v>175</v>
      </c>
      <c r="B112" s="66" t="s">
        <v>8</v>
      </c>
      <c r="C112" s="67" t="s">
        <v>174</v>
      </c>
      <c r="D112" s="71">
        <v>44392</v>
      </c>
      <c r="E112" s="69">
        <v>29500</v>
      </c>
      <c r="F112" s="69">
        <v>29500</v>
      </c>
      <c r="G112" s="69">
        <v>0</v>
      </c>
      <c r="H112" s="70">
        <v>44515</v>
      </c>
      <c r="I112" s="70" t="s">
        <v>17</v>
      </c>
      <c r="J112" s="16">
        <v>0</v>
      </c>
      <c r="K112" s="18"/>
    </row>
    <row r="113" spans="1:11" s="15" customFormat="1" ht="31.5" customHeight="1" x14ac:dyDescent="0.35">
      <c r="A113" s="66" t="s">
        <v>173</v>
      </c>
      <c r="B113" s="66" t="s">
        <v>5</v>
      </c>
      <c r="C113" s="67" t="s">
        <v>172</v>
      </c>
      <c r="D113" s="71">
        <v>44449</v>
      </c>
      <c r="E113" s="69">
        <v>240000</v>
      </c>
      <c r="F113" s="69">
        <v>240000</v>
      </c>
      <c r="G113" s="69">
        <v>0</v>
      </c>
      <c r="H113" s="70">
        <v>44571</v>
      </c>
      <c r="I113" s="70" t="s">
        <v>17</v>
      </c>
      <c r="J113" s="16">
        <v>0</v>
      </c>
      <c r="K113" s="18"/>
    </row>
    <row r="114" spans="1:11" s="15" customFormat="1" ht="31.5" customHeight="1" x14ac:dyDescent="0.35">
      <c r="A114" s="4" t="s">
        <v>171</v>
      </c>
      <c r="B114" s="10" t="s">
        <v>170</v>
      </c>
      <c r="C114" s="9" t="s">
        <v>169</v>
      </c>
      <c r="D114" s="8">
        <v>44250</v>
      </c>
      <c r="E114" s="19">
        <v>5670000.0099999998</v>
      </c>
      <c r="F114" s="19"/>
      <c r="G114" s="19">
        <v>5670000.0099999998</v>
      </c>
      <c r="H114" s="17">
        <v>44370</v>
      </c>
      <c r="I114" s="17" t="s">
        <v>168</v>
      </c>
      <c r="J114" s="16">
        <v>5670000.0099999998</v>
      </c>
      <c r="K114" s="18"/>
    </row>
    <row r="115" spans="1:11" s="15" customFormat="1" ht="31.5" customHeight="1" x14ac:dyDescent="0.35">
      <c r="A115" s="72" t="s">
        <v>167</v>
      </c>
      <c r="B115" s="74" t="s">
        <v>166</v>
      </c>
      <c r="C115" s="67" t="s">
        <v>165</v>
      </c>
      <c r="D115" s="73">
        <v>44426</v>
      </c>
      <c r="E115" s="69">
        <v>14335000</v>
      </c>
      <c r="F115" s="69">
        <v>14335000</v>
      </c>
      <c r="G115" s="69">
        <v>0</v>
      </c>
      <c r="H115" s="70">
        <v>44548</v>
      </c>
      <c r="I115" s="70" t="s">
        <v>17</v>
      </c>
      <c r="J115" s="16">
        <v>0</v>
      </c>
      <c r="K115" s="18"/>
    </row>
    <row r="116" spans="1:11" s="15" customFormat="1" ht="31.5" customHeight="1" x14ac:dyDescent="0.35">
      <c r="A116" s="4" t="s">
        <v>164</v>
      </c>
      <c r="B116" s="10" t="s">
        <v>8</v>
      </c>
      <c r="C116" s="9" t="s">
        <v>163</v>
      </c>
      <c r="D116" s="8">
        <v>44391</v>
      </c>
      <c r="E116" s="19">
        <v>106200</v>
      </c>
      <c r="F116" s="19"/>
      <c r="G116" s="19">
        <v>106200</v>
      </c>
      <c r="H116" s="17">
        <v>44514</v>
      </c>
      <c r="I116" s="17" t="s">
        <v>20</v>
      </c>
      <c r="J116" s="16">
        <v>106200</v>
      </c>
      <c r="K116" s="18"/>
    </row>
    <row r="117" spans="1:11" s="15" customFormat="1" ht="31.5" customHeight="1" x14ac:dyDescent="0.35">
      <c r="A117" s="4" t="s">
        <v>162</v>
      </c>
      <c r="B117" s="10" t="s">
        <v>8</v>
      </c>
      <c r="C117" s="9" t="s">
        <v>161</v>
      </c>
      <c r="D117" s="8">
        <v>44428</v>
      </c>
      <c r="E117" s="19">
        <v>59000</v>
      </c>
      <c r="F117" s="19"/>
      <c r="G117" s="19">
        <v>59000</v>
      </c>
      <c r="H117" s="17">
        <v>44550</v>
      </c>
      <c r="I117" s="17" t="s">
        <v>20</v>
      </c>
      <c r="J117" s="16">
        <v>59000</v>
      </c>
      <c r="K117" s="18"/>
    </row>
    <row r="118" spans="1:11" s="15" customFormat="1" ht="31.5" customHeight="1" x14ac:dyDescent="0.35">
      <c r="A118" s="4" t="s">
        <v>160</v>
      </c>
      <c r="B118" s="10" t="s">
        <v>8</v>
      </c>
      <c r="C118" s="9" t="s">
        <v>159</v>
      </c>
      <c r="D118" s="8">
        <v>44392</v>
      </c>
      <c r="E118" s="19">
        <v>23600</v>
      </c>
      <c r="F118" s="19"/>
      <c r="G118" s="19">
        <v>23600</v>
      </c>
      <c r="H118" s="17">
        <v>44515</v>
      </c>
      <c r="I118" s="17" t="s">
        <v>20</v>
      </c>
      <c r="J118" s="16">
        <v>23600</v>
      </c>
      <c r="K118" s="18"/>
    </row>
    <row r="119" spans="1:11" s="15" customFormat="1" ht="31.5" customHeight="1" x14ac:dyDescent="0.35">
      <c r="A119" s="4" t="s">
        <v>31</v>
      </c>
      <c r="B119" s="10" t="s">
        <v>158</v>
      </c>
      <c r="C119" s="9" t="s">
        <v>157</v>
      </c>
      <c r="D119" s="8">
        <v>44439</v>
      </c>
      <c r="E119" s="19">
        <v>87360</v>
      </c>
      <c r="F119" s="19"/>
      <c r="G119" s="19">
        <v>87360</v>
      </c>
      <c r="H119" s="17">
        <v>44561</v>
      </c>
      <c r="I119" s="17" t="s">
        <v>20</v>
      </c>
      <c r="J119" s="16">
        <v>87360</v>
      </c>
      <c r="K119" s="18"/>
    </row>
    <row r="120" spans="1:11" s="15" customFormat="1" ht="31.5" customHeight="1" x14ac:dyDescent="0.35">
      <c r="A120" s="4" t="s">
        <v>9</v>
      </c>
      <c r="B120" s="10" t="s">
        <v>8</v>
      </c>
      <c r="C120" s="9" t="s">
        <v>156</v>
      </c>
      <c r="D120" s="8">
        <v>44404</v>
      </c>
      <c r="E120" s="19">
        <v>59000</v>
      </c>
      <c r="F120" s="19"/>
      <c r="G120" s="19">
        <v>59000</v>
      </c>
      <c r="H120" s="17">
        <v>44527</v>
      </c>
      <c r="I120" s="17" t="s">
        <v>20</v>
      </c>
      <c r="J120" s="16">
        <v>0</v>
      </c>
      <c r="K120" s="18"/>
    </row>
    <row r="121" spans="1:11" s="15" customFormat="1" ht="31.5" customHeight="1" x14ac:dyDescent="0.35">
      <c r="A121" s="72" t="s">
        <v>93</v>
      </c>
      <c r="B121" s="74" t="s">
        <v>5</v>
      </c>
      <c r="C121" s="67" t="s">
        <v>155</v>
      </c>
      <c r="D121" s="73">
        <v>44456</v>
      </c>
      <c r="E121" s="69">
        <v>118000</v>
      </c>
      <c r="F121" s="69">
        <v>118000</v>
      </c>
      <c r="G121" s="69">
        <v>0</v>
      </c>
      <c r="H121" s="70">
        <v>44578</v>
      </c>
      <c r="I121" s="70" t="s">
        <v>17</v>
      </c>
      <c r="J121" s="16">
        <v>0</v>
      </c>
      <c r="K121" s="18"/>
    </row>
    <row r="122" spans="1:11" s="15" customFormat="1" ht="31.5" customHeight="1" x14ac:dyDescent="0.35">
      <c r="A122" s="72" t="s">
        <v>37</v>
      </c>
      <c r="B122" s="74" t="s">
        <v>154</v>
      </c>
      <c r="C122" s="67" t="s">
        <v>153</v>
      </c>
      <c r="D122" s="73">
        <v>44445</v>
      </c>
      <c r="E122" s="69">
        <v>6586400</v>
      </c>
      <c r="F122" s="69">
        <v>6586400</v>
      </c>
      <c r="G122" s="69">
        <v>0</v>
      </c>
      <c r="H122" s="70">
        <v>44567</v>
      </c>
      <c r="I122" s="70" t="s">
        <v>17</v>
      </c>
      <c r="J122" s="16">
        <v>0</v>
      </c>
      <c r="K122" s="18"/>
    </row>
    <row r="123" spans="1:11" ht="28.5" customHeight="1" x14ac:dyDescent="0.35">
      <c r="A123" s="72" t="s">
        <v>152</v>
      </c>
      <c r="B123" s="74" t="s">
        <v>151</v>
      </c>
      <c r="C123" s="67" t="s">
        <v>150</v>
      </c>
      <c r="D123" s="73">
        <v>44455</v>
      </c>
      <c r="E123" s="75">
        <v>93000</v>
      </c>
      <c r="F123" s="75">
        <v>93000</v>
      </c>
      <c r="G123" s="69">
        <v>0</v>
      </c>
      <c r="H123" s="76">
        <v>44577</v>
      </c>
      <c r="I123" s="70" t="s">
        <v>17</v>
      </c>
      <c r="J123" s="16">
        <v>0</v>
      </c>
      <c r="K123" s="18"/>
    </row>
    <row r="124" spans="1:11" ht="21" x14ac:dyDescent="0.35">
      <c r="A124" s="72" t="s">
        <v>149</v>
      </c>
      <c r="B124" s="74" t="s">
        <v>148</v>
      </c>
      <c r="C124" s="67" t="s">
        <v>147</v>
      </c>
      <c r="D124" s="73">
        <v>44448</v>
      </c>
      <c r="E124" s="77">
        <v>276887</v>
      </c>
      <c r="F124" s="77">
        <v>276887</v>
      </c>
      <c r="G124" s="78">
        <v>0</v>
      </c>
      <c r="H124" s="76">
        <v>44570</v>
      </c>
      <c r="I124" s="70" t="s">
        <v>17</v>
      </c>
      <c r="J124" s="16">
        <v>0</v>
      </c>
      <c r="K124" s="18"/>
    </row>
    <row r="125" spans="1:11" ht="48.75" x14ac:dyDescent="0.35">
      <c r="A125" s="72" t="s">
        <v>146</v>
      </c>
      <c r="B125" s="74" t="s">
        <v>145</v>
      </c>
      <c r="C125" s="67" t="s">
        <v>144</v>
      </c>
      <c r="D125" s="73">
        <v>44391</v>
      </c>
      <c r="E125" s="77">
        <v>191250</v>
      </c>
      <c r="F125" s="77">
        <v>191250</v>
      </c>
      <c r="G125" s="78">
        <v>0</v>
      </c>
      <c r="H125" s="76">
        <v>44514</v>
      </c>
      <c r="I125" s="70" t="s">
        <v>17</v>
      </c>
      <c r="J125" s="16">
        <v>0</v>
      </c>
      <c r="K125" s="18"/>
    </row>
    <row r="126" spans="1:11" ht="33" x14ac:dyDescent="0.35">
      <c r="A126" s="72" t="s">
        <v>142</v>
      </c>
      <c r="B126" s="74" t="s">
        <v>141</v>
      </c>
      <c r="C126" s="67" t="s">
        <v>143</v>
      </c>
      <c r="D126" s="73">
        <v>44453</v>
      </c>
      <c r="E126" s="77">
        <v>15122700</v>
      </c>
      <c r="F126" s="77">
        <v>15122700</v>
      </c>
      <c r="G126" s="78">
        <v>0</v>
      </c>
      <c r="H126" s="76">
        <v>44575</v>
      </c>
      <c r="I126" s="70" t="s">
        <v>17</v>
      </c>
      <c r="J126" s="16">
        <v>0</v>
      </c>
      <c r="K126" s="18"/>
    </row>
    <row r="127" spans="1:11" ht="33" x14ac:dyDescent="0.35">
      <c r="A127" s="72" t="s">
        <v>142</v>
      </c>
      <c r="B127" s="74" t="s">
        <v>141</v>
      </c>
      <c r="C127" s="67" t="s">
        <v>140</v>
      </c>
      <c r="D127" s="73">
        <v>44459</v>
      </c>
      <c r="E127" s="77">
        <v>13920000</v>
      </c>
      <c r="F127" s="77">
        <v>13920000</v>
      </c>
      <c r="G127" s="78">
        <v>0</v>
      </c>
      <c r="H127" s="76">
        <v>44581</v>
      </c>
      <c r="I127" s="70" t="s">
        <v>17</v>
      </c>
      <c r="J127" s="16">
        <v>0</v>
      </c>
      <c r="K127" s="18"/>
    </row>
    <row r="128" spans="1:11" s="13" customFormat="1" x14ac:dyDescent="0.25">
      <c r="A128" s="72" t="s">
        <v>139</v>
      </c>
      <c r="B128" s="74" t="s">
        <v>138</v>
      </c>
      <c r="C128" s="67" t="s">
        <v>137</v>
      </c>
      <c r="D128" s="73">
        <v>44449</v>
      </c>
      <c r="E128" s="77">
        <v>1416000</v>
      </c>
      <c r="F128" s="77">
        <v>1416000</v>
      </c>
      <c r="G128" s="78">
        <v>0</v>
      </c>
      <c r="H128" s="76">
        <v>44571</v>
      </c>
      <c r="I128" s="70" t="s">
        <v>17</v>
      </c>
      <c r="K128" s="18"/>
    </row>
    <row r="129" spans="1:11" s="13" customFormat="1" ht="21" x14ac:dyDescent="0.35">
      <c r="A129" s="4" t="s">
        <v>136</v>
      </c>
      <c r="B129" s="10" t="s">
        <v>135</v>
      </c>
      <c r="C129" s="9" t="s">
        <v>134</v>
      </c>
      <c r="D129" s="8">
        <v>44455</v>
      </c>
      <c r="E129" s="3">
        <v>894945</v>
      </c>
      <c r="F129" s="2"/>
      <c r="G129" s="2">
        <v>894945</v>
      </c>
      <c r="H129" s="6">
        <v>44577</v>
      </c>
      <c r="I129" s="17" t="s">
        <v>20</v>
      </c>
      <c r="J129" s="16">
        <v>894945</v>
      </c>
      <c r="K129" s="15"/>
    </row>
    <row r="130" spans="1:11" s="13" customFormat="1" ht="21" x14ac:dyDescent="0.35">
      <c r="A130" s="72" t="s">
        <v>133</v>
      </c>
      <c r="B130" s="74" t="s">
        <v>132</v>
      </c>
      <c r="C130" s="67" t="s">
        <v>131</v>
      </c>
      <c r="D130" s="73">
        <v>44459</v>
      </c>
      <c r="E130" s="77">
        <v>118413</v>
      </c>
      <c r="F130" s="77">
        <v>118413</v>
      </c>
      <c r="G130" s="78">
        <v>0</v>
      </c>
      <c r="H130" s="76">
        <v>44581</v>
      </c>
      <c r="I130" s="70" t="s">
        <v>17</v>
      </c>
      <c r="J130" s="16">
        <v>0</v>
      </c>
      <c r="K130" s="15"/>
    </row>
    <row r="131" spans="1:11" s="13" customFormat="1" ht="48.75" x14ac:dyDescent="0.35">
      <c r="A131" s="72" t="s">
        <v>130</v>
      </c>
      <c r="B131" s="74" t="s">
        <v>129</v>
      </c>
      <c r="C131" s="67" t="s">
        <v>108</v>
      </c>
      <c r="D131" s="73">
        <v>44454</v>
      </c>
      <c r="E131" s="77">
        <v>982235.04</v>
      </c>
      <c r="F131" s="77">
        <v>982235.04</v>
      </c>
      <c r="G131" s="78">
        <v>0</v>
      </c>
      <c r="H131" s="76">
        <v>44576</v>
      </c>
      <c r="I131" s="70" t="s">
        <v>17</v>
      </c>
      <c r="J131" s="16">
        <v>0</v>
      </c>
      <c r="K131" s="15"/>
    </row>
    <row r="132" spans="1:11" s="13" customFormat="1" ht="48.75" x14ac:dyDescent="0.35">
      <c r="A132" s="72" t="s">
        <v>128</v>
      </c>
      <c r="B132" s="74" t="s">
        <v>127</v>
      </c>
      <c r="C132" s="67" t="s">
        <v>126</v>
      </c>
      <c r="D132" s="73">
        <v>44372</v>
      </c>
      <c r="E132" s="77">
        <v>556000</v>
      </c>
      <c r="F132" s="77">
        <v>556000</v>
      </c>
      <c r="G132" s="78">
        <v>0</v>
      </c>
      <c r="H132" s="76">
        <v>44495</v>
      </c>
      <c r="I132" s="70" t="s">
        <v>17</v>
      </c>
      <c r="J132" s="16">
        <v>0</v>
      </c>
      <c r="K132" s="15"/>
    </row>
    <row r="133" spans="1:11" s="13" customFormat="1" ht="21" x14ac:dyDescent="0.35">
      <c r="A133" s="72" t="s">
        <v>50</v>
      </c>
      <c r="B133" s="74" t="s">
        <v>8</v>
      </c>
      <c r="C133" s="67" t="s">
        <v>125</v>
      </c>
      <c r="D133" s="73">
        <v>44449</v>
      </c>
      <c r="E133" s="79">
        <v>59000</v>
      </c>
      <c r="F133" s="79">
        <v>59000</v>
      </c>
      <c r="G133" s="79">
        <v>0</v>
      </c>
      <c r="H133" s="76">
        <v>44571</v>
      </c>
      <c r="I133" s="80" t="s">
        <v>17</v>
      </c>
      <c r="J133" s="5">
        <v>0</v>
      </c>
      <c r="K133" s="15"/>
    </row>
    <row r="134" spans="1:11" s="13" customFormat="1" ht="48.75" x14ac:dyDescent="0.35">
      <c r="A134" s="4" t="s">
        <v>37</v>
      </c>
      <c r="B134" s="10" t="s">
        <v>124</v>
      </c>
      <c r="C134" s="9" t="s">
        <v>123</v>
      </c>
      <c r="D134" s="8">
        <v>44428</v>
      </c>
      <c r="E134" s="7">
        <v>8608400</v>
      </c>
      <c r="F134" s="2"/>
      <c r="G134" s="7">
        <v>8608400</v>
      </c>
      <c r="H134" s="6">
        <v>44550</v>
      </c>
      <c r="I134" s="1" t="s">
        <v>20</v>
      </c>
      <c r="J134" s="5">
        <v>8608400</v>
      </c>
      <c r="K134" s="15"/>
    </row>
    <row r="135" spans="1:11" s="13" customFormat="1" ht="63" x14ac:dyDescent="0.25">
      <c r="A135" s="72" t="s">
        <v>122</v>
      </c>
      <c r="B135" s="74" t="s">
        <v>121</v>
      </c>
      <c r="C135" s="67" t="s">
        <v>120</v>
      </c>
      <c r="D135" s="73">
        <v>44370</v>
      </c>
      <c r="E135" s="79">
        <v>3582365.15</v>
      </c>
      <c r="F135" s="79">
        <v>3582365.15</v>
      </c>
      <c r="G135" s="79">
        <v>0</v>
      </c>
      <c r="H135" s="76">
        <v>44492</v>
      </c>
      <c r="I135" s="80" t="s">
        <v>17</v>
      </c>
      <c r="J135" s="5">
        <v>0</v>
      </c>
      <c r="K135"/>
    </row>
    <row r="136" spans="1:11" s="13" customFormat="1" ht="47.25" x14ac:dyDescent="0.25">
      <c r="A136" s="4" t="s">
        <v>37</v>
      </c>
      <c r="B136" s="10" t="s">
        <v>119</v>
      </c>
      <c r="C136" s="9" t="s">
        <v>118</v>
      </c>
      <c r="D136" s="8">
        <v>44459</v>
      </c>
      <c r="E136" s="7">
        <v>4535000</v>
      </c>
      <c r="F136" s="2"/>
      <c r="G136" s="7">
        <v>4535000</v>
      </c>
      <c r="H136" s="6">
        <v>44581</v>
      </c>
      <c r="I136" s="1" t="s">
        <v>20</v>
      </c>
      <c r="J136" s="5">
        <v>4535000</v>
      </c>
      <c r="K136"/>
    </row>
    <row r="137" spans="1:11" s="13" customFormat="1" ht="31.5" x14ac:dyDescent="0.25">
      <c r="A137" s="4" t="s">
        <v>117</v>
      </c>
      <c r="B137" s="10" t="s">
        <v>116</v>
      </c>
      <c r="C137" s="9" t="s">
        <v>115</v>
      </c>
      <c r="D137" s="8">
        <v>44473</v>
      </c>
      <c r="E137" s="7">
        <v>3669828.89</v>
      </c>
      <c r="F137" s="2"/>
      <c r="G137" s="7">
        <v>3669828.89</v>
      </c>
      <c r="H137" s="6">
        <v>44596</v>
      </c>
      <c r="I137" s="1" t="s">
        <v>20</v>
      </c>
      <c r="J137" s="5">
        <v>3669828.89</v>
      </c>
    </row>
    <row r="138" spans="1:11" s="13" customFormat="1" ht="31.5" x14ac:dyDescent="0.25">
      <c r="A138" s="4" t="s">
        <v>114</v>
      </c>
      <c r="B138" s="10" t="s">
        <v>5</v>
      </c>
      <c r="C138" s="9" t="s">
        <v>113</v>
      </c>
      <c r="D138" s="8">
        <v>44468</v>
      </c>
      <c r="E138" s="7">
        <v>8392750</v>
      </c>
      <c r="F138" s="2"/>
      <c r="G138" s="7">
        <v>8392750</v>
      </c>
      <c r="H138" s="1"/>
      <c r="I138" s="1"/>
      <c r="J138" s="5">
        <v>8392750</v>
      </c>
    </row>
    <row r="139" spans="1:11" s="13" customFormat="1" ht="48" x14ac:dyDescent="0.3">
      <c r="A139" s="72" t="s">
        <v>112</v>
      </c>
      <c r="B139" s="74" t="s">
        <v>111</v>
      </c>
      <c r="C139" s="67" t="s">
        <v>110</v>
      </c>
      <c r="D139" s="73">
        <v>44466</v>
      </c>
      <c r="E139" s="79">
        <v>4878800</v>
      </c>
      <c r="F139" s="79">
        <v>4878800</v>
      </c>
      <c r="G139" s="79">
        <v>0</v>
      </c>
      <c r="H139" s="76">
        <v>44588</v>
      </c>
      <c r="I139" s="80" t="s">
        <v>17</v>
      </c>
      <c r="J139" s="14">
        <v>0</v>
      </c>
    </row>
    <row r="140" spans="1:11" s="13" customFormat="1" x14ac:dyDescent="0.25">
      <c r="A140" s="4" t="s">
        <v>9</v>
      </c>
      <c r="B140" s="10" t="s">
        <v>8</v>
      </c>
      <c r="C140" s="9" t="s">
        <v>109</v>
      </c>
      <c r="D140" s="8">
        <v>44466</v>
      </c>
      <c r="E140" s="7">
        <v>59000</v>
      </c>
      <c r="F140" s="2"/>
      <c r="G140" s="7">
        <v>59000</v>
      </c>
      <c r="H140" s="6">
        <v>44223</v>
      </c>
      <c r="I140" s="1" t="s">
        <v>20</v>
      </c>
      <c r="J140" s="5">
        <v>59000</v>
      </c>
    </row>
    <row r="141" spans="1:11" s="12" customFormat="1" ht="18.75" x14ac:dyDescent="0.3">
      <c r="A141" s="72" t="s">
        <v>50</v>
      </c>
      <c r="B141" s="74" t="s">
        <v>8</v>
      </c>
      <c r="C141" s="67" t="s">
        <v>108</v>
      </c>
      <c r="D141" s="73">
        <v>44468</v>
      </c>
      <c r="E141" s="79">
        <v>59000</v>
      </c>
      <c r="F141" s="79">
        <v>59000</v>
      </c>
      <c r="G141" s="79">
        <v>0</v>
      </c>
      <c r="H141" s="76">
        <v>44590</v>
      </c>
      <c r="I141" s="80" t="s">
        <v>17</v>
      </c>
      <c r="J141" s="5">
        <v>0</v>
      </c>
    </row>
    <row r="142" spans="1:11" ht="31.5" x14ac:dyDescent="0.25">
      <c r="A142" s="72" t="s">
        <v>107</v>
      </c>
      <c r="B142" s="74" t="s">
        <v>106</v>
      </c>
      <c r="C142" s="67" t="s">
        <v>100</v>
      </c>
      <c r="D142" s="73">
        <v>44473</v>
      </c>
      <c r="E142" s="79">
        <v>118000</v>
      </c>
      <c r="F142" s="79">
        <v>118000</v>
      </c>
      <c r="G142" s="79">
        <v>0</v>
      </c>
      <c r="H142" s="76">
        <v>44596</v>
      </c>
      <c r="I142" s="80" t="s">
        <v>17</v>
      </c>
      <c r="J142" s="5">
        <v>0</v>
      </c>
    </row>
    <row r="143" spans="1:11" x14ac:dyDescent="0.25">
      <c r="A143" s="72" t="s">
        <v>105</v>
      </c>
      <c r="B143" s="74" t="s">
        <v>8</v>
      </c>
      <c r="C143" s="67" t="s">
        <v>104</v>
      </c>
      <c r="D143" s="73">
        <v>44414</v>
      </c>
      <c r="E143" s="79">
        <v>118000</v>
      </c>
      <c r="F143" s="79">
        <v>118000</v>
      </c>
      <c r="G143" s="79">
        <v>0</v>
      </c>
      <c r="H143" s="76">
        <v>44584</v>
      </c>
      <c r="I143" s="80" t="s">
        <v>17</v>
      </c>
      <c r="J143" s="5">
        <v>0</v>
      </c>
    </row>
    <row r="144" spans="1:11" x14ac:dyDescent="0.25">
      <c r="A144" s="4" t="s">
        <v>103</v>
      </c>
      <c r="B144" s="10" t="s">
        <v>8</v>
      </c>
      <c r="C144" s="9" t="s">
        <v>96</v>
      </c>
      <c r="D144" s="8">
        <v>44462</v>
      </c>
      <c r="E144" s="11">
        <v>182900</v>
      </c>
      <c r="G144" s="11">
        <v>182900</v>
      </c>
      <c r="H144" s="6">
        <v>44584</v>
      </c>
      <c r="I144" s="1" t="s">
        <v>20</v>
      </c>
      <c r="J144" s="5">
        <v>182900</v>
      </c>
    </row>
    <row r="145" spans="1:10" x14ac:dyDescent="0.25">
      <c r="A145" s="72" t="s">
        <v>9</v>
      </c>
      <c r="B145" s="74" t="s">
        <v>8</v>
      </c>
      <c r="C145" s="67" t="s">
        <v>102</v>
      </c>
      <c r="D145" s="73">
        <v>44379</v>
      </c>
      <c r="E145" s="81">
        <v>35400</v>
      </c>
      <c r="F145" s="78">
        <v>35400</v>
      </c>
      <c r="G145" s="81">
        <f>+E145-F145</f>
        <v>0</v>
      </c>
      <c r="H145" s="76">
        <v>44502</v>
      </c>
      <c r="I145" s="80" t="s">
        <v>17</v>
      </c>
      <c r="J145" s="5">
        <v>0</v>
      </c>
    </row>
    <row r="146" spans="1:10" x14ac:dyDescent="0.25">
      <c r="A146" s="4" t="s">
        <v>101</v>
      </c>
      <c r="B146" s="10" t="s">
        <v>5</v>
      </c>
      <c r="C146" s="9" t="s">
        <v>100</v>
      </c>
      <c r="D146" s="8">
        <v>44433</v>
      </c>
      <c r="E146" s="11">
        <v>118000</v>
      </c>
      <c r="G146" s="11">
        <f>+E146-F146</f>
        <v>118000</v>
      </c>
      <c r="H146" s="6">
        <v>44555</v>
      </c>
      <c r="I146" s="1" t="s">
        <v>20</v>
      </c>
      <c r="J146" s="5">
        <v>118000</v>
      </c>
    </row>
    <row r="147" spans="1:10" x14ac:dyDescent="0.25">
      <c r="A147" s="72" t="s">
        <v>99</v>
      </c>
      <c r="B147" s="74" t="s">
        <v>8</v>
      </c>
      <c r="C147" s="67" t="s">
        <v>98</v>
      </c>
      <c r="D147" s="73">
        <v>44379</v>
      </c>
      <c r="E147" s="79">
        <v>106200</v>
      </c>
      <c r="F147" s="79">
        <v>106200</v>
      </c>
      <c r="G147" s="79">
        <v>0</v>
      </c>
      <c r="H147" s="76">
        <v>44502</v>
      </c>
      <c r="I147" s="80" t="s">
        <v>17</v>
      </c>
      <c r="J147" s="5">
        <v>0</v>
      </c>
    </row>
    <row r="148" spans="1:10" x14ac:dyDescent="0.25">
      <c r="A148" s="72" t="s">
        <v>97</v>
      </c>
      <c r="B148" s="74" t="s">
        <v>5</v>
      </c>
      <c r="C148" s="67" t="s">
        <v>96</v>
      </c>
      <c r="D148" s="73">
        <v>44469</v>
      </c>
      <c r="E148" s="81">
        <v>23600</v>
      </c>
      <c r="F148" s="81">
        <v>23600</v>
      </c>
      <c r="G148" s="81">
        <f>+E148-F148</f>
        <v>0</v>
      </c>
      <c r="H148" s="76">
        <v>44591</v>
      </c>
      <c r="I148" s="80" t="s">
        <v>17</v>
      </c>
      <c r="J148" s="5">
        <v>0</v>
      </c>
    </row>
    <row r="149" spans="1:10" x14ac:dyDescent="0.25">
      <c r="A149" s="72" t="s">
        <v>95</v>
      </c>
      <c r="B149" s="74" t="s">
        <v>5</v>
      </c>
      <c r="C149" s="67" t="s">
        <v>94</v>
      </c>
      <c r="D149" s="73">
        <v>44473</v>
      </c>
      <c r="E149" s="81">
        <v>70000</v>
      </c>
      <c r="F149" s="81">
        <v>70000</v>
      </c>
      <c r="G149" s="81">
        <f>+E149-F149</f>
        <v>0</v>
      </c>
      <c r="H149" s="76">
        <v>44596</v>
      </c>
      <c r="I149" s="80" t="s">
        <v>17</v>
      </c>
      <c r="J149" s="5">
        <v>0</v>
      </c>
    </row>
    <row r="150" spans="1:10" x14ac:dyDescent="0.25">
      <c r="A150" s="72" t="s">
        <v>93</v>
      </c>
      <c r="B150" s="74" t="s">
        <v>5</v>
      </c>
      <c r="C150" s="67" t="s">
        <v>92</v>
      </c>
      <c r="D150" s="73">
        <v>44474</v>
      </c>
      <c r="E150" s="81">
        <v>118000</v>
      </c>
      <c r="F150" s="81">
        <v>118000</v>
      </c>
      <c r="G150" s="81">
        <f>+E150-F150</f>
        <v>0</v>
      </c>
      <c r="H150" s="76">
        <v>44597</v>
      </c>
      <c r="I150" s="80" t="s">
        <v>17</v>
      </c>
      <c r="J150" s="5">
        <v>0</v>
      </c>
    </row>
    <row r="151" spans="1:10" x14ac:dyDescent="0.25">
      <c r="A151" s="4" t="s">
        <v>91</v>
      </c>
      <c r="B151" s="10" t="s">
        <v>5</v>
      </c>
      <c r="C151" s="9" t="s">
        <v>90</v>
      </c>
      <c r="D151" s="8">
        <v>44469</v>
      </c>
      <c r="E151" s="11">
        <v>29500</v>
      </c>
      <c r="G151" s="11">
        <f>+E151-F151</f>
        <v>29500</v>
      </c>
      <c r="H151" s="6">
        <v>44591</v>
      </c>
      <c r="I151" s="1" t="s">
        <v>20</v>
      </c>
      <c r="J151" s="5">
        <v>29500</v>
      </c>
    </row>
    <row r="152" spans="1:10" x14ac:dyDescent="0.25">
      <c r="A152" s="72" t="s">
        <v>89</v>
      </c>
      <c r="B152" s="74" t="s">
        <v>5</v>
      </c>
      <c r="C152" s="67" t="s">
        <v>88</v>
      </c>
      <c r="D152" s="73">
        <v>44464</v>
      </c>
      <c r="E152" s="81">
        <v>118000</v>
      </c>
      <c r="F152" s="81">
        <v>118000</v>
      </c>
      <c r="G152" s="81">
        <f>+E152-F152</f>
        <v>0</v>
      </c>
      <c r="H152" s="76">
        <v>44586</v>
      </c>
      <c r="I152" s="80" t="s">
        <v>17</v>
      </c>
      <c r="J152" s="5">
        <v>0</v>
      </c>
    </row>
    <row r="153" spans="1:10" x14ac:dyDescent="0.25">
      <c r="A153" s="72" t="s">
        <v>87</v>
      </c>
      <c r="B153" s="74" t="s">
        <v>5</v>
      </c>
      <c r="C153" s="67" t="s">
        <v>86</v>
      </c>
      <c r="D153" s="73">
        <v>44469</v>
      </c>
      <c r="E153" s="81">
        <v>23600</v>
      </c>
      <c r="F153" s="81">
        <v>23600</v>
      </c>
      <c r="G153" s="81">
        <f>+E153-F153</f>
        <v>0</v>
      </c>
      <c r="H153" s="76">
        <v>44591</v>
      </c>
      <c r="I153" s="80" t="s">
        <v>17</v>
      </c>
      <c r="J153" s="5">
        <v>0</v>
      </c>
    </row>
    <row r="154" spans="1:10" x14ac:dyDescent="0.25">
      <c r="A154" s="4" t="s">
        <v>85</v>
      </c>
      <c r="B154" s="10" t="s">
        <v>84</v>
      </c>
      <c r="C154" s="9" t="s">
        <v>83</v>
      </c>
      <c r="D154" s="8">
        <v>44468</v>
      </c>
      <c r="E154" s="11">
        <v>3132039.36</v>
      </c>
      <c r="G154" s="11">
        <f>+E154-F154</f>
        <v>3132039.36</v>
      </c>
      <c r="H154" s="6">
        <v>44590</v>
      </c>
      <c r="I154" s="1" t="s">
        <v>20</v>
      </c>
      <c r="J154" s="5">
        <v>3132039.36</v>
      </c>
    </row>
    <row r="155" spans="1:10" ht="31.5" x14ac:dyDescent="0.25">
      <c r="A155" s="72" t="s">
        <v>82</v>
      </c>
      <c r="B155" s="74" t="s">
        <v>5</v>
      </c>
      <c r="C155" s="67" t="s">
        <v>81</v>
      </c>
      <c r="D155" s="73">
        <v>44467</v>
      </c>
      <c r="E155" s="81">
        <v>75000</v>
      </c>
      <c r="F155" s="81">
        <v>75000</v>
      </c>
      <c r="G155" s="81">
        <f>+E155-F155</f>
        <v>0</v>
      </c>
      <c r="H155" s="76">
        <v>44589</v>
      </c>
      <c r="I155" s="80" t="s">
        <v>17</v>
      </c>
      <c r="J155" s="5">
        <v>0</v>
      </c>
    </row>
    <row r="156" spans="1:10" ht="31.5" x14ac:dyDescent="0.25">
      <c r="A156" s="72" t="s">
        <v>80</v>
      </c>
      <c r="B156" s="74" t="s">
        <v>79</v>
      </c>
      <c r="C156" s="67" t="s">
        <v>78</v>
      </c>
      <c r="D156" s="73">
        <v>44467</v>
      </c>
      <c r="E156" s="79">
        <v>3009590</v>
      </c>
      <c r="F156" s="79">
        <v>3009590</v>
      </c>
      <c r="G156" s="79">
        <v>0</v>
      </c>
      <c r="H156" s="76">
        <v>44589</v>
      </c>
      <c r="I156" s="80" t="s">
        <v>17</v>
      </c>
      <c r="J156" s="5">
        <v>0</v>
      </c>
    </row>
    <row r="157" spans="1:10" ht="63" x14ac:dyDescent="0.25">
      <c r="A157" s="72" t="s">
        <v>77</v>
      </c>
      <c r="B157" s="74" t="s">
        <v>76</v>
      </c>
      <c r="C157" s="67" t="s">
        <v>75</v>
      </c>
      <c r="D157" s="73">
        <v>44470</v>
      </c>
      <c r="E157" s="79">
        <v>590000.15</v>
      </c>
      <c r="F157" s="79">
        <v>590000.15</v>
      </c>
      <c r="G157" s="79">
        <v>0</v>
      </c>
      <c r="H157" s="76">
        <v>44593</v>
      </c>
      <c r="I157" s="80" t="s">
        <v>17</v>
      </c>
      <c r="J157" s="5">
        <v>0</v>
      </c>
    </row>
    <row r="158" spans="1:10" x14ac:dyDescent="0.25">
      <c r="A158" s="4" t="s">
        <v>50</v>
      </c>
      <c r="B158" s="10" t="s">
        <v>8</v>
      </c>
      <c r="C158" s="9" t="s">
        <v>74</v>
      </c>
      <c r="D158" s="8">
        <v>44455</v>
      </c>
      <c r="E158" s="7">
        <v>59000</v>
      </c>
      <c r="G158" s="7">
        <f>+E158-F158</f>
        <v>59000</v>
      </c>
      <c r="H158" s="6">
        <v>44577</v>
      </c>
      <c r="I158" s="1" t="s">
        <v>20</v>
      </c>
      <c r="J158" s="5">
        <v>59000</v>
      </c>
    </row>
    <row r="159" spans="1:10" x14ac:dyDescent="0.25">
      <c r="A159" s="4" t="s">
        <v>73</v>
      </c>
      <c r="B159" s="10" t="s">
        <v>8</v>
      </c>
      <c r="C159" s="9" t="s">
        <v>16</v>
      </c>
      <c r="D159" s="8">
        <v>44473</v>
      </c>
      <c r="E159" s="7">
        <v>29500</v>
      </c>
      <c r="G159" s="7">
        <f>+E159-F159</f>
        <v>29500</v>
      </c>
      <c r="H159" s="6">
        <v>44596</v>
      </c>
      <c r="I159" s="1" t="s">
        <v>20</v>
      </c>
      <c r="J159" s="5">
        <v>29500</v>
      </c>
    </row>
    <row r="160" spans="1:10" x14ac:dyDescent="0.25">
      <c r="A160" s="72" t="s">
        <v>72</v>
      </c>
      <c r="B160" s="74" t="s">
        <v>5</v>
      </c>
      <c r="C160" s="67" t="s">
        <v>71</v>
      </c>
      <c r="D160" s="73">
        <v>44469</v>
      </c>
      <c r="E160" s="79">
        <v>35400</v>
      </c>
      <c r="F160" s="79">
        <v>35400</v>
      </c>
      <c r="G160" s="79">
        <f>+E160-F160</f>
        <v>0</v>
      </c>
      <c r="H160" s="76">
        <v>44591</v>
      </c>
      <c r="I160" s="80" t="s">
        <v>17</v>
      </c>
      <c r="J160" s="5">
        <v>0</v>
      </c>
    </row>
    <row r="161" spans="1:10" x14ac:dyDescent="0.25">
      <c r="A161" s="4" t="s">
        <v>70</v>
      </c>
      <c r="B161" s="10" t="s">
        <v>5</v>
      </c>
      <c r="C161" s="9" t="s">
        <v>69</v>
      </c>
      <c r="D161" s="8">
        <v>44469</v>
      </c>
      <c r="E161" s="7">
        <v>35400</v>
      </c>
      <c r="G161" s="7">
        <f>+E161-F161</f>
        <v>35400</v>
      </c>
      <c r="H161" s="6">
        <v>44591</v>
      </c>
      <c r="I161" s="1" t="s">
        <v>20</v>
      </c>
      <c r="J161" s="5">
        <v>35400</v>
      </c>
    </row>
    <row r="162" spans="1:10" x14ac:dyDescent="0.25">
      <c r="A162" s="72" t="s">
        <v>68</v>
      </c>
      <c r="B162" s="74" t="s">
        <v>5</v>
      </c>
      <c r="C162" s="67" t="s">
        <v>67</v>
      </c>
      <c r="D162" s="73">
        <v>44469</v>
      </c>
      <c r="E162" s="79">
        <v>177000</v>
      </c>
      <c r="F162" s="79">
        <v>177000</v>
      </c>
      <c r="G162" s="79">
        <f>+E162-F162</f>
        <v>0</v>
      </c>
      <c r="H162" s="76">
        <v>44591</v>
      </c>
      <c r="I162" s="80" t="s">
        <v>17</v>
      </c>
      <c r="J162" s="5">
        <v>0</v>
      </c>
    </row>
    <row r="163" spans="1:10" x14ac:dyDescent="0.25">
      <c r="A163" s="72" t="s">
        <v>66</v>
      </c>
      <c r="B163" s="74" t="s">
        <v>5</v>
      </c>
      <c r="C163" s="67" t="s">
        <v>65</v>
      </c>
      <c r="D163" s="73">
        <v>44469</v>
      </c>
      <c r="E163" s="79">
        <v>106200</v>
      </c>
      <c r="F163" s="79">
        <v>106200</v>
      </c>
      <c r="G163" s="79">
        <f>+E163-F163</f>
        <v>0</v>
      </c>
      <c r="H163" s="76">
        <v>44591</v>
      </c>
      <c r="I163" s="80" t="s">
        <v>17</v>
      </c>
      <c r="J163" s="5">
        <v>0</v>
      </c>
    </row>
    <row r="164" spans="1:10" x14ac:dyDescent="0.25">
      <c r="A164" s="72" t="s">
        <v>64</v>
      </c>
      <c r="B164" s="74" t="s">
        <v>5</v>
      </c>
      <c r="C164" s="67" t="s">
        <v>63</v>
      </c>
      <c r="D164" s="73">
        <v>44475</v>
      </c>
      <c r="E164" s="79">
        <v>1000000</v>
      </c>
      <c r="F164" s="79">
        <v>1000000</v>
      </c>
      <c r="G164" s="79">
        <f>+E164-F164</f>
        <v>0</v>
      </c>
      <c r="H164" s="76">
        <v>44598</v>
      </c>
      <c r="I164" s="80" t="s">
        <v>17</v>
      </c>
      <c r="J164" s="5">
        <v>0</v>
      </c>
    </row>
    <row r="165" spans="1:10" x14ac:dyDescent="0.25">
      <c r="A165" s="72" t="s">
        <v>62</v>
      </c>
      <c r="B165" s="74" t="s">
        <v>5</v>
      </c>
      <c r="C165" s="67" t="s">
        <v>61</v>
      </c>
      <c r="D165" s="73">
        <v>44480</v>
      </c>
      <c r="E165" s="79">
        <v>45000</v>
      </c>
      <c r="F165" s="79">
        <v>45000</v>
      </c>
      <c r="G165" s="79">
        <v>0</v>
      </c>
      <c r="H165" s="76">
        <v>44603</v>
      </c>
      <c r="I165" s="80" t="s">
        <v>17</v>
      </c>
      <c r="J165" s="5">
        <v>0</v>
      </c>
    </row>
    <row r="166" spans="1:10" ht="31.5" x14ac:dyDescent="0.25">
      <c r="A166" s="72" t="s">
        <v>60</v>
      </c>
      <c r="B166" s="74" t="s">
        <v>59</v>
      </c>
      <c r="C166" s="67" t="s">
        <v>58</v>
      </c>
      <c r="D166" s="73">
        <v>44482</v>
      </c>
      <c r="E166" s="79">
        <v>1985308.78</v>
      </c>
      <c r="F166" s="79">
        <v>1985308.78</v>
      </c>
      <c r="G166" s="79">
        <f>+E166-F166</f>
        <v>0</v>
      </c>
      <c r="H166" s="76">
        <v>44605</v>
      </c>
      <c r="I166" s="80" t="s">
        <v>17</v>
      </c>
      <c r="J166" s="5">
        <v>0</v>
      </c>
    </row>
    <row r="167" spans="1:10" ht="31.5" x14ac:dyDescent="0.25">
      <c r="A167" s="72" t="s">
        <v>57</v>
      </c>
      <c r="B167" s="74" t="s">
        <v>56</v>
      </c>
      <c r="C167" s="67" t="s">
        <v>55</v>
      </c>
      <c r="D167" s="73">
        <v>44483</v>
      </c>
      <c r="E167" s="79">
        <v>858166.8</v>
      </c>
      <c r="F167" s="79">
        <v>858166.8</v>
      </c>
      <c r="G167" s="79">
        <f>+E167-F167</f>
        <v>0</v>
      </c>
      <c r="H167" s="76">
        <v>44606</v>
      </c>
      <c r="I167" s="80" t="s">
        <v>17</v>
      </c>
      <c r="J167" s="5">
        <v>0</v>
      </c>
    </row>
    <row r="168" spans="1:10" x14ac:dyDescent="0.25">
      <c r="A168" s="4" t="s">
        <v>52</v>
      </c>
      <c r="B168" s="10" t="s">
        <v>8</v>
      </c>
      <c r="C168" s="9" t="s">
        <v>54</v>
      </c>
      <c r="D168" s="8">
        <v>44473</v>
      </c>
      <c r="E168" s="7">
        <v>59000</v>
      </c>
      <c r="G168" s="7">
        <f>+E168-F168</f>
        <v>59000</v>
      </c>
      <c r="H168" s="6">
        <v>44606</v>
      </c>
      <c r="I168" s="1" t="s">
        <v>20</v>
      </c>
      <c r="J168" s="5">
        <v>59000</v>
      </c>
    </row>
    <row r="169" spans="1:10" x14ac:dyDescent="0.25">
      <c r="A169" s="4" t="s">
        <v>52</v>
      </c>
      <c r="B169" s="10" t="s">
        <v>8</v>
      </c>
      <c r="C169" s="9" t="s">
        <v>53</v>
      </c>
      <c r="D169" s="8">
        <v>44484</v>
      </c>
      <c r="E169" s="7">
        <v>59000</v>
      </c>
      <c r="G169" s="7">
        <f>+E169-F169</f>
        <v>59000</v>
      </c>
      <c r="H169" s="6">
        <v>44607</v>
      </c>
      <c r="I169" s="1" t="s">
        <v>20</v>
      </c>
      <c r="J169" s="5">
        <v>59000</v>
      </c>
    </row>
    <row r="170" spans="1:10" x14ac:dyDescent="0.25">
      <c r="A170" s="4" t="s">
        <v>52</v>
      </c>
      <c r="B170" s="10" t="s">
        <v>8</v>
      </c>
      <c r="C170" s="9" t="s">
        <v>51</v>
      </c>
      <c r="D170" s="8">
        <v>44497</v>
      </c>
      <c r="E170" s="7">
        <v>59000</v>
      </c>
      <c r="G170" s="7">
        <f>+E170-F170</f>
        <v>59000</v>
      </c>
      <c r="H170" s="6">
        <v>44620</v>
      </c>
      <c r="I170" s="1" t="s">
        <v>20</v>
      </c>
      <c r="J170" s="5">
        <v>59000</v>
      </c>
    </row>
    <row r="171" spans="1:10" x14ac:dyDescent="0.25">
      <c r="A171" s="4" t="s">
        <v>50</v>
      </c>
      <c r="B171" s="10" t="s">
        <v>8</v>
      </c>
      <c r="C171" s="9" t="s">
        <v>49</v>
      </c>
      <c r="D171" s="8">
        <v>44488</v>
      </c>
      <c r="E171" s="7">
        <v>59000</v>
      </c>
      <c r="G171" s="7">
        <f>+E171-F171</f>
        <v>59000</v>
      </c>
      <c r="H171" s="6">
        <v>44611</v>
      </c>
      <c r="I171" s="1" t="s">
        <v>20</v>
      </c>
      <c r="J171" s="5">
        <v>59000</v>
      </c>
    </row>
    <row r="172" spans="1:10" x14ac:dyDescent="0.25">
      <c r="A172" s="4" t="s">
        <v>23</v>
      </c>
      <c r="B172" s="10" t="s">
        <v>8</v>
      </c>
      <c r="C172" s="9" t="s">
        <v>48</v>
      </c>
      <c r="D172" s="8">
        <v>44483</v>
      </c>
      <c r="E172" s="7">
        <v>177000</v>
      </c>
      <c r="G172" s="7">
        <f>+E172-F172</f>
        <v>177000</v>
      </c>
      <c r="H172" s="6">
        <v>44606</v>
      </c>
      <c r="I172" s="1" t="s">
        <v>20</v>
      </c>
      <c r="J172" s="5">
        <v>177000</v>
      </c>
    </row>
    <row r="173" spans="1:10" x14ac:dyDescent="0.25">
      <c r="A173" s="4" t="s">
        <v>47</v>
      </c>
      <c r="B173" s="10" t="s">
        <v>8</v>
      </c>
      <c r="C173" s="9" t="s">
        <v>46</v>
      </c>
      <c r="D173" s="8">
        <v>44404</v>
      </c>
      <c r="E173" s="7">
        <v>59000</v>
      </c>
      <c r="G173" s="7">
        <f>+E173-F173</f>
        <v>59000</v>
      </c>
      <c r="H173" s="6">
        <v>44527</v>
      </c>
      <c r="I173" s="1" t="s">
        <v>20</v>
      </c>
      <c r="J173" s="5">
        <v>59000</v>
      </c>
    </row>
    <row r="174" spans="1:10" x14ac:dyDescent="0.25">
      <c r="A174" s="4" t="s">
        <v>45</v>
      </c>
      <c r="B174" s="10" t="s">
        <v>5</v>
      </c>
      <c r="C174" s="9" t="s">
        <v>44</v>
      </c>
      <c r="D174" s="8">
        <v>44480</v>
      </c>
      <c r="E174" s="7">
        <v>35400</v>
      </c>
      <c r="G174" s="7">
        <f>+E174-F174</f>
        <v>35400</v>
      </c>
      <c r="H174" s="6">
        <v>44603</v>
      </c>
      <c r="I174" s="1" t="s">
        <v>20</v>
      </c>
      <c r="J174" s="5">
        <v>35400</v>
      </c>
    </row>
    <row r="175" spans="1:10" x14ac:dyDescent="0.25">
      <c r="A175" s="4" t="s">
        <v>43</v>
      </c>
      <c r="B175" s="10" t="s">
        <v>5</v>
      </c>
      <c r="C175" s="9" t="s">
        <v>42</v>
      </c>
      <c r="D175" s="8">
        <v>44481</v>
      </c>
      <c r="E175" s="7">
        <v>60000</v>
      </c>
      <c r="G175" s="7">
        <f>+E175-F175</f>
        <v>60000</v>
      </c>
      <c r="H175" s="6">
        <v>44604</v>
      </c>
      <c r="I175" s="1" t="s">
        <v>20</v>
      </c>
      <c r="J175" s="5">
        <v>60000</v>
      </c>
    </row>
    <row r="176" spans="1:10" x14ac:dyDescent="0.25">
      <c r="A176" s="4" t="s">
        <v>41</v>
      </c>
      <c r="B176" s="10" t="s">
        <v>5</v>
      </c>
      <c r="C176" s="9" t="s">
        <v>40</v>
      </c>
      <c r="D176" s="8">
        <v>44489</v>
      </c>
      <c r="E176" s="7">
        <v>29500</v>
      </c>
      <c r="G176" s="7">
        <f>+E176-F176</f>
        <v>29500</v>
      </c>
      <c r="H176" s="6">
        <v>44612</v>
      </c>
      <c r="I176" s="1" t="s">
        <v>20</v>
      </c>
      <c r="J176" s="5">
        <v>29500</v>
      </c>
    </row>
    <row r="177" spans="1:10" x14ac:dyDescent="0.25">
      <c r="A177" s="4" t="s">
        <v>39</v>
      </c>
      <c r="B177" s="10" t="s">
        <v>5</v>
      </c>
      <c r="C177" s="9" t="s">
        <v>38</v>
      </c>
      <c r="D177" s="8">
        <v>44475</v>
      </c>
      <c r="E177" s="7">
        <v>47200</v>
      </c>
      <c r="G177" s="7">
        <f>+E177-F177</f>
        <v>47200</v>
      </c>
      <c r="H177" s="6">
        <v>44598</v>
      </c>
      <c r="I177" s="1" t="s">
        <v>20</v>
      </c>
      <c r="J177" s="5">
        <v>47200</v>
      </c>
    </row>
    <row r="178" spans="1:10" ht="47.25" x14ac:dyDescent="0.25">
      <c r="A178" s="4" t="s">
        <v>37</v>
      </c>
      <c r="B178" s="10" t="s">
        <v>36</v>
      </c>
      <c r="C178" s="9" t="s">
        <v>35</v>
      </c>
      <c r="D178" s="8">
        <v>44352</v>
      </c>
      <c r="E178" s="7">
        <v>12425900</v>
      </c>
      <c r="G178" s="7">
        <f>+E178-F178</f>
        <v>12425900</v>
      </c>
      <c r="H178" s="6">
        <v>44474</v>
      </c>
      <c r="I178" s="1" t="s">
        <v>20</v>
      </c>
      <c r="J178" s="5">
        <v>12425900</v>
      </c>
    </row>
    <row r="179" spans="1:10" ht="31.5" x14ac:dyDescent="0.25">
      <c r="A179" s="4" t="s">
        <v>34</v>
      </c>
      <c r="B179" s="10" t="s">
        <v>33</v>
      </c>
      <c r="C179" s="9" t="s">
        <v>32</v>
      </c>
      <c r="D179" s="8">
        <v>44459</v>
      </c>
      <c r="E179" s="7">
        <v>10592880</v>
      </c>
      <c r="G179" s="7">
        <f>+E179-F179</f>
        <v>10592880</v>
      </c>
      <c r="H179" s="6">
        <v>44581</v>
      </c>
      <c r="I179" s="1" t="s">
        <v>20</v>
      </c>
      <c r="J179" s="5">
        <v>10592880</v>
      </c>
    </row>
    <row r="180" spans="1:10" ht="31.5" x14ac:dyDescent="0.25">
      <c r="A180" s="4" t="s">
        <v>31</v>
      </c>
      <c r="B180" s="10" t="s">
        <v>30</v>
      </c>
      <c r="C180" s="9" t="s">
        <v>29</v>
      </c>
      <c r="D180" s="8">
        <v>44387</v>
      </c>
      <c r="E180" s="7">
        <v>111580</v>
      </c>
      <c r="G180" s="7">
        <f>+E180-F180</f>
        <v>111580</v>
      </c>
      <c r="H180" s="6">
        <v>44510</v>
      </c>
      <c r="I180" s="1" t="s">
        <v>20</v>
      </c>
      <c r="J180" s="5">
        <v>111580</v>
      </c>
    </row>
    <row r="181" spans="1:10" ht="31.5" x14ac:dyDescent="0.25">
      <c r="A181" s="4" t="s">
        <v>28</v>
      </c>
      <c r="B181" s="10" t="s">
        <v>27</v>
      </c>
      <c r="C181" s="9" t="s">
        <v>26</v>
      </c>
      <c r="D181" s="8">
        <v>44494</v>
      </c>
      <c r="E181" s="7">
        <v>4779000</v>
      </c>
      <c r="G181" s="7">
        <f>+E181-F181</f>
        <v>4779000</v>
      </c>
      <c r="H181" s="6">
        <v>44617</v>
      </c>
      <c r="I181" s="1" t="s">
        <v>20</v>
      </c>
      <c r="J181" s="5">
        <v>4779000</v>
      </c>
    </row>
    <row r="182" spans="1:10" x14ac:dyDescent="0.25">
      <c r="A182" s="4" t="s">
        <v>25</v>
      </c>
      <c r="B182" s="10" t="s">
        <v>5</v>
      </c>
      <c r="C182" s="9" t="s">
        <v>24</v>
      </c>
      <c r="D182" s="8">
        <v>44488</v>
      </c>
      <c r="E182" s="7">
        <v>600000</v>
      </c>
      <c r="G182" s="7">
        <f>+E182-F182</f>
        <v>600000</v>
      </c>
      <c r="H182" s="6">
        <v>44608</v>
      </c>
      <c r="I182" s="1" t="s">
        <v>20</v>
      </c>
      <c r="J182" s="5">
        <v>600000</v>
      </c>
    </row>
    <row r="183" spans="1:10" x14ac:dyDescent="0.25">
      <c r="A183" s="4" t="s">
        <v>23</v>
      </c>
      <c r="B183" s="10" t="s">
        <v>8</v>
      </c>
      <c r="C183" s="8" t="s">
        <v>21</v>
      </c>
      <c r="D183" s="8">
        <v>44489</v>
      </c>
      <c r="E183" s="7">
        <v>206500</v>
      </c>
      <c r="G183" s="7">
        <f>+E183-F183</f>
        <v>206500</v>
      </c>
      <c r="H183" s="6">
        <v>44612</v>
      </c>
      <c r="I183" s="1" t="s">
        <v>20</v>
      </c>
      <c r="J183" s="5">
        <v>206500</v>
      </c>
    </row>
    <row r="184" spans="1:10" x14ac:dyDescent="0.25">
      <c r="A184" s="4" t="s">
        <v>22</v>
      </c>
      <c r="B184" s="10" t="s">
        <v>8</v>
      </c>
      <c r="C184" s="9" t="s">
        <v>21</v>
      </c>
      <c r="D184" s="8">
        <v>44487</v>
      </c>
      <c r="E184" s="7">
        <v>59000</v>
      </c>
      <c r="G184" s="7">
        <f>+E184-F184</f>
        <v>59000</v>
      </c>
      <c r="H184" s="6">
        <v>44610</v>
      </c>
      <c r="I184" s="1" t="s">
        <v>20</v>
      </c>
      <c r="J184" s="5">
        <v>59000</v>
      </c>
    </row>
    <row r="185" spans="1:10" x14ac:dyDescent="0.25">
      <c r="A185" s="72" t="s">
        <v>19</v>
      </c>
      <c r="B185" s="74" t="s">
        <v>8</v>
      </c>
      <c r="C185" s="67" t="s">
        <v>18</v>
      </c>
      <c r="D185" s="73">
        <v>44489</v>
      </c>
      <c r="E185" s="79">
        <v>59000</v>
      </c>
      <c r="F185" s="79">
        <v>59000</v>
      </c>
      <c r="G185" s="79">
        <f>+E185-F185</f>
        <v>0</v>
      </c>
      <c r="H185" s="76">
        <v>44612</v>
      </c>
      <c r="I185" s="80" t="s">
        <v>17</v>
      </c>
      <c r="J185" s="5">
        <v>0</v>
      </c>
    </row>
    <row r="186" spans="1:10" x14ac:dyDescent="0.25">
      <c r="A186" s="4" t="s">
        <v>13</v>
      </c>
      <c r="B186" s="10" t="s">
        <v>8</v>
      </c>
      <c r="C186" s="9" t="s">
        <v>16</v>
      </c>
      <c r="D186" s="8">
        <v>44432</v>
      </c>
      <c r="E186" s="7">
        <v>59000</v>
      </c>
      <c r="G186" s="7">
        <f>+E186-F186</f>
        <v>59000</v>
      </c>
      <c r="H186" s="6">
        <v>44554</v>
      </c>
      <c r="J186" s="5">
        <v>59000</v>
      </c>
    </row>
    <row r="187" spans="1:10" x14ac:dyDescent="0.25">
      <c r="A187" s="4" t="s">
        <v>9</v>
      </c>
      <c r="B187" s="10" t="s">
        <v>8</v>
      </c>
      <c r="C187" s="9" t="s">
        <v>15</v>
      </c>
      <c r="D187" s="8">
        <v>44489</v>
      </c>
      <c r="E187" s="7">
        <v>29500</v>
      </c>
      <c r="G187" s="7">
        <f>+E187-F187</f>
        <v>29500</v>
      </c>
      <c r="H187" s="6">
        <v>44612</v>
      </c>
      <c r="J187" s="5">
        <v>29500</v>
      </c>
    </row>
    <row r="188" spans="1:10" x14ac:dyDescent="0.25">
      <c r="A188" s="4" t="s">
        <v>9</v>
      </c>
      <c r="B188" s="10" t="s">
        <v>8</v>
      </c>
      <c r="C188" s="9" t="s">
        <v>14</v>
      </c>
      <c r="D188" s="8">
        <v>44490</v>
      </c>
      <c r="E188" s="7">
        <v>59000</v>
      </c>
      <c r="G188" s="7">
        <f>+E188-F188</f>
        <v>59000</v>
      </c>
      <c r="H188" s="6">
        <v>44613</v>
      </c>
      <c r="J188" s="5">
        <v>59000</v>
      </c>
    </row>
    <row r="189" spans="1:10" x14ac:dyDescent="0.25">
      <c r="A189" s="4" t="s">
        <v>13</v>
      </c>
      <c r="B189" s="10" t="s">
        <v>8</v>
      </c>
      <c r="C189" s="9" t="s">
        <v>12</v>
      </c>
      <c r="D189" s="8">
        <v>44470</v>
      </c>
      <c r="E189" s="7">
        <v>59000</v>
      </c>
      <c r="G189" s="7">
        <f>+E189-F189</f>
        <v>59000</v>
      </c>
      <c r="H189" s="6">
        <v>44593</v>
      </c>
      <c r="J189" s="5">
        <v>59000</v>
      </c>
    </row>
    <row r="190" spans="1:10" x14ac:dyDescent="0.25">
      <c r="A190" s="4" t="s">
        <v>11</v>
      </c>
      <c r="B190" s="10" t="s">
        <v>5</v>
      </c>
      <c r="C190" s="9" t="s">
        <v>10</v>
      </c>
      <c r="D190" s="8">
        <v>44496</v>
      </c>
      <c r="E190" s="7">
        <v>29500</v>
      </c>
      <c r="G190" s="7">
        <f>+E190-F190</f>
        <v>29500</v>
      </c>
      <c r="H190" s="6">
        <v>44619</v>
      </c>
      <c r="J190" s="5">
        <v>29500</v>
      </c>
    </row>
    <row r="191" spans="1:10" x14ac:dyDescent="0.25">
      <c r="A191" s="4" t="s">
        <v>9</v>
      </c>
      <c r="B191" s="10" t="s">
        <v>8</v>
      </c>
      <c r="C191" s="9" t="s">
        <v>7</v>
      </c>
      <c r="D191" s="8">
        <v>44474</v>
      </c>
      <c r="E191" s="7">
        <v>59000</v>
      </c>
      <c r="G191" s="7">
        <f>+E191-F191</f>
        <v>59000</v>
      </c>
      <c r="H191" s="6">
        <v>44597</v>
      </c>
      <c r="J191" s="5">
        <v>59000</v>
      </c>
    </row>
    <row r="192" spans="1:10" x14ac:dyDescent="0.25">
      <c r="A192" s="4" t="s">
        <v>6</v>
      </c>
      <c r="B192" s="10" t="s">
        <v>5</v>
      </c>
      <c r="C192" s="9" t="s">
        <v>4</v>
      </c>
      <c r="D192" s="8">
        <v>44497</v>
      </c>
      <c r="E192" s="7">
        <v>123900</v>
      </c>
      <c r="G192" s="7">
        <f>+E192-F192</f>
        <v>123900</v>
      </c>
      <c r="H192" s="6">
        <v>44620</v>
      </c>
      <c r="J192" s="5">
        <v>123900</v>
      </c>
    </row>
    <row r="193" spans="1:10" x14ac:dyDescent="0.25">
      <c r="A193" s="4" t="s">
        <v>3</v>
      </c>
      <c r="B193" s="10" t="s">
        <v>2</v>
      </c>
      <c r="C193" s="9" t="s">
        <v>1</v>
      </c>
      <c r="D193" s="8">
        <v>44496</v>
      </c>
      <c r="E193" s="7">
        <v>96000</v>
      </c>
      <c r="G193" s="7">
        <f>+E193-F193</f>
        <v>96000</v>
      </c>
      <c r="H193" s="6">
        <v>44619</v>
      </c>
      <c r="J193" s="5">
        <v>96000</v>
      </c>
    </row>
    <row r="194" spans="1:10" ht="16.5" thickBot="1" x14ac:dyDescent="0.3">
      <c r="A194" s="92"/>
      <c r="B194" s="92"/>
      <c r="C194" s="92"/>
      <c r="D194" s="92" t="s">
        <v>0</v>
      </c>
      <c r="E194" s="93">
        <f>SUM(E11:E193)</f>
        <v>421153899.75999981</v>
      </c>
      <c r="F194" s="93">
        <f>SUM(F11:F193)</f>
        <v>156582858.92000002</v>
      </c>
      <c r="G194" s="93">
        <f>SUM(G11:G193)</f>
        <v>264571040.83999991</v>
      </c>
      <c r="H194" s="94"/>
      <c r="I194" s="94"/>
      <c r="J194" s="95"/>
    </row>
    <row r="195" spans="1:10" ht="16.5" thickTop="1" x14ac:dyDescent="0.25"/>
  </sheetData>
  <autoFilter ref="A9:J194" xr:uid="{55902265-8014-4C1E-BF44-658A151BDF6F}"/>
  <mergeCells count="15">
    <mergeCell ref="G8:I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1:I1"/>
    <mergeCell ref="A2:I2"/>
    <mergeCell ref="A3:I3"/>
    <mergeCell ref="A4:B4"/>
    <mergeCell ref="A7:I7"/>
  </mergeCells>
  <printOptions gridLines="1"/>
  <pageMargins left="1.299212598425197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Relación Pagos a Proveedores</vt:lpstr>
      <vt:lpstr>'Relación Pagos a Proveedores'!Área_de_impresión</vt:lpstr>
      <vt:lpstr>'Relación 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Kennia Adamirsy Nin Nin</dc:creator>
  <cp:lastModifiedBy>Kennia Adamirsy Nin Nin</cp:lastModifiedBy>
  <dcterms:created xsi:type="dcterms:W3CDTF">2021-12-14T16:00:02Z</dcterms:created>
  <dcterms:modified xsi:type="dcterms:W3CDTF">2021-12-14T16:02:48Z</dcterms:modified>
</cp:coreProperties>
</file>