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bookViews>
    <workbookView xWindow="0" yWindow="0" windowWidth="24000" windowHeight="9645"/>
  </bookViews>
  <sheets>
    <sheet name="Pagos a Proveedores " sheetId="1" r:id="rId1"/>
  </sheets>
  <definedNames>
    <definedName name="_xlnm._FilterDatabase" localSheetId="0" hidden="1">'Pagos a Proveedores '!$A$57:$E$61</definedName>
    <definedName name="_xlnm.Print_Area" localSheetId="0">'Pagos a Proveedores '!$A$6:$I$181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E39" i="1"/>
  <c r="H39" i="1"/>
  <c r="E40" i="1"/>
  <c r="H40" i="1" s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</calcChain>
</file>

<file path=xl/sharedStrings.xml><?xml version="1.0" encoding="utf-8"?>
<sst xmlns="http://schemas.openxmlformats.org/spreadsheetml/2006/main" count="613" uniqueCount="317">
  <si>
    <t>PENDIENTE</t>
  </si>
  <si>
    <t>B1500000001</t>
  </si>
  <si>
    <t>ESTUDIO  DE VULNERABILIDAD</t>
  </si>
  <si>
    <t>TAVAREZ BATISTA MONTERO INGENIERIA ACTUALIZADA TABMIA SRL</t>
  </si>
  <si>
    <t>B1500000184</t>
  </si>
  <si>
    <t>LICENCIA DE SOFTWARW</t>
  </si>
  <si>
    <t>SOFTWARE ONE SW1 DOMINICAN REPUBLIC</t>
  </si>
  <si>
    <t>B1500000004</t>
  </si>
  <si>
    <t>NOTARIZACION</t>
  </si>
  <si>
    <t>TEOFILO ROSARIO MARTINEZ</t>
  </si>
  <si>
    <t>VARIAS</t>
  </si>
  <si>
    <t>MANTENIMIENTO PREVENTIVO</t>
  </si>
  <si>
    <t>SANTO DOMINGO MOTORS COMPANY</t>
  </si>
  <si>
    <t>ATRASO</t>
  </si>
  <si>
    <t>B1500000054 AL 56</t>
  </si>
  <si>
    <t>PUBLICIDAD</t>
  </si>
  <si>
    <t>KAMING ROSARIO ESTEVEZ</t>
  </si>
  <si>
    <t>B150000003573</t>
  </si>
  <si>
    <t>EDITORA EL NUEVO DIARIO</t>
  </si>
  <si>
    <t>B15000000334 A LA 336</t>
  </si>
  <si>
    <t>SINTESIS, SRL</t>
  </si>
  <si>
    <t>B15000000127, 128 Y 131</t>
  </si>
  <si>
    <t>GRUPO EDITORIAL GALA, SRL</t>
  </si>
  <si>
    <t>B15000000114 AL 116</t>
  </si>
  <si>
    <t>FAUSTINO REYES DIAZ</t>
  </si>
  <si>
    <t>B15000003534</t>
  </si>
  <si>
    <t>EDITORA DEL CARIBE</t>
  </si>
  <si>
    <t>B15000003545</t>
  </si>
  <si>
    <t>B1500000119 AL 121</t>
  </si>
  <si>
    <t>RENE POLANCO DEL ORBE</t>
  </si>
  <si>
    <t>B1500000048</t>
  </si>
  <si>
    <t>TSHIRTS Y GORRAS</t>
  </si>
  <si>
    <t>BODARMAX</t>
  </si>
  <si>
    <t>B1500000002</t>
  </si>
  <si>
    <t>B1500000297</t>
  </si>
  <si>
    <t>ENELIA SANTOS DE LOS SANTOS</t>
  </si>
  <si>
    <t>B1500003471</t>
  </si>
  <si>
    <t>B1500000244</t>
  </si>
  <si>
    <t>TELEMEDIOS  DOMINICANOS</t>
  </si>
  <si>
    <t>B1500000016  A LA 18</t>
  </si>
  <si>
    <t>JOSE ANT. RODRIGUEZ DIAZ</t>
  </si>
  <si>
    <t>B1500000319</t>
  </si>
  <si>
    <t>CATERING</t>
  </si>
  <si>
    <t>SOLUCIONES DIVERSAS METROPOLITANAS</t>
  </si>
  <si>
    <t>B1500000385</t>
  </si>
  <si>
    <t>NOTICIAS AL MOMENTO</t>
  </si>
  <si>
    <t>0/C 4078-1</t>
  </si>
  <si>
    <r>
      <t>EQUIPOS Y REMOZAMIENTO DEL CLUB 20</t>
    </r>
    <r>
      <rPr>
        <strike/>
        <sz val="12"/>
        <color theme="1"/>
        <rFont val="Calibri"/>
        <family val="2"/>
        <scheme val="minor"/>
      </rPr>
      <t xml:space="preserve"> % ANTICIPO</t>
    </r>
  </si>
  <si>
    <t>ELGI-TEX</t>
  </si>
  <si>
    <t>B15000000025</t>
  </si>
  <si>
    <t>CAPACITACION</t>
  </si>
  <si>
    <t>INSTITUTO DE TASADORES DOMINICANOS</t>
  </si>
  <si>
    <t>B15000000459 Y 461</t>
  </si>
  <si>
    <t>TELENORTE</t>
  </si>
  <si>
    <t>B15000003569</t>
  </si>
  <si>
    <t>B15000003469</t>
  </si>
  <si>
    <t>B15000001694</t>
  </si>
  <si>
    <t>INSTITUTO CULTURAL DOMINICANO</t>
  </si>
  <si>
    <t>B15000000527</t>
  </si>
  <si>
    <t>SERVICIOS AMBIENTACION</t>
  </si>
  <si>
    <t>ACTIVIDAD CAOMA, SRL</t>
  </si>
  <si>
    <t>B15000000332</t>
  </si>
  <si>
    <t>MICROFONOS</t>
  </si>
  <si>
    <t>SKETCHPROM, SRL</t>
  </si>
  <si>
    <t>B15000000756 A LA 758</t>
  </si>
  <si>
    <t>TELE RADIO AMERICA</t>
  </si>
  <si>
    <t>B15000003508</t>
  </si>
  <si>
    <t>B15000003557</t>
  </si>
  <si>
    <t>B150000000139</t>
  </si>
  <si>
    <t>RF COMUNICACIONES EDUCATIVAS</t>
  </si>
  <si>
    <t>B15000000004 Y 5</t>
  </si>
  <si>
    <t>HECTOR RAMON ZAPATA RIVAS</t>
  </si>
  <si>
    <t>B15000000134</t>
  </si>
  <si>
    <t>LEEVY CRIATIAN CASTILLO OGANDO</t>
  </si>
  <si>
    <t>B15000000016</t>
  </si>
  <si>
    <t>CASCARA TV,SRL.</t>
  </si>
  <si>
    <t>B15000000040 A LA 42</t>
  </si>
  <si>
    <t>APOLINAR ENRIQUEZ OTAÑEZ FERNANDEZ</t>
  </si>
  <si>
    <t>B15000000136</t>
  </si>
  <si>
    <t>JUAN CADENA POZO</t>
  </si>
  <si>
    <t>2/12/20221</t>
  </si>
  <si>
    <t>B15000000034</t>
  </si>
  <si>
    <t>JOSE MANUEL POLANCO</t>
  </si>
  <si>
    <t>B15000000113</t>
  </si>
  <si>
    <t>JHOANNY DEL PILAR ALMANZAR DE CLIMES</t>
  </si>
  <si>
    <t>B15000000131 A LA 133</t>
  </si>
  <si>
    <t>JIME DARIO MARTINEZ</t>
  </si>
  <si>
    <t>B15000000071</t>
  </si>
  <si>
    <t>NATURALEZA PRODUCTION DOMINICANA</t>
  </si>
  <si>
    <t>B15000003466</t>
  </si>
  <si>
    <t>B1500000002 Y 03</t>
  </si>
  <si>
    <t>ROBERTO DIAZ YAN</t>
  </si>
  <si>
    <t>B1500000012</t>
  </si>
  <si>
    <t>ELECTRICOS Y AFINES</t>
  </si>
  <si>
    <t>CONTROLES GERMANICOS</t>
  </si>
  <si>
    <t>B1500003497</t>
  </si>
  <si>
    <t>B1500000114</t>
  </si>
  <si>
    <t>THINNER</t>
  </si>
  <si>
    <t>INDUSTRIA TUCAN</t>
  </si>
  <si>
    <t>B1500000321</t>
  </si>
  <si>
    <t>PRODUCCIONES VIDEO</t>
  </si>
  <si>
    <t>B1500000071</t>
  </si>
  <si>
    <t>FAUSTO ANTONIO BUENO  BUENO (AL TANTO)</t>
  </si>
  <si>
    <t>B1500003541</t>
  </si>
  <si>
    <t>B1500000694</t>
  </si>
  <si>
    <t>GTB RADIODIFUSORES,SRL</t>
  </si>
  <si>
    <t>B1500000128</t>
  </si>
  <si>
    <t>ISAIAS MIGUEL ANGEL FERNANDEZ</t>
  </si>
  <si>
    <t>B1500002133</t>
  </si>
  <si>
    <t>CORPORACION DOMINICANA DE RADIO Y TELEVICION</t>
  </si>
  <si>
    <t>B1500000142</t>
  </si>
  <si>
    <t>PRODUCCIONES ACOSTA</t>
  </si>
  <si>
    <t>B1500000123</t>
  </si>
  <si>
    <t>BALBUENO MEDINA</t>
  </si>
  <si>
    <t>B1500000084</t>
  </si>
  <si>
    <t>ANDRES ARIAS CASTILLO</t>
  </si>
  <si>
    <t>B1500000501</t>
  </si>
  <si>
    <t>PRODUCTORA L.MO.</t>
  </si>
  <si>
    <t>B1500000008</t>
  </si>
  <si>
    <t>WILSON MEJIA BERIGUETE</t>
  </si>
  <si>
    <t>B1500000212</t>
  </si>
  <si>
    <t>PRODUCIONES DETRÁS DE LA NOTICIAS</t>
  </si>
  <si>
    <t>B1500000040</t>
  </si>
  <si>
    <t>RAMIRO ESTRELLA CABRAL</t>
  </si>
  <si>
    <t>COMPLETO</t>
  </si>
  <si>
    <t>B1500000105</t>
  </si>
  <si>
    <t>SERVICIOS DE ACESORIA</t>
  </si>
  <si>
    <t>JUAN CARLOS QUINCHE RAMIREZ</t>
  </si>
  <si>
    <t>B1500003499</t>
  </si>
  <si>
    <t>B1500003470</t>
  </si>
  <si>
    <t>B1500000301</t>
  </si>
  <si>
    <t>107.7 STOP ON THE RUN</t>
  </si>
  <si>
    <t>B1500003510</t>
  </si>
  <si>
    <t>B1500003496</t>
  </si>
  <si>
    <t>B1500000060 Y 61</t>
  </si>
  <si>
    <t>MAXIMO ZABALA PANIAGUA</t>
  </si>
  <si>
    <t>B1500000273 Y 275</t>
  </si>
  <si>
    <t>PINGTURAS</t>
  </si>
  <si>
    <t>PISOS Y TECHADOS TORGINOL</t>
  </si>
  <si>
    <t>B1500003498</t>
  </si>
  <si>
    <t>B1500000086</t>
  </si>
  <si>
    <t>JENNY LUNA ACOSTA</t>
  </si>
  <si>
    <t>B1500001235</t>
  </si>
  <si>
    <t>SERVICIO DE CATERING</t>
  </si>
  <si>
    <t>XIOMARI VELOZ D´LUJO FIESTA</t>
  </si>
  <si>
    <t>B1500001994 Y 1996</t>
  </si>
  <si>
    <t>MOBILIARIOS</t>
  </si>
  <si>
    <t>MUEBLES OMAR</t>
  </si>
  <si>
    <t>B15000000037 A LA 39</t>
  </si>
  <si>
    <t>TITULARES RM.COM, IERL</t>
  </si>
  <si>
    <t>B15000000056</t>
  </si>
  <si>
    <t>INVERSIONES KORALIA</t>
  </si>
  <si>
    <t>B15000000175</t>
  </si>
  <si>
    <t>DELTAMETRINA</t>
  </si>
  <si>
    <t>BIOAGRO INTERNACIONAL</t>
  </si>
  <si>
    <t>B15000000500</t>
  </si>
  <si>
    <t>SERVICIOS DE AMBIENTACION</t>
  </si>
  <si>
    <t>B15000000163</t>
  </si>
  <si>
    <t>ESCUELA DOMINICANA DE COMUNICACIÓN ORAL EDOCO SRL</t>
  </si>
  <si>
    <t>B1500000039 43</t>
  </si>
  <si>
    <t>EXTRAVISION, SRL</t>
  </si>
  <si>
    <t>B1500003509</t>
  </si>
  <si>
    <t>B1500000967</t>
  </si>
  <si>
    <t>ADQUISICION DE BANDERAS</t>
  </si>
  <si>
    <t>BANDERAS GLOBALES</t>
  </si>
  <si>
    <t>B1500000034</t>
  </si>
  <si>
    <t>LOGISTICA PARA MONTAJE</t>
  </si>
  <si>
    <t>WINPE GROUP, SRL</t>
  </si>
  <si>
    <t>B1500000328</t>
  </si>
  <si>
    <t>ADQUISICION DE ELECTRODOMESTICOS</t>
  </si>
  <si>
    <t>ABASTECIMIENTOS COMERCIALES FJJ, SRL</t>
  </si>
  <si>
    <t>B1500001200,1201,1206,1207,</t>
  </si>
  <si>
    <t>POR LA ADQUISICION DE 3,000 GALONES DE GASOLINA ULTRA Y 44,000 GALONES DE DIESEL OPTIMO,PARA EL USO DEL MOPC.</t>
  </si>
  <si>
    <t>GULFSTREAM PETROLEUM DOMINICANA SRL.</t>
  </si>
  <si>
    <t>ADQUISICION DE LUNINARIAS</t>
  </si>
  <si>
    <t>METRO ELECTRICA, SRL</t>
  </si>
  <si>
    <t>B1500000186,191,192,193,198,202,203,204 Y 205</t>
  </si>
  <si>
    <t>SUMINISTRO Y CONFECCION DE TEXTILES</t>
  </si>
  <si>
    <t>INDUSTRIA NACIONAL DE LA AGUJA</t>
  </si>
  <si>
    <t>B1500003527</t>
  </si>
  <si>
    <t>B1500001131 AL 1160</t>
  </si>
  <si>
    <t>30 CAMIONETAS</t>
  </si>
  <si>
    <t>BONANZA DOMINICANA C POR A</t>
  </si>
  <si>
    <t>B1500003531</t>
  </si>
  <si>
    <t>B1500003477</t>
  </si>
  <si>
    <t>B1500000232</t>
  </si>
  <si>
    <t>ADQUISICION DE TONERS</t>
  </si>
  <si>
    <t>KYODOM</t>
  </si>
  <si>
    <t>B1500000121</t>
  </si>
  <si>
    <t>MATERIALES DE TUBOS PVC</t>
  </si>
  <si>
    <t>MAET INNOVATION, SRL</t>
  </si>
  <si>
    <t>TASACION</t>
  </si>
  <si>
    <t>SCARLET NATALIE JORGE PEGUERO</t>
  </si>
  <si>
    <t>B1500000007</t>
  </si>
  <si>
    <t>B1500000019</t>
  </si>
  <si>
    <t>LEGALIZACION</t>
  </si>
  <si>
    <t>DRA. LUCY M. MARTY P.</t>
  </si>
  <si>
    <t>B1500000149 y 150</t>
  </si>
  <si>
    <t>MANTENIMIENTO AL PUENTE FLOTANTE</t>
  </si>
  <si>
    <t>CENTRO DIESEL CENDI</t>
  </si>
  <si>
    <t>B1500018660</t>
  </si>
  <si>
    <t>20 CAMIONETAS</t>
  </si>
  <si>
    <t>B1500000208</t>
  </si>
  <si>
    <t>PRODUCCIONES DETRÁS DE LA NOTICIA, SRL</t>
  </si>
  <si>
    <t>B1500000686</t>
  </si>
  <si>
    <t>DR. FRANCISCO ANT. FRIAS PUJOLS</t>
  </si>
  <si>
    <t>B15000000109</t>
  </si>
  <si>
    <t>PUBLI-MEGA .SRL</t>
  </si>
  <si>
    <t>B1500000680</t>
  </si>
  <si>
    <t>POR CONCEPTO DE ABONO CORRESPONDIENTE A LOS MESES SEPTIEMBRE Y OCTUBRE DEL 2021.</t>
  </si>
  <si>
    <t>B1500000614,620</t>
  </si>
  <si>
    <t xml:space="preserve">POR CONCEPTON </t>
  </si>
  <si>
    <t>COMEDORES ECONOMICOS DE ESTADO</t>
  </si>
  <si>
    <t>OC003949-1(S/N)</t>
  </si>
  <si>
    <t>POR LA ADQUISICION E INSTALACION DE EQUIPOS PARA EL REMOZAMIENTO DEL GIMNACIO CENTRO CULTURAL Y RECREATIVO DEL MOPC.</t>
  </si>
  <si>
    <t>CORE GROUP,SRL.</t>
  </si>
  <si>
    <t>B1500000013</t>
  </si>
  <si>
    <t>B1500000203</t>
  </si>
  <si>
    <t>PRODUCCIONES OMMC,SRL</t>
  </si>
  <si>
    <t xml:space="preserve">B15000000001 </t>
  </si>
  <si>
    <t>LICDA. MERCEDES GARCIA COLLADO</t>
  </si>
  <si>
    <t xml:space="preserve">B1500000017       </t>
  </si>
  <si>
    <t>DMC DUGITAL MARKETING TO CONSUMERS,SRL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</si>
  <si>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</si>
  <si>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</si>
  <si>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</si>
  <si>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B1500000074</t>
  </si>
  <si>
    <t>CINEVISION CANAL 19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</si>
  <si>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</si>
  <si>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</si>
  <si>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</si>
  <si>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</si>
  <si>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</si>
  <si>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</si>
  <si>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</si>
  <si>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B1500000060</t>
  </si>
  <si>
    <t>DR. ANULFO PIÑA PEREZ</t>
  </si>
  <si>
    <t>B1500000566,569 Y 583</t>
  </si>
  <si>
    <t>SUMINISTRO DE ALMUERZO</t>
  </si>
  <si>
    <t>31/9/2021</t>
  </si>
  <si>
    <t>B1500000303</t>
  </si>
  <si>
    <t>ALQUILER</t>
  </si>
  <si>
    <t>B1500000148</t>
  </si>
  <si>
    <t>EDITORIA LISTIN DIARIO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</si>
  <si>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</si>
  <si>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</si>
  <si>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</si>
  <si>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</si>
  <si>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</si>
  <si>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</si>
  <si>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</si>
  <si>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</si>
  <si>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</si>
  <si>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</si>
  <si>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B1500000053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</si>
  <si>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</si>
  <si>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</si>
  <si>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</si>
  <si>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</si>
  <si>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</si>
  <si>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</si>
  <si>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</si>
  <si>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</si>
  <si>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</si>
  <si>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</si>
  <si>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B1500000267</t>
  </si>
  <si>
    <t>B1500000064</t>
  </si>
  <si>
    <t>LIC. MIRIAN DE LA CRUZ VILLEGAS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</si>
  <si>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</si>
  <si>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</si>
  <si>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</si>
  <si>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</si>
  <si>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</si>
  <si>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</si>
  <si>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</si>
  <si>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</si>
  <si>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CADENA DE NOTICIAS-TELEVISION (CDN-TV), S.A.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</si>
  <si>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</si>
  <si>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</si>
  <si>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</si>
  <si>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</si>
  <si>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</si>
  <si>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</si>
  <si>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</si>
  <si>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B1500000058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</si>
  <si>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</si>
  <si>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</si>
  <si>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</si>
  <si>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</si>
  <si>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</si>
  <si>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</si>
  <si>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</si>
  <si>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</si>
  <si>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</si>
  <si>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</si>
  <si>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</si>
  <si>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</si>
  <si>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</si>
  <si>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</si>
  <si>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</si>
  <si>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</si>
  <si>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</si>
  <si>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</si>
  <si>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</si>
  <si>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</si>
  <si>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</si>
  <si>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</si>
  <si>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</si>
  <si>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</si>
  <si>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</si>
  <si>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</si>
  <si>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</si>
  <si>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</si>
  <si>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</si>
  <si>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de Enero 2022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</si>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</sst>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Times"/>
      <family val="1"/>
    </font>
    <font>
      <b/>
      <sz val="1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Font="1" applyFill="1" applyBorder="1"/>
    <xf numFmtId="0" fontId="2" fillId="0" borderId="0" xfId="0" applyFont="1" applyAlignment="1">
      <alignment horizontal="center" wrapText="1"/>
    </xf>
    <xf numFmtId="164" fontId="3" fillId="0" borderId="0" xfId="2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2" fillId="0" borderId="0" xfId="2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0" xfId="2" applyFont="1" applyFill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/>
    </xf>
    <xf numFmtId="164" fontId="6" fillId="2" borderId="1" xfId="1" applyFont="1" applyFill="1" applyBorder="1"/>
    <xf numFmtId="164" fontId="6" fillId="2" borderId="1" xfId="2" applyFont="1" applyFill="1" applyBorder="1"/>
    <xf numFmtId="0" fontId="2" fillId="0" borderId="1" xfId="0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2" fillId="3" borderId="1" xfId="0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164" fontId="3" fillId="0" borderId="1" xfId="1" applyFont="1" applyFill="1" applyBorder="1"/>
    <xf numFmtId="14" fontId="2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4" fontId="3" fillId="4" borderId="1" xfId="1" applyFont="1" applyFill="1" applyBorder="1" applyAlignment="1">
      <alignment horizontal="center"/>
    </xf>
    <xf numFmtId="164" fontId="3" fillId="4" borderId="1" xfId="1" applyFont="1" applyFill="1" applyBorder="1"/>
    <xf numFmtId="14" fontId="2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164" fontId="3" fillId="5" borderId="1" xfId="1" applyFont="1" applyFill="1" applyBorder="1" applyAlignment="1">
      <alignment horizontal="center"/>
    </xf>
    <xf numFmtId="164" fontId="3" fillId="5" borderId="1" xfId="1" applyFont="1" applyFill="1" applyBorder="1"/>
    <xf numFmtId="14" fontId="2" fillId="5" borderId="1" xfId="0" applyNumberFormat="1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164" fontId="2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1" applyFont="1" applyFill="1" applyBorder="1" applyAlignment="1">
      <alignment horizontal="center"/>
    </xf>
    <xf numFmtId="164" fontId="10" fillId="4" borderId="1" xfId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11" fillId="0" borderId="0" xfId="0" applyFont="1"/>
    <xf numFmtId="49" fontId="15" fillId="7" borderId="1" xfId="0" applyNumberFormat="1" applyFont="1" applyFill="1" applyBorder="1" applyAlignment="1">
      <alignment horizontal="center" wrapText="1"/>
    </xf>
    <xf numFmtId="49" fontId="15" fillId="4" borderId="1" xfId="0" applyNumberFormat="1" applyFont="1" applyFill="1" applyBorder="1" applyAlignment="1">
      <alignment horizontal="left" wrapText="1"/>
    </xf>
    <xf numFmtId="0" fontId="15" fillId="7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13" fillId="6" borderId="1" xfId="1" applyFont="1" applyFill="1" applyBorder="1" applyAlignment="1">
      <alignment horizontal="center" vertical="center" wrapText="1"/>
    </xf>
    <xf numFmtId="164" fontId="13" fillId="6" borderId="1" xfId="2" applyFont="1" applyFill="1" applyBorder="1" applyAlignment="1">
      <alignment horizontal="center" vertical="center" wrapText="1"/>
    </xf>
    <xf numFmtId="164" fontId="12" fillId="6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15" fillId="7" borderId="0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A9A9257-D84F-4B49-8EDF-F603A30372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614BCA12-3B79-4DA7-A84D-9B067EF620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4436A94B-C2FC-4D58-B627-F2D4B94C06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F244D103-3672-4BF5-8260-A3A4DC6380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B1BCAB3F-F4EF-46D3-8803-4037D90CAE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A12DC29-4BF7-4448-A05F-930788C4DC9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6D2732E-0246-4329-B504-369D424990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C30DB9E-28D8-4AE8-A3DB-92FA98A704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BF351BA5-3272-4F12-8373-8BE54584D5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D0FC0113-2097-422E-8D3F-B3542E3C7B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CF127D18-CDE5-4BD1-8FBD-EED9BCA5C6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6E7A814E-17B1-4BE9-8C4F-C9266D2ACB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437BE28F-057E-443E-AF27-7DC5DE72E3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7CBA5F8D-43DE-40FB-8A04-E3E00A5D43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E118A251-E2F3-4F72-9AAD-5B49DA123E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87381B7-0CBE-461C-A873-BC4973F946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36576B4B-724A-4C05-8274-91E5AFD586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675E1C8E-326C-448E-AE42-B94D04E614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EC0F6A77-901E-462C-A6C3-B8F1D49B9F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6BA69F71-3917-49A9-B636-1E884E1E8A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2A53E9E2-B17C-49D8-B0DA-D0365035796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43071D3-EEB6-444C-85B9-6016C4D5C6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3D3C1EE-F1E1-4EF1-A9CB-F80544EF8A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44D5F2A-9956-4BE8-B8F2-D8194A50FAC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C9DE9ABA-3663-4430-AAEA-BE56076B22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A4C57496-6075-4D9D-991F-E49AC54DF3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1817A2AF-7471-4E9C-893B-B354237661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DA7EC14-5A9A-4D61-983D-FC7C1B5815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7229C81-31AA-48B1-BC1A-FC240BDAB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A19BFEBF-9EC4-4532-A4AB-692B44B6F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7B92A999-3977-4992-A9EA-C904DA97C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B9E7A7AE-A949-495C-A9B9-7C5F23B113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4822CE90-7703-471D-A70A-0494A299D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F5032156-B35F-4B9B-9274-59F829076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3C9AECD7-2421-45F1-99B1-655BFEED38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4CD525EA-B7EC-41A8-A0AD-1806C7ABB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1065E56-B432-464C-961E-312677A83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4539C065-AE45-4DAA-A655-49C6E5A11C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215FF573-8D2C-4EA1-A8A3-17A25A4590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E0420E2-98AC-4314-AC16-C4ED02B2B5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5698B77E-AA7E-4B7E-A6A8-82D3DEE58D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34DF1269-C286-4045-886E-F5B0CD443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DA2E15C3-7E2B-486B-B5CD-211B49C504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341ABC98-4B1E-4265-B920-AE4602246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36142D92-DDB1-4EC7-A5CD-7D7C0E0CF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A7ADDFB-1D8B-438E-AAD4-61C2FC7E2D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0DDC11B8-CDEC-4CC1-BB75-C983C7400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8744400-34A4-4247-A2A8-51BE1D4587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C2250387-E04C-4AFE-822C-EB4356BA8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CFD946EE-9EBD-4E16-896B-1F0B26C9E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7961C197-8403-4A73-B20B-6453FEF61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103252CE-47A9-49EF-908D-B46C4D1106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B48663B4-9C0D-4A21-8C5F-324A1D843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F615A0C2-1E86-445C-AE71-7F36FB741F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003DFD05-A062-43EF-875E-B1DDE5D52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F64EC0CF-21E0-46E4-A4EF-3176E9EFCA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CC10B797-A663-4484-A4B2-19B3AB4AB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5670B04-F971-4FFD-B10F-B34E788249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0390A999-5F2B-464C-91E6-8F9AB8C7FF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94CCAA0F-3CB5-4D6E-8B95-DD9AD47E2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FCBCEEBB-1B03-4C30-992F-261F99668A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759F222D-18A7-4215-8A7F-2487A45679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72244E5B-EB37-4A50-AD48-AECC7A2BE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2648EA36-EE48-4E1E-87CA-1A65269F1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F8B4A337-5E5B-4AA5-A636-3F3894BA40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CD2F11B-5965-499C-B0D0-7D6CB8015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66BDDC75-95DD-4B13-8E09-EEA98492F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6C831E73-3548-4F6A-99A0-E59630FEC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E6F574C1-9026-4616-AF74-7AF5704243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96138A8C-4D12-478D-A170-759732CDB3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2C85FBFE-B6AE-489E-B3FF-3920DA7E88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D630630-FD3B-4010-A9C7-6164C2AFA2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E5F5DF0-AC42-4E13-95ED-E961D298DD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AD2275F2-6E40-4B30-85A9-9FE25E09EC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9365EAD7-5591-4481-93CD-3684D7A420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2321D840-E61A-4F38-8BE8-8E1E6FE833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F49D3DB3-A449-4DC3-9FF1-0185A8A1D6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E67A4B6D-E897-42BA-B890-6FA9B84DFF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BD54C789-9635-445C-A190-B1B4E3A4BB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3F4C0D04-15CA-4A03-AA58-5136C56FFF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32D234A2-AAE1-48D9-AD8D-5C629309D8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88562BCD-E462-4C8D-BC7F-28F242BFA3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25EF3324-F01A-4DED-822C-8BD7AB3750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5C49DEF7-44C4-46B1-A506-E0AEB87550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CF064C49-5936-4DF9-9D89-398C488605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5CE8F09E-8579-4102-8355-AFC9EB0DF8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DB57184C-B9EF-472F-97D0-E948AC2E39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92E0B052-9962-4B75-AF3F-7F9E5617ED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43C11602-48E0-4ED7-85E5-81E468582D8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36604BCA-5B70-4255-A95C-86836C308D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03D13960-256F-4B9B-A4ED-C16677ED7D4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8C4382AA-A4D2-4591-922F-F5B22DC2FE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9B8B7FB0-601B-4133-9AF6-3FC6010A14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83727FE4-5F35-4234-BA74-157DB4CBE1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301D9FEB-01D1-4B16-82A1-A257B94647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9E449BA-3544-4433-9D63-9C5178719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4C371B82-A028-4ADB-8C78-2AFAD329E0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B801EEBE-5067-47AC-898A-04C34CB92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296D9661-AE88-4A7B-917D-712B7BFE5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B9568438-887A-4468-895A-0F9DB5B26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781C9C6B-4F9B-4D08-892D-88E8742CB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9AAF439D-21D6-4E77-8692-29E86E2CE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30D24092-DEBD-4944-BA2A-776949A880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93B11CC4-EC4A-4316-9A9C-12024D877E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2C8168A0-2785-4553-9889-5223B52A44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0722FB43-2F02-4D71-8348-90581575A5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4B292557-BEBD-4A63-A60C-57FEDA3A8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94C7A2A2-EE97-4B11-8812-7F44749AA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8B3EDA30-3F30-4DD3-A74C-6456C1921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33ED0267-B6B5-4A05-8919-22033FDDC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810F9B09-9598-4A7B-8439-2DD4E8ACEE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BD24B77C-54E5-49DE-92DF-714C7CB9DA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890841DB-9C14-45D2-96D4-C9CBE7638C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471C9909-CE66-4BFE-B1A1-F3C431097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C24BA019-1DB6-4A7E-B6FF-F2710054C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994D7BB5-6A91-4424-AB6D-5218A3BCE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45B88E83-C406-4EBB-A8F5-EE840ECBE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7E4F7AC3-50D4-47C3-A6CA-9A1D69D80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18312A22-F15C-46FA-982E-BC5B5F0ED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70860A9-ED20-491F-A066-CACF98A243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C022BF42-5981-4D82-9E81-1338A5749D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4845709E-31D2-4D52-A3AD-412B9BBDAB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1C6A6EA-D187-4656-9884-90CE9C086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BE2C1671-8791-472A-9691-E73ADC8BB8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A4031A0B-11DB-478E-9386-F1E1B6ABC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A0F291BB-C4E9-4F6B-BA02-1D2FC6E76A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F19BF0AE-7A0A-4AA4-BD21-11628A192F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99422212-D9D4-4BCC-9C7A-91A6F7B6AF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1679F4E-F762-42DC-BB02-98B4AD05EA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61F1AF8F-5EC0-4595-8E45-AE00EF73C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CE2C8C01-55E7-4662-8DC8-D8BB7A7B2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3736C6F1-C916-48D2-951B-257387D368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186B2D4A-A67C-438E-9705-DEE8E89704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8F6AF39B-6741-427D-AF1E-C190CA58DD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72555E91-8AF1-4EB9-B9F3-39F3722CC6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394B3A12-2CA8-4A4D-97BE-4679EA8C2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05208009-4664-4180-BA1F-B9C3B765D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6ED18B2B-D5FF-4FD4-AE52-3C4CC3D43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796479F6-8EE0-4E5D-A535-CFBEE4EC4C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A7807ED5-00D1-4C68-93B5-CD296BDCB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8D7A5510-9B70-41E0-BA1C-B0BF992C2D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8F0111DD-D5E4-4B2A-9FC5-182890687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4C447868-EAF4-4BE1-B46B-B2701EB746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E10171CA-A802-4A7B-BA11-84B446513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A737940D-9E8D-4AEA-A356-32FBF41368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1F08BFBB-8002-4A7F-A6C4-DDEA74DE9F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D22F1625-5D73-44C4-A50D-915DD64C6D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F0514024-AE46-4593-B9E3-CEB103825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E08BB362-C82C-4953-9FD3-CED63ED74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E75F077F-9B3A-485A-AE5C-A85624ADB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0E829B4E-5959-467F-8156-442796234C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0590B647-A875-4B6C-A684-96925A7B4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E864403-7A49-42C0-93DF-060D747BCD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1451009F-CE7F-431F-B92B-B74409B1C3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BB43F09-8A32-459B-A38B-7E33DBF8C9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107B8B10-E90F-4328-BFE3-E4F40DBC06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A580BE8F-D226-49A1-90FA-3C31C39693A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6198FDA1-DDC9-40C4-A6EF-9F01C3D9DD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5E28B9DD-E5C0-4DC7-85FF-517DF13992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719BF8BB-E574-440B-89DB-A0EF750F83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A33763B-D8E2-441C-8C69-0DF6907A6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573353AB-D9E6-46AD-A534-5A4C6A17D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C0E452D5-6261-42E5-A6F8-C1A7C72A4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37053A81-596B-420B-9760-E81B02F26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C04E6E34-96C7-4123-B821-F2F7DDD19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4459B630-F730-4A55-A4C5-78B4DF86B6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2E65FCD6-7169-42A9-B5A3-3CF701835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7B9435B-254E-44A5-8A04-BFBF3B9B6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A760D36-D178-48D5-A52B-067809F4CA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71FDE704-7C45-46BF-B6CF-6DB18B19A5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F7AA4C52-8608-4E5F-96F7-5A6F92E813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3A7CCB3-8988-4182-ADFE-E291C21813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B5C6869C-ED28-476B-BC37-C36C77DA96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07C4ECBF-E09C-4D8C-881C-4D25301395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E0DEC615-27DB-4985-875C-3B96AAB449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A3CD3B63-4C0D-4998-AB68-02DC1E8FE5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49BEA35A-1AAC-4454-8AD9-6C86BD924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C876B396-6B67-473F-8A10-37ADF3B7A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F2DF4CDA-F522-4A9A-821D-760CDFD51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5D2B81F6-1E0F-4945-B58E-1F5407C406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FA0ACB9A-63FB-4FA4-9D9D-0657DB767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CBF52891-793F-44C0-8A27-87AAA7FAE4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8799FBD8-9B01-4FEF-A148-358A6AAAAE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95DD53A1-92DB-40A8-8736-47E2E6299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57430093-F529-4FDF-90D1-C1E4ED993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0C599DB4-A95F-4819-A6FE-500EDB3BAD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3453FA08-D6E9-4B85-9E20-995B9A61C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4E25EA5-44E4-4318-89D6-EB9DB1FE33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3C71C919-79DE-4D8F-A8ED-69F79A614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CBBE1CBA-3D4B-448F-AC1B-5E748CCE8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CC5DB6C5-38EE-4CE6-8F21-16ABBE029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B199B41D-96CC-485A-BA35-4E6F9B0761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97AB8B5F-39D0-428E-B52A-639EB39DA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7527924D-E182-429C-9C18-DFE33A684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BCE78A62-1953-4CD4-A70C-AC2123948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9B3B8AC7-0B97-4249-A81F-D7ECDFC5B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353B201D-06CD-4C98-BCCE-F018B4F4D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972839F9-2928-4CB0-A940-C659CF3C6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905ABE1E-8EEF-4F0E-B73A-4AB3B95C3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4186DBD-A887-4C6F-AC14-AB4AE00E9A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E2DC7B2E-60B6-4948-8847-DB1D4F89B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0BE16EC0-884B-48EC-873A-1AE19BAF0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E31270CF-6EC2-46CF-9F36-620BA4F73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AD00B52-9FF5-43CF-8BD3-49E20E5D6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F50DCFD0-CB91-47A6-BA92-465C07EB0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1B9939B4-AC82-49C1-B732-B86DC375C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7042765B-3916-4988-B9DA-3D959C75C5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EEC30861-1AF7-4265-A33E-D8B9BDBDD8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89127B60-B9A2-4BBA-9E02-18FBAF809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E98855B0-1B52-4A45-B164-883FA932C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021EA34B-978B-427A-A359-DDEF44C45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1AE7B26F-9E87-4591-9F00-D84988F78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75EB5DDC-0B05-4D26-B3EF-79839D48A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DA5A656E-9CB3-42A4-9DD5-3C05655E8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A6343463-AA46-49C1-803F-EA5989FF5D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4433A23C-2757-4512-9BB9-A78E6E5EB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ADB29D23-7051-4A8A-99E4-8EA9AA3FC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4FB8ED65-9B3C-452C-9BB7-17E0C0334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54E19B17-A022-4308-84E6-2484A4176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7D6D5BB6-BB80-4343-ACC2-F66EDB399F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4AD611F3-C202-4C86-87DB-6A0604A3D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EAA8C5F2-AA30-486C-AA8D-914D2F6D3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6879F490-6C1E-460C-975D-627EEDCA6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7084F91D-2C02-4F67-86B3-A56012919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B6E43AB4-53CC-4421-AA8F-993A90B29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4262A503-BB46-43D8-9176-14E30411C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64AD46C5-669F-4FDC-9647-9F6CBBE57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D079A08D-0105-4338-8760-6929C74C2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A48805AC-4224-4E84-B888-EC7A171AC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C83C8CA3-4B60-40E9-B8F0-8989894B52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50E66812-8228-4DCD-A9A2-97EDC6CE6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8AB0F2C2-144C-43B7-843A-9A0426CAB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0726C238-5794-416C-8762-183046A89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50C6FDA-8ACA-4C5C-B7A0-99B34EE37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F109291C-FF9F-4839-8E01-65272F48DA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C0F80108-3543-4CE1-8D6E-8DD9348A14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14046375-5229-4319-B7E3-E7C0C1CA1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50F569BA-247D-49FF-844D-C019000D24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F5992964-199D-4800-A85D-6623652AF3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9C5C3787-1476-464F-9F69-E0800FFC6E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9DBBB20D-986D-4402-9848-B48E4DBC2E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52C1AA3B-0C81-481D-90EF-9B494E55C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08B114FC-034F-4EC7-A1E3-9C66737D12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43F5E744-D9B7-4BCE-9E78-4C6D1BC953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CE4A655B-BD71-419D-86E7-A488EEA90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52D86FB0-093C-464C-B505-A82A29893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59D46E0F-A382-429F-BD61-4368EB2D7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D92AE1D-9FEE-4EEC-96C2-CE3E492F83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C7EC5674-CA28-42AA-8151-097D86AEF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E23D214C-E16E-4DA9-B2C5-AF98E49ED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FDECCBA4-FBDB-4F5A-80DE-3C42FBFF0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6189B6D3-B576-4C40-81E7-A237E0DE03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A528D79F-1193-4CE5-BB29-2E1C22A5D9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8A2DE913-08B2-462C-8BFF-9B91A6C5C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EC85870D-5E80-4472-9BB2-CCB1CB3A7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A336FF4B-0D44-4E59-8C3A-D86410FF9B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6369C760-B538-4102-ABD3-00FDF449E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5FF83FED-3437-4E4E-8CBA-4B94D8C32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3D9C661D-CA26-4F48-8CAF-8DABB5956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39BE308F-4727-4BB4-A620-3D8547848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9130FCB7-FA3F-499F-802C-9B2B34A6E6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7837DCF7-092B-4E05-B3EF-34EB65699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EB639031-615D-48C4-BF72-CB7EB3FE5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AE3737E-B551-4E26-B9E7-58FD5A888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473D812E-A1EC-4329-9551-77C05EF708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7DCE4C59-CB77-48EA-82C9-857F7A1B82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8DF2E158-B545-4DB6-B703-22BBA1904F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0CCC1BC0-E000-4A2F-8243-D54014EF33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8ABB5FDD-B484-428A-902F-45551146C5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57C26AF3-6421-4CFE-983B-A542208E36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42CAA66B-15B1-4B7C-B745-367C705076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10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3447A6AC-0E96-4AD3-BEB5-70A932C3E9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D2E0A54A-9F40-4DA0-AA2C-A6160472D4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8771895F-347B-41F4-AE7D-C262ED1F7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3EC1E231-5ECE-4D0D-B85D-4B243466BD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F1DE9C58-F5F8-4DA6-92C0-7F8989F58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73B81F48-ABA7-4344-BBEB-4965ECA20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F43897F3-851E-4971-B6D2-4078FCC682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D0F257FF-E882-4F3F-9B06-AD6932559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909C7344-8D9D-4BF8-A722-4A7CA10076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187A922C-9C3B-462E-AB4F-121D629EC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C4DE171B-D0EC-40A0-AB4B-B4BA16F370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9D7C4406-8766-47CF-A14D-1EAC51F6A9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FAEB3327-261C-44C7-9E3E-8AF55644A0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C04F26F7-1429-4AB3-9958-0DFC99B96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1172CD41-A1B8-41C2-9F21-E333B6412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7CED7562-7D26-4A92-94DA-6CAA3C543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9D4D3C99-B53E-47C0-B764-38BB8B32C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304A0144-9216-4ABB-A31E-AD1E26E44D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1C364DF9-D6A6-463A-957D-B41259D85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3DACF6FD-673E-4F8A-AAB8-FF36CF2F1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8907626E-EBC3-4202-8156-084A1EF6F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A1B39BFC-76FD-4F08-853C-059FF0E3E5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5BD74FFC-C4CC-4E0E-AB15-1F720ADF17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A3E7BBF3-7976-41BF-AEFB-B46176BECD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A5FDE9D2-1329-48EB-A58D-C6DB946EC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5AB5BBFC-E53F-4CC6-AC0D-B8A687448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AD179A06-EEFE-4F8A-B9C0-57AD36519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C876DD83-694F-49F1-A118-0393E2F332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B9E97D17-4541-4B91-BAD6-4E778DD55D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613E3021-357B-4BB7-B79B-7521FF401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8A1569D2-071F-480E-A1C6-B0EB648386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0E0B0BCF-4927-4985-BDED-D47E8C2D5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30098036-32A9-46D8-AC23-2A6D900B9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61C7F46B-FB8B-46B2-97D5-94B81241A2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1D5D34F9-B51F-4034-A56A-15E07A414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7CD339A3-FBDB-4211-B26F-F6039F27CF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F6ACA0A7-22F6-45E7-AE33-2B8A8A8748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585CBF9B-91A5-461E-9F5E-54C314EF4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2A8408D9-642F-48C6-B27A-0663394FB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711A1F0-435C-4BE7-B9C8-CD9F43A88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5C4F3315-1DC3-423A-8F1F-60DD6D56E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523D7485-EA0E-49CB-B2F0-89DC47839F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EFB72765-4114-48D5-B8A8-F8E13F9A0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BDD7761C-6EB2-4258-81B8-B0A3AA6C8C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1E4392A9-D591-483C-8CED-9113024CD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0FEC99B1-7CFE-4B76-B811-2539FDBA0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DFD5ABFA-E6B6-4D8E-B7BC-5CEFF45A1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BA6702AB-13F8-4B57-B354-2524F13F6F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00133BE7-3CFD-4BA2-9991-B30D04D21B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71BF439B-4BC0-4F0E-8BCE-F1CF3E6266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B985E318-B82E-4F65-8B81-3ABA955465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41B5762B-B6A5-498A-98BC-D7C164528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282041FD-475F-4929-9CA2-FBA859FCF9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2BCC48F1-6F92-4A4F-8C6E-F635398E04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ED2A4B72-83D0-46D9-A3A6-DB8C5B16CC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41DCFABC-BAB4-457A-945A-7B0C0C9B87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0BD97B0D-D23E-4208-B7CB-5B9A83AA3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BB3A19CD-4153-4AEE-A277-30A8C7D95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31FBA467-FBAB-4119-B1A3-9357C2858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BDE99135-7903-4D90-8ED6-9899BAD833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9650A56-E5DA-43B6-8648-4D4B9DE702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235A8CB6-0517-4577-93AC-D90DA118A0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744EC2D0-3DC9-405E-A5AC-6D39159B9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F912FECE-9197-46F3-A43E-4716C33B7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E17CB456-1DE5-40A2-984C-9DAC2A2D3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170229B7-CF1D-48FD-ACBF-41DDA58B0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D57B1602-B222-4083-B60E-B25E62716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F89D8DE3-F105-4D6E-9185-097445C433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C94837EC-AC31-4F22-A846-DE5224E38A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49799B30-7B33-4053-8D01-5A7977ACC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05997B9D-33EA-45D2-B61B-CE5C45644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5087872D-9AC0-43C2-B046-32FE8064D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706769C9-F187-4927-A52E-0A52675F28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5DFBB85A-2C93-4DEF-8D9E-67AA6284B4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07D33AEE-13E5-456B-933D-180C00CE2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25D7952F-FC6F-46EB-8B95-3A6EADFAE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C1F420D6-6D1B-4FE6-A606-44E59FF78E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FF461FC-EB0A-4921-8B08-6C582C8AE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243CD394-14FA-4B29-A61A-AEFB8F8BE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6DBD7C71-F70F-4224-A554-A2B907056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B44E9AFB-DC44-4150-B4A7-EF4AACBF12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943887E-B955-4595-B47E-216261130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CDBEFCE5-F150-49C1-83AF-EC7941EF3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0141A0BC-BC56-427D-ABA7-FC7DB913A1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74C491C2-BE7B-4DC0-B1F3-AD5E5CEBE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976D4CDC-5EB5-4D3C-BFF3-1082DDAF3F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0E62E25A-1D3F-40CD-AB05-906295519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BC598DA5-542C-4ACB-845B-4BD18A97C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B3A8E5C6-5B0E-4ABA-A48F-C5BB4F051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C9FBC7C7-0955-49CB-B8C9-134D9B51B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EBE05EF8-CCDD-49C9-822C-16D914DB3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4F8400A5-7A5D-4B4E-AAE5-6235CD8AD7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CA70DC87-AD35-4AFE-93D8-C12EDEFEE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96BBB301-1D38-4914-884C-E71E933D3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88A67CE0-5F5B-4F4E-9820-8350CF893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5AD788C-955A-4832-B5AF-61381A886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D769DA3D-A7EF-4697-87CE-61BAED53A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7B29D74B-4BAD-48A6-9422-8C1490C62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50C90EF-5374-4FFD-B132-0AFF62000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D58D2B8D-0B43-4CA4-9C00-D448B5919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ED754AAC-EB42-45DE-96DC-F347E59C6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954EA8DD-374C-4CCA-B9DA-13C0222BA8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452DE132-6F9D-4452-8EDF-D5E3FE9B7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81E65E15-1B7D-4E37-B8FA-8FD2BB4E43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485B4F4F-0801-4F3B-B901-70FD7276D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ED78A682-25C2-498B-A9E4-1C2926B2D2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727BD827-3C60-465C-BBE6-69F3326291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EEB179BA-7A78-4A2D-834C-F3FAD71E4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B2B28DDE-5683-4ED6-8A63-6921F4ADC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C7244944-F4A2-4406-BD30-0ABBA05A8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640C81F-4790-4848-A4A9-A8C1C41E5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51D79C87-E27C-46C0-8E63-1BD037298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B90DE15A-9808-4533-9EFC-7AFB91866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4E620830-A895-421C-AE7E-7DE606432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803AC7E3-D3A7-465B-9E4A-0F3AD0BE3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59829669-9807-4AF9-A05C-45C0BCD172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B7AC781E-5D20-43FD-8812-B7C278ABBA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EDE3276F-4B4D-435C-B228-BA18D7991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69E2F72A-C681-48CE-9FDD-640A07B20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3311B82C-CA96-4051-9803-8ECC46C18D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2F659059-7CDC-42B3-A060-7149220A8C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01B75E24-DA37-4459-9C51-F57FCED7E0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A8D5E89B-0890-47B5-8100-51B12E40A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F17803B4-F177-4CDA-B832-C61DE14D1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99AAEAF7-7CCF-46E3-9814-FC9167E98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1E2184D3-EDFB-428E-A649-216AAE9BF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BC740F91-B8CC-4BE5-B062-F7C37459A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4DAA2AB5-2591-47F2-BA23-FDE87EFEF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CFD3B29A-2C3D-47A1-AC1E-24EBB6DB5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EB640BBE-052D-4441-9FA6-6BD9CB5FF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2D8D6713-5595-478D-B1E9-3B1B9BABB9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8F21CC4F-71A0-4F42-AE77-D0EDE335EF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41092781-C672-40AA-B2C5-381139088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3FCB017D-27F0-44F5-AD18-D417A72AE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BD5D8F5F-D997-4D7E-B419-7EDE5100E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B22F470A-2E55-49C8-B9DA-F4A26CA2E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0BA902CE-FFD8-4D85-A87E-CCBA0A3AF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6A0CE1C8-933D-47B8-AB7E-C2D8456BB5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46A2A309-197D-409C-9C51-D9B65FEF5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916A41EF-BDF5-4E49-8ED1-286DA2DBF7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9B004C42-C700-4C52-B2DC-68424EFE04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828D542-39A9-463B-BCDF-C1A9B3380E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7C660DC5-5E52-4DC8-BDAD-A369048C0B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02A1C6A0-1B82-4A85-8524-696CED27A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7991DBC-CC3A-429E-97A6-A78BE0CD9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BD9BAF62-DA89-44FF-8D90-60D0CD637A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05748BF6-09AA-4FE0-8E78-F654077F6B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DF47901F-9577-421D-A494-969A40C820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56DB12A5-D35D-4C7F-8019-1DC549D28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7C228374-F2E4-4114-B874-3F245152A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FB769DA7-AD7F-425E-8A06-CDE66165F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F95038F1-667D-4F53-B09E-C4164E4097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0D960D94-FB89-4828-8FDD-28938B875C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D86DE819-333D-461C-8F8F-EA29502E91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7D8EE51B-9FA4-4930-A7B5-E3F3783D74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7647EB8D-B8BC-475E-9E6C-477E3C7764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3CB72A8E-D71E-452A-BB6A-2495D03E1B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1E00076F-1376-4AE7-90CC-E8593EEFE5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33C890E3-BD8A-4FF0-BF95-43708EEA3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92D78C8-2CEE-4167-9A92-988865B1B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1E1EC806-04B4-4798-ABCD-6A84C23B3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2BEBCAB2-B720-48E5-9CFF-C9FFDC5249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5738DAD7-F7DF-40DD-A1F1-71A4C013D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0FDDC243-0EDC-488F-8DA5-F8ED40C854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3A03D3EE-7028-4E68-B683-75372374E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8C795A59-66E2-4FE5-83E2-FE0445BE2C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E2F45DCE-EA77-468B-A3D1-F68DF522B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3EBCC877-D4B2-4884-90D5-1B36C16A12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A3DB132C-C8D0-45BB-BF9A-59FB67AE80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0EBB0A3E-2531-41FA-9CE2-2FACF7D3B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C1B50E78-1DF8-4EA2-9E59-ADA387512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38734559-8FF8-4B6D-B837-DBE5E38F7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0A36DC58-A317-4BD4-B5BD-7DB8F67D89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44DF8886-1543-4007-9403-0FA1B50397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2E803C05-ED9B-492B-A604-6EBB90A77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56F53377-6522-4AC8-A2AC-D7665141DB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18AC01F0-3C07-44C7-8AFD-8C76A283C7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4ECD8FC7-26B3-4485-8203-5542CB708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3FB41A67-22F8-4EDD-80D9-D37DF395FD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4A8A819E-175A-4F37-8D37-1305A968E8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7596827D-0F81-4D8F-ABAE-F5B12404D4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86606953-DCE4-4AD3-B937-F58253E8D9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161888A8-5C74-4E33-9748-C8ECE2E1D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336BD322-3C0F-4A43-B8B9-A29724889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737D0E90-CED3-45CD-91B0-336267E444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D1F36204-3EC8-4F1D-A09A-75075CE571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1CECECCF-D8EE-4237-8075-C79348261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502C29B5-6B66-40A2-9CFE-24DE379F7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2F4061B4-2B96-4E4C-BFEB-EFE65A5CF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85262BC7-711B-4FA8-9491-31F1593F1C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1E8A91BB-A55F-4DAB-A7E6-0B08B9F72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ED8D67E6-CCDF-439E-9898-014D1232A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0FDF0265-D3E3-4AC0-9336-621C68A64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2BF0BA40-051F-4657-A813-135D308B3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879E2FFC-43A3-4B95-A32F-CB6DE3FE3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6531259D-AD8E-4B14-BB76-57356BE16D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3AAEFA3E-596A-43DB-95FF-7BC3525A8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DAB4BB59-3F07-4F8D-A7EB-FE327FBADD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347B047-4F89-49CD-9F28-A7FC411453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69D78A8A-E180-47DC-9E7D-7215435EF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844CAA49-6B27-4B19-AD60-610F457D3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5FB798A3-71E6-44E6-ABFB-50F72F5D8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B125BDF9-CBCD-4573-BA55-09684ADB52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FC62795A-6554-4456-B9BB-16E2810D5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F63BBF2F-F6A3-4CE6-B2DE-CB1E2CA11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3020AAAE-F7D4-49BF-BE36-BB4CBA482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2D8A61F5-BDC6-4B25-8E81-8CEBCAAE8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2202C098-210A-49C8-8440-4DAB1F9C7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C86D76D4-48F3-4797-ADE1-C16C4D2E42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8B201893-E261-4F8C-9635-928E198049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42A54F51-607B-42C4-84C9-6B189ADB2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02416DB0-69D2-4F9B-A94D-ADE5677ABA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23106D93-217F-4ED1-B9FC-C03773934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1E86C7E3-9E4F-4997-A9E3-8705CCEAB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E7AD4C04-390B-4CD9-A6A6-63D8661AE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313E5B11-DA89-4DEF-A0B8-BF435BE496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4A45873C-7734-4CAC-B7B5-F56DC26323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20587EFD-615E-498E-8C31-09964BFE6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97F3D9C7-14CE-491F-9092-FF2AB9359B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7E22F031-A2BF-4237-AA14-C5B4F45FB6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0603B7D4-633A-4969-BB7C-4B6A7A8FF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326D0088-0269-4843-BBE7-5FD6714C3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241C3C62-B5ED-47DC-8D9D-EF55E99F72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8292BBA3-941B-4E14-B908-28897631A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2EF14765-45AF-4BAC-96CA-8041ADDF5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52055916-BB87-47FC-8A42-5534637E8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8F4EE503-B080-4E84-B3C2-27CC87282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9411A0C5-40FA-4AF9-9177-69625238A8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10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C5805ED4-9991-4878-B02F-44390D3E26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2196353</xdr:colOff>
      <xdr:row>1</xdr:row>
      <xdr:rowOff>112059</xdr:rowOff>
    </xdr:from>
    <xdr:ext cx="1274669" cy="693946"/>
    <xdr:pic>
      <xdr:nvPicPr>
        <xdr:cNvPr id="502" name="Imagen 501">
          <a:extLst>
            <a:ext uri="{FF2B5EF4-FFF2-40B4-BE49-F238E27FC236}">
              <a16:creationId xmlns:a16="http://schemas.microsoft.com/office/drawing/2014/main" id="{AD763379-4FE5-4B67-8AC8-3405499700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2196353" y="112059"/>
          <a:ext cx="127466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J171"/>
  <sheetViews>
    <sheetView tabSelected="1" zoomScale="85" zoomScaleNormal="85" workbookViewId="0">
      <selection sqref="A1:I5"/>
    </sheetView>
  </sheetViews>
  <sheetFormatPr baseColWidth="10" defaultColWidth="26.42578125" defaultRowHeight="15.75" x14ac:dyDescent="0.25"/>
  <cols>
    <col min="1" max="1" width="50.28515625" style="6" customWidth="1"/>
    <col min="2" max="2" width="41.28515625" style="6" customWidth="1"/>
    <col min="3" max="3" width="18.71093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26.140625" style="2" customWidth="1"/>
    <col min="8" max="8" width="24" style="2" customWidth="1"/>
    <col min="9" max="9" width="16.85546875" style="1" customWidth="1"/>
  </cols>
  <sheetData>
    <row r="1" spans="1:9" x14ac:dyDescent="0.25">
      <c r="A1" s="93"/>
      <c r="B1" s="94"/>
      <c r="C1" s="94"/>
      <c r="D1" s="94"/>
      <c r="E1" s="94"/>
      <c r="F1" s="94"/>
      <c r="G1" s="94"/>
      <c r="H1" s="94"/>
      <c r="I1" s="95"/>
    </row>
    <row r="2" spans="1:9" ht="21" x14ac:dyDescent="0.35">
      <c r="A2" s="85" t="s">
        <v>316</v>
      </c>
      <c r="B2" s="86"/>
      <c r="C2" s="86"/>
      <c r="D2" s="86"/>
      <c r="E2" s="86"/>
      <c r="F2" s="86"/>
      <c r="G2" s="86"/>
      <c r="H2" s="86"/>
      <c r="I2" s="87"/>
    </row>
    <row r="3" spans="1:9" ht="21" x14ac:dyDescent="0.35">
      <c r="A3" s="85" t="s">
        <v>315</v>
      </c>
      <c r="B3" s="86"/>
      <c r="C3" s="86"/>
      <c r="D3" s="86"/>
      <c r="E3" s="86"/>
      <c r="F3" s="86"/>
      <c r="G3" s="86"/>
      <c r="H3" s="86"/>
      <c r="I3" s="87"/>
    </row>
    <row r="4" spans="1:9" ht="20.25" customHeight="1" x14ac:dyDescent="0.3">
      <c r="A4" s="88" t="s">
        <v>314</v>
      </c>
      <c r="B4" s="89"/>
      <c r="C4" s="89"/>
      <c r="D4" s="89"/>
      <c r="E4" s="89"/>
      <c r="F4" s="89"/>
      <c r="G4" s="89"/>
      <c r="H4" s="89"/>
      <c r="I4" s="90"/>
    </row>
    <row r="5" spans="1:9" ht="21" x14ac:dyDescent="0.35">
      <c r="A5" s="75"/>
      <c r="B5" s="73"/>
      <c r="C5" s="73"/>
      <c r="D5" s="73"/>
      <c r="E5" s="73"/>
      <c r="F5" s="74"/>
      <c r="G5" s="73"/>
      <c r="H5" s="73"/>
      <c r="I5" s="72"/>
    </row>
    <row r="6" spans="1:9" s="67" customFormat="1" ht="24.75" customHeight="1" x14ac:dyDescent="0.35">
      <c r="A6" s="92" t="s">
        <v>313</v>
      </c>
      <c r="B6" s="92"/>
      <c r="C6" s="92"/>
      <c r="D6" s="92"/>
      <c r="E6" s="92"/>
      <c r="F6" s="92"/>
      <c r="G6" s="92"/>
      <c r="H6" s="92"/>
      <c r="I6" s="92"/>
    </row>
    <row r="7" spans="1:9" s="67" customFormat="1" ht="27" customHeight="1" x14ac:dyDescent="0.35">
      <c r="A7" s="71"/>
      <c r="B7" s="70" t="s">
        <v>312</v>
      </c>
      <c r="C7" s="77"/>
      <c r="D7" s="77"/>
      <c r="E7" s="77"/>
      <c r="F7" s="77"/>
      <c r="G7" s="77"/>
      <c r="H7" s="77"/>
      <c r="I7" s="77"/>
    </row>
    <row r="8" spans="1:9" s="67" customFormat="1" ht="27.75" customHeight="1" x14ac:dyDescent="0.35">
      <c r="A8" s="69"/>
      <c r="B8" s="68" t="s">
        <v>311</v>
      </c>
      <c r="C8" s="77"/>
      <c r="D8" s="77"/>
      <c r="E8" s="77"/>
      <c r="F8" s="77"/>
      <c r="G8" s="77"/>
      <c r="H8" s="77"/>
      <c r="I8" s="77"/>
    </row>
    <row r="9" spans="1:9" s="67" customFormat="1" ht="26.25" customHeight="1" x14ac:dyDescent="0.35">
      <c r="A9" s="91" t="s">
        <v>310</v>
      </c>
      <c r="B9" s="91" t="s">
        <v>309</v>
      </c>
      <c r="C9" s="91" t="s">
        <v>308</v>
      </c>
      <c r="D9" s="91" t="s">
        <v>307</v>
      </c>
      <c r="E9" s="80" t="s">
        <v>306</v>
      </c>
      <c r="F9" s="80" t="s">
        <v>305</v>
      </c>
      <c r="G9" s="79" t="s">
        <v>304</v>
      </c>
      <c r="H9" s="79" t="s">
        <v>303</v>
      </c>
      <c r="I9" s="81" t="s">
        <v>302</v>
      </c>
    </row>
    <row r="10" spans="1:9" s="67" customFormat="1" ht="4.5" customHeight="1" x14ac:dyDescent="0.35">
      <c r="A10" s="91"/>
      <c r="B10" s="91"/>
      <c r="C10" s="91"/>
      <c r="D10" s="91"/>
      <c r="E10" s="80"/>
      <c r="F10" s="80"/>
      <c r="G10" s="79"/>
      <c r="H10" s="79"/>
      <c r="I10" s="81"/>
    </row>
    <row r="11" spans="1:9" s="58" customFormat="1" ht="34.5" customHeight="1" x14ac:dyDescent="0.35">
      <c r="A11" s="61" t="s">
        <v>294</v>
      </c>
      <c r="B11" s="61" t="s">
        <v>293</v>
      </c>
      <c r="C11" s="36" t="s">
        <v>301</v>
      </c>
      <c r="D11" s="55">
        <v>43853</v>
      </c>
      <c r="E11" s="60">
        <v>121072.5</v>
      </c>
      <c r="F11" s="55">
        <v>43974</v>
      </c>
      <c r="G11" s="62"/>
      <c r="H11" s="60">
        <f>+E11-G11</f>
        <v>121072.5</v>
      </c>
      <c r="I11" s="59" t="s">
        <v>13</v>
      </c>
    </row>
    <row r="12" spans="1:9" s="58" customFormat="1" ht="21.75" customHeight="1" x14ac:dyDescent="0.35">
      <c r="A12" s="82" t="s">
        <v>300</v>
      </c>
      <c r="B12" s="82" t="s">
        <v>299</v>
      </c>
      <c r="C12" s="83" t="s">
        <v>298</v>
      </c>
      <c r="D12" s="84">
        <v>43861</v>
      </c>
      <c r="E12" s="76">
        <v>107932500</v>
      </c>
      <c r="F12" s="32"/>
      <c r="G12" s="64">
        <v>10000000</v>
      </c>
      <c r="H12" s="64">
        <v>0</v>
      </c>
      <c r="I12" s="59"/>
    </row>
    <row r="13" spans="1:9" s="58" customFormat="1" ht="21" x14ac:dyDescent="0.35">
      <c r="A13" s="82"/>
      <c r="B13" s="82"/>
      <c r="C13" s="83"/>
      <c r="D13" s="84"/>
      <c r="E13" s="76"/>
      <c r="F13" s="55">
        <v>43982</v>
      </c>
      <c r="G13" s="64">
        <v>10000000</v>
      </c>
      <c r="H13" s="63">
        <v>47932500</v>
      </c>
      <c r="I13" s="59" t="s">
        <v>13</v>
      </c>
    </row>
    <row r="14" spans="1:9" s="58" customFormat="1" ht="21" x14ac:dyDescent="0.35">
      <c r="A14" s="66"/>
      <c r="B14" s="66"/>
      <c r="C14" s="44"/>
      <c r="D14" s="56"/>
      <c r="E14" s="65"/>
      <c r="F14" s="32"/>
      <c r="G14" s="64">
        <v>20000000</v>
      </c>
      <c r="H14" s="63"/>
      <c r="I14" s="59"/>
    </row>
    <row r="15" spans="1:9" s="58" customFormat="1" ht="21.75" customHeight="1" x14ac:dyDescent="0.35">
      <c r="A15" s="66"/>
      <c r="B15" s="66"/>
      <c r="C15" s="44"/>
      <c r="D15" s="56"/>
      <c r="E15" s="65"/>
      <c r="F15" s="32"/>
      <c r="G15" s="64">
        <v>20000000</v>
      </c>
      <c r="H15" s="63"/>
      <c r="I15" s="59"/>
    </row>
    <row r="16" spans="1:9" s="58" customFormat="1" ht="21.95" customHeight="1" x14ac:dyDescent="0.35">
      <c r="A16" s="61" t="s">
        <v>297</v>
      </c>
      <c r="B16" s="61" t="s">
        <v>296</v>
      </c>
      <c r="C16" s="36" t="s">
        <v>295</v>
      </c>
      <c r="D16" s="55">
        <v>43818</v>
      </c>
      <c r="E16" s="60">
        <v>3934727.04</v>
      </c>
      <c r="F16" s="55">
        <v>43940</v>
      </c>
      <c r="G16" s="62"/>
      <c r="H16" s="60">
        <f>+E16-G16</f>
        <v>3934727.04</v>
      </c>
      <c r="I16" s="59" t="s">
        <v>13</v>
      </c>
    </row>
    <row r="17" spans="1:9" s="58" customFormat="1" ht="50.25" customHeight="1" x14ac:dyDescent="0.35">
      <c r="A17" s="61" t="s">
        <v>294</v>
      </c>
      <c r="B17" s="61" t="s">
        <v>293</v>
      </c>
      <c r="C17" s="36" t="s">
        <v>292</v>
      </c>
      <c r="D17" s="55">
        <v>43826</v>
      </c>
      <c r="E17" s="60">
        <v>64483.45</v>
      </c>
      <c r="F17" s="55">
        <v>43948</v>
      </c>
      <c r="G17" s="62"/>
      <c r="H17" s="60">
        <f>+E17</f>
        <v>64483.45</v>
      </c>
      <c r="I17" s="59" t="s">
        <v>13</v>
      </c>
    </row>
    <row r="18" spans="1:9" s="58" customFormat="1" ht="21.95" customHeight="1" x14ac:dyDescent="0.35">
      <c r="A18" s="61" t="s">
        <v>291</v>
      </c>
      <c r="B18" s="61" t="s">
        <v>290</v>
      </c>
      <c r="C18" s="36" t="s">
        <v>289</v>
      </c>
      <c r="D18" s="55">
        <v>43781</v>
      </c>
      <c r="E18" s="60">
        <v>12540000</v>
      </c>
      <c r="F18" s="55">
        <v>43902</v>
      </c>
      <c r="G18" s="62"/>
      <c r="H18" s="60">
        <f>+E18</f>
        <v>12540000</v>
      </c>
      <c r="I18" s="59" t="s">
        <v>13</v>
      </c>
    </row>
    <row r="19" spans="1:9" s="58" customFormat="1" ht="21.95" customHeight="1" x14ac:dyDescent="0.35">
      <c r="A19" s="61" t="s">
        <v>286</v>
      </c>
      <c r="B19" s="61" t="s">
        <v>288</v>
      </c>
      <c r="C19" s="36" t="s">
        <v>287</v>
      </c>
      <c r="D19" s="55">
        <v>44008</v>
      </c>
      <c r="E19" s="60">
        <v>31999500</v>
      </c>
      <c r="F19" s="55">
        <v>44130</v>
      </c>
      <c r="G19" s="62"/>
      <c r="H19" s="60">
        <f>+E19</f>
        <v>31999500</v>
      </c>
      <c r="I19" s="59" t="s">
        <v>13</v>
      </c>
    </row>
    <row r="20" spans="1:9" s="58" customFormat="1" ht="21.95" customHeight="1" x14ac:dyDescent="0.35">
      <c r="A20" s="61" t="s">
        <v>286</v>
      </c>
      <c r="B20" s="61" t="s">
        <v>285</v>
      </c>
      <c r="C20" s="36" t="s">
        <v>284</v>
      </c>
      <c r="D20" s="55">
        <v>44008</v>
      </c>
      <c r="E20" s="60">
        <v>17300000</v>
      </c>
      <c r="F20" s="55">
        <v>44130</v>
      </c>
      <c r="G20" s="62"/>
      <c r="H20" s="60">
        <f>+E20</f>
        <v>17300000</v>
      </c>
      <c r="I20" s="59" t="s">
        <v>13</v>
      </c>
    </row>
    <row r="21" spans="1:9" s="58" customFormat="1" ht="21.95" customHeight="1" x14ac:dyDescent="0.35">
      <c r="A21" s="61" t="s">
        <v>283</v>
      </c>
      <c r="B21" s="61" t="s">
        <v>15</v>
      </c>
      <c r="C21" s="36" t="s">
        <v>282</v>
      </c>
      <c r="D21" s="55">
        <v>44034</v>
      </c>
      <c r="E21" s="60">
        <v>354000</v>
      </c>
      <c r="F21" s="55">
        <v>44157</v>
      </c>
      <c r="G21" s="62"/>
      <c r="H21" s="60">
        <f>+E21-G21</f>
        <v>354000</v>
      </c>
      <c r="I21" s="59" t="s">
        <v>13</v>
      </c>
    </row>
    <row r="22" spans="1:9" s="58" customFormat="1" ht="21.95" customHeight="1" x14ac:dyDescent="0.35">
      <c r="A22" s="61" t="s">
        <v>281</v>
      </c>
      <c r="B22" s="61" t="s">
        <v>15</v>
      </c>
      <c r="C22" s="36" t="s">
        <v>280</v>
      </c>
      <c r="D22" s="55">
        <v>44036</v>
      </c>
      <c r="E22" s="60">
        <v>259600</v>
      </c>
      <c r="F22" s="55">
        <v>44159</v>
      </c>
      <c r="G22" s="62"/>
      <c r="H22" s="60">
        <f>+E22</f>
        <v>259600</v>
      </c>
      <c r="I22" s="59" t="s">
        <v>13</v>
      </c>
    </row>
    <row r="23" spans="1:9" s="58" customFormat="1" ht="21.95" customHeight="1" x14ac:dyDescent="0.35">
      <c r="A23" s="61" t="s">
        <v>279</v>
      </c>
      <c r="B23" s="61" t="s">
        <v>15</v>
      </c>
      <c r="C23" s="36" t="s">
        <v>34</v>
      </c>
      <c r="D23" s="55">
        <v>44027</v>
      </c>
      <c r="E23" s="60">
        <v>177000</v>
      </c>
      <c r="F23" s="55">
        <v>44150</v>
      </c>
      <c r="G23" s="62"/>
      <c r="H23" s="60">
        <f>+E23</f>
        <v>177000</v>
      </c>
      <c r="I23" s="59" t="s">
        <v>13</v>
      </c>
    </row>
    <row r="24" spans="1:9" s="58" customFormat="1" ht="21.95" customHeight="1" x14ac:dyDescent="0.35">
      <c r="A24" s="61" t="s">
        <v>278</v>
      </c>
      <c r="B24" s="61" t="s">
        <v>15</v>
      </c>
      <c r="C24" s="36" t="s">
        <v>277</v>
      </c>
      <c r="D24" s="55">
        <v>44035</v>
      </c>
      <c r="E24" s="60">
        <v>708000</v>
      </c>
      <c r="F24" s="55">
        <v>44150</v>
      </c>
      <c r="G24" s="62"/>
      <c r="H24" s="60">
        <f>+E24</f>
        <v>708000</v>
      </c>
      <c r="I24" s="59" t="s">
        <v>13</v>
      </c>
    </row>
    <row r="25" spans="1:9" s="58" customFormat="1" ht="21.95" customHeight="1" x14ac:dyDescent="0.35">
      <c r="A25" s="61" t="s">
        <v>276</v>
      </c>
      <c r="B25" s="61" t="s">
        <v>15</v>
      </c>
      <c r="C25" s="36" t="s">
        <v>275</v>
      </c>
      <c r="D25" s="55">
        <v>44034</v>
      </c>
      <c r="E25" s="60">
        <v>7965000</v>
      </c>
      <c r="F25" s="55">
        <v>44157</v>
      </c>
      <c r="G25" s="62"/>
      <c r="H25" s="60">
        <v>7965000</v>
      </c>
      <c r="I25" s="59" t="s">
        <v>13</v>
      </c>
    </row>
    <row r="26" spans="1:9" s="58" customFormat="1" ht="21.95" customHeight="1" x14ac:dyDescent="0.35">
      <c r="A26" s="61" t="s">
        <v>274</v>
      </c>
      <c r="B26" s="61" t="s">
        <v>15</v>
      </c>
      <c r="C26" s="36" t="s">
        <v>273</v>
      </c>
      <c r="D26" s="55">
        <v>44034</v>
      </c>
      <c r="E26" s="60">
        <v>1500000</v>
      </c>
      <c r="F26" s="55">
        <v>44157</v>
      </c>
      <c r="G26" s="62"/>
      <c r="H26" s="60">
        <f>+E26</f>
        <v>1500000</v>
      </c>
      <c r="I26" s="59" t="s">
        <v>13</v>
      </c>
    </row>
    <row r="27" spans="1:9" s="58" customFormat="1" ht="21.95" customHeight="1" x14ac:dyDescent="0.35">
      <c r="A27" s="61" t="s">
        <v>272</v>
      </c>
      <c r="B27" s="61" t="s">
        <v>15</v>
      </c>
      <c r="C27" s="36" t="s">
        <v>271</v>
      </c>
      <c r="D27" s="55">
        <v>44035</v>
      </c>
      <c r="E27" s="60">
        <v>1062000</v>
      </c>
      <c r="F27" s="55">
        <v>44158</v>
      </c>
      <c r="G27" s="62"/>
      <c r="H27" s="60">
        <f>+E27</f>
        <v>1062000</v>
      </c>
      <c r="I27" s="59" t="s">
        <v>13</v>
      </c>
    </row>
    <row r="28" spans="1:9" s="58" customFormat="1" ht="21.95" customHeight="1" x14ac:dyDescent="0.35">
      <c r="A28" s="61" t="s">
        <v>270</v>
      </c>
      <c r="B28" s="61" t="s">
        <v>15</v>
      </c>
      <c r="C28" s="36" t="s">
        <v>269</v>
      </c>
      <c r="D28" s="55">
        <v>44044</v>
      </c>
      <c r="E28" s="60">
        <v>180000</v>
      </c>
      <c r="F28" s="55">
        <v>44166</v>
      </c>
      <c r="G28" s="62"/>
      <c r="H28" s="60">
        <f t="shared" ref="H28:H33" si="0">+E28-G28</f>
        <v>180000</v>
      </c>
      <c r="I28" s="59" t="s">
        <v>13</v>
      </c>
    </row>
    <row r="29" spans="1:9" s="58" customFormat="1" ht="31.5" customHeight="1" x14ac:dyDescent="0.35">
      <c r="A29" s="61" t="s">
        <v>268</v>
      </c>
      <c r="B29" s="61" t="s">
        <v>8</v>
      </c>
      <c r="C29" s="36" t="s">
        <v>96</v>
      </c>
      <c r="D29" s="55">
        <v>44120</v>
      </c>
      <c r="E29" s="60">
        <v>26904</v>
      </c>
      <c r="F29" s="55">
        <v>44243</v>
      </c>
      <c r="G29" s="60"/>
      <c r="H29" s="60">
        <f t="shared" si="0"/>
        <v>26904</v>
      </c>
      <c r="I29" s="59" t="s">
        <v>13</v>
      </c>
    </row>
    <row r="30" spans="1:9" s="58" customFormat="1" ht="31.5" customHeight="1" x14ac:dyDescent="0.35">
      <c r="A30" s="61" t="s">
        <v>267</v>
      </c>
      <c r="B30" s="61" t="s">
        <v>8</v>
      </c>
      <c r="C30" s="36" t="s">
        <v>266</v>
      </c>
      <c r="D30" s="55">
        <v>44153</v>
      </c>
      <c r="E30" s="60">
        <v>59000</v>
      </c>
      <c r="F30" s="55">
        <v>44273</v>
      </c>
      <c r="G30" s="60"/>
      <c r="H30" s="60">
        <f t="shared" si="0"/>
        <v>59000</v>
      </c>
      <c r="I30" s="59" t="s">
        <v>13</v>
      </c>
    </row>
    <row r="31" spans="1:9" s="58" customFormat="1" ht="31.5" customHeight="1" x14ac:dyDescent="0.35">
      <c r="A31" s="61" t="s">
        <v>230</v>
      </c>
      <c r="B31" s="61" t="s">
        <v>229</v>
      </c>
      <c r="C31" s="36" t="s">
        <v>265</v>
      </c>
      <c r="D31" s="55">
        <v>44197</v>
      </c>
      <c r="E31" s="60">
        <v>990431.53</v>
      </c>
      <c r="F31" s="55">
        <v>44317</v>
      </c>
      <c r="G31" s="60"/>
      <c r="H31" s="60">
        <f t="shared" si="0"/>
        <v>990431.53</v>
      </c>
      <c r="I31" s="59" t="s">
        <v>13</v>
      </c>
    </row>
    <row r="32" spans="1:9" s="58" customFormat="1" ht="31.5" customHeight="1" x14ac:dyDescent="0.35">
      <c r="A32" s="61" t="s">
        <v>230</v>
      </c>
      <c r="B32" s="61" t="s">
        <v>264</v>
      </c>
      <c r="C32" s="36" t="s">
        <v>263</v>
      </c>
      <c r="D32" s="55">
        <v>44197</v>
      </c>
      <c r="E32" s="60">
        <v>1258798.32</v>
      </c>
      <c r="F32" s="55">
        <v>44317</v>
      </c>
      <c r="G32" s="60"/>
      <c r="H32" s="60">
        <f t="shared" si="0"/>
        <v>1258798.32</v>
      </c>
      <c r="I32" s="59" t="s">
        <v>13</v>
      </c>
    </row>
    <row r="33" spans="1:9" s="58" customFormat="1" ht="31.5" customHeight="1" x14ac:dyDescent="0.35">
      <c r="A33" s="61" t="s">
        <v>230</v>
      </c>
      <c r="B33" s="61" t="s">
        <v>262</v>
      </c>
      <c r="C33" s="36" t="s">
        <v>261</v>
      </c>
      <c r="D33" s="55">
        <v>44197</v>
      </c>
      <c r="E33" s="60">
        <v>66987.179999999993</v>
      </c>
      <c r="F33" s="55">
        <v>44317</v>
      </c>
      <c r="G33" s="60"/>
      <c r="H33" s="60">
        <f t="shared" si="0"/>
        <v>66987.179999999993</v>
      </c>
      <c r="I33" s="59" t="s">
        <v>13</v>
      </c>
    </row>
    <row r="34" spans="1:9" s="58" customFormat="1" ht="31.5" customHeight="1" x14ac:dyDescent="0.35">
      <c r="A34" s="61" t="s">
        <v>260</v>
      </c>
      <c r="B34" s="61" t="s">
        <v>259</v>
      </c>
      <c r="C34" s="36" t="s">
        <v>258</v>
      </c>
      <c r="D34" s="55">
        <v>44294</v>
      </c>
      <c r="E34" s="60">
        <v>583278.54</v>
      </c>
      <c r="F34" s="55">
        <v>44416</v>
      </c>
      <c r="G34" s="60"/>
      <c r="H34" s="60">
        <f t="shared" ref="H34:H43" si="1">+E34</f>
        <v>583278.54</v>
      </c>
      <c r="I34" s="59" t="s">
        <v>13</v>
      </c>
    </row>
    <row r="35" spans="1:9" s="58" customFormat="1" ht="31.5" customHeight="1" x14ac:dyDescent="0.35">
      <c r="A35" s="61" t="s">
        <v>230</v>
      </c>
      <c r="B35" s="61" t="s">
        <v>229</v>
      </c>
      <c r="C35" s="36" t="s">
        <v>257</v>
      </c>
      <c r="D35" s="55">
        <v>44287</v>
      </c>
      <c r="E35" s="60">
        <v>66414.64</v>
      </c>
      <c r="F35" s="55">
        <v>44409</v>
      </c>
      <c r="G35" s="60"/>
      <c r="H35" s="60">
        <f t="shared" si="1"/>
        <v>66414.64</v>
      </c>
      <c r="I35" s="59" t="s">
        <v>13</v>
      </c>
    </row>
    <row r="36" spans="1:9" s="58" customFormat="1" ht="31.5" customHeight="1" x14ac:dyDescent="0.35">
      <c r="A36" s="61" t="s">
        <v>212</v>
      </c>
      <c r="B36" s="61" t="s">
        <v>238</v>
      </c>
      <c r="C36" s="36" t="s">
        <v>256</v>
      </c>
      <c r="D36" s="55">
        <v>44211</v>
      </c>
      <c r="E36" s="60">
        <v>9332435</v>
      </c>
      <c r="F36" s="55">
        <v>44331</v>
      </c>
      <c r="G36" s="60"/>
      <c r="H36" s="60">
        <f t="shared" si="1"/>
        <v>9332435</v>
      </c>
      <c r="I36" s="59" t="s">
        <v>13</v>
      </c>
    </row>
    <row r="37" spans="1:9" s="58" customFormat="1" ht="31.5" customHeight="1" x14ac:dyDescent="0.35">
      <c r="A37" s="61" t="s">
        <v>212</v>
      </c>
      <c r="B37" s="61" t="s">
        <v>238</v>
      </c>
      <c r="C37" s="36" t="s">
        <v>255</v>
      </c>
      <c r="D37" s="55">
        <v>44267</v>
      </c>
      <c r="E37" s="60">
        <v>4131355</v>
      </c>
      <c r="F37" s="55">
        <v>44389</v>
      </c>
      <c r="G37" s="60"/>
      <c r="H37" s="60">
        <f t="shared" si="1"/>
        <v>4131355</v>
      </c>
      <c r="I37" s="59" t="s">
        <v>13</v>
      </c>
    </row>
    <row r="38" spans="1:9" s="58" customFormat="1" ht="31.5" customHeight="1" x14ac:dyDescent="0.35">
      <c r="A38" s="61" t="s">
        <v>236</v>
      </c>
      <c r="B38" s="61" t="s">
        <v>8</v>
      </c>
      <c r="C38" s="36" t="s">
        <v>254</v>
      </c>
      <c r="D38" s="55">
        <v>44295</v>
      </c>
      <c r="E38" s="60">
        <v>265500</v>
      </c>
      <c r="F38" s="55">
        <v>44417</v>
      </c>
      <c r="G38" s="60"/>
      <c r="H38" s="60">
        <f t="shared" si="1"/>
        <v>265500</v>
      </c>
      <c r="I38" s="59" t="s">
        <v>13</v>
      </c>
    </row>
    <row r="39" spans="1:9" s="58" customFormat="1" ht="31.5" customHeight="1" x14ac:dyDescent="0.35">
      <c r="A39" s="61" t="s">
        <v>230</v>
      </c>
      <c r="B39" s="61" t="s">
        <v>229</v>
      </c>
      <c r="C39" s="36" t="s">
        <v>253</v>
      </c>
      <c r="D39" s="55">
        <v>44287</v>
      </c>
      <c r="E39" s="60">
        <f>22404*58</f>
        <v>1299432</v>
      </c>
      <c r="F39" s="55">
        <v>44409</v>
      </c>
      <c r="G39" s="60"/>
      <c r="H39" s="60">
        <f t="shared" si="1"/>
        <v>1299432</v>
      </c>
      <c r="I39" s="59" t="s">
        <v>13</v>
      </c>
    </row>
    <row r="40" spans="1:9" s="58" customFormat="1" ht="31.5" customHeight="1" x14ac:dyDescent="0.35">
      <c r="A40" s="61" t="s">
        <v>230</v>
      </c>
      <c r="B40" s="61" t="s">
        <v>229</v>
      </c>
      <c r="C40" s="36" t="s">
        <v>252</v>
      </c>
      <c r="D40" s="55">
        <v>44285</v>
      </c>
      <c r="E40" s="60">
        <f>832*58</f>
        <v>48256</v>
      </c>
      <c r="F40" s="55">
        <v>44407</v>
      </c>
      <c r="G40" s="60"/>
      <c r="H40" s="60">
        <f t="shared" si="1"/>
        <v>48256</v>
      </c>
      <c r="I40" s="59" t="s">
        <v>13</v>
      </c>
    </row>
    <row r="41" spans="1:9" s="58" customFormat="1" ht="31.5" customHeight="1" x14ac:dyDescent="0.35">
      <c r="A41" s="61" t="s">
        <v>251</v>
      </c>
      <c r="B41" s="61" t="s">
        <v>15</v>
      </c>
      <c r="C41" s="36" t="s">
        <v>250</v>
      </c>
      <c r="D41" s="34">
        <v>44266</v>
      </c>
      <c r="E41" s="60">
        <v>151158</v>
      </c>
      <c r="F41" s="55">
        <v>44388</v>
      </c>
      <c r="G41" s="60"/>
      <c r="H41" s="60">
        <f t="shared" si="1"/>
        <v>151158</v>
      </c>
      <c r="I41" s="59" t="s">
        <v>13</v>
      </c>
    </row>
    <row r="42" spans="1:9" s="58" customFormat="1" ht="31.5" customHeight="1" x14ac:dyDescent="0.35">
      <c r="A42" s="61" t="s">
        <v>249</v>
      </c>
      <c r="B42" s="61" t="s">
        <v>195</v>
      </c>
      <c r="C42" s="36" t="s">
        <v>248</v>
      </c>
      <c r="D42" s="34">
        <v>44343</v>
      </c>
      <c r="E42" s="60">
        <v>29500</v>
      </c>
      <c r="F42" s="55">
        <v>44466</v>
      </c>
      <c r="G42" s="60"/>
      <c r="H42" s="60">
        <f t="shared" si="1"/>
        <v>29500</v>
      </c>
      <c r="I42" s="59" t="s">
        <v>13</v>
      </c>
    </row>
    <row r="43" spans="1:9" s="58" customFormat="1" ht="31.5" customHeight="1" x14ac:dyDescent="0.35">
      <c r="A43" s="61" t="s">
        <v>247</v>
      </c>
      <c r="B43" s="61" t="s">
        <v>246</v>
      </c>
      <c r="C43" s="36" t="s">
        <v>245</v>
      </c>
      <c r="D43" s="34">
        <v>44378</v>
      </c>
      <c r="E43" s="60">
        <v>188800</v>
      </c>
      <c r="F43" s="55">
        <v>44501</v>
      </c>
      <c r="G43" s="60"/>
      <c r="H43" s="60">
        <f t="shared" si="1"/>
        <v>188800</v>
      </c>
      <c r="I43" s="59" t="s">
        <v>13</v>
      </c>
    </row>
    <row r="44" spans="1:9" s="58" customFormat="1" ht="31.5" customHeight="1" x14ac:dyDescent="0.35">
      <c r="A44" s="61" t="s">
        <v>244</v>
      </c>
      <c r="B44" s="61" t="s">
        <v>195</v>
      </c>
      <c r="C44" s="36" t="s">
        <v>7</v>
      </c>
      <c r="D44" s="34">
        <v>44344</v>
      </c>
      <c r="E44" s="60">
        <v>64900</v>
      </c>
      <c r="F44" s="55">
        <v>44467</v>
      </c>
      <c r="G44" s="60"/>
      <c r="H44" s="60">
        <f t="shared" ref="H44:H60" si="2">+E44-G44</f>
        <v>64900</v>
      </c>
      <c r="I44" s="59" t="s">
        <v>13</v>
      </c>
    </row>
    <row r="45" spans="1:9" s="58" customFormat="1" ht="31.5" customHeight="1" x14ac:dyDescent="0.35">
      <c r="A45" s="61" t="s">
        <v>243</v>
      </c>
      <c r="B45" s="61" t="s">
        <v>15</v>
      </c>
      <c r="C45" s="36" t="s">
        <v>242</v>
      </c>
      <c r="D45" s="34">
        <v>44302</v>
      </c>
      <c r="E45" s="60">
        <v>157998.6</v>
      </c>
      <c r="F45" s="55">
        <v>44424</v>
      </c>
      <c r="G45" s="60"/>
      <c r="H45" s="60">
        <f t="shared" si="2"/>
        <v>157998.6</v>
      </c>
      <c r="I45" s="59" t="s">
        <v>13</v>
      </c>
    </row>
    <row r="46" spans="1:9" s="58" customFormat="1" ht="31.5" customHeight="1" x14ac:dyDescent="0.35">
      <c r="A46" s="61" t="s">
        <v>230</v>
      </c>
      <c r="B46" s="61" t="s">
        <v>241</v>
      </c>
      <c r="C46" s="36" t="s">
        <v>240</v>
      </c>
      <c r="D46" s="34">
        <v>44347</v>
      </c>
      <c r="E46" s="60">
        <v>66414.64</v>
      </c>
      <c r="F46" s="32" t="s">
        <v>239</v>
      </c>
      <c r="G46" s="60"/>
      <c r="H46" s="60">
        <f t="shared" si="2"/>
        <v>66414.64</v>
      </c>
      <c r="I46" s="59" t="s">
        <v>13</v>
      </c>
    </row>
    <row r="47" spans="1:9" s="58" customFormat="1" ht="31.5" customHeight="1" x14ac:dyDescent="0.35">
      <c r="A47" s="61" t="s">
        <v>212</v>
      </c>
      <c r="B47" s="61" t="s">
        <v>238</v>
      </c>
      <c r="C47" s="36" t="s">
        <v>237</v>
      </c>
      <c r="D47" s="34">
        <v>44298</v>
      </c>
      <c r="E47" s="60">
        <v>6449990</v>
      </c>
      <c r="F47" s="55">
        <v>44420</v>
      </c>
      <c r="G47" s="60"/>
      <c r="H47" s="60">
        <f t="shared" si="2"/>
        <v>6449990</v>
      </c>
      <c r="I47" s="59" t="s">
        <v>13</v>
      </c>
    </row>
    <row r="48" spans="1:9" s="58" customFormat="1" ht="31.5" customHeight="1" x14ac:dyDescent="0.35">
      <c r="A48" s="61" t="s">
        <v>236</v>
      </c>
      <c r="B48" s="61" t="s">
        <v>8</v>
      </c>
      <c r="C48" s="36" t="s">
        <v>235</v>
      </c>
      <c r="D48" s="34">
        <v>44354</v>
      </c>
      <c r="E48" s="60">
        <v>88500</v>
      </c>
      <c r="F48" s="55">
        <v>44476</v>
      </c>
      <c r="G48" s="60"/>
      <c r="H48" s="60">
        <f t="shared" si="2"/>
        <v>88500</v>
      </c>
      <c r="I48" s="59" t="s">
        <v>13</v>
      </c>
    </row>
    <row r="49" spans="1:9" s="58" customFormat="1" ht="31.5" customHeight="1" x14ac:dyDescent="0.35">
      <c r="A49" s="61" t="s">
        <v>234</v>
      </c>
      <c r="B49" s="61" t="s">
        <v>8</v>
      </c>
      <c r="C49" s="36" t="s">
        <v>7</v>
      </c>
      <c r="D49" s="34">
        <v>44427</v>
      </c>
      <c r="E49" s="60">
        <v>35400</v>
      </c>
      <c r="F49" s="55">
        <v>44549</v>
      </c>
      <c r="G49" s="60"/>
      <c r="H49" s="60">
        <f t="shared" si="2"/>
        <v>35400</v>
      </c>
      <c r="I49" s="59" t="s">
        <v>0</v>
      </c>
    </row>
    <row r="50" spans="1:9" s="58" customFormat="1" ht="31.5" customHeight="1" x14ac:dyDescent="0.35">
      <c r="A50" s="61" t="s">
        <v>233</v>
      </c>
      <c r="B50" s="61" t="s">
        <v>8</v>
      </c>
      <c r="C50" s="36" t="s">
        <v>232</v>
      </c>
      <c r="D50" s="34">
        <v>44391</v>
      </c>
      <c r="E50" s="60">
        <v>17700</v>
      </c>
      <c r="F50" s="55">
        <v>44514</v>
      </c>
      <c r="G50" s="60"/>
      <c r="H50" s="60">
        <f t="shared" si="2"/>
        <v>17700</v>
      </c>
      <c r="I50" s="59" t="s">
        <v>13</v>
      </c>
    </row>
    <row r="51" spans="1:9" x14ac:dyDescent="0.25">
      <c r="A51" s="38" t="s">
        <v>230</v>
      </c>
      <c r="B51" s="37" t="s">
        <v>229</v>
      </c>
      <c r="C51" s="36" t="s">
        <v>231</v>
      </c>
      <c r="D51" s="35">
        <v>44409</v>
      </c>
      <c r="E51" s="18">
        <v>66758.16</v>
      </c>
      <c r="F51" s="34">
        <v>44531</v>
      </c>
      <c r="G51" s="33"/>
      <c r="H51" s="18">
        <f t="shared" si="2"/>
        <v>66758.16</v>
      </c>
      <c r="I51" s="32" t="s">
        <v>13</v>
      </c>
    </row>
    <row r="52" spans="1:9" x14ac:dyDescent="0.25">
      <c r="A52" s="38" t="s">
        <v>230</v>
      </c>
      <c r="B52" s="37" t="s">
        <v>229</v>
      </c>
      <c r="C52" s="36" t="s">
        <v>228</v>
      </c>
      <c r="D52" s="35">
        <v>44440</v>
      </c>
      <c r="E52" s="18">
        <v>66414.64</v>
      </c>
      <c r="F52" s="34">
        <v>44562</v>
      </c>
      <c r="G52" s="33"/>
      <c r="H52" s="18">
        <f t="shared" si="2"/>
        <v>66414.64</v>
      </c>
      <c r="I52" s="32" t="s">
        <v>0</v>
      </c>
    </row>
    <row r="53" spans="1:9" x14ac:dyDescent="0.25">
      <c r="A53" s="38" t="s">
        <v>227</v>
      </c>
      <c r="B53" s="37" t="s">
        <v>15</v>
      </c>
      <c r="C53" s="36" t="s">
        <v>226</v>
      </c>
      <c r="D53" s="35">
        <v>44469</v>
      </c>
      <c r="E53" s="57">
        <v>29500</v>
      </c>
      <c r="F53" s="55">
        <v>44591</v>
      </c>
      <c r="G53" s="33"/>
      <c r="H53" s="57">
        <f t="shared" si="2"/>
        <v>29500</v>
      </c>
      <c r="I53" s="32" t="s">
        <v>0</v>
      </c>
    </row>
    <row r="54" spans="1:9" ht="110.25" x14ac:dyDescent="0.25">
      <c r="A54" s="38" t="s">
        <v>225</v>
      </c>
      <c r="B54" s="37" t="s">
        <v>224</v>
      </c>
      <c r="C54" s="36" t="s">
        <v>223</v>
      </c>
      <c r="D54" s="35">
        <v>44352</v>
      </c>
      <c r="E54" s="18">
        <v>12425900</v>
      </c>
      <c r="F54" s="55">
        <v>44474</v>
      </c>
      <c r="G54" s="33"/>
      <c r="H54" s="18">
        <f t="shared" si="2"/>
        <v>12425900</v>
      </c>
      <c r="I54" s="32" t="s">
        <v>13</v>
      </c>
    </row>
    <row r="55" spans="1:9" x14ac:dyDescent="0.25">
      <c r="A55" s="38" t="s">
        <v>222</v>
      </c>
      <c r="B55" s="37" t="s">
        <v>15</v>
      </c>
      <c r="C55" s="36" t="s">
        <v>221</v>
      </c>
      <c r="D55" s="35">
        <v>44490</v>
      </c>
      <c r="E55" s="18">
        <v>3200550.58</v>
      </c>
      <c r="F55" s="55">
        <v>44613</v>
      </c>
      <c r="G55" s="33"/>
      <c r="H55" s="18">
        <f t="shared" si="2"/>
        <v>3200550.58</v>
      </c>
      <c r="I55" s="32" t="s">
        <v>0</v>
      </c>
    </row>
    <row r="56" spans="1:9" x14ac:dyDescent="0.25">
      <c r="A56" s="38" t="s">
        <v>220</v>
      </c>
      <c r="B56" s="37" t="s">
        <v>8</v>
      </c>
      <c r="C56" s="36" t="s">
        <v>219</v>
      </c>
      <c r="D56" s="35">
        <v>44265</v>
      </c>
      <c r="E56" s="18">
        <v>106200</v>
      </c>
      <c r="F56" s="55">
        <v>44387</v>
      </c>
      <c r="G56" s="33"/>
      <c r="H56" s="18">
        <f t="shared" si="2"/>
        <v>106200</v>
      </c>
      <c r="I56" s="32" t="s">
        <v>0</v>
      </c>
    </row>
    <row r="57" spans="1:9" x14ac:dyDescent="0.25">
      <c r="A57" s="38" t="s">
        <v>218</v>
      </c>
      <c r="B57" s="37" t="s">
        <v>15</v>
      </c>
      <c r="C57" s="36" t="s">
        <v>217</v>
      </c>
      <c r="D57" s="35">
        <v>44508</v>
      </c>
      <c r="E57" s="18">
        <v>400000</v>
      </c>
      <c r="F57" s="55">
        <v>44628</v>
      </c>
      <c r="G57" s="33"/>
      <c r="H57" s="18">
        <f t="shared" si="2"/>
        <v>400000</v>
      </c>
      <c r="I57" s="32" t="s">
        <v>0</v>
      </c>
    </row>
    <row r="58" spans="1:9" x14ac:dyDescent="0.25">
      <c r="A58" s="46" t="s">
        <v>75</v>
      </c>
      <c r="B58" s="45" t="s">
        <v>15</v>
      </c>
      <c r="C58" s="44" t="s">
        <v>216</v>
      </c>
      <c r="D58" s="43">
        <v>44515</v>
      </c>
      <c r="E58" s="40">
        <v>23600</v>
      </c>
      <c r="F58" s="56">
        <v>44635</v>
      </c>
      <c r="G58" s="40">
        <v>23600</v>
      </c>
      <c r="H58" s="40">
        <f t="shared" si="2"/>
        <v>0</v>
      </c>
      <c r="I58" s="39" t="s">
        <v>0</v>
      </c>
    </row>
    <row r="59" spans="1:9" ht="63" x14ac:dyDescent="0.25">
      <c r="A59" s="46" t="s">
        <v>215</v>
      </c>
      <c r="B59" s="45" t="s">
        <v>214</v>
      </c>
      <c r="C59" s="44" t="s">
        <v>213</v>
      </c>
      <c r="D59" s="43">
        <v>44497</v>
      </c>
      <c r="E59" s="40">
        <v>1159305.1599999999</v>
      </c>
      <c r="F59" s="56">
        <v>44620</v>
      </c>
      <c r="G59" s="41">
        <v>231861.03</v>
      </c>
      <c r="H59" s="40">
        <f t="shared" si="2"/>
        <v>927444.12999999989</v>
      </c>
      <c r="I59" s="39" t="s">
        <v>0</v>
      </c>
    </row>
    <row r="60" spans="1:9" x14ac:dyDescent="0.25">
      <c r="A60" s="38" t="s">
        <v>212</v>
      </c>
      <c r="B60" s="37" t="s">
        <v>211</v>
      </c>
      <c r="C60" s="36" t="s">
        <v>210</v>
      </c>
      <c r="D60" s="35">
        <v>44500</v>
      </c>
      <c r="E60" s="18">
        <v>4839700</v>
      </c>
      <c r="F60" s="55">
        <v>44620</v>
      </c>
      <c r="G60" s="33"/>
      <c r="H60" s="18">
        <f t="shared" si="2"/>
        <v>4839700</v>
      </c>
      <c r="I60" s="32" t="s">
        <v>0</v>
      </c>
    </row>
    <row r="61" spans="1:9" ht="47.25" x14ac:dyDescent="0.25">
      <c r="A61" s="38" t="s">
        <v>105</v>
      </c>
      <c r="B61" s="37" t="s">
        <v>209</v>
      </c>
      <c r="C61" s="36" t="s">
        <v>208</v>
      </c>
      <c r="D61" s="35">
        <v>44523</v>
      </c>
      <c r="E61" s="18">
        <v>590000</v>
      </c>
      <c r="F61" s="55">
        <v>44643</v>
      </c>
      <c r="G61" s="33"/>
      <c r="H61" s="18">
        <v>590000</v>
      </c>
      <c r="I61" s="32" t="s">
        <v>0</v>
      </c>
    </row>
    <row r="62" spans="1:9" x14ac:dyDescent="0.25">
      <c r="A62" s="38" t="s">
        <v>207</v>
      </c>
      <c r="B62" s="37" t="s">
        <v>15</v>
      </c>
      <c r="C62" s="36" t="s">
        <v>206</v>
      </c>
      <c r="D62" s="35">
        <v>44523</v>
      </c>
      <c r="E62" s="18">
        <v>40000</v>
      </c>
      <c r="F62" s="55">
        <v>44643</v>
      </c>
      <c r="G62" s="33"/>
      <c r="H62" s="18">
        <v>40000</v>
      </c>
      <c r="I62" s="32" t="s">
        <v>0</v>
      </c>
    </row>
    <row r="63" spans="1:9" x14ac:dyDescent="0.25">
      <c r="A63" s="38" t="s">
        <v>205</v>
      </c>
      <c r="B63" s="37" t="s">
        <v>8</v>
      </c>
      <c r="C63" s="36" t="s">
        <v>193</v>
      </c>
      <c r="D63" s="35">
        <v>44517</v>
      </c>
      <c r="E63" s="18">
        <v>106200</v>
      </c>
      <c r="F63" s="55">
        <v>44637</v>
      </c>
      <c r="G63" s="33"/>
      <c r="H63" s="18">
        <f t="shared" ref="H63:H94" si="3">+E63-G63</f>
        <v>106200</v>
      </c>
      <c r="I63" s="32" t="s">
        <v>0</v>
      </c>
    </row>
    <row r="64" spans="1:9" x14ac:dyDescent="0.25">
      <c r="A64" s="31" t="s">
        <v>105</v>
      </c>
      <c r="B64" s="30" t="s">
        <v>15</v>
      </c>
      <c r="C64" s="29" t="s">
        <v>204</v>
      </c>
      <c r="D64" s="28">
        <v>44516</v>
      </c>
      <c r="E64" s="26">
        <v>590000</v>
      </c>
      <c r="F64" s="27">
        <v>44881</v>
      </c>
      <c r="G64" s="26">
        <v>590000</v>
      </c>
      <c r="H64" s="26">
        <f t="shared" si="3"/>
        <v>0</v>
      </c>
      <c r="I64" s="25" t="s">
        <v>124</v>
      </c>
    </row>
    <row r="65" spans="1:9" x14ac:dyDescent="0.25">
      <c r="A65" s="38" t="s">
        <v>203</v>
      </c>
      <c r="B65" s="37" t="s">
        <v>15</v>
      </c>
      <c r="C65" s="36" t="s">
        <v>202</v>
      </c>
      <c r="D65" s="35">
        <v>44532</v>
      </c>
      <c r="E65" s="18">
        <v>60000</v>
      </c>
      <c r="F65" s="34">
        <v>44653</v>
      </c>
      <c r="G65" s="33"/>
      <c r="H65" s="18">
        <f t="shared" si="3"/>
        <v>60000</v>
      </c>
      <c r="I65" s="32" t="s">
        <v>0</v>
      </c>
    </row>
    <row r="66" spans="1:9" x14ac:dyDescent="0.25">
      <c r="A66" s="54" t="s">
        <v>12</v>
      </c>
      <c r="B66" s="53" t="s">
        <v>201</v>
      </c>
      <c r="C66" s="52" t="s">
        <v>200</v>
      </c>
      <c r="D66" s="51">
        <v>44462</v>
      </c>
      <c r="E66" s="48">
        <v>30498000</v>
      </c>
      <c r="F66" s="50">
        <v>44584</v>
      </c>
      <c r="G66" s="49">
        <v>13000000</v>
      </c>
      <c r="H66" s="48">
        <f t="shared" si="3"/>
        <v>17498000</v>
      </c>
      <c r="I66" s="47" t="s">
        <v>0</v>
      </c>
    </row>
    <row r="67" spans="1:9" ht="31.5" x14ac:dyDescent="0.25">
      <c r="A67" s="38" t="s">
        <v>199</v>
      </c>
      <c r="B67" s="37" t="s">
        <v>198</v>
      </c>
      <c r="C67" s="36" t="s">
        <v>197</v>
      </c>
      <c r="D67" s="35">
        <v>44529</v>
      </c>
      <c r="E67" s="18">
        <v>1173828.9099999999</v>
      </c>
      <c r="F67" s="34">
        <v>44649</v>
      </c>
      <c r="G67" s="33"/>
      <c r="H67" s="18">
        <f t="shared" si="3"/>
        <v>1173828.9099999999</v>
      </c>
      <c r="I67" s="32" t="s">
        <v>0</v>
      </c>
    </row>
    <row r="68" spans="1:9" x14ac:dyDescent="0.25">
      <c r="A68" s="31" t="s">
        <v>196</v>
      </c>
      <c r="B68" s="30" t="s">
        <v>195</v>
      </c>
      <c r="C68" s="29" t="s">
        <v>194</v>
      </c>
      <c r="D68" s="28">
        <v>44543</v>
      </c>
      <c r="E68" s="26">
        <v>47200</v>
      </c>
      <c r="F68" s="27">
        <v>44664</v>
      </c>
      <c r="G68" s="26">
        <v>47200</v>
      </c>
      <c r="H68" s="26">
        <f t="shared" si="3"/>
        <v>0</v>
      </c>
      <c r="I68" s="25" t="s">
        <v>124</v>
      </c>
    </row>
    <row r="69" spans="1:9" x14ac:dyDescent="0.25">
      <c r="A69" s="31" t="s">
        <v>119</v>
      </c>
      <c r="B69" s="30" t="s">
        <v>15</v>
      </c>
      <c r="C69" s="29" t="s">
        <v>193</v>
      </c>
      <c r="D69" s="28">
        <v>44560</v>
      </c>
      <c r="E69" s="26">
        <v>23600</v>
      </c>
      <c r="F69" s="27">
        <v>44681</v>
      </c>
      <c r="G69" s="26">
        <v>23600</v>
      </c>
      <c r="H69" s="26">
        <f t="shared" si="3"/>
        <v>0</v>
      </c>
      <c r="I69" s="25" t="s">
        <v>124</v>
      </c>
    </row>
    <row r="70" spans="1:9" x14ac:dyDescent="0.25">
      <c r="A70" s="31" t="s">
        <v>192</v>
      </c>
      <c r="B70" s="30" t="s">
        <v>191</v>
      </c>
      <c r="C70" s="29" t="s">
        <v>1</v>
      </c>
      <c r="D70" s="28">
        <v>44877</v>
      </c>
      <c r="E70" s="26">
        <v>94400</v>
      </c>
      <c r="F70" s="27">
        <v>44663</v>
      </c>
      <c r="G70" s="26">
        <v>94400</v>
      </c>
      <c r="H70" s="26">
        <f t="shared" si="3"/>
        <v>0</v>
      </c>
      <c r="I70" s="25" t="s">
        <v>124</v>
      </c>
    </row>
    <row r="71" spans="1:9" x14ac:dyDescent="0.25">
      <c r="A71" s="31" t="s">
        <v>190</v>
      </c>
      <c r="B71" s="30" t="s">
        <v>189</v>
      </c>
      <c r="C71" s="29" t="s">
        <v>188</v>
      </c>
      <c r="D71" s="28">
        <v>44540</v>
      </c>
      <c r="E71" s="26">
        <v>522565.95</v>
      </c>
      <c r="F71" s="27">
        <v>44661</v>
      </c>
      <c r="G71" s="26">
        <v>522565.95</v>
      </c>
      <c r="H71" s="26">
        <f t="shared" si="3"/>
        <v>0</v>
      </c>
      <c r="I71" s="25" t="s">
        <v>124</v>
      </c>
    </row>
    <row r="72" spans="1:9" x14ac:dyDescent="0.25">
      <c r="A72" s="31" t="s">
        <v>187</v>
      </c>
      <c r="B72" s="30" t="s">
        <v>186</v>
      </c>
      <c r="C72" s="29" t="s">
        <v>185</v>
      </c>
      <c r="D72" s="28">
        <v>44537</v>
      </c>
      <c r="E72" s="26">
        <v>131082</v>
      </c>
      <c r="F72" s="27">
        <v>44658</v>
      </c>
      <c r="G72" s="26">
        <v>131082</v>
      </c>
      <c r="H72" s="26">
        <f t="shared" si="3"/>
        <v>0</v>
      </c>
      <c r="I72" s="25" t="s">
        <v>124</v>
      </c>
    </row>
    <row r="73" spans="1:9" x14ac:dyDescent="0.25">
      <c r="A73" s="31" t="s">
        <v>18</v>
      </c>
      <c r="B73" s="30" t="s">
        <v>15</v>
      </c>
      <c r="C73" s="29" t="s">
        <v>184</v>
      </c>
      <c r="D73" s="28">
        <v>44889</v>
      </c>
      <c r="E73" s="26">
        <v>187535.04</v>
      </c>
      <c r="F73" s="27">
        <v>44644</v>
      </c>
      <c r="G73" s="26">
        <v>187535.04</v>
      </c>
      <c r="H73" s="26">
        <f t="shared" si="3"/>
        <v>0</v>
      </c>
      <c r="I73" s="25" t="s">
        <v>124</v>
      </c>
    </row>
    <row r="74" spans="1:9" x14ac:dyDescent="0.25">
      <c r="A74" s="31" t="s">
        <v>18</v>
      </c>
      <c r="B74" s="30" t="s">
        <v>15</v>
      </c>
      <c r="C74" s="29" t="s">
        <v>129</v>
      </c>
      <c r="D74" s="28">
        <v>44889</v>
      </c>
      <c r="E74" s="26">
        <v>93767.52</v>
      </c>
      <c r="F74" s="27">
        <v>44644</v>
      </c>
      <c r="G74" s="26">
        <v>93767.52</v>
      </c>
      <c r="H74" s="26">
        <f t="shared" si="3"/>
        <v>0</v>
      </c>
      <c r="I74" s="25" t="s">
        <v>124</v>
      </c>
    </row>
    <row r="75" spans="1:9" x14ac:dyDescent="0.25">
      <c r="A75" s="31" t="s">
        <v>18</v>
      </c>
      <c r="B75" s="30" t="s">
        <v>15</v>
      </c>
      <c r="C75" s="29" t="s">
        <v>183</v>
      </c>
      <c r="D75" s="28">
        <v>44538</v>
      </c>
      <c r="E75" s="26">
        <v>93767.52</v>
      </c>
      <c r="F75" s="27">
        <v>44659</v>
      </c>
      <c r="G75" s="26">
        <v>93767.52</v>
      </c>
      <c r="H75" s="26">
        <f t="shared" si="3"/>
        <v>0</v>
      </c>
      <c r="I75" s="25" t="s">
        <v>124</v>
      </c>
    </row>
    <row r="76" spans="1:9" ht="31.5" x14ac:dyDescent="0.25">
      <c r="A76" s="38" t="s">
        <v>182</v>
      </c>
      <c r="B76" s="37" t="s">
        <v>181</v>
      </c>
      <c r="C76" s="36" t="s">
        <v>180</v>
      </c>
      <c r="D76" s="35">
        <v>44469</v>
      </c>
      <c r="E76" s="18">
        <v>52215000</v>
      </c>
      <c r="F76" s="34">
        <v>44591</v>
      </c>
      <c r="G76" s="18"/>
      <c r="H76" s="18">
        <f t="shared" si="3"/>
        <v>52215000</v>
      </c>
      <c r="I76" s="32" t="s">
        <v>0</v>
      </c>
    </row>
    <row r="77" spans="1:9" x14ac:dyDescent="0.25">
      <c r="A77" s="38" t="s">
        <v>18</v>
      </c>
      <c r="B77" s="37" t="s">
        <v>15</v>
      </c>
      <c r="C77" s="36" t="s">
        <v>179</v>
      </c>
      <c r="D77" s="35">
        <v>44546</v>
      </c>
      <c r="E77" s="18">
        <v>93767.52</v>
      </c>
      <c r="F77" s="34">
        <v>44667</v>
      </c>
      <c r="G77" s="33"/>
      <c r="H77" s="18">
        <f t="shared" si="3"/>
        <v>93767.52</v>
      </c>
      <c r="I77" s="32" t="s">
        <v>0</v>
      </c>
    </row>
    <row r="78" spans="1:9" ht="47.25" x14ac:dyDescent="0.25">
      <c r="A78" s="46" t="s">
        <v>178</v>
      </c>
      <c r="B78" s="45" t="s">
        <v>177</v>
      </c>
      <c r="C78" s="44" t="s">
        <v>176</v>
      </c>
      <c r="D78" s="43">
        <v>44540</v>
      </c>
      <c r="E78" s="40">
        <v>11021288.5</v>
      </c>
      <c r="F78" s="42">
        <v>44661</v>
      </c>
      <c r="G78" s="41">
        <v>7468785.71</v>
      </c>
      <c r="H78" s="40">
        <f t="shared" si="3"/>
        <v>3552502.79</v>
      </c>
      <c r="I78" s="39" t="s">
        <v>0</v>
      </c>
    </row>
    <row r="79" spans="1:9" x14ac:dyDescent="0.25">
      <c r="A79" s="38" t="s">
        <v>175</v>
      </c>
      <c r="B79" s="37" t="s">
        <v>174</v>
      </c>
      <c r="C79" s="36" t="s">
        <v>30</v>
      </c>
      <c r="D79" s="35">
        <v>44543</v>
      </c>
      <c r="E79" s="18">
        <v>1122057.28</v>
      </c>
      <c r="F79" s="34">
        <v>44664</v>
      </c>
      <c r="G79" s="33"/>
      <c r="H79" s="18">
        <f t="shared" si="3"/>
        <v>1122057.28</v>
      </c>
      <c r="I79" s="32" t="s">
        <v>0</v>
      </c>
    </row>
    <row r="80" spans="1:9" ht="63" x14ac:dyDescent="0.25">
      <c r="A80" s="38" t="s">
        <v>173</v>
      </c>
      <c r="B80" s="37" t="s">
        <v>172</v>
      </c>
      <c r="C80" s="36" t="s">
        <v>171</v>
      </c>
      <c r="D80" s="35">
        <v>44540</v>
      </c>
      <c r="E80" s="18">
        <v>9053200</v>
      </c>
      <c r="F80" s="34">
        <v>44661</v>
      </c>
      <c r="G80" s="33"/>
      <c r="H80" s="18">
        <f t="shared" si="3"/>
        <v>9053200</v>
      </c>
      <c r="I80" s="32" t="s">
        <v>0</v>
      </c>
    </row>
    <row r="81" spans="1:9" x14ac:dyDescent="0.25">
      <c r="A81" s="38" t="s">
        <v>170</v>
      </c>
      <c r="B81" s="37" t="s">
        <v>169</v>
      </c>
      <c r="C81" s="36" t="s">
        <v>168</v>
      </c>
      <c r="D81" s="35">
        <v>44537</v>
      </c>
      <c r="E81" s="18">
        <v>642651.6</v>
      </c>
      <c r="F81" s="34">
        <v>44658</v>
      </c>
      <c r="G81" s="33"/>
      <c r="H81" s="18">
        <f t="shared" si="3"/>
        <v>642651.6</v>
      </c>
      <c r="I81" s="32" t="s">
        <v>0</v>
      </c>
    </row>
    <row r="82" spans="1:9" x14ac:dyDescent="0.25">
      <c r="A82" s="38" t="s">
        <v>167</v>
      </c>
      <c r="B82" s="37" t="s">
        <v>166</v>
      </c>
      <c r="C82" s="36" t="s">
        <v>165</v>
      </c>
      <c r="D82" s="35">
        <v>44519</v>
      </c>
      <c r="E82" s="18">
        <v>508521</v>
      </c>
      <c r="F82" s="34">
        <v>44639</v>
      </c>
      <c r="G82" s="33"/>
      <c r="H82" s="18">
        <f t="shared" si="3"/>
        <v>508521</v>
      </c>
      <c r="I82" s="32" t="s">
        <v>0</v>
      </c>
    </row>
    <row r="83" spans="1:9" x14ac:dyDescent="0.25">
      <c r="A83" s="38" t="s">
        <v>164</v>
      </c>
      <c r="B83" s="37" t="s">
        <v>163</v>
      </c>
      <c r="C83" s="36" t="s">
        <v>162</v>
      </c>
      <c r="D83" s="35">
        <v>44537</v>
      </c>
      <c r="E83" s="18">
        <v>287330</v>
      </c>
      <c r="F83" s="34">
        <v>44658</v>
      </c>
      <c r="G83" s="33"/>
      <c r="H83" s="18">
        <f t="shared" si="3"/>
        <v>287330</v>
      </c>
      <c r="I83" s="32" t="s">
        <v>0</v>
      </c>
    </row>
    <row r="84" spans="1:9" x14ac:dyDescent="0.25">
      <c r="A84" s="38" t="s">
        <v>18</v>
      </c>
      <c r="B84" s="37" t="s">
        <v>15</v>
      </c>
      <c r="C84" s="36" t="s">
        <v>161</v>
      </c>
      <c r="D84" s="35">
        <v>44531</v>
      </c>
      <c r="E84" s="18">
        <v>85243</v>
      </c>
      <c r="F84" s="34">
        <v>44652</v>
      </c>
      <c r="G84" s="33"/>
      <c r="H84" s="18">
        <f t="shared" si="3"/>
        <v>85243</v>
      </c>
      <c r="I84" s="32" t="s">
        <v>0</v>
      </c>
    </row>
    <row r="85" spans="1:9" x14ac:dyDescent="0.25">
      <c r="A85" s="38" t="s">
        <v>160</v>
      </c>
      <c r="B85" s="37" t="s">
        <v>15</v>
      </c>
      <c r="C85" s="36" t="s">
        <v>159</v>
      </c>
      <c r="D85" s="35">
        <v>44533</v>
      </c>
      <c r="E85" s="18">
        <v>150000</v>
      </c>
      <c r="F85" s="34">
        <v>44654</v>
      </c>
      <c r="G85" s="33"/>
      <c r="H85" s="18">
        <f t="shared" si="3"/>
        <v>150000</v>
      </c>
      <c r="I85" s="32" t="s">
        <v>0</v>
      </c>
    </row>
    <row r="86" spans="1:9" ht="31.5" x14ac:dyDescent="0.25">
      <c r="A86" s="38" t="s">
        <v>158</v>
      </c>
      <c r="B86" s="37" t="s">
        <v>50</v>
      </c>
      <c r="C86" s="36" t="s">
        <v>157</v>
      </c>
      <c r="D86" s="35">
        <v>44533</v>
      </c>
      <c r="E86" s="18">
        <v>252000</v>
      </c>
      <c r="F86" s="34">
        <v>44654</v>
      </c>
      <c r="G86" s="33"/>
      <c r="H86" s="18">
        <f t="shared" si="3"/>
        <v>252000</v>
      </c>
      <c r="I86" s="32" t="s">
        <v>0</v>
      </c>
    </row>
    <row r="87" spans="1:9" x14ac:dyDescent="0.25">
      <c r="A87" s="38" t="s">
        <v>60</v>
      </c>
      <c r="B87" s="37" t="s">
        <v>156</v>
      </c>
      <c r="C87" s="36" t="s">
        <v>155</v>
      </c>
      <c r="D87" s="35">
        <v>44510</v>
      </c>
      <c r="E87" s="18">
        <v>904334.3</v>
      </c>
      <c r="F87" s="34">
        <v>44630</v>
      </c>
      <c r="G87" s="33"/>
      <c r="H87" s="18">
        <f t="shared" si="3"/>
        <v>904334.3</v>
      </c>
      <c r="I87" s="32" t="s">
        <v>0</v>
      </c>
    </row>
    <row r="88" spans="1:9" x14ac:dyDescent="0.25">
      <c r="A88" s="38" t="s">
        <v>154</v>
      </c>
      <c r="B88" s="37" t="s">
        <v>153</v>
      </c>
      <c r="C88" s="36" t="s">
        <v>152</v>
      </c>
      <c r="D88" s="35">
        <v>44537</v>
      </c>
      <c r="E88" s="18">
        <v>3356160</v>
      </c>
      <c r="F88" s="34">
        <v>44658</v>
      </c>
      <c r="G88" s="33"/>
      <c r="H88" s="18">
        <f t="shared" si="3"/>
        <v>3356160</v>
      </c>
      <c r="I88" s="32" t="s">
        <v>0</v>
      </c>
    </row>
    <row r="89" spans="1:9" x14ac:dyDescent="0.25">
      <c r="A89" s="38" t="s">
        <v>151</v>
      </c>
      <c r="B89" s="37" t="s">
        <v>146</v>
      </c>
      <c r="C89" s="36" t="s">
        <v>150</v>
      </c>
      <c r="D89" s="35">
        <v>44260</v>
      </c>
      <c r="E89" s="18">
        <v>5717100</v>
      </c>
      <c r="F89" s="34">
        <v>44382</v>
      </c>
      <c r="G89" s="33"/>
      <c r="H89" s="18">
        <f t="shared" si="3"/>
        <v>5717100</v>
      </c>
      <c r="I89" s="32" t="s">
        <v>13</v>
      </c>
    </row>
    <row r="90" spans="1:9" ht="31.5" x14ac:dyDescent="0.25">
      <c r="A90" s="38" t="s">
        <v>149</v>
      </c>
      <c r="B90" s="37" t="s">
        <v>15</v>
      </c>
      <c r="C90" s="36" t="s">
        <v>148</v>
      </c>
      <c r="D90" s="35">
        <v>44525</v>
      </c>
      <c r="E90" s="18">
        <v>70800</v>
      </c>
      <c r="F90" s="34">
        <v>44645</v>
      </c>
      <c r="G90" s="33"/>
      <c r="H90" s="18">
        <f t="shared" si="3"/>
        <v>70800</v>
      </c>
      <c r="I90" s="32" t="s">
        <v>0</v>
      </c>
    </row>
    <row r="91" spans="1:9" ht="31.5" x14ac:dyDescent="0.25">
      <c r="A91" s="38" t="s">
        <v>147</v>
      </c>
      <c r="B91" s="37" t="s">
        <v>146</v>
      </c>
      <c r="C91" s="36" t="s">
        <v>145</v>
      </c>
      <c r="D91" s="35">
        <v>44347</v>
      </c>
      <c r="E91" s="18">
        <v>2194800</v>
      </c>
      <c r="F91" s="34">
        <v>44469</v>
      </c>
      <c r="G91" s="33"/>
      <c r="H91" s="18">
        <f t="shared" si="3"/>
        <v>2194800</v>
      </c>
      <c r="I91" s="32" t="s">
        <v>13</v>
      </c>
    </row>
    <row r="92" spans="1:9" x14ac:dyDescent="0.25">
      <c r="A92" s="38" t="s">
        <v>144</v>
      </c>
      <c r="B92" s="37" t="s">
        <v>143</v>
      </c>
      <c r="C92" s="36" t="s">
        <v>142</v>
      </c>
      <c r="D92" s="35">
        <v>44557</v>
      </c>
      <c r="E92" s="18">
        <v>125640.5</v>
      </c>
      <c r="F92" s="34">
        <v>44678</v>
      </c>
      <c r="G92" s="33"/>
      <c r="H92" s="18">
        <f t="shared" si="3"/>
        <v>125640.5</v>
      </c>
      <c r="I92" s="32" t="s">
        <v>0</v>
      </c>
    </row>
    <row r="93" spans="1:9" x14ac:dyDescent="0.25">
      <c r="A93" s="38" t="s">
        <v>141</v>
      </c>
      <c r="B93" s="37" t="s">
        <v>15</v>
      </c>
      <c r="C93" s="36" t="s">
        <v>140</v>
      </c>
      <c r="D93" s="35">
        <v>44531</v>
      </c>
      <c r="E93" s="18">
        <v>88500</v>
      </c>
      <c r="F93" s="34">
        <v>44652</v>
      </c>
      <c r="G93" s="33"/>
      <c r="H93" s="18">
        <f t="shared" si="3"/>
        <v>88500</v>
      </c>
      <c r="I93" s="32" t="s">
        <v>0</v>
      </c>
    </row>
    <row r="94" spans="1:9" x14ac:dyDescent="0.25">
      <c r="A94" s="38" t="s">
        <v>26</v>
      </c>
      <c r="B94" s="37" t="s">
        <v>15</v>
      </c>
      <c r="C94" s="36" t="s">
        <v>139</v>
      </c>
      <c r="D94" s="35">
        <v>44530</v>
      </c>
      <c r="E94" s="18">
        <v>109150</v>
      </c>
      <c r="F94" s="34">
        <v>44650</v>
      </c>
      <c r="G94" s="33"/>
      <c r="H94" s="18">
        <f t="shared" si="3"/>
        <v>109150</v>
      </c>
      <c r="I94" s="32" t="s">
        <v>0</v>
      </c>
    </row>
    <row r="95" spans="1:9" ht="31.5" x14ac:dyDescent="0.25">
      <c r="A95" s="38" t="s">
        <v>138</v>
      </c>
      <c r="B95" s="37" t="s">
        <v>137</v>
      </c>
      <c r="C95" s="36" t="s">
        <v>136</v>
      </c>
      <c r="D95" s="35">
        <v>44551</v>
      </c>
      <c r="E95" s="18">
        <v>1343853.62</v>
      </c>
      <c r="F95" s="34">
        <v>44672</v>
      </c>
      <c r="G95" s="33"/>
      <c r="H95" s="18">
        <v>1343853.62</v>
      </c>
      <c r="I95" s="32" t="s">
        <v>0</v>
      </c>
    </row>
    <row r="96" spans="1:9" x14ac:dyDescent="0.25">
      <c r="A96" s="38" t="s">
        <v>135</v>
      </c>
      <c r="B96" s="37" t="s">
        <v>15</v>
      </c>
      <c r="C96" s="36" t="s">
        <v>134</v>
      </c>
      <c r="D96" s="35">
        <v>44486</v>
      </c>
      <c r="E96" s="18">
        <v>23600</v>
      </c>
      <c r="F96" s="34">
        <v>44609</v>
      </c>
      <c r="G96" s="33"/>
      <c r="H96" s="18">
        <f t="shared" ref="H96:H127" si="4">+E96-G96</f>
        <v>23600</v>
      </c>
      <c r="I96" s="32" t="s">
        <v>0</v>
      </c>
    </row>
    <row r="97" spans="1:10" x14ac:dyDescent="0.25">
      <c r="A97" s="38" t="s">
        <v>26</v>
      </c>
      <c r="B97" s="37" t="s">
        <v>15</v>
      </c>
      <c r="C97" s="36" t="s">
        <v>133</v>
      </c>
      <c r="D97" s="35">
        <v>44530</v>
      </c>
      <c r="E97" s="18">
        <v>109150</v>
      </c>
      <c r="F97" s="34">
        <v>44650</v>
      </c>
      <c r="G97" s="33"/>
      <c r="H97" s="18">
        <f t="shared" si="4"/>
        <v>109150</v>
      </c>
      <c r="I97" s="32" t="s">
        <v>0</v>
      </c>
    </row>
    <row r="98" spans="1:10" x14ac:dyDescent="0.25">
      <c r="A98" s="38" t="s">
        <v>18</v>
      </c>
      <c r="B98" s="37" t="s">
        <v>15</v>
      </c>
      <c r="C98" s="36" t="s">
        <v>132</v>
      </c>
      <c r="D98" s="35">
        <v>44531</v>
      </c>
      <c r="E98" s="18">
        <v>85243.199999999997</v>
      </c>
      <c r="F98" s="34">
        <v>44652</v>
      </c>
      <c r="G98" s="33"/>
      <c r="H98" s="18">
        <f t="shared" si="4"/>
        <v>85243.199999999997</v>
      </c>
      <c r="I98" s="32" t="s">
        <v>0</v>
      </c>
    </row>
    <row r="99" spans="1:10" x14ac:dyDescent="0.25">
      <c r="A99" s="38" t="s">
        <v>131</v>
      </c>
      <c r="B99" s="37" t="s">
        <v>15</v>
      </c>
      <c r="C99" s="36" t="s">
        <v>130</v>
      </c>
      <c r="D99" s="35">
        <v>44530</v>
      </c>
      <c r="E99" s="18">
        <v>60000</v>
      </c>
      <c r="F99" s="34">
        <v>44650</v>
      </c>
      <c r="G99" s="33"/>
      <c r="H99" s="18">
        <f t="shared" si="4"/>
        <v>60000</v>
      </c>
      <c r="I99" s="32" t="s">
        <v>0</v>
      </c>
    </row>
    <row r="100" spans="1:10" x14ac:dyDescent="0.25">
      <c r="A100" s="38" t="s">
        <v>26</v>
      </c>
      <c r="B100" s="37" t="s">
        <v>15</v>
      </c>
      <c r="C100" s="36" t="s">
        <v>129</v>
      </c>
      <c r="D100" s="35">
        <v>44523</v>
      </c>
      <c r="E100" s="18">
        <v>109150</v>
      </c>
      <c r="F100" s="34">
        <v>44643</v>
      </c>
      <c r="G100" s="33"/>
      <c r="H100" s="18">
        <f t="shared" si="4"/>
        <v>109150</v>
      </c>
      <c r="I100" s="32" t="s">
        <v>0</v>
      </c>
    </row>
    <row r="101" spans="1:10" x14ac:dyDescent="0.25">
      <c r="A101" s="38" t="s">
        <v>26</v>
      </c>
      <c r="B101" s="37" t="s">
        <v>15</v>
      </c>
      <c r="C101" s="36" t="s">
        <v>128</v>
      </c>
      <c r="D101" s="35">
        <v>44530</v>
      </c>
      <c r="E101" s="18">
        <v>109150</v>
      </c>
      <c r="F101" s="34">
        <v>44650</v>
      </c>
      <c r="G101" s="33"/>
      <c r="H101" s="18">
        <f t="shared" si="4"/>
        <v>109150</v>
      </c>
      <c r="I101" s="32" t="s">
        <v>0</v>
      </c>
    </row>
    <row r="102" spans="1:10" x14ac:dyDescent="0.25">
      <c r="A102" s="31" t="s">
        <v>127</v>
      </c>
      <c r="B102" s="30" t="s">
        <v>126</v>
      </c>
      <c r="C102" s="29" t="s">
        <v>125</v>
      </c>
      <c r="D102" s="28">
        <v>44558</v>
      </c>
      <c r="E102" s="26">
        <v>246000</v>
      </c>
      <c r="F102" s="27">
        <v>44679</v>
      </c>
      <c r="G102" s="26">
        <v>246000</v>
      </c>
      <c r="H102" s="26">
        <f t="shared" si="4"/>
        <v>0</v>
      </c>
      <c r="I102" s="25" t="s">
        <v>124</v>
      </c>
    </row>
    <row r="103" spans="1:10" x14ac:dyDescent="0.25">
      <c r="A103" s="23" t="s">
        <v>123</v>
      </c>
      <c r="B103" s="22" t="s">
        <v>15</v>
      </c>
      <c r="C103" s="21" t="s">
        <v>122</v>
      </c>
      <c r="D103" s="20">
        <v>44530</v>
      </c>
      <c r="E103" s="18">
        <v>41300</v>
      </c>
      <c r="F103" s="19">
        <v>44650</v>
      </c>
      <c r="G103" s="18"/>
      <c r="H103" s="18">
        <f t="shared" si="4"/>
        <v>41300</v>
      </c>
      <c r="I103" s="17" t="s">
        <v>0</v>
      </c>
      <c r="J103" s="24"/>
    </row>
    <row r="104" spans="1:10" x14ac:dyDescent="0.25">
      <c r="A104" s="23" t="s">
        <v>121</v>
      </c>
      <c r="B104" s="22" t="s">
        <v>15</v>
      </c>
      <c r="C104" s="21" t="s">
        <v>120</v>
      </c>
      <c r="D104" s="20">
        <v>44526</v>
      </c>
      <c r="E104" s="18">
        <v>60000</v>
      </c>
      <c r="F104" s="19">
        <v>44646</v>
      </c>
      <c r="G104" s="18"/>
      <c r="H104" s="18">
        <f t="shared" si="4"/>
        <v>60000</v>
      </c>
      <c r="I104" s="17" t="s">
        <v>0</v>
      </c>
    </row>
    <row r="105" spans="1:10" x14ac:dyDescent="0.25">
      <c r="A105" s="23" t="s">
        <v>26</v>
      </c>
      <c r="B105" s="22" t="s">
        <v>15</v>
      </c>
      <c r="C105" s="21" t="s">
        <v>36</v>
      </c>
      <c r="D105" s="20">
        <v>44523</v>
      </c>
      <c r="E105" s="18">
        <v>109150</v>
      </c>
      <c r="F105" s="19">
        <v>44643</v>
      </c>
      <c r="G105" s="18"/>
      <c r="H105" s="18">
        <f t="shared" si="4"/>
        <v>109150</v>
      </c>
      <c r="I105" s="17" t="s">
        <v>0</v>
      </c>
    </row>
    <row r="106" spans="1:10" x14ac:dyDescent="0.25">
      <c r="A106" s="23" t="s">
        <v>119</v>
      </c>
      <c r="B106" s="22" t="s">
        <v>15</v>
      </c>
      <c r="C106" s="21" t="s">
        <v>118</v>
      </c>
      <c r="D106" s="20">
        <v>44446</v>
      </c>
      <c r="E106" s="18">
        <v>23600</v>
      </c>
      <c r="F106" s="19">
        <v>44568</v>
      </c>
      <c r="G106" s="18"/>
      <c r="H106" s="18">
        <f t="shared" si="4"/>
        <v>23600</v>
      </c>
      <c r="I106" s="17" t="s">
        <v>13</v>
      </c>
    </row>
    <row r="107" spans="1:10" x14ac:dyDescent="0.25">
      <c r="A107" s="23" t="s">
        <v>117</v>
      </c>
      <c r="B107" s="22" t="s">
        <v>15</v>
      </c>
      <c r="C107" s="21" t="s">
        <v>116</v>
      </c>
      <c r="D107" s="20">
        <v>44537</v>
      </c>
      <c r="E107" s="18">
        <v>88500</v>
      </c>
      <c r="F107" s="19">
        <v>44658</v>
      </c>
      <c r="G107" s="18"/>
      <c r="H107" s="18">
        <f t="shared" si="4"/>
        <v>88500</v>
      </c>
      <c r="I107" s="17" t="s">
        <v>0</v>
      </c>
    </row>
    <row r="108" spans="1:10" x14ac:dyDescent="0.25">
      <c r="A108" s="23" t="s">
        <v>115</v>
      </c>
      <c r="B108" s="22" t="s">
        <v>15</v>
      </c>
      <c r="C108" s="21" t="s">
        <v>114</v>
      </c>
      <c r="D108" s="20">
        <v>44529</v>
      </c>
      <c r="E108" s="18">
        <v>29500</v>
      </c>
      <c r="F108" s="19">
        <v>44649</v>
      </c>
      <c r="G108" s="18"/>
      <c r="H108" s="18">
        <f t="shared" si="4"/>
        <v>29500</v>
      </c>
      <c r="I108" s="17" t="s">
        <v>0</v>
      </c>
    </row>
    <row r="109" spans="1:10" x14ac:dyDescent="0.25">
      <c r="A109" s="23" t="s">
        <v>113</v>
      </c>
      <c r="B109" s="22" t="s">
        <v>15</v>
      </c>
      <c r="C109" s="21" t="s">
        <v>112</v>
      </c>
      <c r="D109" s="20">
        <v>44531</v>
      </c>
      <c r="E109" s="18">
        <v>40000</v>
      </c>
      <c r="F109" s="19">
        <v>44652</v>
      </c>
      <c r="G109" s="18"/>
      <c r="H109" s="18">
        <f t="shared" si="4"/>
        <v>40000</v>
      </c>
      <c r="I109" s="17" t="s">
        <v>0</v>
      </c>
    </row>
    <row r="110" spans="1:10" x14ac:dyDescent="0.25">
      <c r="A110" s="23" t="s">
        <v>111</v>
      </c>
      <c r="B110" s="22" t="s">
        <v>15</v>
      </c>
      <c r="C110" s="21" t="s">
        <v>110</v>
      </c>
      <c r="D110" s="20">
        <v>44531</v>
      </c>
      <c r="E110" s="18">
        <v>45000</v>
      </c>
      <c r="F110" s="19">
        <v>44652</v>
      </c>
      <c r="G110" s="18"/>
      <c r="H110" s="18">
        <f t="shared" si="4"/>
        <v>45000</v>
      </c>
      <c r="I110" s="17" t="s">
        <v>0</v>
      </c>
    </row>
    <row r="111" spans="1:10" ht="31.5" x14ac:dyDescent="0.25">
      <c r="A111" s="23" t="s">
        <v>109</v>
      </c>
      <c r="B111" s="22" t="s">
        <v>15</v>
      </c>
      <c r="C111" s="21" t="s">
        <v>108</v>
      </c>
      <c r="D111" s="20">
        <v>44529</v>
      </c>
      <c r="E111" s="18">
        <v>75000</v>
      </c>
      <c r="F111" s="19">
        <v>44649</v>
      </c>
      <c r="G111" s="18"/>
      <c r="H111" s="18">
        <f t="shared" si="4"/>
        <v>75000</v>
      </c>
      <c r="I111" s="17" t="s">
        <v>0</v>
      </c>
    </row>
    <row r="112" spans="1:10" x14ac:dyDescent="0.25">
      <c r="A112" s="23" t="s">
        <v>107</v>
      </c>
      <c r="B112" s="22" t="s">
        <v>15</v>
      </c>
      <c r="C112" s="21" t="s">
        <v>106</v>
      </c>
      <c r="D112" s="20">
        <v>44530</v>
      </c>
      <c r="E112" s="18">
        <v>29500</v>
      </c>
      <c r="F112" s="19">
        <v>44650</v>
      </c>
      <c r="G112" s="18"/>
      <c r="H112" s="18">
        <f t="shared" si="4"/>
        <v>29500</v>
      </c>
      <c r="I112" s="17" t="s">
        <v>0</v>
      </c>
    </row>
    <row r="113" spans="1:9" x14ac:dyDescent="0.25">
      <c r="A113" s="23" t="s">
        <v>105</v>
      </c>
      <c r="B113" s="22" t="s">
        <v>15</v>
      </c>
      <c r="C113" s="21" t="s">
        <v>104</v>
      </c>
      <c r="D113" s="20">
        <v>44480</v>
      </c>
      <c r="E113" s="18">
        <v>590000</v>
      </c>
      <c r="F113" s="19">
        <v>44572</v>
      </c>
      <c r="G113" s="18"/>
      <c r="H113" s="18">
        <f t="shared" si="4"/>
        <v>590000</v>
      </c>
      <c r="I113" s="17" t="s">
        <v>0</v>
      </c>
    </row>
    <row r="114" spans="1:9" x14ac:dyDescent="0.25">
      <c r="A114" s="23" t="s">
        <v>26</v>
      </c>
      <c r="B114" s="22" t="s">
        <v>15</v>
      </c>
      <c r="C114" s="21" t="s">
        <v>103</v>
      </c>
      <c r="D114" s="20">
        <v>44476</v>
      </c>
      <c r="E114" s="18">
        <v>272875</v>
      </c>
      <c r="F114" s="19">
        <v>44568</v>
      </c>
      <c r="G114" s="18"/>
      <c r="H114" s="18">
        <f t="shared" si="4"/>
        <v>272875</v>
      </c>
      <c r="I114" s="17" t="s">
        <v>0</v>
      </c>
    </row>
    <row r="115" spans="1:9" x14ac:dyDescent="0.25">
      <c r="A115" s="23" t="s">
        <v>102</v>
      </c>
      <c r="B115" s="22" t="s">
        <v>15</v>
      </c>
      <c r="C115" s="21" t="s">
        <v>101</v>
      </c>
      <c r="D115" s="20">
        <v>44530</v>
      </c>
      <c r="E115" s="18">
        <v>35400</v>
      </c>
      <c r="F115" s="19">
        <v>44650</v>
      </c>
      <c r="G115" s="18"/>
      <c r="H115" s="18">
        <f t="shared" si="4"/>
        <v>35400</v>
      </c>
      <c r="I115" s="17" t="s">
        <v>0</v>
      </c>
    </row>
    <row r="116" spans="1:9" x14ac:dyDescent="0.25">
      <c r="A116" s="23" t="s">
        <v>100</v>
      </c>
      <c r="B116" s="22" t="s">
        <v>15</v>
      </c>
      <c r="C116" s="21" t="s">
        <v>99</v>
      </c>
      <c r="D116" s="20">
        <v>44525</v>
      </c>
      <c r="E116" s="18">
        <v>590000</v>
      </c>
      <c r="F116" s="19">
        <v>44645</v>
      </c>
      <c r="G116" s="18"/>
      <c r="H116" s="18">
        <f t="shared" si="4"/>
        <v>590000</v>
      </c>
      <c r="I116" s="17" t="s">
        <v>0</v>
      </c>
    </row>
    <row r="117" spans="1:9" x14ac:dyDescent="0.25">
      <c r="A117" s="23" t="s">
        <v>98</v>
      </c>
      <c r="B117" s="22" t="s">
        <v>97</v>
      </c>
      <c r="C117" s="21" t="s">
        <v>96</v>
      </c>
      <c r="D117" s="20">
        <v>44531</v>
      </c>
      <c r="E117" s="18">
        <v>807160.12</v>
      </c>
      <c r="F117" s="19">
        <v>44652</v>
      </c>
      <c r="G117" s="18"/>
      <c r="H117" s="18">
        <f t="shared" si="4"/>
        <v>807160.12</v>
      </c>
      <c r="I117" s="17" t="s">
        <v>0</v>
      </c>
    </row>
    <row r="118" spans="1:9" x14ac:dyDescent="0.25">
      <c r="A118" s="23" t="s">
        <v>26</v>
      </c>
      <c r="B118" s="22" t="s">
        <v>15</v>
      </c>
      <c r="C118" s="21" t="s">
        <v>95</v>
      </c>
      <c r="D118" s="20">
        <v>44524</v>
      </c>
      <c r="E118" s="18">
        <v>109150</v>
      </c>
      <c r="F118" s="19">
        <v>44644</v>
      </c>
      <c r="G118" s="18"/>
      <c r="H118" s="18">
        <f t="shared" si="4"/>
        <v>109150</v>
      </c>
      <c r="I118" s="17" t="s">
        <v>0</v>
      </c>
    </row>
    <row r="119" spans="1:9" x14ac:dyDescent="0.25">
      <c r="A119" s="23" t="s">
        <v>94</v>
      </c>
      <c r="B119" s="22" t="s">
        <v>93</v>
      </c>
      <c r="C119" s="21" t="s">
        <v>92</v>
      </c>
      <c r="D119" s="20">
        <v>44284</v>
      </c>
      <c r="E119" s="18">
        <v>31954.799999999999</v>
      </c>
      <c r="F119" s="19">
        <v>44406</v>
      </c>
      <c r="G119" s="18"/>
      <c r="H119" s="18">
        <f t="shared" si="4"/>
        <v>31954.799999999999</v>
      </c>
      <c r="I119" s="17" t="s">
        <v>13</v>
      </c>
    </row>
    <row r="120" spans="1:9" x14ac:dyDescent="0.25">
      <c r="A120" s="23" t="s">
        <v>91</v>
      </c>
      <c r="B120" s="22" t="s">
        <v>15</v>
      </c>
      <c r="C120" s="21" t="s">
        <v>90</v>
      </c>
      <c r="D120" s="20">
        <v>44531</v>
      </c>
      <c r="E120" s="18">
        <v>47200</v>
      </c>
      <c r="F120" s="19">
        <v>44652</v>
      </c>
      <c r="G120" s="18"/>
      <c r="H120" s="18">
        <f t="shared" si="4"/>
        <v>47200</v>
      </c>
      <c r="I120" s="17" t="s">
        <v>0</v>
      </c>
    </row>
    <row r="121" spans="1:9" x14ac:dyDescent="0.25">
      <c r="A121" s="23" t="s">
        <v>26</v>
      </c>
      <c r="B121" s="22" t="s">
        <v>15</v>
      </c>
      <c r="C121" s="21" t="s">
        <v>89</v>
      </c>
      <c r="D121" s="20">
        <v>44523</v>
      </c>
      <c r="E121" s="18">
        <v>109150</v>
      </c>
      <c r="F121" s="19">
        <v>44643</v>
      </c>
      <c r="G121" s="18"/>
      <c r="H121" s="18">
        <f t="shared" si="4"/>
        <v>109150</v>
      </c>
      <c r="I121" s="17" t="s">
        <v>0</v>
      </c>
    </row>
    <row r="122" spans="1:9" x14ac:dyDescent="0.25">
      <c r="A122" s="23" t="s">
        <v>88</v>
      </c>
      <c r="B122" s="22" t="s">
        <v>15</v>
      </c>
      <c r="C122" s="21" t="s">
        <v>87</v>
      </c>
      <c r="D122" s="20">
        <v>44526</v>
      </c>
      <c r="E122" s="18">
        <v>35400</v>
      </c>
      <c r="F122" s="19">
        <v>44646</v>
      </c>
      <c r="G122" s="18"/>
      <c r="H122" s="18">
        <f t="shared" si="4"/>
        <v>35400</v>
      </c>
      <c r="I122" s="17" t="s">
        <v>0</v>
      </c>
    </row>
    <row r="123" spans="1:9" ht="31.5" x14ac:dyDescent="0.25">
      <c r="A123" s="23" t="s">
        <v>86</v>
      </c>
      <c r="B123" s="22" t="s">
        <v>15</v>
      </c>
      <c r="C123" s="21" t="s">
        <v>85</v>
      </c>
      <c r="D123" s="20">
        <v>44526</v>
      </c>
      <c r="E123" s="18">
        <v>88500</v>
      </c>
      <c r="F123" s="19">
        <v>44646</v>
      </c>
      <c r="G123" s="18"/>
      <c r="H123" s="18">
        <f t="shared" si="4"/>
        <v>88500</v>
      </c>
      <c r="I123" s="17" t="s">
        <v>0</v>
      </c>
    </row>
    <row r="124" spans="1:9" x14ac:dyDescent="0.25">
      <c r="A124" s="23" t="s">
        <v>84</v>
      </c>
      <c r="B124" s="22" t="s">
        <v>15</v>
      </c>
      <c r="C124" s="21" t="s">
        <v>83</v>
      </c>
      <c r="D124" s="20">
        <v>44531</v>
      </c>
      <c r="E124" s="18">
        <v>59000</v>
      </c>
      <c r="F124" s="19">
        <v>44652</v>
      </c>
      <c r="G124" s="18"/>
      <c r="H124" s="18">
        <f t="shared" si="4"/>
        <v>59000</v>
      </c>
      <c r="I124" s="17" t="s">
        <v>0</v>
      </c>
    </row>
    <row r="125" spans="1:9" x14ac:dyDescent="0.25">
      <c r="A125" s="23" t="s">
        <v>82</v>
      </c>
      <c r="B125" s="22" t="s">
        <v>15</v>
      </c>
      <c r="C125" s="21" t="s">
        <v>81</v>
      </c>
      <c r="D125" s="20" t="s">
        <v>80</v>
      </c>
      <c r="E125" s="18">
        <v>11800</v>
      </c>
      <c r="F125" s="19">
        <v>44662</v>
      </c>
      <c r="G125" s="18"/>
      <c r="H125" s="18">
        <f t="shared" si="4"/>
        <v>11800</v>
      </c>
      <c r="I125" s="17" t="s">
        <v>0</v>
      </c>
    </row>
    <row r="126" spans="1:9" x14ac:dyDescent="0.25">
      <c r="A126" s="23" t="s">
        <v>79</v>
      </c>
      <c r="B126" s="22" t="s">
        <v>15</v>
      </c>
      <c r="C126" s="21" t="s">
        <v>78</v>
      </c>
      <c r="D126" s="20">
        <v>44530</v>
      </c>
      <c r="E126" s="18">
        <v>177000</v>
      </c>
      <c r="F126" s="19">
        <v>44650</v>
      </c>
      <c r="G126" s="18"/>
      <c r="H126" s="18">
        <f t="shared" si="4"/>
        <v>177000</v>
      </c>
      <c r="I126" s="17" t="s">
        <v>0</v>
      </c>
    </row>
    <row r="127" spans="1:9" ht="31.5" x14ac:dyDescent="0.25">
      <c r="A127" s="23" t="s">
        <v>77</v>
      </c>
      <c r="B127" s="22" t="s">
        <v>15</v>
      </c>
      <c r="C127" s="21" t="s">
        <v>76</v>
      </c>
      <c r="D127" s="20">
        <v>44523</v>
      </c>
      <c r="E127" s="18">
        <v>70800</v>
      </c>
      <c r="F127" s="19">
        <v>44643</v>
      </c>
      <c r="G127" s="18"/>
      <c r="H127" s="18">
        <f t="shared" si="4"/>
        <v>70800</v>
      </c>
      <c r="I127" s="17" t="s">
        <v>0</v>
      </c>
    </row>
    <row r="128" spans="1:9" x14ac:dyDescent="0.25">
      <c r="A128" s="23" t="s">
        <v>75</v>
      </c>
      <c r="B128" s="22" t="s">
        <v>15</v>
      </c>
      <c r="C128" s="21" t="s">
        <v>74</v>
      </c>
      <c r="D128" s="20">
        <v>44530</v>
      </c>
      <c r="E128" s="18">
        <v>23600</v>
      </c>
      <c r="F128" s="19">
        <v>44650</v>
      </c>
      <c r="G128" s="18"/>
      <c r="H128" s="18">
        <f t="shared" ref="H128:H159" si="5">+E128-G128</f>
        <v>23600</v>
      </c>
      <c r="I128" s="17" t="s">
        <v>0</v>
      </c>
    </row>
    <row r="129" spans="1:9" x14ac:dyDescent="0.25">
      <c r="A129" s="23" t="s">
        <v>73</v>
      </c>
      <c r="B129" s="22" t="s">
        <v>15</v>
      </c>
      <c r="C129" s="21" t="s">
        <v>72</v>
      </c>
      <c r="D129" s="20">
        <v>44561</v>
      </c>
      <c r="E129" s="18">
        <v>23600</v>
      </c>
      <c r="F129" s="19">
        <v>44651</v>
      </c>
      <c r="G129" s="18"/>
      <c r="H129" s="18">
        <f t="shared" si="5"/>
        <v>23600</v>
      </c>
      <c r="I129" s="17" t="s">
        <v>0</v>
      </c>
    </row>
    <row r="130" spans="1:9" x14ac:dyDescent="0.25">
      <c r="A130" s="23" t="s">
        <v>71</v>
      </c>
      <c r="B130" s="22" t="s">
        <v>15</v>
      </c>
      <c r="C130" s="21" t="s">
        <v>70</v>
      </c>
      <c r="D130" s="20">
        <v>44485</v>
      </c>
      <c r="E130" s="18">
        <v>47200</v>
      </c>
      <c r="F130" s="19">
        <v>44608</v>
      </c>
      <c r="G130" s="18"/>
      <c r="H130" s="18">
        <f t="shared" si="5"/>
        <v>47200</v>
      </c>
      <c r="I130" s="17" t="s">
        <v>0</v>
      </c>
    </row>
    <row r="131" spans="1:9" x14ac:dyDescent="0.25">
      <c r="A131" s="23" t="s">
        <v>69</v>
      </c>
      <c r="B131" s="22" t="s">
        <v>15</v>
      </c>
      <c r="C131" s="21" t="s">
        <v>68</v>
      </c>
      <c r="D131" s="20">
        <v>44536</v>
      </c>
      <c r="E131" s="18">
        <v>200000</v>
      </c>
      <c r="F131" s="19">
        <v>44657</v>
      </c>
      <c r="G131" s="18"/>
      <c r="H131" s="18">
        <f t="shared" si="5"/>
        <v>200000</v>
      </c>
      <c r="I131" s="17" t="s">
        <v>0</v>
      </c>
    </row>
    <row r="132" spans="1:9" x14ac:dyDescent="0.25">
      <c r="A132" s="23" t="s">
        <v>18</v>
      </c>
      <c r="B132" s="22" t="s">
        <v>15</v>
      </c>
      <c r="C132" s="21" t="s">
        <v>67</v>
      </c>
      <c r="D132" s="20">
        <v>44546</v>
      </c>
      <c r="E132" s="18">
        <v>85243.199999999997</v>
      </c>
      <c r="F132" s="19">
        <v>44667</v>
      </c>
      <c r="G132" s="18"/>
      <c r="H132" s="18">
        <f t="shared" si="5"/>
        <v>85243.199999999997</v>
      </c>
      <c r="I132" s="17" t="s">
        <v>0</v>
      </c>
    </row>
    <row r="133" spans="1:9" x14ac:dyDescent="0.25">
      <c r="A133" s="23" t="s">
        <v>18</v>
      </c>
      <c r="B133" s="22" t="s">
        <v>15</v>
      </c>
      <c r="C133" s="21" t="s">
        <v>66</v>
      </c>
      <c r="D133" s="20">
        <v>44531</v>
      </c>
      <c r="E133" s="18">
        <v>93767.52</v>
      </c>
      <c r="F133" s="19">
        <v>44652</v>
      </c>
      <c r="G133" s="18"/>
      <c r="H133" s="18">
        <f t="shared" si="5"/>
        <v>93767.52</v>
      </c>
      <c r="I133" s="17" t="s">
        <v>0</v>
      </c>
    </row>
    <row r="134" spans="1:9" ht="31.5" x14ac:dyDescent="0.25">
      <c r="A134" s="23" t="s">
        <v>65</v>
      </c>
      <c r="B134" s="22" t="s">
        <v>15</v>
      </c>
      <c r="C134" s="21" t="s">
        <v>64</v>
      </c>
      <c r="D134" s="20">
        <v>44540</v>
      </c>
      <c r="E134" s="18">
        <v>1770000</v>
      </c>
      <c r="F134" s="19">
        <v>44661</v>
      </c>
      <c r="G134" s="18"/>
      <c r="H134" s="18">
        <f t="shared" si="5"/>
        <v>1770000</v>
      </c>
      <c r="I134" s="17" t="s">
        <v>0</v>
      </c>
    </row>
    <row r="135" spans="1:9" x14ac:dyDescent="0.25">
      <c r="A135" s="23" t="s">
        <v>63</v>
      </c>
      <c r="B135" s="22" t="s">
        <v>62</v>
      </c>
      <c r="C135" s="21" t="s">
        <v>61</v>
      </c>
      <c r="D135" s="20">
        <v>44550</v>
      </c>
      <c r="E135" s="18">
        <v>472000</v>
      </c>
      <c r="F135" s="19">
        <v>44671</v>
      </c>
      <c r="G135" s="18"/>
      <c r="H135" s="18">
        <f t="shared" si="5"/>
        <v>472000</v>
      </c>
      <c r="I135" s="17" t="s">
        <v>0</v>
      </c>
    </row>
    <row r="136" spans="1:9" x14ac:dyDescent="0.25">
      <c r="A136" s="23" t="s">
        <v>60</v>
      </c>
      <c r="B136" s="22" t="s">
        <v>59</v>
      </c>
      <c r="C136" s="21" t="s">
        <v>58</v>
      </c>
      <c r="D136" s="20">
        <v>44341</v>
      </c>
      <c r="E136" s="18">
        <v>1296070.7</v>
      </c>
      <c r="F136" s="19">
        <v>44494</v>
      </c>
      <c r="G136" s="18"/>
      <c r="H136" s="18">
        <f t="shared" si="5"/>
        <v>1296070.7</v>
      </c>
      <c r="I136" s="17" t="s">
        <v>13</v>
      </c>
    </row>
    <row r="137" spans="1:9" x14ac:dyDescent="0.25">
      <c r="A137" s="23" t="s">
        <v>57</v>
      </c>
      <c r="B137" s="22" t="s">
        <v>50</v>
      </c>
      <c r="C137" s="21" t="s">
        <v>56</v>
      </c>
      <c r="D137" s="20">
        <v>44489</v>
      </c>
      <c r="E137" s="18">
        <v>81700</v>
      </c>
      <c r="F137" s="19">
        <v>44612</v>
      </c>
      <c r="G137" s="18"/>
      <c r="H137" s="18">
        <f t="shared" si="5"/>
        <v>81700</v>
      </c>
      <c r="I137" s="17" t="s">
        <v>0</v>
      </c>
    </row>
    <row r="138" spans="1:9" x14ac:dyDescent="0.25">
      <c r="A138" s="23" t="s">
        <v>18</v>
      </c>
      <c r="B138" s="22" t="s">
        <v>15</v>
      </c>
      <c r="C138" s="21" t="s">
        <v>55</v>
      </c>
      <c r="D138" s="20">
        <v>44524</v>
      </c>
      <c r="E138" s="18">
        <v>85243.199999999997</v>
      </c>
      <c r="F138" s="19">
        <v>44644</v>
      </c>
      <c r="G138" s="18"/>
      <c r="H138" s="18">
        <f t="shared" si="5"/>
        <v>85243.199999999997</v>
      </c>
      <c r="I138" s="17" t="s">
        <v>0</v>
      </c>
    </row>
    <row r="139" spans="1:9" x14ac:dyDescent="0.25">
      <c r="A139" s="23" t="s">
        <v>26</v>
      </c>
      <c r="B139" s="22" t="s">
        <v>15</v>
      </c>
      <c r="C139" s="21" t="s">
        <v>54</v>
      </c>
      <c r="D139" s="20">
        <v>44551</v>
      </c>
      <c r="E139" s="18">
        <v>109150</v>
      </c>
      <c r="F139" s="19">
        <v>44672</v>
      </c>
      <c r="G139" s="18"/>
      <c r="H139" s="18">
        <f t="shared" si="5"/>
        <v>109150</v>
      </c>
      <c r="I139" s="17" t="s">
        <v>0</v>
      </c>
    </row>
    <row r="140" spans="1:9" ht="31.5" x14ac:dyDescent="0.25">
      <c r="A140" s="23" t="s">
        <v>53</v>
      </c>
      <c r="B140" s="22" t="s">
        <v>15</v>
      </c>
      <c r="C140" s="21" t="s">
        <v>52</v>
      </c>
      <c r="D140" s="20">
        <v>44501</v>
      </c>
      <c r="E140" s="18">
        <v>140000</v>
      </c>
      <c r="F140" s="19">
        <v>44621</v>
      </c>
      <c r="G140" s="18"/>
      <c r="H140" s="18">
        <f t="shared" si="5"/>
        <v>140000</v>
      </c>
      <c r="I140" s="17" t="s">
        <v>0</v>
      </c>
    </row>
    <row r="141" spans="1:9" x14ac:dyDescent="0.25">
      <c r="A141" s="23" t="s">
        <v>51</v>
      </c>
      <c r="B141" s="22" t="s">
        <v>50</v>
      </c>
      <c r="C141" s="21" t="s">
        <v>49</v>
      </c>
      <c r="D141" s="20">
        <v>44560</v>
      </c>
      <c r="E141" s="18">
        <v>179452</v>
      </c>
      <c r="F141" s="19">
        <v>44316</v>
      </c>
      <c r="G141" s="18"/>
      <c r="H141" s="18">
        <f t="shared" si="5"/>
        <v>179452</v>
      </c>
      <c r="I141" s="17" t="s">
        <v>0</v>
      </c>
    </row>
    <row r="142" spans="1:9" ht="31.5" x14ac:dyDescent="0.25">
      <c r="A142" s="23" t="s">
        <v>48</v>
      </c>
      <c r="B142" s="22" t="s">
        <v>47</v>
      </c>
      <c r="C142" s="21" t="s">
        <v>46</v>
      </c>
      <c r="D142" s="20">
        <v>44399</v>
      </c>
      <c r="E142" s="18">
        <v>585946.98</v>
      </c>
      <c r="F142" s="19">
        <v>44522</v>
      </c>
      <c r="G142" s="18"/>
      <c r="H142" s="18">
        <f t="shared" si="5"/>
        <v>585946.98</v>
      </c>
      <c r="I142" s="17" t="s">
        <v>13</v>
      </c>
    </row>
    <row r="143" spans="1:9" x14ac:dyDescent="0.25">
      <c r="A143" s="23" t="s">
        <v>45</v>
      </c>
      <c r="B143" s="22" t="s">
        <v>15</v>
      </c>
      <c r="C143" s="21" t="s">
        <v>44</v>
      </c>
      <c r="D143" s="20">
        <v>44538</v>
      </c>
      <c r="E143" s="18">
        <v>400000</v>
      </c>
      <c r="F143" s="19">
        <v>44659</v>
      </c>
      <c r="G143" s="18"/>
      <c r="H143" s="18">
        <f t="shared" si="5"/>
        <v>400000</v>
      </c>
      <c r="I143" s="17" t="s">
        <v>0</v>
      </c>
    </row>
    <row r="144" spans="1:9" x14ac:dyDescent="0.25">
      <c r="A144" s="23" t="s">
        <v>43</v>
      </c>
      <c r="B144" s="22" t="s">
        <v>42</v>
      </c>
      <c r="C144" s="21" t="s">
        <v>41</v>
      </c>
      <c r="D144" s="20">
        <v>44546</v>
      </c>
      <c r="E144" s="18">
        <v>469050</v>
      </c>
      <c r="F144" s="19">
        <v>44667</v>
      </c>
      <c r="G144" s="18"/>
      <c r="H144" s="18">
        <f t="shared" si="5"/>
        <v>469050</v>
      </c>
      <c r="I144" s="17" t="s">
        <v>0</v>
      </c>
    </row>
    <row r="145" spans="1:9" ht="31.5" x14ac:dyDescent="0.25">
      <c r="A145" s="23" t="s">
        <v>40</v>
      </c>
      <c r="B145" s="22" t="s">
        <v>15</v>
      </c>
      <c r="C145" s="21" t="s">
        <v>39</v>
      </c>
      <c r="D145" s="20">
        <v>44558</v>
      </c>
      <c r="E145" s="18">
        <v>35400</v>
      </c>
      <c r="F145" s="19">
        <v>44679</v>
      </c>
      <c r="G145" s="18"/>
      <c r="H145" s="18">
        <f t="shared" si="5"/>
        <v>35400</v>
      </c>
      <c r="I145" s="17" t="s">
        <v>0</v>
      </c>
    </row>
    <row r="146" spans="1:9" x14ac:dyDescent="0.25">
      <c r="A146" s="23" t="s">
        <v>38</v>
      </c>
      <c r="B146" s="22" t="s">
        <v>15</v>
      </c>
      <c r="C146" s="21" t="s">
        <v>37</v>
      </c>
      <c r="D146" s="20">
        <v>44503</v>
      </c>
      <c r="E146" s="18">
        <v>300000</v>
      </c>
      <c r="F146" s="19">
        <v>44623</v>
      </c>
      <c r="G146" s="18"/>
      <c r="H146" s="18">
        <f t="shared" si="5"/>
        <v>300000</v>
      </c>
      <c r="I146" s="17" t="s">
        <v>0</v>
      </c>
    </row>
    <row r="147" spans="1:9" x14ac:dyDescent="0.25">
      <c r="A147" s="23" t="s">
        <v>18</v>
      </c>
      <c r="B147" s="22" t="s">
        <v>15</v>
      </c>
      <c r="C147" s="21" t="s">
        <v>36</v>
      </c>
      <c r="D147" s="20">
        <v>44524</v>
      </c>
      <c r="E147" s="18">
        <v>85243.199999999997</v>
      </c>
      <c r="F147" s="19">
        <v>44644</v>
      </c>
      <c r="G147" s="18"/>
      <c r="H147" s="18">
        <f t="shared" si="5"/>
        <v>85243.199999999997</v>
      </c>
      <c r="I147" s="17" t="s">
        <v>0</v>
      </c>
    </row>
    <row r="148" spans="1:9" x14ac:dyDescent="0.25">
      <c r="A148" s="23" t="s">
        <v>35</v>
      </c>
      <c r="B148" s="22" t="s">
        <v>8</v>
      </c>
      <c r="C148" s="21" t="s">
        <v>34</v>
      </c>
      <c r="D148" s="20">
        <v>44519</v>
      </c>
      <c r="E148" s="18">
        <v>59000</v>
      </c>
      <c r="F148" s="19">
        <v>44639</v>
      </c>
      <c r="G148" s="18"/>
      <c r="H148" s="18">
        <f t="shared" si="5"/>
        <v>59000</v>
      </c>
      <c r="I148" s="17" t="s">
        <v>0</v>
      </c>
    </row>
    <row r="149" spans="1:9" x14ac:dyDescent="0.25">
      <c r="A149" s="23" t="s">
        <v>9</v>
      </c>
      <c r="B149" s="22" t="s">
        <v>8</v>
      </c>
      <c r="C149" s="21" t="s">
        <v>33</v>
      </c>
      <c r="D149" s="20">
        <v>44545</v>
      </c>
      <c r="E149" s="18">
        <v>29500</v>
      </c>
      <c r="F149" s="19">
        <v>44666</v>
      </c>
      <c r="G149" s="18"/>
      <c r="H149" s="18">
        <f t="shared" si="5"/>
        <v>29500</v>
      </c>
      <c r="I149" s="17" t="s">
        <v>0</v>
      </c>
    </row>
    <row r="150" spans="1:9" x14ac:dyDescent="0.25">
      <c r="A150" s="23" t="s">
        <v>32</v>
      </c>
      <c r="B150" s="22" t="s">
        <v>31</v>
      </c>
      <c r="C150" s="21" t="s">
        <v>30</v>
      </c>
      <c r="D150" s="20">
        <v>44558</v>
      </c>
      <c r="E150" s="18">
        <v>932554</v>
      </c>
      <c r="F150" s="19">
        <v>44679</v>
      </c>
      <c r="G150" s="18"/>
      <c r="H150" s="18">
        <f t="shared" si="5"/>
        <v>932554</v>
      </c>
      <c r="I150" s="17" t="s">
        <v>0</v>
      </c>
    </row>
    <row r="151" spans="1:9" ht="31.5" x14ac:dyDescent="0.25">
      <c r="A151" s="23" t="s">
        <v>29</v>
      </c>
      <c r="B151" s="22" t="s">
        <v>15</v>
      </c>
      <c r="C151" s="21" t="s">
        <v>28</v>
      </c>
      <c r="D151" s="20">
        <v>44552</v>
      </c>
      <c r="E151" s="18">
        <v>17700</v>
      </c>
      <c r="F151" s="19">
        <v>44673</v>
      </c>
      <c r="G151" s="18"/>
      <c r="H151" s="18">
        <f t="shared" si="5"/>
        <v>17700</v>
      </c>
      <c r="I151" s="17" t="s">
        <v>0</v>
      </c>
    </row>
    <row r="152" spans="1:9" x14ac:dyDescent="0.25">
      <c r="A152" s="23" t="s">
        <v>18</v>
      </c>
      <c r="B152" s="22" t="s">
        <v>15</v>
      </c>
      <c r="C152" s="21" t="s">
        <v>27</v>
      </c>
      <c r="D152" s="20">
        <v>44540</v>
      </c>
      <c r="E152" s="18">
        <v>170486.39999999999</v>
      </c>
      <c r="F152" s="19">
        <v>44661</v>
      </c>
      <c r="G152" s="18"/>
      <c r="H152" s="18">
        <f t="shared" si="5"/>
        <v>170486.39999999999</v>
      </c>
      <c r="I152" s="17" t="s">
        <v>0</v>
      </c>
    </row>
    <row r="153" spans="1:9" x14ac:dyDescent="0.25">
      <c r="A153" s="23" t="s">
        <v>26</v>
      </c>
      <c r="B153" s="22" t="s">
        <v>15</v>
      </c>
      <c r="C153" s="21" t="s">
        <v>25</v>
      </c>
      <c r="D153" s="20">
        <v>44543</v>
      </c>
      <c r="E153" s="18">
        <v>109150</v>
      </c>
      <c r="F153" s="19">
        <v>44664</v>
      </c>
      <c r="G153" s="18"/>
      <c r="H153" s="18">
        <f t="shared" si="5"/>
        <v>109150</v>
      </c>
      <c r="I153" s="17" t="s">
        <v>0</v>
      </c>
    </row>
    <row r="154" spans="1:9" ht="31.5" x14ac:dyDescent="0.25">
      <c r="A154" s="23" t="s">
        <v>24</v>
      </c>
      <c r="B154" s="22" t="s">
        <v>15</v>
      </c>
      <c r="C154" s="21" t="s">
        <v>23</v>
      </c>
      <c r="D154" s="20">
        <v>44438</v>
      </c>
      <c r="E154" s="18">
        <v>106200</v>
      </c>
      <c r="F154" s="19">
        <v>44560</v>
      </c>
      <c r="G154" s="18"/>
      <c r="H154" s="18">
        <f t="shared" si="5"/>
        <v>106200</v>
      </c>
      <c r="I154" s="17" t="s">
        <v>13</v>
      </c>
    </row>
    <row r="155" spans="1:9" ht="31.5" x14ac:dyDescent="0.25">
      <c r="A155" s="23" t="s">
        <v>22</v>
      </c>
      <c r="B155" s="22" t="s">
        <v>15</v>
      </c>
      <c r="C155" s="21" t="s">
        <v>21</v>
      </c>
      <c r="D155" s="20">
        <v>44557</v>
      </c>
      <c r="E155" s="18">
        <v>240000</v>
      </c>
      <c r="F155" s="19">
        <v>44557</v>
      </c>
      <c r="G155" s="18"/>
      <c r="H155" s="18">
        <f t="shared" si="5"/>
        <v>240000</v>
      </c>
      <c r="I155" s="17" t="s">
        <v>13</v>
      </c>
    </row>
    <row r="156" spans="1:9" ht="31.5" x14ac:dyDescent="0.25">
      <c r="A156" s="23" t="s">
        <v>20</v>
      </c>
      <c r="B156" s="22" t="s">
        <v>15</v>
      </c>
      <c r="C156" s="21" t="s">
        <v>19</v>
      </c>
      <c r="D156" s="20">
        <v>44543</v>
      </c>
      <c r="E156" s="18">
        <v>531000</v>
      </c>
      <c r="F156" s="19">
        <v>44543</v>
      </c>
      <c r="G156" s="18"/>
      <c r="H156" s="18">
        <f t="shared" si="5"/>
        <v>531000</v>
      </c>
      <c r="I156" s="17" t="s">
        <v>13</v>
      </c>
    </row>
    <row r="157" spans="1:9" x14ac:dyDescent="0.25">
      <c r="A157" s="23" t="s">
        <v>18</v>
      </c>
      <c r="B157" s="22" t="s">
        <v>15</v>
      </c>
      <c r="C157" s="21" t="s">
        <v>17</v>
      </c>
      <c r="D157" s="20">
        <v>44552</v>
      </c>
      <c r="E157" s="18">
        <v>85243.199999999997</v>
      </c>
      <c r="F157" s="19">
        <v>44552</v>
      </c>
      <c r="G157" s="18"/>
      <c r="H157" s="18">
        <f t="shared" si="5"/>
        <v>85243.199999999997</v>
      </c>
      <c r="I157" s="17" t="s">
        <v>13</v>
      </c>
    </row>
    <row r="158" spans="1:9" ht="31.5" x14ac:dyDescent="0.25">
      <c r="A158" s="23" t="s">
        <v>16</v>
      </c>
      <c r="B158" s="22" t="s">
        <v>15</v>
      </c>
      <c r="C158" s="21" t="s">
        <v>14</v>
      </c>
      <c r="D158" s="20">
        <v>44552</v>
      </c>
      <c r="E158" s="18">
        <v>35400</v>
      </c>
      <c r="F158" s="19">
        <v>44552</v>
      </c>
      <c r="G158" s="18"/>
      <c r="H158" s="18">
        <f t="shared" si="5"/>
        <v>35400</v>
      </c>
      <c r="I158" s="17" t="s">
        <v>13</v>
      </c>
    </row>
    <row r="159" spans="1:9" x14ac:dyDescent="0.25">
      <c r="A159" s="23" t="s">
        <v>12</v>
      </c>
      <c r="B159" s="22" t="s">
        <v>11</v>
      </c>
      <c r="C159" s="21" t="s">
        <v>10</v>
      </c>
      <c r="D159" s="20">
        <v>44494</v>
      </c>
      <c r="E159" s="18">
        <v>636592.93000000005</v>
      </c>
      <c r="F159" s="19">
        <v>44617</v>
      </c>
      <c r="G159" s="18"/>
      <c r="H159" s="18">
        <f t="shared" si="5"/>
        <v>636592.93000000005</v>
      </c>
      <c r="I159" s="17" t="s">
        <v>0</v>
      </c>
    </row>
    <row r="160" spans="1:9" x14ac:dyDescent="0.25">
      <c r="A160" s="23" t="s">
        <v>9</v>
      </c>
      <c r="B160" s="22" t="s">
        <v>8</v>
      </c>
      <c r="C160" s="21" t="s">
        <v>7</v>
      </c>
      <c r="D160" s="20">
        <v>44578</v>
      </c>
      <c r="E160" s="18">
        <v>29500</v>
      </c>
      <c r="F160" s="19">
        <v>44698</v>
      </c>
      <c r="G160" s="18"/>
      <c r="H160" s="18">
        <f t="shared" ref="H160:H191" si="6">+E160-G160</f>
        <v>29500</v>
      </c>
      <c r="I160" s="17" t="s">
        <v>0</v>
      </c>
    </row>
    <row r="161" spans="1:9" x14ac:dyDescent="0.25">
      <c r="A161" s="23" t="s">
        <v>6</v>
      </c>
      <c r="B161" s="22" t="s">
        <v>5</v>
      </c>
      <c r="C161" s="21" t="s">
        <v>4</v>
      </c>
      <c r="D161" s="20">
        <v>44504</v>
      </c>
      <c r="E161" s="18">
        <v>15375430.4</v>
      </c>
      <c r="F161" s="19">
        <v>44624</v>
      </c>
      <c r="G161" s="18"/>
      <c r="H161" s="18">
        <f t="shared" si="6"/>
        <v>15375430.4</v>
      </c>
      <c r="I161" s="17" t="s">
        <v>0</v>
      </c>
    </row>
    <row r="162" spans="1:9" ht="31.5" x14ac:dyDescent="0.25">
      <c r="A162" s="23" t="s">
        <v>3</v>
      </c>
      <c r="B162" s="22" t="s">
        <v>2</v>
      </c>
      <c r="C162" s="21" t="s">
        <v>1</v>
      </c>
      <c r="D162" s="20">
        <v>44537</v>
      </c>
      <c r="E162" s="18">
        <v>944000</v>
      </c>
      <c r="F162" s="19">
        <v>44658</v>
      </c>
      <c r="G162" s="18"/>
      <c r="H162" s="18">
        <f t="shared" si="6"/>
        <v>944000</v>
      </c>
      <c r="I162" s="17" t="s">
        <v>0</v>
      </c>
    </row>
    <row r="163" spans="1:9" ht="18.75" x14ac:dyDescent="0.3">
      <c r="A163" s="78"/>
      <c r="B163" s="78"/>
      <c r="C163" s="13"/>
      <c r="D163" s="13"/>
      <c r="E163" s="16">
        <v>387491966.08999997</v>
      </c>
      <c r="F163" s="13"/>
      <c r="G163" s="15">
        <v>82754164.769999996</v>
      </c>
      <c r="H163" s="14">
        <v>304737801.31999999</v>
      </c>
      <c r="I163" s="13"/>
    </row>
    <row r="164" spans="1:9" x14ac:dyDescent="0.25">
      <c r="A164" s="10"/>
      <c r="B164" s="10"/>
      <c r="C164" s="11"/>
      <c r="D164" s="11"/>
      <c r="E164" s="10"/>
      <c r="F164" s="12"/>
      <c r="G164" s="10"/>
      <c r="H164" s="10"/>
    </row>
    <row r="165" spans="1:9" x14ac:dyDescent="0.25">
      <c r="A165" s="10"/>
      <c r="B165" s="10"/>
      <c r="C165" s="11"/>
      <c r="D165" s="11"/>
      <c r="E165" s="10"/>
      <c r="F165" s="9"/>
      <c r="G165" s="10"/>
      <c r="H165" s="10"/>
      <c r="I165" s="9"/>
    </row>
    <row r="166" spans="1:9" x14ac:dyDescent="0.25">
      <c r="A166" s="10"/>
      <c r="B166" s="10"/>
      <c r="C166" s="11"/>
      <c r="D166" s="11"/>
      <c r="E166" s="10"/>
      <c r="F166" s="9"/>
      <c r="G166" s="10"/>
      <c r="H166" s="10"/>
      <c r="I166" s="9"/>
    </row>
    <row r="167" spans="1:9" x14ac:dyDescent="0.25">
      <c r="A167" s="10"/>
      <c r="B167" s="10"/>
      <c r="C167" s="11"/>
      <c r="D167" s="11"/>
      <c r="E167" s="10"/>
      <c r="F167" s="9"/>
      <c r="G167" s="10"/>
      <c r="H167" s="10"/>
      <c r="I167" s="9"/>
    </row>
    <row r="168" spans="1:9" x14ac:dyDescent="0.25">
      <c r="A168" s="10"/>
      <c r="B168" s="10"/>
      <c r="C168" s="11"/>
      <c r="D168" s="11"/>
      <c r="E168" s="10"/>
      <c r="F168" s="9"/>
      <c r="G168" s="10"/>
      <c r="H168" s="10"/>
      <c r="I168" s="9"/>
    </row>
    <row r="169" spans="1:9" x14ac:dyDescent="0.25">
      <c r="A169" s="10"/>
      <c r="B169" s="10"/>
      <c r="C169" s="11"/>
      <c r="D169" s="11"/>
      <c r="E169" s="10"/>
      <c r="F169" s="9"/>
      <c r="G169" s="10"/>
      <c r="H169" s="10"/>
      <c r="I169" s="9"/>
    </row>
    <row r="170" spans="1:9" x14ac:dyDescent="0.25">
      <c r="F170" s="9"/>
      <c r="I170" s="9"/>
    </row>
    <row r="171" spans="1:9" x14ac:dyDescent="0.25">
      <c r="B171" s="8"/>
      <c r="C171" s="7"/>
      <c r="D171" s="7"/>
    </row>
  </sheetData>
  <mergeCells count="22">
    <mergeCell ref="A1:I1"/>
    <mergeCell ref="A2:I2"/>
    <mergeCell ref="A3:I3"/>
    <mergeCell ref="A4:I4"/>
    <mergeCell ref="A9:A10"/>
    <mergeCell ref="B9:B10"/>
    <mergeCell ref="C9:C10"/>
    <mergeCell ref="D9:D10"/>
    <mergeCell ref="E9:E10"/>
    <mergeCell ref="G9:G10"/>
    <mergeCell ref="A6:I6"/>
    <mergeCell ref="E12:E13"/>
    <mergeCell ref="C7:I7"/>
    <mergeCell ref="C8:I8"/>
    <mergeCell ref="A163:B163"/>
    <mergeCell ref="H9:H10"/>
    <mergeCell ref="F9:F10"/>
    <mergeCell ref="I9:I10"/>
    <mergeCell ref="A12:A13"/>
    <mergeCell ref="B12:B13"/>
    <mergeCell ref="C12:C13"/>
    <mergeCell ref="D12:D13"/>
  </mergeCells>
  <printOptions gridLines="1"/>
  <pageMargins left="1.299212598425197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Peña</dc:creator>
  <cp:lastModifiedBy>Amalia Peña</cp:lastModifiedBy>
  <dcterms:created xsi:type="dcterms:W3CDTF">2022-02-08T13:06:46Z</dcterms:created>
  <dcterms:modified xsi:type="dcterms:W3CDTF">2022-02-08T14:29:50Z</dcterms:modified>
</cp:coreProperties>
</file>