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adamirsy\Desktop\evaluacion enero-febrero\"/>
    </mc:Choice>
  </mc:AlternateContent>
  <xr:revisionPtr revIDLastSave="0" documentId="8_{10430484-26EC-4FE4-B57E-87542ED56FDA}" xr6:coauthVersionLast="47" xr6:coauthVersionMax="47" xr10:uidLastSave="{00000000-0000-0000-0000-000000000000}"/>
  <bookViews>
    <workbookView xWindow="-120" yWindow="-120" windowWidth="20730" windowHeight="11160" tabRatio="800" xr2:uid="{00000000-000D-0000-FFFF-FFFF00000000}"/>
  </bookViews>
  <sheets>
    <sheet name="BAL FIN MAR-22" sheetId="30" r:id="rId1"/>
    <sheet name="Hoja3" sheetId="31" r:id="rId2"/>
    <sheet name="Hoja1" sheetId="6" state="hidden" r:id="rId3"/>
    <sheet name="SALIDA MOB. Y EQ. OFIC. JULIO" sheetId="3" state="hidden" r:id="rId4"/>
    <sheet name="Hoja2" sheetId="2" state="hidden" r:id="rId5"/>
  </sheets>
  <definedNames>
    <definedName name="_xlnm._FilterDatabase" localSheetId="0" hidden="1">'BAL FIN MAR-22'!$B$1:$H$334</definedName>
    <definedName name="_xlnm._FilterDatabase" localSheetId="3" hidden="1">'SALIDA MOB. Y EQ. OFIC. JULIO'!$A$2:$L$2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7" i="30" l="1"/>
  <c r="H283" i="30"/>
  <c r="H288" i="30"/>
  <c r="H264" i="30"/>
  <c r="H301" i="30"/>
  <c r="H263" i="30"/>
  <c r="H276" i="30"/>
  <c r="H275" i="30"/>
  <c r="H309" i="30"/>
  <c r="H308" i="30"/>
  <c r="H274" i="30"/>
  <c r="H262" i="30"/>
  <c r="H282" i="30"/>
  <c r="H290" i="30"/>
  <c r="H273" i="30"/>
  <c r="H272" i="30"/>
  <c r="H299" i="30"/>
  <c r="H287" i="30"/>
  <c r="H284" i="30"/>
  <c r="H318" i="30"/>
  <c r="H289" i="30"/>
  <c r="H261" i="30"/>
  <c r="H307" i="30"/>
  <c r="H306" i="30"/>
  <c r="H295" i="30"/>
  <c r="H294" i="30"/>
  <c r="H293" i="30"/>
  <c r="H292" i="30"/>
  <c r="H271" i="30"/>
  <c r="H302" i="30"/>
  <c r="H270" i="30"/>
  <c r="H260" i="30"/>
  <c r="H298" i="30"/>
  <c r="H279" i="30"/>
  <c r="H285" i="30"/>
  <c r="H297" i="30"/>
  <c r="H305" i="30"/>
  <c r="H317" i="30"/>
  <c r="H278" i="30"/>
  <c r="H316" i="30"/>
  <c r="H315" i="30"/>
  <c r="H314" i="30"/>
  <c r="H321" i="30"/>
  <c r="H265" i="30"/>
  <c r="H300" i="30"/>
  <c r="H310" i="30"/>
  <c r="H313" i="30"/>
  <c r="H312" i="30"/>
  <c r="H286" i="30"/>
  <c r="H291" i="30"/>
  <c r="H259" i="30"/>
  <c r="H304" i="30"/>
  <c r="H303" i="30"/>
  <c r="H320" i="30"/>
  <c r="H319" i="30"/>
  <c r="H281" i="30"/>
  <c r="H280" i="30"/>
  <c r="H296" i="30"/>
  <c r="H311" i="30"/>
  <c r="H258" i="30"/>
  <c r="H269" i="30"/>
  <c r="H268" i="30"/>
  <c r="H267" i="30"/>
  <c r="H266" i="30"/>
  <c r="H257" i="30"/>
  <c r="H322" i="30" l="1"/>
  <c r="H240" i="30"/>
  <c r="H230" i="30"/>
  <c r="H233" i="30"/>
  <c r="H220" i="30"/>
  <c r="H225" i="30"/>
  <c r="H217" i="30"/>
  <c r="H211" i="30"/>
  <c r="H232" i="30"/>
  <c r="H229" i="30"/>
  <c r="H213" i="30"/>
  <c r="H237" i="30"/>
  <c r="H236" i="30"/>
  <c r="H228" i="30"/>
  <c r="H218" i="30"/>
  <c r="H215" i="30"/>
  <c r="H214" i="30"/>
  <c r="H222" i="30"/>
  <c r="H216" i="30"/>
  <c r="H239" i="30"/>
  <c r="H235" i="30"/>
  <c r="H223" i="30"/>
  <c r="H224" i="30"/>
  <c r="H231" i="30"/>
  <c r="H241" i="30"/>
  <c r="H221" i="30"/>
  <c r="H238" i="30"/>
  <c r="H219" i="30"/>
  <c r="H212" i="30"/>
  <c r="H210" i="30"/>
  <c r="H227" i="30"/>
  <c r="H226" i="30"/>
  <c r="H234" i="30"/>
  <c r="H87" i="30"/>
  <c r="H37" i="30"/>
  <c r="H36" i="30"/>
  <c r="H35" i="30"/>
  <c r="H34" i="30"/>
  <c r="H33" i="30"/>
  <c r="H32" i="30"/>
  <c r="H50" i="30"/>
  <c r="H31" i="30"/>
  <c r="H30" i="30"/>
  <c r="H29" i="30"/>
  <c r="H28" i="30"/>
  <c r="H22" i="30"/>
  <c r="H59" i="30"/>
  <c r="H21" i="30"/>
  <c r="H101" i="30"/>
  <c r="H72" i="30"/>
  <c r="H71" i="30"/>
  <c r="H20" i="30"/>
  <c r="H100" i="30"/>
  <c r="H19" i="30"/>
  <c r="H18" i="30"/>
  <c r="H17" i="30"/>
  <c r="H99" i="30"/>
  <c r="H16" i="30"/>
  <c r="H15" i="30"/>
  <c r="H56" i="30"/>
  <c r="H14" i="30"/>
  <c r="H68" i="30"/>
  <c r="H55" i="30"/>
  <c r="H40" i="30"/>
  <c r="H54" i="30"/>
  <c r="H13" i="30"/>
  <c r="H190" i="30"/>
  <c r="H150" i="30"/>
  <c r="H91" i="30"/>
  <c r="H90" i="30"/>
  <c r="H38" i="30"/>
  <c r="H92" i="30"/>
  <c r="H85" i="30"/>
  <c r="H26" i="30"/>
  <c r="H189" i="30"/>
  <c r="H188" i="30"/>
  <c r="H79" i="30"/>
  <c r="H187" i="30"/>
  <c r="H129" i="30"/>
  <c r="H84" i="30"/>
  <c r="H145" i="30"/>
  <c r="H186" i="30"/>
  <c r="H53" i="30"/>
  <c r="H120" i="30"/>
  <c r="H185" i="30"/>
  <c r="H77" i="30"/>
  <c r="H116" i="30"/>
  <c r="H81" i="30"/>
  <c r="H123" i="30"/>
  <c r="H132" i="30"/>
  <c r="H184" i="30"/>
  <c r="H39" i="30"/>
  <c r="H115" i="30"/>
  <c r="H78" i="30"/>
  <c r="H114" i="30"/>
  <c r="H76" i="30"/>
  <c r="H52" i="30"/>
  <c r="H137" i="30"/>
  <c r="H89" i="30"/>
  <c r="H183" i="30"/>
  <c r="H182" i="30"/>
  <c r="H122" i="30"/>
  <c r="H181" i="30"/>
  <c r="H180" i="30"/>
  <c r="H179" i="30"/>
  <c r="H178" i="30"/>
  <c r="H113" i="30"/>
  <c r="H177" i="30"/>
  <c r="H112" i="30"/>
  <c r="H66" i="30"/>
  <c r="H65" i="30"/>
  <c r="H176" i="30"/>
  <c r="H175" i="30"/>
  <c r="H174" i="30"/>
  <c r="H173" i="30"/>
  <c r="H172" i="30"/>
  <c r="H171" i="30"/>
  <c r="H136" i="30"/>
  <c r="H170" i="30"/>
  <c r="H169" i="30"/>
  <c r="H168" i="30"/>
  <c r="H167" i="30"/>
  <c r="H144" i="30"/>
  <c r="H143" i="30"/>
  <c r="H80" i="30"/>
  <c r="H134" i="30"/>
  <c r="H192" i="30"/>
  <c r="H75" i="30"/>
  <c r="H131" i="30"/>
  <c r="H142" i="30"/>
  <c r="H117" i="30"/>
  <c r="H166" i="30"/>
  <c r="H128" i="30"/>
  <c r="H165" i="30"/>
  <c r="H58" i="30"/>
  <c r="H94" i="30"/>
  <c r="H164" i="30"/>
  <c r="H67" i="30"/>
  <c r="H111" i="30"/>
  <c r="H110" i="30"/>
  <c r="H163" i="30"/>
  <c r="H124" i="30"/>
  <c r="H147" i="30"/>
  <c r="H146" i="30"/>
  <c r="H133" i="30"/>
  <c r="H83" i="30"/>
  <c r="H70" i="30"/>
  <c r="H93" i="30"/>
  <c r="H162" i="30"/>
  <c r="H161" i="30"/>
  <c r="H194" i="30"/>
  <c r="H160" i="30"/>
  <c r="H130" i="30"/>
  <c r="H121" i="30"/>
  <c r="H69" i="30"/>
  <c r="H141" i="30"/>
  <c r="H149" i="30"/>
  <c r="H126" i="30"/>
  <c r="H125" i="30"/>
  <c r="H159" i="30"/>
  <c r="H140" i="30"/>
  <c r="H139" i="30"/>
  <c r="H158" i="30"/>
  <c r="H157" i="30"/>
  <c r="H25" i="30"/>
  <c r="H24" i="30"/>
  <c r="H12" i="30"/>
  <c r="H86" i="30"/>
  <c r="H61" i="30"/>
  <c r="H41" i="30"/>
  <c r="H23" i="30"/>
  <c r="H60" i="30"/>
  <c r="H156" i="30"/>
  <c r="H138" i="30"/>
  <c r="H82" i="30"/>
  <c r="H73" i="30"/>
  <c r="H148" i="30"/>
  <c r="H155" i="30"/>
  <c r="H27" i="30"/>
  <c r="H119" i="30"/>
  <c r="H118" i="30"/>
  <c r="H48" i="30"/>
  <c r="H49" i="30"/>
  <c r="H98" i="30"/>
  <c r="H97" i="30"/>
  <c r="H96" i="30"/>
  <c r="H95" i="30"/>
  <c r="H63" i="30"/>
  <c r="H62" i="30"/>
  <c r="H47" i="30"/>
  <c r="H46" i="30"/>
  <c r="H45" i="30"/>
  <c r="H51" i="30"/>
  <c r="H44" i="30"/>
  <c r="H43" i="30"/>
  <c r="H42" i="30"/>
  <c r="H88" i="30"/>
  <c r="H74" i="30"/>
  <c r="H135" i="30"/>
  <c r="H109" i="30"/>
  <c r="H108" i="30"/>
  <c r="H107" i="30"/>
  <c r="H106" i="30"/>
  <c r="H105" i="30"/>
  <c r="H104" i="30"/>
  <c r="H154" i="30"/>
  <c r="H57" i="30"/>
  <c r="H103" i="30"/>
  <c r="H153" i="30"/>
  <c r="H152" i="30"/>
  <c r="H151" i="30"/>
  <c r="H127" i="30"/>
  <c r="H191" i="30"/>
  <c r="H193" i="30"/>
  <c r="H64" i="30"/>
  <c r="H102" i="30"/>
  <c r="H195" i="30" l="1"/>
  <c r="H242" i="30"/>
  <c r="E61" i="3"/>
  <c r="G60" i="3"/>
  <c r="E57" i="3"/>
  <c r="G56" i="3"/>
  <c r="G51" i="3"/>
  <c r="G53" i="3"/>
  <c r="E49" i="3"/>
  <c r="G48" i="3"/>
  <c r="E28" i="3"/>
  <c r="G27" i="3"/>
  <c r="G75" i="3"/>
  <c r="G69" i="3"/>
  <c r="G67" i="3"/>
  <c r="G65" i="3" l="1"/>
  <c r="G63" i="3"/>
  <c r="G30" i="3"/>
  <c r="E22" i="3"/>
  <c r="G21" i="3"/>
  <c r="G42" i="3" l="1"/>
  <c r="G41" i="3"/>
  <c r="G99" i="3"/>
  <c r="G125" i="3"/>
  <c r="E18" i="3" l="1"/>
  <c r="G17" i="3"/>
  <c r="G115" i="3"/>
  <c r="E122" i="3" l="1"/>
  <c r="E100" i="3"/>
  <c r="E113" i="3"/>
  <c r="G121" i="3"/>
  <c r="G16" i="3"/>
  <c r="G47" i="3"/>
  <c r="G15" i="3"/>
  <c r="G112" i="3"/>
  <c r="G98" i="3"/>
  <c r="G120" i="3"/>
  <c r="G14" i="3"/>
  <c r="G111" i="3"/>
  <c r="G97" i="3"/>
  <c r="E118" i="3"/>
  <c r="E43" i="3"/>
  <c r="E37" i="3"/>
  <c r="G13" i="3" l="1"/>
  <c r="G12" i="3"/>
  <c r="G11" i="3"/>
  <c r="G10" i="3"/>
  <c r="G9" i="3"/>
  <c r="G8" i="3"/>
  <c r="G110" i="3"/>
  <c r="G101" i="3"/>
  <c r="G109" i="3" l="1"/>
  <c r="G117" i="3"/>
  <c r="G26" i="3" l="1"/>
  <c r="G46" i="3"/>
  <c r="G94" i="3"/>
  <c r="G59" i="3" l="1"/>
  <c r="G40" i="3"/>
  <c r="G96" i="3"/>
  <c r="G95" i="3" l="1"/>
  <c r="G39" i="3"/>
  <c r="G93" i="3" l="1"/>
  <c r="G92" i="3"/>
  <c r="G116" i="3"/>
  <c r="G36" i="3"/>
  <c r="G35" i="3" l="1"/>
  <c r="G34" i="3"/>
  <c r="G91" i="3"/>
  <c r="G114" i="3" l="1"/>
  <c r="G38" i="3"/>
  <c r="G20" i="3"/>
  <c r="G33" i="3"/>
  <c r="G90" i="3"/>
  <c r="G89" i="3"/>
  <c r="G88" i="3"/>
  <c r="G71" i="3" l="1"/>
  <c r="G73" i="3"/>
  <c r="G87" i="3"/>
  <c r="G86" i="3"/>
  <c r="G85" i="3"/>
  <c r="G84" i="3"/>
  <c r="G83" i="3"/>
  <c r="G82" i="3"/>
  <c r="G81" i="3" l="1"/>
  <c r="G108" i="3"/>
  <c r="G7" i="3"/>
  <c r="G80" i="3"/>
  <c r="G79" i="3"/>
  <c r="G78" i="3"/>
  <c r="G77" i="3"/>
  <c r="G6" i="3" l="1"/>
  <c r="G3" i="3" l="1"/>
  <c r="G24" i="6" l="1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107" i="3"/>
  <c r="G25" i="6" l="1"/>
  <c r="G106" i="3"/>
  <c r="G25" i="3"/>
  <c r="G55" i="3"/>
  <c r="G24" i="3"/>
  <c r="G45" i="3"/>
  <c r="G44" i="3"/>
  <c r="G105" i="3"/>
  <c r="G104" i="3"/>
  <c r="G5" i="3"/>
  <c r="G103" i="3"/>
  <c r="F33" i="2" l="1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5" i="2"/>
  <c r="I3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Cleto Doble Soriano</author>
    <author>Francisco Urraca</author>
    <author>Johanna Altagracia Mateo Santos</author>
  </authors>
  <commentList>
    <comment ref="N13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Cleto Doble Soriano:</t>
        </r>
        <r>
          <rPr>
            <sz val="9"/>
            <color indexed="81"/>
            <rFont val="Tahoma"/>
            <family val="2"/>
          </rPr>
          <t xml:space="preserve">
EN USO</t>
        </r>
      </text>
    </comment>
    <comment ref="C258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Francisco Urraca:</t>
        </r>
        <r>
          <rPr>
            <sz val="9"/>
            <color indexed="81"/>
            <rFont val="Tahoma"/>
            <family val="2"/>
          </rPr>
          <t xml:space="preserve">
ESPECIFICAR TAMAÑO</t>
        </r>
      </text>
    </comment>
    <comment ref="C26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Francisco Urraca:</t>
        </r>
        <r>
          <rPr>
            <sz val="9"/>
            <color indexed="81"/>
            <rFont val="Tahoma"/>
            <family val="2"/>
          </rPr>
          <t xml:space="preserve">
ELIMINAR INOXIDABLE</t>
        </r>
      </text>
    </comment>
    <comment ref="F284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>Johanna Altagracia Mateo Santos:</t>
        </r>
        <r>
          <rPr>
            <sz val="9"/>
            <color indexed="81"/>
            <rFont val="Tahoma"/>
            <family val="2"/>
          </rPr>
          <t xml:space="preserve">
RECORDAR A BATISTA DE ESTAS 4 CUBETAS.</t>
        </r>
      </text>
    </comment>
  </commentList>
</comments>
</file>

<file path=xl/sharedStrings.xml><?xml version="1.0" encoding="utf-8"?>
<sst xmlns="http://schemas.openxmlformats.org/spreadsheetml/2006/main" count="1475" uniqueCount="601">
  <si>
    <t>Sub-Capítulo</t>
  </si>
  <si>
    <t>SUB-CUENTA</t>
  </si>
  <si>
    <t>AUX</t>
  </si>
  <si>
    <t>DESCRIPCION</t>
  </si>
  <si>
    <t xml:space="preserve">UNIDAD </t>
  </si>
  <si>
    <t>EXISTENCIA</t>
  </si>
  <si>
    <t>PRECIO UNITARIO</t>
  </si>
  <si>
    <t>TOTALES</t>
  </si>
  <si>
    <t>FECHA ADQ.</t>
  </si>
  <si>
    <t>COD. ART. DYNAMICS</t>
  </si>
  <si>
    <t>UNIDAD</t>
  </si>
  <si>
    <t>PAQUETE</t>
  </si>
  <si>
    <t>CAJA</t>
  </si>
  <si>
    <t>100069</t>
  </si>
  <si>
    <t>RESMA</t>
  </si>
  <si>
    <t>PAPEL CARBON 8 1/2 X 11</t>
  </si>
  <si>
    <t>ABANICO DE PEDESTAL 21"</t>
  </si>
  <si>
    <t>ARCHIVO MODULAR DE 3 GAVETAS  **  FLOW S.R.L.</t>
  </si>
  <si>
    <t>COMPUTADORA DE ESCRITORIO DELL  **  CECOMSA</t>
  </si>
  <si>
    <t>COUNTER CON 3 TOPES EN MELAMINA BLANCO  **  LEON G</t>
  </si>
  <si>
    <t>ESCRITORIO 28X71  BASE GRIS  FLOW S.R.L.</t>
  </si>
  <si>
    <t>IMPRESORA HP LASER JET 500 COLOR  **  COMPU OFFICE</t>
  </si>
  <si>
    <t>LAPTOP MACKBOOK  **  CECOMSA</t>
  </si>
  <si>
    <t>MESA DE CONFERENCIA COLOR ALUMINIO  **  LEON  G</t>
  </si>
  <si>
    <t>MESA RECTANGULAR CON BASE METALICA 1M X 2M  **  LEON  G</t>
  </si>
  <si>
    <t>MESA RECTANGULAR CON BASE METALICA 1.35M X 0.85M  **  LEON  G</t>
  </si>
  <si>
    <t>MUEBLE DE RECEPCION COLOR ALUMINIO  **  IMPROFICINA</t>
  </si>
  <si>
    <t>PRINTER MULTIFUNCIONAL  (PLOTTER)  **  COMPU-OFFICE</t>
  </si>
  <si>
    <t>SCANER HP FLOW 7000 S3  ** COMPU OFFICE</t>
  </si>
  <si>
    <t>SECADOR DE MANO ELECTRICO</t>
  </si>
  <si>
    <t>SILLA TECNICA (CAJERO) SOPORTE LUMBAR  ** FLOW S.R.L.</t>
  </si>
  <si>
    <t>SILLA TECNICA SOPORTE LUMBAR CON BRAZOS  ** FLOW S.R.L.</t>
  </si>
  <si>
    <t>SILLA TECNICA SOPORTE LUMBAR SIN  BRAZOS  ** FLOW S.R.L.</t>
  </si>
  <si>
    <t>TOTAL MOBILIARIO Y EQUIPOS DE OFICINA</t>
  </si>
  <si>
    <t>GALON</t>
  </si>
  <si>
    <t>SACO</t>
  </si>
  <si>
    <t xml:space="preserve">             Dirección General de Contabilidad Gubernamental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</si>
  <si>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</si>
  <si>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 xml:space="preserve">   BIENES DE CONSUMO EN ALMACEN AL 30/06/2019</t>
  </si>
  <si>
    <t xml:space="preserve">                 MINISTERIO DE OBRAS PUBLICAS Y COMUNICACIONES</t>
  </si>
  <si>
    <t xml:space="preserve">              (AREA DE MATERIAL GASTABLE)</t>
  </si>
  <si>
    <t>Capitulo</t>
  </si>
  <si>
    <t>0211</t>
  </si>
  <si>
    <t>01</t>
  </si>
  <si>
    <t>0001</t>
  </si>
  <si>
    <t>AUXILIAR</t>
  </si>
  <si>
    <t>BALANCE INICIAL</t>
  </si>
  <si>
    <t>ENTRADAS</t>
  </si>
  <si>
    <t>SALIDAS</t>
  </si>
  <si>
    <t>BALANCE FINAL</t>
  </si>
  <si>
    <t>TOTAL RD$</t>
  </si>
  <si>
    <t>ALIMENTOS Y BEBIDA PARA HUMANOS</t>
  </si>
  <si>
    <t>ACABADOS TEXTILES</t>
  </si>
  <si>
    <t>PRENDAS DE VESTIR</t>
  </si>
  <si>
    <t>CALZADOS</t>
  </si>
  <si>
    <t>PRODUCTOS DE PAPEL Y CARTON</t>
  </si>
  <si>
    <t>ARTICULOS DE PLASTICO</t>
  </si>
  <si>
    <t>PRODUCTOS METALICOS Y SUS DERIVADOS</t>
  </si>
  <si>
    <t>INSECTICIDAS , FUMIGANTES Y OTROS</t>
  </si>
  <si>
    <t>MATERIAL PARA LIMPIEZA</t>
  </si>
  <si>
    <t>UTILES DE ESCRITORIO OF. INFORMATICA Y DE ENSEÑANZA</t>
  </si>
  <si>
    <t>PRODUCTOS ELECTRICOS Y AFINES</t>
  </si>
  <si>
    <t>QUIMICOS Y CONEXOS</t>
  </si>
  <si>
    <t>UTILES DE COCINA Y COMEDOR</t>
  </si>
  <si>
    <t>BIENES MUEBLES, INMUEBLES E INTANGIBLES</t>
  </si>
  <si>
    <t>EQUIPOS DE  COMPUTO</t>
  </si>
  <si>
    <t>ELECTRODOMESTICOS</t>
  </si>
  <si>
    <t>SALIDAS MOBILIARIOS Y EQUIPOS DE OFICINA JULIO 2019</t>
  </si>
  <si>
    <t>CANT.</t>
  </si>
  <si>
    <t>P/UNIT.</t>
  </si>
  <si>
    <t>FECHA/ADQ.</t>
  </si>
  <si>
    <t>CODIGO</t>
  </si>
  <si>
    <t>NO. SALIDA</t>
  </si>
  <si>
    <t>DESTINO</t>
  </si>
  <si>
    <t>FECHA/SAL.</t>
  </si>
  <si>
    <t>S/N</t>
  </si>
  <si>
    <t>TRAMITACION DE PLANOS</t>
  </si>
  <si>
    <t>DEPARTAMENTO PROVINCIAL COTUI</t>
  </si>
  <si>
    <t>DISPENSARIO MEDICO</t>
  </si>
  <si>
    <r>
      <t xml:space="preserve">IMPRESORA MULTIFUNCIONAL ECOSYS (M3145idn) CON TONER  </t>
    </r>
    <r>
      <rPr>
        <b/>
        <sz val="12"/>
        <color rgb="FFFF0000"/>
        <rFont val="Times New Roman"/>
        <family val="1"/>
      </rPr>
      <t>KYODOM</t>
    </r>
  </si>
  <si>
    <r>
      <t xml:space="preserve">IMPRESORA A COLOR (P6230CDN) CON TONER  </t>
    </r>
    <r>
      <rPr>
        <b/>
        <sz val="12"/>
        <color rgb="FFFF0000"/>
        <rFont val="Times New Roman"/>
        <family val="1"/>
      </rPr>
      <t>KYODOM</t>
    </r>
  </si>
  <si>
    <t>DI011235</t>
  </si>
  <si>
    <t>TRAM. DE PLANOS PUNTA CANA</t>
  </si>
  <si>
    <t>DI011317</t>
  </si>
  <si>
    <t>INSP. OBRAS PRIVADAS SAN FCO. M.</t>
  </si>
  <si>
    <t>DI011326</t>
  </si>
  <si>
    <t>DPTO. DE COMPRAS Y CONTRAT.</t>
  </si>
  <si>
    <r>
      <t xml:space="preserve">LAPTOP  DELL  </t>
    </r>
    <r>
      <rPr>
        <b/>
        <sz val="12"/>
        <color rgb="FFFF0000"/>
        <rFont val="Times New Roman"/>
        <family val="1"/>
      </rPr>
      <t>CECOMSA</t>
    </r>
  </si>
  <si>
    <t>DI011324</t>
  </si>
  <si>
    <t>DIRECCION ADSCRITA AL DESPACHO</t>
  </si>
  <si>
    <t>DI011234</t>
  </si>
  <si>
    <t>ESTUDIO Y DISEÑO DE PUENTES</t>
  </si>
  <si>
    <t>DESPACHO DEL MINISTRO</t>
  </si>
  <si>
    <t>DIR. GRAL. DE EQUIPOS Y TRANSPORTE</t>
  </si>
  <si>
    <t>CORRESPONDENCIA</t>
  </si>
  <si>
    <t>DIR. GRAL. DE SUP. Y FISC. DE OBRAS</t>
  </si>
  <si>
    <t>COMISION MILITAR Y POLICIAL</t>
  </si>
  <si>
    <t>DIRECCION ADMINISTRATIVA</t>
  </si>
  <si>
    <t>DIR. GRAL. DE EQUIPOS Y TRANSP.</t>
  </si>
  <si>
    <t>MANTENIMIENTO PREVENTIVO</t>
  </si>
  <si>
    <t>DIRECCION DE REVISION Y ANALISIS</t>
  </si>
  <si>
    <t>MOBILIARIO Y EQUIPOS DE OFICINA  JULIO 2019</t>
  </si>
  <si>
    <t>DI011333</t>
  </si>
  <si>
    <t>ALMACEN CENTRAL, AREA FERRETERA</t>
  </si>
  <si>
    <r>
      <t xml:space="preserve">ARCHIVO MODULAR DE 3 GAVETAS  ** </t>
    </r>
    <r>
      <rPr>
        <b/>
        <sz val="12"/>
        <color rgb="FFFF0000"/>
        <rFont val="Times New Roman"/>
        <family val="1"/>
      </rPr>
      <t xml:space="preserve"> FLOW S.R.L.</t>
    </r>
  </si>
  <si>
    <r>
      <t xml:space="preserve">COMPUTADORA DE ESCRITORIO DELL  ** </t>
    </r>
    <r>
      <rPr>
        <b/>
        <sz val="12"/>
        <color rgb="FFFF0000"/>
        <rFont val="Times New Roman"/>
        <family val="1"/>
      </rPr>
      <t xml:space="preserve"> CECOMSA</t>
    </r>
  </si>
  <si>
    <r>
      <t xml:space="preserve">COUNTER CON 3 TOPES EN MELAMINA BLANCO  **  </t>
    </r>
    <r>
      <rPr>
        <b/>
        <sz val="12"/>
        <color rgb="FFFF0000"/>
        <rFont val="Times New Roman"/>
        <family val="1"/>
      </rPr>
      <t>LEON G</t>
    </r>
  </si>
  <si>
    <r>
      <t xml:space="preserve">ESCRITORIO 28X71  BASE GRIS  </t>
    </r>
    <r>
      <rPr>
        <b/>
        <sz val="12"/>
        <color rgb="FFFF0000"/>
        <rFont val="Times New Roman"/>
        <family val="1"/>
      </rPr>
      <t>FLOW S.R.L.</t>
    </r>
  </si>
  <si>
    <r>
      <t xml:space="preserve">IMPRESORA HP LASER JET 500 COLOR  **  </t>
    </r>
    <r>
      <rPr>
        <b/>
        <sz val="12"/>
        <color rgb="FFFF0000"/>
        <rFont val="Times New Roman"/>
        <family val="1"/>
      </rPr>
      <t>COMPU OFFICE</t>
    </r>
  </si>
  <si>
    <r>
      <t xml:space="preserve">LAPTOP MACKBOOK  **  </t>
    </r>
    <r>
      <rPr>
        <b/>
        <sz val="12"/>
        <color rgb="FFFF0000"/>
        <rFont val="Times New Roman"/>
        <family val="1"/>
      </rPr>
      <t>CECOMSA</t>
    </r>
  </si>
  <si>
    <r>
      <t xml:space="preserve">MESA DE CONFERENCIA COLOR ALUMINIO  **  </t>
    </r>
    <r>
      <rPr>
        <b/>
        <sz val="12"/>
        <color rgb="FFFF0000"/>
        <rFont val="Times New Roman"/>
        <family val="1"/>
      </rPr>
      <t>LEON  G</t>
    </r>
  </si>
  <si>
    <r>
      <t xml:space="preserve">PRINTER MULTIFUNCIONAL  (PLOTTER)  **  </t>
    </r>
    <r>
      <rPr>
        <b/>
        <sz val="12"/>
        <color rgb="FFFF0000"/>
        <rFont val="Times New Roman"/>
        <family val="1"/>
      </rPr>
      <t>COMPU-OFFICE</t>
    </r>
  </si>
  <si>
    <r>
      <t xml:space="preserve">SCANER HP FLOW 7000 S3  ** </t>
    </r>
    <r>
      <rPr>
        <b/>
        <sz val="12"/>
        <color rgb="FFFF0000"/>
        <rFont val="Times New Roman"/>
        <family val="1"/>
      </rPr>
      <t>COMPU OFFICE</t>
    </r>
  </si>
  <si>
    <r>
      <t xml:space="preserve">SILLA TECNICA (CAJERO) SOPORTE LUMBAR  ** </t>
    </r>
    <r>
      <rPr>
        <b/>
        <sz val="12"/>
        <color rgb="FFFF0000"/>
        <rFont val="Times New Roman"/>
        <family val="1"/>
      </rPr>
      <t>FLOW S.R.L.</t>
    </r>
  </si>
  <si>
    <r>
      <t xml:space="preserve">MESA RECTANGULAR CON BASE METALICA 1M X 2M  **  </t>
    </r>
    <r>
      <rPr>
        <b/>
        <sz val="12"/>
        <color rgb="FFFF0000"/>
        <rFont val="Times New Roman"/>
        <family val="1"/>
      </rPr>
      <t>LEON  G</t>
    </r>
  </si>
  <si>
    <r>
      <t xml:space="preserve">MESA RECTANGULAR CON BASE METALICA 1.35M X 0.85M  **  </t>
    </r>
    <r>
      <rPr>
        <b/>
        <sz val="12"/>
        <color rgb="FFFF0000"/>
        <rFont val="Times New Roman"/>
        <family val="1"/>
      </rPr>
      <t>LEON  G</t>
    </r>
  </si>
  <si>
    <r>
      <t xml:space="preserve">MUEBLE DE RECEPCION COLOR ALUMINIO  ** </t>
    </r>
    <r>
      <rPr>
        <b/>
        <sz val="12"/>
        <color rgb="FFFF0000"/>
        <rFont val="Times New Roman"/>
        <family val="1"/>
      </rPr>
      <t xml:space="preserve"> IMPROFICINA</t>
    </r>
  </si>
  <si>
    <r>
      <t>SILLA TECNICA SOPORTE LUMBAR CON BRAZOS  **</t>
    </r>
    <r>
      <rPr>
        <b/>
        <sz val="12"/>
        <color rgb="FFFF0000"/>
        <rFont val="Times New Roman"/>
        <family val="1"/>
      </rPr>
      <t xml:space="preserve"> FLOW S.R.L.</t>
    </r>
  </si>
  <si>
    <r>
      <t>SILLA TECNICA SOPORTE LUMBAR SIN  BRAZOS  **</t>
    </r>
    <r>
      <rPr>
        <b/>
        <sz val="12"/>
        <color rgb="FFFF0000"/>
        <rFont val="Times New Roman"/>
        <family val="1"/>
      </rPr>
      <t xml:space="preserve"> FLOW S.R.L.</t>
    </r>
  </si>
  <si>
    <t>DIR. GRAL. DE EDIFICACIONES</t>
  </si>
  <si>
    <r>
      <t xml:space="preserve">CREDENZA 1500 X 400 GRIS CON DOS PUETAS CORREDIZAS  </t>
    </r>
    <r>
      <rPr>
        <b/>
        <sz val="12"/>
        <color rgb="FFFF0000"/>
        <rFont val="Calibri"/>
        <family val="2"/>
        <scheme val="minor"/>
      </rPr>
      <t>FLOW</t>
    </r>
  </si>
  <si>
    <r>
      <t>ARMARIO (LIBRERO) DE DOS PUERTAS COLOR HAYA</t>
    </r>
    <r>
      <rPr>
        <b/>
        <sz val="12"/>
        <color rgb="FFFF0000"/>
        <rFont val="Times New Roman"/>
        <family val="1"/>
      </rPr>
      <t xml:space="preserve"> FLOW</t>
    </r>
  </si>
  <si>
    <t>116507</t>
  </si>
  <si>
    <r>
      <t xml:space="preserve">SILLA EJECUTIVA RESP. EN MALLA Y CABEZAL 4 POSICIONES  </t>
    </r>
    <r>
      <rPr>
        <b/>
        <sz val="12"/>
        <color rgb="FFFF0000"/>
        <rFont val="Calibri"/>
        <family val="2"/>
        <scheme val="minor"/>
      </rPr>
      <t>FLOW</t>
    </r>
  </si>
  <si>
    <r>
      <t xml:space="preserve">SOFA DE 2 PERSONAS COLOR NEGRO 157X79X72  </t>
    </r>
    <r>
      <rPr>
        <b/>
        <sz val="12"/>
        <color rgb="FFFF0000"/>
        <rFont val="Times New Roman"/>
        <family val="1"/>
      </rPr>
      <t>FLOW</t>
    </r>
  </si>
  <si>
    <t>112843</t>
  </si>
  <si>
    <t>DEPARTAMENTO DE IMPUESTO</t>
  </si>
  <si>
    <t>INSPECCION DE EDIFICACIONES PRIVADAS</t>
  </si>
  <si>
    <r>
      <t>SECADOR DE MANO ELECTRICO  **</t>
    </r>
    <r>
      <rPr>
        <b/>
        <sz val="12"/>
        <color rgb="FFFF0000"/>
        <rFont val="Times New Roman"/>
        <family val="1"/>
      </rPr>
      <t>AVG COMERCIAL</t>
    </r>
  </si>
  <si>
    <t>ALMACEN CENTRAL Y MATERIAL GASTABLE</t>
  </si>
  <si>
    <t>DIR. DE TRAMITACION DE PLANOS</t>
  </si>
  <si>
    <t>GESTION DE RIESGOS Y EMERGENCIAS</t>
  </si>
  <si>
    <t>CAM. VECINALES CON MICROEMP.</t>
  </si>
  <si>
    <t>PRESUPUESTO DE EDIFICACIONES</t>
  </si>
  <si>
    <t>MANTENIMIENTO Y CAMINOS VEC.</t>
  </si>
  <si>
    <t>DIR. ESTUDIO PRESUPUESTO VIAL</t>
  </si>
  <si>
    <t>VICE-MINIST. OPERACIONES MANT. VIAL</t>
  </si>
  <si>
    <t>DIRECCION AREA DE SALUD</t>
  </si>
  <si>
    <t>TRAMITACION DE PLANOS, PUNTA CANA</t>
  </si>
  <si>
    <t>COMIPOL, DESPACHO DE COMBUSTIBLE</t>
  </si>
  <si>
    <t>CALCULO DE DIFICACIONES</t>
  </si>
  <si>
    <t>DIR. GRAL. CAMINOS VECINALES</t>
  </si>
  <si>
    <t>DIR. DE ESTUDIO, PRESUPUESTO VIAL</t>
  </si>
  <si>
    <t>DIR. ESPECIAL DE SEÑALIZACION VIAL</t>
  </si>
  <si>
    <t>VICE-MINIST. DE CAMINOS VEC.</t>
  </si>
  <si>
    <t>PRESUP. Y ANALISIS DE COSTOS INF. VIALES</t>
  </si>
  <si>
    <t>DIRECCION TECNICA</t>
  </si>
  <si>
    <t>TRAMITACION E INSPECCION LA VEGA</t>
  </si>
  <si>
    <t>COORDINACION REGIONAL, COTUI</t>
  </si>
  <si>
    <t>DIRECCION DE OPERACIONES</t>
  </si>
  <si>
    <t>112649</t>
  </si>
  <si>
    <t>SECCION DE CORRESPONDENCIA</t>
  </si>
  <si>
    <t>DPTO.DE PAVIMENTACION VIAL</t>
  </si>
  <si>
    <t>DIRECCION DCRPPD</t>
  </si>
  <si>
    <t>MATERIAL GASTABLE</t>
  </si>
  <si>
    <t>DEPARTAMENTO DE AVALUOS</t>
  </si>
  <si>
    <t>DPTO. DE ESTUDIO Y DISEÑO DE PUENTES</t>
  </si>
  <si>
    <t>PROG. MEJORAMIENTO VIVIENDAS V.</t>
  </si>
  <si>
    <t>PROG, MEJORAMIENTO VIVIENDAS V.</t>
  </si>
  <si>
    <t>DIRECCION DE PROCESO</t>
  </si>
  <si>
    <t>DIR. GESTION DE RIESGOS Y EMERGENCIAS</t>
  </si>
  <si>
    <t>DIR. DE EDIFICACIONES ESCOLARES</t>
  </si>
  <si>
    <t>DIR. COORD. REG. EL SEIBO</t>
  </si>
  <si>
    <t>DEPARTAMENTO ACTIVOS FIJOS</t>
  </si>
  <si>
    <t>DEPARTAMENTO  ACTIVOS FIJOS</t>
  </si>
  <si>
    <t>DEPARTAMENTO DE ACTIVOS FIJOS</t>
  </si>
  <si>
    <t>CANTIDAD</t>
  </si>
  <si>
    <t>114836</t>
  </si>
  <si>
    <t>FARDO</t>
  </si>
  <si>
    <t>111524</t>
  </si>
  <si>
    <t>117217</t>
  </si>
  <si>
    <t xml:space="preserve"> </t>
  </si>
  <si>
    <t>113866</t>
  </si>
  <si>
    <t>ARMAZONES 8 1/2 X 13</t>
  </si>
  <si>
    <t>100029</t>
  </si>
  <si>
    <t>112430</t>
  </si>
  <si>
    <t>100074</t>
  </si>
  <si>
    <t>BOTE RESIDUAL WT 861</t>
  </si>
  <si>
    <t>114560</t>
  </si>
  <si>
    <t>CARPETA DE 1/2 PULGADA BLANCA</t>
  </si>
  <si>
    <t>111526</t>
  </si>
  <si>
    <t>117200</t>
  </si>
  <si>
    <t>CARPETA DE 3 PULGADA</t>
  </si>
  <si>
    <t>114655</t>
  </si>
  <si>
    <t>CARPETA DE 4 PULGADA C/ COVER Offitek</t>
  </si>
  <si>
    <t>117209</t>
  </si>
  <si>
    <t>117210</t>
  </si>
  <si>
    <t xml:space="preserve">CARPETA SATINADA AZUL CON BOLSILLO </t>
  </si>
  <si>
    <t>CARTUCHO 21</t>
  </si>
  <si>
    <t>100116</t>
  </si>
  <si>
    <t>CARTUCHO 22</t>
  </si>
  <si>
    <t>100117</t>
  </si>
  <si>
    <t>CARTUCHO 56</t>
  </si>
  <si>
    <t>111780</t>
  </si>
  <si>
    <t>CARTUCHO 88</t>
  </si>
  <si>
    <t>100115</t>
  </si>
  <si>
    <t>CARTUCHO 940 AMARILLO</t>
  </si>
  <si>
    <t>111789</t>
  </si>
  <si>
    <t>CARTUCHO 96</t>
  </si>
  <si>
    <t>100118</t>
  </si>
  <si>
    <t>CARTUCHO 97</t>
  </si>
  <si>
    <t>110119</t>
  </si>
  <si>
    <t>CARTUCHO CANON  240</t>
  </si>
  <si>
    <t>115849</t>
  </si>
  <si>
    <t>CARTUCHO CANON  241</t>
  </si>
  <si>
    <t>115848</t>
  </si>
  <si>
    <t>CARTUCHO HP 711-CZ130A CYAN PRINT CARTRIDGE   Centroxpert</t>
  </si>
  <si>
    <t>116870</t>
  </si>
  <si>
    <t>CARTUCHO HP 711-CZ131A MAGENTA DESGNJET T120  Centroxpert</t>
  </si>
  <si>
    <t>116872</t>
  </si>
  <si>
    <t>116873</t>
  </si>
  <si>
    <t>116871</t>
  </si>
  <si>
    <t>CARTUCHO HP 940 NEGRO</t>
  </si>
  <si>
    <t>111792</t>
  </si>
  <si>
    <t>CARTUCHO HP C4904A</t>
  </si>
  <si>
    <t>115942</t>
  </si>
  <si>
    <t>117228</t>
  </si>
  <si>
    <t>117229</t>
  </si>
  <si>
    <t>CASCO PROTECTOR</t>
  </si>
  <si>
    <t>101779</t>
  </si>
  <si>
    <t>CHINCHETA  50/1</t>
  </si>
  <si>
    <t>100070</t>
  </si>
  <si>
    <t>CINTA DE BORRAR BROTHER</t>
  </si>
  <si>
    <t>115759</t>
  </si>
  <si>
    <t xml:space="preserve">CINTA DE BORRAR PANASONIC </t>
  </si>
  <si>
    <t>100039</t>
  </si>
  <si>
    <t>CINTA DE ESCRIBIR BROTHER</t>
  </si>
  <si>
    <t>115760</t>
  </si>
  <si>
    <t>CINTA DE ESCRIBIR SWINTER</t>
  </si>
  <si>
    <t>100036</t>
  </si>
  <si>
    <t>CINTA PARA MAQUINA MECANICA</t>
  </si>
  <si>
    <t>100043</t>
  </si>
  <si>
    <t>CINTA PARA MAQUINA PANASONIC</t>
  </si>
  <si>
    <t>100038</t>
  </si>
  <si>
    <t>CINTA PARA MAQUINA SUMADORA</t>
  </si>
  <si>
    <t>100040</t>
  </si>
  <si>
    <t>114915</t>
  </si>
  <si>
    <t>114926</t>
  </si>
  <si>
    <t xml:space="preserve">DRUM DK-6306 PARA IMPRESORA KYOCERA T- 8001I    </t>
  </si>
  <si>
    <t>111497</t>
  </si>
  <si>
    <t>111555</t>
  </si>
  <si>
    <t>ESPIRAL PARA ENCUADERNACION 1/4"</t>
  </si>
  <si>
    <t xml:space="preserve">ESPIRALES PLASTICOS 1 1/2 P </t>
  </si>
  <si>
    <t>FUSOR 40X8023 PARA MX310/410/510/610</t>
  </si>
  <si>
    <t>FUSOR FK-170 /KIOCERA M20-2035</t>
  </si>
  <si>
    <t>114577</t>
  </si>
  <si>
    <t>FUSOR P18241  115V</t>
  </si>
  <si>
    <t>116597</t>
  </si>
  <si>
    <t>100073</t>
  </si>
  <si>
    <t>117637</t>
  </si>
  <si>
    <t xml:space="preserve">CAJA </t>
  </si>
  <si>
    <t>100055</t>
  </si>
  <si>
    <t>117211</t>
  </si>
  <si>
    <t>GRAPAS 23/23</t>
  </si>
  <si>
    <t>115880</t>
  </si>
  <si>
    <t>KIT DE MANTENIMIENTO  P/MK 592</t>
  </si>
  <si>
    <t>114574</t>
  </si>
  <si>
    <t>117235</t>
  </si>
  <si>
    <t>NOTAS ADHESIVAS BANDERITA</t>
  </si>
  <si>
    <t>117214</t>
  </si>
  <si>
    <t>116628</t>
  </si>
  <si>
    <t xml:space="preserve">PAPEL CARBON 8 1/2 X 13   </t>
  </si>
  <si>
    <t>100007</t>
  </si>
  <si>
    <t>PAPEL CONTINUO 9 1/2 X 5 1/2 DE 1 PARTE</t>
  </si>
  <si>
    <t>115768</t>
  </si>
  <si>
    <t>115576</t>
  </si>
  <si>
    <t>PAPEL PARA PLOTTER 24X50 YDS.</t>
  </si>
  <si>
    <t>ROLLO</t>
  </si>
  <si>
    <t>117220</t>
  </si>
  <si>
    <t>PENDAFLEX 8 1/2 X 11</t>
  </si>
  <si>
    <t>114905</t>
  </si>
  <si>
    <t>114907</t>
  </si>
  <si>
    <t xml:space="preserve">PENDAFLEX 8 1/2 X 13 </t>
  </si>
  <si>
    <t>PERFORADORA DE 2 ORIFICIOS</t>
  </si>
  <si>
    <t>100045</t>
  </si>
  <si>
    <t>PLANCHA PARA 9810</t>
  </si>
  <si>
    <t>PLASTICO PARA PLASTIFICAR TAMAÑO CARTA  1</t>
  </si>
  <si>
    <t>117224</t>
  </si>
  <si>
    <t xml:space="preserve">PORTA CLIP </t>
  </si>
  <si>
    <t>100059</t>
  </si>
  <si>
    <t>PORTA CLIP  Offitek</t>
  </si>
  <si>
    <t>PORTA LAPIZ</t>
  </si>
  <si>
    <t>UNUDAD</t>
  </si>
  <si>
    <t>100058</t>
  </si>
  <si>
    <t>100046</t>
  </si>
  <si>
    <t xml:space="preserve">ROLON AZUL,NEGRO,VERDE </t>
  </si>
  <si>
    <t>100050</t>
  </si>
  <si>
    <t xml:space="preserve">SACA PUNTA ELECTRICO  Inteval       </t>
  </si>
  <si>
    <t>111538</t>
  </si>
  <si>
    <t>SEPARADORES DE CARPETA</t>
  </si>
  <si>
    <t>PAQUETE 5/1</t>
  </si>
  <si>
    <t>114933</t>
  </si>
  <si>
    <t xml:space="preserve">SOBRE BLANCO </t>
  </si>
  <si>
    <t>100025</t>
  </si>
  <si>
    <t>SOBRE BLANCO 5X7 TAMAÑO TARJETA</t>
  </si>
  <si>
    <t>SOBRE BLANCO 9X12 TIMBRADO CON SOLAPA NARANJA  Brexman Dom.</t>
  </si>
  <si>
    <t>SOBRE TIMBRADO BLANCO Y NEGRO</t>
  </si>
  <si>
    <t>100024</t>
  </si>
  <si>
    <t>SOBRE TIMBRADO 10X15 PAPEL BOND 24 A COLOR  Brexman Dom.</t>
  </si>
  <si>
    <t>SOBRE TIMBRADO 9.5X4 FONDO BCO. INTERIOR NARANJA  Brexman Dom.</t>
  </si>
  <si>
    <t>TONER  CANO 106</t>
  </si>
  <si>
    <t>100096</t>
  </si>
  <si>
    <t xml:space="preserve">TONER 05A </t>
  </si>
  <si>
    <t>111779</t>
  </si>
  <si>
    <t>TONER 11A</t>
  </si>
  <si>
    <t>112953</t>
  </si>
  <si>
    <t>TONER 13A</t>
  </si>
  <si>
    <t>100098</t>
  </si>
  <si>
    <t>TONER 280 A</t>
  </si>
  <si>
    <t>100088</t>
  </si>
  <si>
    <t>TONER 415  (SMART CARTRIDGE)</t>
  </si>
  <si>
    <t>116524</t>
  </si>
  <si>
    <t>TONER 49A</t>
  </si>
  <si>
    <t>100102</t>
  </si>
  <si>
    <t>TONER CANON IMAGEN 1600/203</t>
  </si>
  <si>
    <t>100087</t>
  </si>
  <si>
    <t>TONER CANON NPG 11</t>
  </si>
  <si>
    <t>110376</t>
  </si>
  <si>
    <t>TONER CARTRIDGE 1X BLACK 1600 (30A) FOR LASERJET   Centroxpert</t>
  </si>
  <si>
    <t>116865</t>
  </si>
  <si>
    <t>TONER CB434A  (400A)</t>
  </si>
  <si>
    <t>100113</t>
  </si>
  <si>
    <t>TONER CB435A</t>
  </si>
  <si>
    <t>100112</t>
  </si>
  <si>
    <t>TONER CB436A</t>
  </si>
  <si>
    <t>115917</t>
  </si>
  <si>
    <t>116864</t>
  </si>
  <si>
    <t>TONER FUSER M20</t>
  </si>
  <si>
    <t>100099</t>
  </si>
  <si>
    <t>TONER HP 126A MAGENTA LASER JET PRINT CARTRIGE</t>
  </si>
  <si>
    <t>115886</t>
  </si>
  <si>
    <t xml:space="preserve">TONER HP 126A YELLOW LASER JET PRINT CARTRIGE </t>
  </si>
  <si>
    <t>115889</t>
  </si>
  <si>
    <t>TONER HP 30A   CENTROXPERT</t>
  </si>
  <si>
    <t>116863</t>
  </si>
  <si>
    <t>TONER HP KIT CE314  (126A)</t>
  </si>
  <si>
    <t>100110</t>
  </si>
  <si>
    <t>TONER M 20</t>
  </si>
  <si>
    <t>115446</t>
  </si>
  <si>
    <t>TONER M118</t>
  </si>
  <si>
    <t>100080</t>
  </si>
  <si>
    <t>TONER MINOTA 204</t>
  </si>
  <si>
    <t>115877</t>
  </si>
  <si>
    <t>TONER SHARP AL 1000</t>
  </si>
  <si>
    <t>100076</t>
  </si>
  <si>
    <t>TONER SHARP AL204TD</t>
  </si>
  <si>
    <t>100109</t>
  </si>
  <si>
    <t>TONER T3560</t>
  </si>
  <si>
    <t>111529</t>
  </si>
  <si>
    <t>TONER TOSHIBA 163  (200 L / 230….)</t>
  </si>
  <si>
    <t>112961</t>
  </si>
  <si>
    <t>TONER TOSHIBA 1640</t>
  </si>
  <si>
    <t>100106</t>
  </si>
  <si>
    <t>TONER TOSHIBA 3640</t>
  </si>
  <si>
    <t>115911</t>
  </si>
  <si>
    <t>TONER XERO 5030</t>
  </si>
  <si>
    <t>100089</t>
  </si>
  <si>
    <t>100093</t>
  </si>
  <si>
    <t>TONER XERO MP4500</t>
  </si>
  <si>
    <t>100091</t>
  </si>
  <si>
    <t>TONER ZERO WOLCENTER 106  (106R01305)</t>
  </si>
  <si>
    <t>115773</t>
  </si>
  <si>
    <t>100126</t>
  </si>
  <si>
    <t>TANQUE</t>
  </si>
  <si>
    <t>110139</t>
  </si>
  <si>
    <t>115096</t>
  </si>
  <si>
    <t>BOMBA PARA INODORO</t>
  </si>
  <si>
    <t>100135</t>
  </si>
  <si>
    <t>115350</t>
  </si>
  <si>
    <t>117064</t>
  </si>
  <si>
    <t>117165</t>
  </si>
  <si>
    <t>117634</t>
  </si>
  <si>
    <t>DISPENSADOR DE PAPEL DE BAÑO</t>
  </si>
  <si>
    <t>FELPA BRILLAR PISO BLANCA</t>
  </si>
  <si>
    <t>FELPA BRILLAR PISO NEGRO DE 20"</t>
  </si>
  <si>
    <t>110132</t>
  </si>
  <si>
    <t>100130</t>
  </si>
  <si>
    <t>PARES</t>
  </si>
  <si>
    <t>117638</t>
  </si>
  <si>
    <t>117612</t>
  </si>
  <si>
    <t>LANA DE ACERO REGULAR</t>
  </si>
  <si>
    <t>117215</t>
  </si>
  <si>
    <t>REPELENTE EN SPRAY MOPC</t>
  </si>
  <si>
    <t xml:space="preserve">SUAPER DE GOMA                                </t>
  </si>
  <si>
    <t>114463</t>
  </si>
  <si>
    <t>110141</t>
  </si>
  <si>
    <t>TANQUE DE METAL PARA BASURA DE 55 GALONES</t>
  </si>
  <si>
    <t>117626</t>
  </si>
  <si>
    <t>117216</t>
  </si>
  <si>
    <t>PAPEL BOND 20 8 1/2 X 11 TIMBRADO FULL COLOR SUPLIDORES EXPRESS S.R.L. MOPC-2021-00143</t>
  </si>
  <si>
    <t>CARPETA FULL COLOR 9X12 CON BOLSILLO SUPLIDORES EXPRESS S.R.L. MOPC-2021-00143</t>
  </si>
  <si>
    <t>CEPILLO DE PARED PLANCHITA REINA</t>
  </si>
  <si>
    <t>ZAFACON PLASTICO CON TAPA Y RUEDA RUBBERMAID</t>
  </si>
  <si>
    <t>CUBETA EXPRIMIDORA 10LTS</t>
  </si>
  <si>
    <t>CHINCHES PLASTICOS 100/1 TALBOT</t>
  </si>
  <si>
    <t xml:space="preserve">CLIP BILLETERO 32MM (1 1/4") TALBOT </t>
  </si>
  <si>
    <t xml:space="preserve">CLIP BILLETERO 51MM (2") TALBOT </t>
  </si>
  <si>
    <t>DISPENSADOR DE CINTA  3/4 TALBOT</t>
  </si>
  <si>
    <t>MARCADOR PERMANENTE GRUO CORONA</t>
  </si>
  <si>
    <t>NOTA ADHESIVA BANDERITA STICK TALBOT 5/1</t>
  </si>
  <si>
    <t>SACAPUNTA ELECTRICO EAGLE EG-5013B</t>
  </si>
  <si>
    <t>PAPEL BOND 20 8 1/2 X 11 ECO PAPER</t>
  </si>
  <si>
    <t>CINTA ADHESIVA 2" X 090 WORKER</t>
  </si>
  <si>
    <t>CONJUNTO EN DRILL NARANJA CON FRANJA GRIS (JORNALEROS MOPC)</t>
  </si>
  <si>
    <t>TAZA DE CAFÉ CON PLATO 6/1 EN PORCELANA</t>
  </si>
  <si>
    <t>JUEGO</t>
  </si>
  <si>
    <t>GORRA EN DRILL NEGRA LOGO BORDADO</t>
  </si>
  <si>
    <t>GORRA EN DRILL NARANJA LOGO BORDADO</t>
  </si>
  <si>
    <t>CHALECO NARANJA REFLECTIVO PEON CAMINERO</t>
  </si>
  <si>
    <t>BOLIGRAFO NEGRO BUSINESS SOURCE</t>
  </si>
  <si>
    <t>CINTA ADHESIVA 3/4 BUSINESS SOURCE</t>
  </si>
  <si>
    <t>AZUCAR CREMA DE 1 LIBRA</t>
  </si>
  <si>
    <t>BOLIGRAFO AZUL PRINTEK</t>
  </si>
  <si>
    <t>BOLIGRAFO ROJO PRINTEK</t>
  </si>
  <si>
    <t>CAJA DE ARCHIVO TIPO DE CARTON  MALETIN 10X12X15</t>
  </si>
  <si>
    <t>CERA PARA CONTAR DINERO RED STAR</t>
  </si>
  <si>
    <t>CLIP BILLETERO 25MM 12/1</t>
  </si>
  <si>
    <t>CLIP CARNET YOYO RECTANGULAR</t>
  </si>
  <si>
    <t>FOLDER 8 1/2 X 11 100/1</t>
  </si>
  <si>
    <t>FOLDER 8 1/2 X 13 100/1</t>
  </si>
  <si>
    <t>GRAPADORA INDUSTRIAL PARA 200 HOJAS</t>
  </si>
  <si>
    <t>LABEL PARA FOLDER</t>
  </si>
  <si>
    <t>SET DE ESCRITORIO</t>
  </si>
  <si>
    <t>SET 4/1</t>
  </si>
  <si>
    <t>PAPEL BOND 20 8 1/2 X 11 AZUL COPIA</t>
  </si>
  <si>
    <t>PAPEL BOND 20 8 1/2 X 11 VERDE COPIA</t>
  </si>
  <si>
    <t>PAPEL BOND 20 8 1/2 X 11 ROSADO COPIA</t>
  </si>
  <si>
    <t>PAPEL BOND 8 1/2 X 11 AMARILLO COPIA</t>
  </si>
  <si>
    <t>PAPEL BOND 8 1/2 X 13 AZUL COPIA</t>
  </si>
  <si>
    <t>PAPEL BOND 8 1/2 X 13 VERDE COPIA</t>
  </si>
  <si>
    <t>PAPEL BOND 8 1/2 X 13 ROSADO COPIA</t>
  </si>
  <si>
    <t>PAPEL BOND 8 1/2 X 13 AMARILLO COPIA</t>
  </si>
  <si>
    <t>PAPEL NCR 8 1/2 X 11 ORIGINAL</t>
  </si>
  <si>
    <t>PAPEL NCR 8 1/2 X 11 AZUL</t>
  </si>
  <si>
    <t>PAPEL NCR 8 1/2 X 11 AMARILLO</t>
  </si>
  <si>
    <t>PAPEL NCR 8 1/2 X 11 ROSADO</t>
  </si>
  <si>
    <t>PROTECTOR DE HOJA TRANSPARENTE</t>
  </si>
  <si>
    <t>SELLO NUMERADOR DE TALONARIO 7 DIGITOS</t>
  </si>
  <si>
    <t>FELPA AZUL</t>
  </si>
  <si>
    <t>TINTA PARA SELLO AZUL</t>
  </si>
  <si>
    <t>CESTO DE METAL MALLA</t>
  </si>
  <si>
    <t>CLIP BILLETERO 19MM (3/4) 12/1</t>
  </si>
  <si>
    <t>GRAPAS 20/23 MAXIBODEGAS</t>
  </si>
  <si>
    <t>SEPARADORES DE CARPETA MAXIBODEGAS</t>
  </si>
  <si>
    <t>PERFORADORA DE 2 HOYOS MAXIBODEGAS</t>
  </si>
  <si>
    <t>PAPEL DE HILO 8 1/2 X 11 MAXIBODEGA</t>
  </si>
  <si>
    <t xml:space="preserve">SELLO NUMERADOR DE TALONARIO Inteval </t>
  </si>
  <si>
    <t>PAPEL BOND 20 8 1/2 X 13 COPIA</t>
  </si>
  <si>
    <t>AZUCAR BLANCA DE 2 LIBRAS</t>
  </si>
  <si>
    <t>MASCARILLA KN-95 BLANCA</t>
  </si>
  <si>
    <t>FOLDER PARTITION DE 4 DIVISIONES TAMAÑO 8 1/2 X 11</t>
  </si>
  <si>
    <t xml:space="preserve">MARCADORES    </t>
  </si>
  <si>
    <t xml:space="preserve">ZAFACON PLASTICO PARA BASURA DE 25 GLS. </t>
  </si>
  <si>
    <t xml:space="preserve">TRAJE DE BIOSEGURIDAD NIVEL C  </t>
  </si>
  <si>
    <t xml:space="preserve">SULFATO DE ALUMINIO 50 KGS </t>
  </si>
  <si>
    <t xml:space="preserve">LANA DE ACERO REGULAR </t>
  </si>
  <si>
    <t>LIMPIA CERAMICA</t>
  </si>
  <si>
    <t xml:space="preserve">JABON DE CUABA  </t>
  </si>
  <si>
    <t>GUANTES DE GOMA DE BIOSEGURIDAD NEGRO</t>
  </si>
  <si>
    <t xml:space="preserve">GUANTE DE TELA PARA HOMBRES  </t>
  </si>
  <si>
    <t xml:space="preserve">FUNDA DE BASURA DE 55 GALONES 100/1 </t>
  </si>
  <si>
    <t xml:space="preserve">DISPENSADOR DE PAPEL JUMBO AHUMADO SUI  </t>
  </si>
  <si>
    <t xml:space="preserve">CONTENEDOR CON TAPA DE 55 GLS. </t>
  </si>
  <si>
    <t>COLADOR DE SUPERFICIE #124 PARA PISCINA K</t>
  </si>
  <si>
    <t xml:space="preserve">COLADOR DE FONDO #122 PARA PISCINA </t>
  </si>
  <si>
    <t xml:space="preserve">CERA PARA PISO  </t>
  </si>
  <si>
    <t xml:space="preserve">CLORO  MACIER  </t>
  </si>
  <si>
    <t xml:space="preserve">CEPILLOS PLASTICOS DE PARED </t>
  </si>
  <si>
    <t xml:space="preserve">ALGICIDA  TANQUE DE 55 GLS.  </t>
  </si>
  <si>
    <t xml:space="preserve">ACIDO MURIATICO  TANQUE 55 GLS.  </t>
  </si>
  <si>
    <t xml:space="preserve">ACIDO MURIATICO </t>
  </si>
  <si>
    <t xml:space="preserve">UNIDAD DE IMAGEN LEXMARK 310  500ZA (50F0Z00)  </t>
  </si>
  <si>
    <t xml:space="preserve">TONER XERO 55  </t>
  </si>
  <si>
    <t xml:space="preserve">TONER CF 230A  </t>
  </si>
  <si>
    <t xml:space="preserve">SACAGRAPA INDUSTRIAL SWINGLINE </t>
  </si>
  <si>
    <t xml:space="preserve">ROLLO DE PAPEL PARA MAQUINA SUMADORA </t>
  </si>
  <si>
    <t xml:space="preserve">PENDAFLEX 8 1/2 X 11  </t>
  </si>
  <si>
    <t xml:space="preserve">PAPEL TIMBRADO DE HILO 8 1/2 X 11 </t>
  </si>
  <si>
    <t xml:space="preserve">PAPEL TIMBRADO 8 1/2 X 11 EN HILO FULL COLOR </t>
  </si>
  <si>
    <t xml:space="preserve">PAPEL PARA PLOTTER 36X50 </t>
  </si>
  <si>
    <t>PAPEL PARA PLOTTER 24X50</t>
  </si>
  <si>
    <t>PAPEL EN HILO 8 1/2 X 11</t>
  </si>
  <si>
    <t>PAPEL CONTINUO 9 1/2 X 5 1/2 DE 4 PARTE</t>
  </si>
  <si>
    <t xml:space="preserve">MARCADOR PERMANENTE </t>
  </si>
  <si>
    <t>LAPICERO (BOLIGRAFO)</t>
  </si>
  <si>
    <t xml:space="preserve">MARCADOR NEGRO DE PIZARRA  </t>
  </si>
  <si>
    <t xml:space="preserve">LIBRO RECORD 150 PGNS </t>
  </si>
  <si>
    <t>KIT DE MANTENIMIENTO POLAROID</t>
  </si>
  <si>
    <t xml:space="preserve">GRAPAS 23/13   (1/2 PULGADA)                      </t>
  </si>
  <si>
    <t xml:space="preserve">GRAPAS 23/8 (Equivalente a 1/4" </t>
  </si>
  <si>
    <t xml:space="preserve">GORRO DESECHABLE LUZMED  </t>
  </si>
  <si>
    <t xml:space="preserve">GANCHO ACCO            </t>
  </si>
  <si>
    <t xml:space="preserve">CLIP PEQUEÑO  </t>
  </si>
  <si>
    <t xml:space="preserve">CLIP GRANDE  </t>
  </si>
  <si>
    <t>CINTA EPSON FX 2190 IMPRESORA DE MATRIZ</t>
  </si>
  <si>
    <t>CARTULINA BLANCA  22 X 34"</t>
  </si>
  <si>
    <t xml:space="preserve">CARTULINA AMARILLA  22 X 34"  </t>
  </si>
  <si>
    <t xml:space="preserve">CARTUCHO HP 711-CZ133A NEGRO DESIGNJET </t>
  </si>
  <si>
    <t>CARTUCHO HP 711-CZ132A AMARILLO DESIGNJET</t>
  </si>
  <si>
    <r>
      <t>CARPETA</t>
    </r>
    <r>
      <rPr>
        <b/>
        <sz val="9"/>
        <color theme="1"/>
        <rFont val="Calibri"/>
        <family val="2"/>
        <scheme val="minor"/>
      </rPr>
      <t>(FORDER)</t>
    </r>
    <r>
      <rPr>
        <b/>
        <sz val="14"/>
        <color theme="1"/>
        <rFont val="Calibri"/>
        <family val="2"/>
        <scheme val="minor"/>
      </rPr>
      <t xml:space="preserve"> TIMBRADA TROQUELADA 9X12 </t>
    </r>
  </si>
  <si>
    <t>CARPETA DE 5 PULGADA C/ COVER NEGRA</t>
  </si>
  <si>
    <t xml:space="preserve">CARPETA DE 2 PULGADA  </t>
  </si>
  <si>
    <t xml:space="preserve">CARPETA DE 1 PULGADA  </t>
  </si>
  <si>
    <t>BORRA DE LECHE NICEDAY</t>
  </si>
  <si>
    <t xml:space="preserve">BANDERA NACIONAL DOM. 4X6 PIES </t>
  </si>
  <si>
    <t xml:space="preserve">ALMOHADILLA PARA SELLO </t>
  </si>
  <si>
    <t xml:space="preserve">                         Dirección General de Contabilidad Gubernamental</t>
  </si>
  <si>
    <t xml:space="preserve">                       BIENES DE CONSUMO EN ALMACEN AL 31/03/2022</t>
  </si>
  <si>
    <t xml:space="preserve">                                                (AREA FERRETERA)</t>
  </si>
  <si>
    <t>UNIDAD DE MEDIDA</t>
  </si>
  <si>
    <t>ABRAZADERA DE 3¨ EMT</t>
  </si>
  <si>
    <t>ABRAZADERA DE METAL 3X3</t>
  </si>
  <si>
    <t>ANCLA DE TORNILLO  12 X 80 MM</t>
  </si>
  <si>
    <t>ARANDELA DE 1/4</t>
  </si>
  <si>
    <t>ARANDELA PLANA DE 5/16</t>
  </si>
  <si>
    <t xml:space="preserve">ARANDELAS CUADRADAS </t>
  </si>
  <si>
    <t>BANDEROLA (BANDERA DE SEÑALIZACIÓ)</t>
  </si>
  <si>
    <t>BASE DE RESINA ACRILICA</t>
  </si>
  <si>
    <t>GL.</t>
  </si>
  <si>
    <t>BISAGRAS DE 5/8</t>
  </si>
  <si>
    <t>BOLAS DE ENGANCHE DE 2 PULG. PARA REMOLQUE</t>
  </si>
  <si>
    <t xml:space="preserve">BOTA DE TRABAJO C/PUNTA DE ACERO </t>
  </si>
  <si>
    <t>BOTA DE GOMA, M/COSMO, COLOR NEGRO SUELA PVC</t>
  </si>
  <si>
    <t>BROCHA  1"</t>
  </si>
  <si>
    <t>BROCHA  2"</t>
  </si>
  <si>
    <t xml:space="preserve">CABO DE HACHA </t>
  </si>
  <si>
    <t>CAJAS PARA HERRAMIENTAS DE 16¨ PLASTICA</t>
  </si>
  <si>
    <t>CARRETILLAS 130 LT. LLANTAS Y ARO REFORZ MANGO MAD,(DESARMADA)</t>
  </si>
  <si>
    <t xml:space="preserve">CINTA DE PRECAUCION </t>
  </si>
  <si>
    <t>CINTA DE PRECAUCION REFLECTIVA</t>
  </si>
  <si>
    <t>CASCO PLASTICOS DE SEGURIDAD COLOR AMARILLO</t>
  </si>
  <si>
    <t>CINTA METRICA MAGNETICA 8M</t>
  </si>
  <si>
    <t xml:space="preserve">CINTAS PARA ALAMBRAR </t>
  </si>
  <si>
    <t>GUANTES P/JORNALERO</t>
  </si>
  <si>
    <t>GALON SOLVENTE THINNER SERVICOLOR</t>
  </si>
  <si>
    <t>SOPORTE PARA ROLO DE PINTURA DE 4 PULGADAS</t>
  </si>
  <si>
    <t>CEPILLO DE ALAMBRE</t>
  </si>
  <si>
    <t>CONECTORES DE OFF DE 1/2</t>
  </si>
  <si>
    <t>DISCO P/CORTE HORMIGON CURADO 14"X 1" LACKMOND</t>
  </si>
  <si>
    <t>ESCOBILLON DE NYLON BARRENDERO C/PALOS</t>
  </si>
  <si>
    <t>ESCOBILLON PARA ASFALTO MADERA FIBRA PLASTICO</t>
  </si>
  <si>
    <t>UNID.</t>
  </si>
  <si>
    <t>ESCOBILLONES EN MADERA</t>
  </si>
  <si>
    <t>ESCOBILLONES P/ ASFALTO EN MAD. Y FIBRA DE PLAST.</t>
  </si>
  <si>
    <t>GATO HIDRAULICO TIPO RANA</t>
  </si>
  <si>
    <t>2 TONELADAS UNID,</t>
  </si>
  <si>
    <t xml:space="preserve">GRAPAS </t>
  </si>
  <si>
    <t>LIBRA</t>
  </si>
  <si>
    <t>LIJA DE FERRE 36 AMARILLO</t>
  </si>
  <si>
    <t>LUXOMETRO DIGITAL</t>
  </si>
  <si>
    <t xml:space="preserve">LLAVE DE BANDA 10 TRUPER </t>
  </si>
  <si>
    <t>LLAVES AJUSTABLES DE 10¨</t>
  </si>
  <si>
    <t>LLAVES COMBINADAS 12MM</t>
  </si>
  <si>
    <t>LLAVES COMBINADAS 14MM</t>
  </si>
  <si>
    <t>LLAVES COMBINADAS 15MM</t>
  </si>
  <si>
    <t>LLAVES COMBINADAS EN CROMO MATE INCL. 15 GRADOS</t>
  </si>
  <si>
    <t>10MM UNIDAD</t>
  </si>
  <si>
    <t>14MM UNIDAD</t>
  </si>
  <si>
    <t>PALO DE RASTRILLO</t>
  </si>
  <si>
    <t>PINTURA ACRILICA COLOR ICE CREAM TROPICAL</t>
  </si>
  <si>
    <t>CUBETA</t>
  </si>
  <si>
    <t>PEGUILUX ESM. TRAFICO BLANCO 5 GL.</t>
  </si>
  <si>
    <t>PINTURA TRAFICO BLANCO 100</t>
  </si>
  <si>
    <t>POLVO TIRA LINEA AZUL</t>
  </si>
  <si>
    <t>RASTRILLO DE METAL CON PALO  14 DIENTES</t>
  </si>
  <si>
    <t>REGISTRO 8 X 8 GALVANIZADO</t>
  </si>
  <si>
    <t>RELLENO AUTOMOTRIZ ACRILICO BCO. TROPICAL GL.</t>
  </si>
  <si>
    <t xml:space="preserve">SELLADOR URETHANIZER LANCO </t>
  </si>
  <si>
    <t>SOGA DE NYLON DE 1/8</t>
  </si>
  <si>
    <t>TANQUE PARA COMBUSTIBLE PARA 42 GLS.</t>
  </si>
  <si>
    <t>TARUGO DE PLOMO 5/16 X 1/2 CON TORNILLO</t>
  </si>
  <si>
    <t>TIJERA DE CORTE (P/HOJALATERO)</t>
  </si>
  <si>
    <t>TIRA LINEAS</t>
  </si>
  <si>
    <t>TORNILLO DE 1 X 3 PULG.</t>
  </si>
  <si>
    <t>TORNILLO GALVANIZADO 1/4 X 2</t>
  </si>
  <si>
    <t>TORNILLO P/TARUGO DE PLOMO DE 3/8 X 2</t>
  </si>
  <si>
    <t>TORNILLOS DE PLANCHA AUTOBARRENA</t>
  </si>
  <si>
    <t xml:space="preserve">TORNILLOS SNAPIN </t>
  </si>
  <si>
    <t>TOROBOM</t>
  </si>
  <si>
    <t xml:space="preserve">TUBOS DE HIERRO NEGRO (HN) DE 1 PULG. DE 20 PIES </t>
  </si>
  <si>
    <t>VARILLA DE 3/8 P/GOMAS DE CARRETILLAS</t>
  </si>
  <si>
    <t>FECHA DEL REGISTRO</t>
  </si>
  <si>
    <t>CODIGO INSTITUCIONAL</t>
  </si>
  <si>
    <t>PERIODO DE ADQUISICION</t>
  </si>
  <si>
    <t>ENERO-DICIEMBRE 2014</t>
  </si>
  <si>
    <t>ENERO-DICIEMBRE 2015</t>
  </si>
  <si>
    <t>ENERO-DICIEMBRE 2016</t>
  </si>
  <si>
    <t>ENERO-DICIEMBRE 2017</t>
  </si>
  <si>
    <t>ENERO-DICIEMBRE 2018</t>
  </si>
  <si>
    <t>ENERO-DICIEMBRE 2019</t>
  </si>
  <si>
    <t>ENERO-DICIEMBRE 2020</t>
  </si>
  <si>
    <t>ENERO-DICIEMBRE 2021</t>
  </si>
  <si>
    <t>ENERO-DICIEMBRE 2022</t>
  </si>
  <si>
    <t>Dirección General de Contabilidad Gubernamental</t>
  </si>
  <si>
    <t>BIENES Y CONSUMO DEL ALMACEN AL 31 DE MARZO DEL 2022</t>
  </si>
  <si>
    <t xml:space="preserve">         Trimestre Enero - Marzo del  2022</t>
  </si>
  <si>
    <t xml:space="preserve">              (AREA DE LIMPIEZA)</t>
  </si>
  <si>
    <t>TOTAL DE MATERIAL GASTABLE</t>
  </si>
  <si>
    <t>TOTAL AREA FERRETERA</t>
  </si>
  <si>
    <t>TOTAL AREA DE LIMPIEZA</t>
  </si>
  <si>
    <t xml:space="preserve">BREVE DESCRIPCION DEL ACTIVO O BIEN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</si>
</sst>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(* #,##0_);_(* \(#,##0\);_(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b/>
      <sz val="16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lbertus Extra Bold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ourier"/>
      <family val="3"/>
    </font>
    <font>
      <b/>
      <sz val="12"/>
      <name val="Courier"/>
      <family val="3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4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1" xfId="1" applyFont="1" applyFill="1" applyBorder="1" applyAlignment="1">
      <alignment horizontal="center"/>
    </xf>
    <xf numFmtId="165" fontId="5" fillId="2" borderId="1" xfId="1" applyNumberFormat="1" applyFont="1" applyFill="1" applyBorder="1" applyProtection="1">
      <protection locked="0"/>
    </xf>
    <xf numFmtId="164" fontId="5" fillId="2" borderId="1" xfId="1" applyFont="1" applyFill="1" applyBorder="1" applyProtection="1">
      <protection locked="0"/>
    </xf>
    <xf numFmtId="0" fontId="5" fillId="2" borderId="1" xfId="0" applyFont="1" applyFill="1" applyBorder="1" applyAlignment="1"/>
    <xf numFmtId="14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6" fillId="0" borderId="0" xfId="0" applyFont="1"/>
    <xf numFmtId="0" fontId="5" fillId="2" borderId="0" xfId="0" applyFont="1" applyFill="1"/>
    <xf numFmtId="165" fontId="5" fillId="2" borderId="0" xfId="1" applyNumberFormat="1" applyFont="1" applyFill="1"/>
    <xf numFmtId="164" fontId="5" fillId="2" borderId="0" xfId="1" applyFont="1" applyFill="1"/>
    <xf numFmtId="0" fontId="5" fillId="2" borderId="0" xfId="0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164" fontId="5" fillId="2" borderId="0" xfId="1" applyFont="1" applyFill="1" applyBorder="1" applyAlignment="1">
      <alignment horizontal="center"/>
    </xf>
    <xf numFmtId="164" fontId="5" fillId="2" borderId="3" xfId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2" fillId="2" borderId="1" xfId="1" applyFont="1" applyFill="1" applyBorder="1"/>
    <xf numFmtId="14" fontId="0" fillId="0" borderId="1" xfId="0" applyNumberFormat="1" applyBorder="1"/>
    <xf numFmtId="164" fontId="5" fillId="4" borderId="7" xfId="1" applyFont="1" applyFill="1" applyBorder="1"/>
    <xf numFmtId="0" fontId="6" fillId="0" borderId="3" xfId="0" applyFont="1" applyBorder="1"/>
    <xf numFmtId="164" fontId="5" fillId="2" borderId="3" xfId="1" applyFont="1" applyFill="1" applyBorder="1" applyProtection="1">
      <protection locked="0"/>
    </xf>
    <xf numFmtId="0" fontId="6" fillId="0" borderId="1" xfId="0" applyFont="1" applyBorder="1"/>
    <xf numFmtId="164" fontId="6" fillId="0" borderId="1" xfId="1" applyFont="1" applyBorder="1"/>
    <xf numFmtId="164" fontId="3" fillId="3" borderId="2" xfId="1" applyFont="1" applyFill="1" applyBorder="1" applyAlignment="1">
      <alignment horizontal="center" wrapText="1"/>
    </xf>
    <xf numFmtId="0" fontId="0" fillId="2" borderId="0" xfId="0" applyFill="1"/>
    <xf numFmtId="0" fontId="4" fillId="2" borderId="0" xfId="0" applyFont="1" applyFill="1" applyAlignment="1"/>
    <xf numFmtId="0" fontId="9" fillId="0" borderId="0" xfId="0" applyFont="1" applyFill="1"/>
    <xf numFmtId="0" fontId="7" fillId="0" borderId="0" xfId="0" applyFont="1" applyAlignment="1"/>
    <xf numFmtId="0" fontId="9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/>
    <xf numFmtId="49" fontId="7" fillId="0" borderId="1" xfId="0" applyNumberFormat="1" applyFont="1" applyBorder="1" applyAlignment="1">
      <alignment horizontal="center"/>
    </xf>
    <xf numFmtId="0" fontId="7" fillId="0" borderId="0" xfId="0" applyFont="1"/>
    <xf numFmtId="0" fontId="7" fillId="5" borderId="5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8" fillId="2" borderId="1" xfId="1" applyFont="1" applyFill="1" applyBorder="1" applyAlignment="1" applyProtection="1">
      <alignment horizontal="right"/>
      <protection locked="0"/>
    </xf>
    <xf numFmtId="164" fontId="8" fillId="6" borderId="1" xfId="1" applyFont="1" applyFill="1" applyBorder="1" applyAlignment="1" applyProtection="1">
      <alignment horizontal="right"/>
      <protection locked="0"/>
    </xf>
    <xf numFmtId="0" fontId="7" fillId="2" borderId="1" xfId="0" applyFont="1" applyFill="1" applyBorder="1" applyAlignment="1">
      <alignment horizontal="left"/>
    </xf>
    <xf numFmtId="0" fontId="10" fillId="2" borderId="1" xfId="0" applyFont="1" applyFill="1" applyBorder="1"/>
    <xf numFmtId="164" fontId="6" fillId="2" borderId="1" xfId="1" applyFont="1" applyFill="1" applyBorder="1" applyAlignment="1" applyProtection="1">
      <alignment horizontal="right"/>
      <protection locked="0"/>
    </xf>
    <xf numFmtId="164" fontId="6" fillId="6" borderId="1" xfId="1" applyFont="1" applyFill="1" applyBorder="1" applyAlignment="1" applyProtection="1">
      <alignment horizontal="right"/>
      <protection locked="0"/>
    </xf>
    <xf numFmtId="0" fontId="8" fillId="0" borderId="1" xfId="0" applyFont="1" applyFill="1" applyBorder="1" applyAlignment="1">
      <alignment horizontal="center"/>
    </xf>
    <xf numFmtId="0" fontId="11" fillId="2" borderId="1" xfId="0" applyFont="1" applyFill="1" applyBorder="1"/>
    <xf numFmtId="164" fontId="8" fillId="0" borderId="1" xfId="1" applyFont="1" applyBorder="1"/>
    <xf numFmtId="0" fontId="12" fillId="0" borderId="1" xfId="0" applyFont="1" applyFill="1" applyBorder="1"/>
    <xf numFmtId="0" fontId="13" fillId="0" borderId="1" xfId="0" applyFont="1" applyFill="1" applyBorder="1"/>
    <xf numFmtId="0" fontId="7" fillId="0" borderId="1" xfId="0" applyFont="1" applyFill="1" applyBorder="1" applyAlignment="1">
      <alignment horizontal="right"/>
    </xf>
    <xf numFmtId="4" fontId="14" fillId="0" borderId="1" xfId="0" applyNumberFormat="1" applyFont="1" applyFill="1" applyBorder="1"/>
    <xf numFmtId="0" fontId="5" fillId="7" borderId="1" xfId="0" applyFont="1" applyFill="1" applyBorder="1" applyAlignment="1"/>
    <xf numFmtId="0" fontId="15" fillId="3" borderId="0" xfId="0" applyFont="1" applyFill="1"/>
    <xf numFmtId="0" fontId="0" fillId="3" borderId="0" xfId="0" applyFill="1"/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/>
    <xf numFmtId="165" fontId="5" fillId="2" borderId="3" xfId="1" applyNumberFormat="1" applyFont="1" applyFill="1" applyBorder="1" applyProtection="1">
      <protection locked="0"/>
    </xf>
    <xf numFmtId="14" fontId="5" fillId="2" borderId="3" xfId="0" applyNumberFormat="1" applyFont="1" applyFill="1" applyBorder="1" applyAlignment="1">
      <alignment horizontal="right"/>
    </xf>
    <xf numFmtId="49" fontId="5" fillId="2" borderId="3" xfId="0" applyNumberFormat="1" applyFont="1" applyFill="1" applyBorder="1" applyAlignment="1">
      <alignment horizontal="center"/>
    </xf>
    <xf numFmtId="0" fontId="15" fillId="3" borderId="1" xfId="0" applyFont="1" applyFill="1" applyBorder="1"/>
    <xf numFmtId="0" fontId="2" fillId="3" borderId="1" xfId="0" applyFont="1" applyFill="1" applyBorder="1"/>
    <xf numFmtId="0" fontId="16" fillId="3" borderId="1" xfId="0" applyFont="1" applyFill="1" applyBorder="1"/>
    <xf numFmtId="14" fontId="0" fillId="0" borderId="0" xfId="0" applyNumberFormat="1"/>
    <xf numFmtId="4" fontId="6" fillId="0" borderId="1" xfId="0" applyNumberFormat="1" applyFont="1" applyBorder="1"/>
    <xf numFmtId="14" fontId="6" fillId="0" borderId="1" xfId="0" applyNumberFormat="1" applyFont="1" applyBorder="1"/>
    <xf numFmtId="0" fontId="6" fillId="8" borderId="1" xfId="0" applyFont="1" applyFill="1" applyBorder="1"/>
    <xf numFmtId="0" fontId="5" fillId="8" borderId="1" xfId="0" applyFont="1" applyFill="1" applyBorder="1" applyAlignment="1"/>
    <xf numFmtId="165" fontId="5" fillId="9" borderId="1" xfId="1" applyNumberFormat="1" applyFont="1" applyFill="1" applyBorder="1" applyProtection="1">
      <protection locked="0"/>
    </xf>
    <xf numFmtId="0" fontId="6" fillId="9" borderId="1" xfId="0" applyFont="1" applyFill="1" applyBorder="1"/>
    <xf numFmtId="165" fontId="0" fillId="9" borderId="1" xfId="0" applyNumberFormat="1" applyFill="1" applyBorder="1"/>
    <xf numFmtId="14" fontId="5" fillId="2" borderId="0" xfId="0" applyNumberFormat="1" applyFont="1" applyFill="1" applyBorder="1" applyAlignment="1">
      <alignment horizontal="right"/>
    </xf>
    <xf numFmtId="49" fontId="5" fillId="2" borderId="0" xfId="0" applyNumberFormat="1" applyFont="1" applyFill="1" applyBorder="1" applyAlignment="1">
      <alignment horizontal="center"/>
    </xf>
    <xf numFmtId="165" fontId="5" fillId="9" borderId="3" xfId="1" applyNumberFormat="1" applyFont="1" applyFill="1" applyBorder="1" applyProtection="1">
      <protection locked="0"/>
    </xf>
    <xf numFmtId="165" fontId="5" fillId="0" borderId="0" xfId="1" applyNumberFormat="1" applyFont="1" applyFill="1" applyBorder="1" applyProtection="1">
      <protection locked="0"/>
    </xf>
    <xf numFmtId="164" fontId="5" fillId="0" borderId="0" xfId="1" applyFont="1" applyFill="1" applyBorder="1" applyProtection="1">
      <protection locked="0"/>
    </xf>
    <xf numFmtId="164" fontId="5" fillId="0" borderId="0" xfId="1" applyFont="1" applyFill="1" applyBorder="1" applyAlignment="1">
      <alignment horizontal="center"/>
    </xf>
    <xf numFmtId="0" fontId="2" fillId="0" borderId="0" xfId="0" applyFont="1"/>
    <xf numFmtId="164" fontId="2" fillId="0" borderId="0" xfId="1" applyFont="1" applyFill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5" fillId="0" borderId="0" xfId="0" applyNumberFormat="1" applyFont="1"/>
    <xf numFmtId="49" fontId="5" fillId="0" borderId="0" xfId="0" applyNumberFormat="1" applyFont="1" applyAlignment="1">
      <alignment horizontal="center"/>
    </xf>
    <xf numFmtId="0" fontId="5" fillId="0" borderId="0" xfId="0" applyFont="1"/>
    <xf numFmtId="14" fontId="5" fillId="0" borderId="0" xfId="0" applyNumberFormat="1" applyFont="1" applyProtection="1">
      <protection locked="0"/>
    </xf>
    <xf numFmtId="49" fontId="5" fillId="0" borderId="9" xfId="0" applyNumberFormat="1" applyFont="1" applyBorder="1" applyAlignment="1">
      <alignment horizontal="center"/>
    </xf>
    <xf numFmtId="164" fontId="5" fillId="0" borderId="0" xfId="1" applyFont="1" applyFill="1"/>
    <xf numFmtId="164" fontId="5" fillId="0" borderId="0" xfId="1" applyFont="1" applyFill="1" applyBorder="1"/>
    <xf numFmtId="0" fontId="2" fillId="0" borderId="0" xfId="1" applyNumberFormat="1" applyFont="1" applyFill="1"/>
    <xf numFmtId="0" fontId="5" fillId="0" borderId="0" xfId="1" applyNumberFormat="1" applyFont="1" applyFill="1"/>
    <xf numFmtId="0" fontId="0" fillId="0" borderId="0" xfId="0" applyNumberFormat="1"/>
    <xf numFmtId="0" fontId="4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3" fillId="0" borderId="0" xfId="0" applyFont="1"/>
    <xf numFmtId="0" fontId="22" fillId="0" borderId="0" xfId="0" applyFont="1"/>
    <xf numFmtId="0" fontId="22" fillId="0" borderId="0" xfId="0" applyFont="1" applyAlignment="1"/>
    <xf numFmtId="0" fontId="15" fillId="0" borderId="0" xfId="0" applyFont="1"/>
    <xf numFmtId="0" fontId="22" fillId="0" borderId="0" xfId="0" applyFont="1" applyAlignment="1">
      <alignment horizontal="left"/>
    </xf>
    <xf numFmtId="0" fontId="2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/>
    </xf>
    <xf numFmtId="0" fontId="25" fillId="0" borderId="1" xfId="0" applyFont="1" applyFill="1" applyBorder="1" applyAlignment="1">
      <alignment horizontal="left"/>
    </xf>
    <xf numFmtId="165" fontId="26" fillId="2" borderId="1" xfId="1" applyNumberFormat="1" applyFont="1" applyFill="1" applyBorder="1" applyAlignment="1" applyProtection="1">
      <alignment horizontal="right"/>
      <protection locked="0"/>
    </xf>
    <xf numFmtId="164" fontId="26" fillId="6" borderId="1" xfId="1" applyFont="1" applyFill="1" applyBorder="1" applyProtection="1">
      <protection locked="0"/>
    </xf>
    <xf numFmtId="49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164" fontId="26" fillId="6" borderId="0" xfId="1" applyFont="1" applyFill="1" applyBorder="1" applyProtection="1">
      <protection locked="0"/>
    </xf>
    <xf numFmtId="14" fontId="25" fillId="0" borderId="1" xfId="0" applyNumberFormat="1" applyFont="1" applyBorder="1" applyAlignment="1"/>
    <xf numFmtId="0" fontId="8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/>
    <xf numFmtId="165" fontId="26" fillId="2" borderId="1" xfId="1" applyNumberFormat="1" applyFont="1" applyFill="1" applyBorder="1" applyAlignment="1" applyProtection="1">
      <protection locked="0"/>
    </xf>
    <xf numFmtId="164" fontId="26" fillId="6" borderId="1" xfId="1" applyFont="1" applyFill="1" applyBorder="1" applyAlignment="1" applyProtection="1">
      <protection locked="0"/>
    </xf>
    <xf numFmtId="0" fontId="5" fillId="2" borderId="0" xfId="0" applyFont="1" applyFill="1" applyAlignment="1" applyProtection="1">
      <protection locked="0"/>
    </xf>
    <xf numFmtId="0" fontId="24" fillId="0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7" fillId="5" borderId="8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5" fillId="2" borderId="0" xfId="0" applyFont="1" applyFill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10FC1"/>
      <color rgb="FFFF3300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2409826</xdr:colOff>
      <xdr:row>247</xdr:row>
      <xdr:rowOff>9525</xdr:rowOff>
    </xdr:from>
    <xdr:to>
      <xdr:col>3</xdr:col>
      <xdr:colOff>3951894</xdr:colOff>
      <xdr:row>249</xdr:row>
      <xdr:rowOff>35001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1" y="52035075"/>
          <a:ext cx="1542068" cy="501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2437239</xdr:colOff>
      <xdr:row>200</xdr:row>
      <xdr:rowOff>167327</xdr:rowOff>
    </xdr:from>
    <xdr:to>
      <xdr:col>5</xdr:col>
      <xdr:colOff>3886201</xdr:colOff>
      <xdr:row>203</xdr:row>
      <xdr:rowOff>51911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1514" y="548327"/>
          <a:ext cx="1162" cy="465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2114550</xdr:colOff>
      <xdr:row>200</xdr:row>
      <xdr:rowOff>104775</xdr:rowOff>
    </xdr:from>
    <xdr:to>
      <xdr:col>3</xdr:col>
      <xdr:colOff>3563512</xdr:colOff>
      <xdr:row>202</xdr:row>
      <xdr:rowOff>179859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85775"/>
          <a:ext cx="1448962" cy="465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195</xdr:row>
      <xdr:rowOff>66675</xdr:rowOff>
    </xdr:from>
    <xdr:to>
      <xdr:col>10</xdr:col>
      <xdr:colOff>114300</xdr:colOff>
      <xdr:row>200</xdr:row>
      <xdr:rowOff>66675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1024175"/>
          <a:ext cx="1202055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242</xdr:row>
      <xdr:rowOff>47625</xdr:rowOff>
    </xdr:from>
    <xdr:to>
      <xdr:col>10</xdr:col>
      <xdr:colOff>95250</xdr:colOff>
      <xdr:row>247</xdr:row>
      <xdr:rowOff>28575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50977800"/>
          <a:ext cx="1198245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323</xdr:row>
      <xdr:rowOff>161925</xdr:rowOff>
    </xdr:from>
    <xdr:to>
      <xdr:col>10</xdr:col>
      <xdr:colOff>142875</xdr:colOff>
      <xdr:row>332</xdr:row>
      <xdr:rowOff>85725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68094225"/>
          <a:ext cx="12030075" cy="163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2085975</xdr:colOff>
      <xdr:row>1</xdr:row>
      <xdr:rowOff>0</xdr:rowOff>
    </xdr:from>
    <xdr:to>
      <xdr:col>4</xdr:col>
      <xdr:colOff>686962</xdr:colOff>
      <xdr:row>3</xdr:row>
      <xdr:rowOff>84609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id="{A370361E-ECC2-415F-9A1E-126BB275A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90500"/>
          <a:ext cx="2553862" cy="465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1504485</xdr:colOff>
      <xdr:row>1</xdr:row>
      <xdr:rowOff>79220</xdr:rowOff>
    </xdr:from>
    <xdr:to>
      <xdr:col>4</xdr:col>
      <xdr:colOff>2776653</xdr:colOff>
      <xdr:row>3</xdr:row>
      <xdr:rowOff>152320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8760" y="1031720"/>
          <a:ext cx="1272168" cy="5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2"/>
  <sheetViews>
    <sheetView tabSelected="1" workbookViewId="0">
      <selection activeCell="A6" sqref="A6:I6"/>
    </sheetView>
  </sheetViews>
  <sheetFormatPr baseColWidth="10" defaultRowHeight="15"/>
  <cols>
    <col min="1" max="1" width="24.42578125" bestFit="1" customWidth="1"/>
    <col min="2" max="2" width="15.5703125" bestFit="1" customWidth="1"/>
    <col min="3" max="3" width="14.7109375" style="119" bestFit="1" customWidth="1"/>
    <col min="4" max="4" width="59.28515625" customWidth="1"/>
    <col min="5" max="5" width="27.5703125" customWidth="1"/>
    <col min="6" max="6" width="12.7109375" style="94" bestFit="1" customWidth="1"/>
    <col min="7" max="7" width="18.7109375" bestFit="1" customWidth="1"/>
    <col min="8" max="8" width="23" bestFit="1" customWidth="1"/>
    <col min="18" max="18" width="16.85546875" customWidth="1"/>
  </cols>
  <sheetData>
    <row r="1" spans="1:9">
      <c r="D1" s="80"/>
      <c r="E1" s="80"/>
      <c r="F1" s="92"/>
      <c r="G1" s="81"/>
      <c r="H1" s="81"/>
    </row>
    <row r="2" spans="1:9">
      <c r="C2"/>
      <c r="F2"/>
    </row>
    <row r="3" spans="1:9">
      <c r="C3"/>
      <c r="F3"/>
    </row>
    <row r="4" spans="1:9">
      <c r="C4"/>
      <c r="F4"/>
    </row>
    <row r="5" spans="1:9" ht="18.75">
      <c r="A5" s="122" t="s">
        <v>593</v>
      </c>
      <c r="B5" s="122"/>
      <c r="C5" s="122"/>
      <c r="D5" s="122"/>
      <c r="E5" s="122"/>
      <c r="F5" s="122"/>
      <c r="G5" s="122"/>
      <c r="H5" s="122"/>
      <c r="I5" s="122"/>
    </row>
    <row r="6" spans="1:9" ht="15.75">
      <c r="A6" s="120" t="s">
        <v>594</v>
      </c>
      <c r="B6" s="120"/>
      <c r="C6" s="120"/>
      <c r="D6" s="120"/>
      <c r="E6" s="120"/>
      <c r="F6" s="120"/>
      <c r="G6" s="120"/>
      <c r="H6" s="120"/>
      <c r="I6" s="120"/>
    </row>
    <row r="7" spans="1:9" ht="15.75">
      <c r="A7" s="120" t="s">
        <v>39</v>
      </c>
      <c r="B7" s="120"/>
      <c r="C7" s="120"/>
      <c r="D7" s="120"/>
      <c r="E7" s="120"/>
      <c r="F7" s="120"/>
      <c r="G7" s="120"/>
      <c r="H7" s="120"/>
      <c r="I7" s="120"/>
    </row>
    <row r="8" spans="1:9" ht="15.75">
      <c r="A8" s="120" t="s">
        <v>40</v>
      </c>
      <c r="B8" s="120"/>
      <c r="C8" s="120"/>
      <c r="D8" s="120"/>
      <c r="E8" s="120"/>
      <c r="F8" s="120"/>
      <c r="G8" s="120"/>
      <c r="H8" s="120"/>
      <c r="I8" s="120"/>
    </row>
    <row r="9" spans="1:9" ht="15.75">
      <c r="A9" s="121" t="s">
        <v>595</v>
      </c>
      <c r="B9" s="121"/>
      <c r="C9" s="121"/>
      <c r="D9" s="121"/>
      <c r="E9" s="121"/>
      <c r="F9" s="121"/>
      <c r="G9" s="121"/>
      <c r="H9" s="121"/>
      <c r="I9" s="121"/>
    </row>
    <row r="10" spans="1:9">
      <c r="F10"/>
      <c r="H10" s="81"/>
    </row>
    <row r="11" spans="1:9" ht="30.75" customHeight="1">
      <c r="A11" s="117" t="s">
        <v>583</v>
      </c>
      <c r="B11" s="117" t="s">
        <v>581</v>
      </c>
      <c r="C11" s="102" t="s">
        <v>582</v>
      </c>
      <c r="D11" s="102" t="s">
        <v>600</v>
      </c>
      <c r="E11" s="117" t="s">
        <v>509</v>
      </c>
      <c r="F11" s="117" t="s">
        <v>166</v>
      </c>
      <c r="G11" s="117" t="s">
        <v>6</v>
      </c>
      <c r="H11" s="117" t="s">
        <v>7</v>
      </c>
    </row>
    <row r="12" spans="1:9" ht="16.5" customHeight="1">
      <c r="A12" s="112" t="s">
        <v>584</v>
      </c>
      <c r="B12" s="111">
        <v>41683</v>
      </c>
      <c r="C12" s="103" t="s">
        <v>231</v>
      </c>
      <c r="D12" s="113" t="s">
        <v>230</v>
      </c>
      <c r="E12" s="113" t="s">
        <v>10</v>
      </c>
      <c r="F12" s="114">
        <v>63</v>
      </c>
      <c r="G12" s="115">
        <v>75</v>
      </c>
      <c r="H12" s="115">
        <f t="shared" ref="H12:H43" si="0">F12*G12</f>
        <v>4725</v>
      </c>
    </row>
    <row r="13" spans="1:9" ht="15.75">
      <c r="A13" s="112" t="s">
        <v>584</v>
      </c>
      <c r="B13" s="111">
        <v>41759</v>
      </c>
      <c r="C13" s="103" t="s">
        <v>301</v>
      </c>
      <c r="D13" s="113" t="s">
        <v>300</v>
      </c>
      <c r="E13" s="113" t="s">
        <v>10</v>
      </c>
      <c r="F13" s="114">
        <v>2</v>
      </c>
      <c r="G13" s="115">
        <v>2843</v>
      </c>
      <c r="H13" s="115">
        <f t="shared" si="0"/>
        <v>5686</v>
      </c>
    </row>
    <row r="14" spans="1:9" ht="15.75">
      <c r="A14" s="112" t="s">
        <v>584</v>
      </c>
      <c r="B14" s="111">
        <v>41759</v>
      </c>
      <c r="C14" s="103" t="s">
        <v>311</v>
      </c>
      <c r="D14" s="113" t="s">
        <v>310</v>
      </c>
      <c r="E14" s="113" t="s">
        <v>10</v>
      </c>
      <c r="F14" s="114">
        <v>6</v>
      </c>
      <c r="G14" s="115">
        <v>3850</v>
      </c>
      <c r="H14" s="115">
        <f t="shared" si="0"/>
        <v>23100</v>
      </c>
    </row>
    <row r="15" spans="1:9" ht="15.75">
      <c r="A15" s="112" t="s">
        <v>584</v>
      </c>
      <c r="B15" s="111">
        <v>41759</v>
      </c>
      <c r="C15" s="103" t="s">
        <v>315</v>
      </c>
      <c r="D15" s="113" t="s">
        <v>314</v>
      </c>
      <c r="E15" s="113" t="s">
        <v>10</v>
      </c>
      <c r="F15" s="114">
        <v>6</v>
      </c>
      <c r="G15" s="115">
        <v>3569</v>
      </c>
      <c r="H15" s="115">
        <f t="shared" si="0"/>
        <v>21414</v>
      </c>
    </row>
    <row r="16" spans="1:9" ht="15.75">
      <c r="A16" s="103" t="s">
        <v>584</v>
      </c>
      <c r="B16" s="104">
        <v>41759</v>
      </c>
      <c r="C16" s="103" t="s">
        <v>317</v>
      </c>
      <c r="D16" s="105" t="s">
        <v>316</v>
      </c>
      <c r="E16" s="105" t="s">
        <v>10</v>
      </c>
      <c r="F16" s="106">
        <v>4</v>
      </c>
      <c r="G16" s="107">
        <v>1896</v>
      </c>
      <c r="H16" s="107">
        <f t="shared" si="0"/>
        <v>7584</v>
      </c>
    </row>
    <row r="17" spans="1:8" ht="15.75">
      <c r="A17" s="103" t="s">
        <v>584</v>
      </c>
      <c r="B17" s="104">
        <v>41759</v>
      </c>
      <c r="C17" s="103" t="s">
        <v>321</v>
      </c>
      <c r="D17" s="105" t="s">
        <v>320</v>
      </c>
      <c r="E17" s="105" t="s">
        <v>10</v>
      </c>
      <c r="F17" s="106">
        <v>20</v>
      </c>
      <c r="G17" s="107">
        <v>1032</v>
      </c>
      <c r="H17" s="107">
        <f t="shared" si="0"/>
        <v>20640</v>
      </c>
    </row>
    <row r="18" spans="1:8" ht="15.75">
      <c r="A18" s="103" t="s">
        <v>584</v>
      </c>
      <c r="B18" s="104">
        <v>41759</v>
      </c>
      <c r="C18" s="103" t="s">
        <v>323</v>
      </c>
      <c r="D18" s="105" t="s">
        <v>322</v>
      </c>
      <c r="E18" s="105" t="s">
        <v>10</v>
      </c>
      <c r="F18" s="106">
        <v>21</v>
      </c>
      <c r="G18" s="107">
        <v>985.15</v>
      </c>
      <c r="H18" s="107">
        <f t="shared" si="0"/>
        <v>20688.149999999998</v>
      </c>
    </row>
    <row r="19" spans="1:8" ht="15.75">
      <c r="A19" s="103" t="s">
        <v>584</v>
      </c>
      <c r="B19" s="104">
        <v>41759</v>
      </c>
      <c r="C19" s="103" t="s">
        <v>325</v>
      </c>
      <c r="D19" s="105" t="s">
        <v>324</v>
      </c>
      <c r="E19" s="105" t="s">
        <v>10</v>
      </c>
      <c r="F19" s="106">
        <v>20</v>
      </c>
      <c r="G19" s="107">
        <v>895.59</v>
      </c>
      <c r="H19" s="107">
        <f t="shared" si="0"/>
        <v>17911.8</v>
      </c>
    </row>
    <row r="20" spans="1:8" ht="15.75">
      <c r="A20" s="103" t="s">
        <v>584</v>
      </c>
      <c r="B20" s="104">
        <v>41759</v>
      </c>
      <c r="C20" s="103" t="s">
        <v>328</v>
      </c>
      <c r="D20" s="105" t="s">
        <v>327</v>
      </c>
      <c r="E20" s="105" t="s">
        <v>10</v>
      </c>
      <c r="F20" s="106">
        <v>7</v>
      </c>
      <c r="G20" s="107">
        <v>4562.1499999999996</v>
      </c>
      <c r="H20" s="107">
        <f t="shared" si="0"/>
        <v>31935.049999999996</v>
      </c>
    </row>
    <row r="21" spans="1:8" ht="15.75">
      <c r="A21" s="103" t="s">
        <v>584</v>
      </c>
      <c r="B21" s="104">
        <v>41759</v>
      </c>
      <c r="C21" s="103" t="s">
        <v>336</v>
      </c>
      <c r="D21" s="105" t="s">
        <v>335</v>
      </c>
      <c r="E21" s="105" t="s">
        <v>10</v>
      </c>
      <c r="F21" s="106">
        <v>12</v>
      </c>
      <c r="G21" s="107">
        <v>1125</v>
      </c>
      <c r="H21" s="107">
        <f t="shared" si="0"/>
        <v>13500</v>
      </c>
    </row>
    <row r="22" spans="1:8" ht="15.75">
      <c r="A22" s="103" t="s">
        <v>584</v>
      </c>
      <c r="B22" s="104">
        <v>41759</v>
      </c>
      <c r="C22" s="103" t="s">
        <v>340</v>
      </c>
      <c r="D22" s="105" t="s">
        <v>339</v>
      </c>
      <c r="E22" s="105" t="s">
        <v>10</v>
      </c>
      <c r="F22" s="106">
        <v>12</v>
      </c>
      <c r="G22" s="107">
        <v>610.5</v>
      </c>
      <c r="H22" s="107">
        <f t="shared" si="0"/>
        <v>7326</v>
      </c>
    </row>
    <row r="23" spans="1:8" ht="15.75">
      <c r="A23" s="103" t="s">
        <v>584</v>
      </c>
      <c r="B23" s="104">
        <v>41805</v>
      </c>
      <c r="C23" s="103" t="s">
        <v>225</v>
      </c>
      <c r="D23" s="105" t="s">
        <v>224</v>
      </c>
      <c r="E23" s="105" t="s">
        <v>10</v>
      </c>
      <c r="F23" s="106">
        <v>630</v>
      </c>
      <c r="G23" s="107">
        <v>10.52</v>
      </c>
      <c r="H23" s="107">
        <f t="shared" si="0"/>
        <v>6627.5999999999995</v>
      </c>
    </row>
    <row r="24" spans="1:8" ht="15.75">
      <c r="A24" s="103" t="s">
        <v>584</v>
      </c>
      <c r="B24" s="104">
        <v>41805</v>
      </c>
      <c r="C24" s="103" t="s">
        <v>233</v>
      </c>
      <c r="D24" s="105" t="s">
        <v>232</v>
      </c>
      <c r="E24" s="105" t="s">
        <v>10</v>
      </c>
      <c r="F24" s="106">
        <v>57</v>
      </c>
      <c r="G24" s="107">
        <v>105.93</v>
      </c>
      <c r="H24" s="107">
        <f t="shared" si="0"/>
        <v>6038.01</v>
      </c>
    </row>
    <row r="25" spans="1:8" ht="15.75">
      <c r="A25" s="103" t="s">
        <v>584</v>
      </c>
      <c r="B25" s="104">
        <v>41864</v>
      </c>
      <c r="C25" s="103" t="s">
        <v>235</v>
      </c>
      <c r="D25" s="105" t="s">
        <v>234</v>
      </c>
      <c r="E25" s="105" t="s">
        <v>10</v>
      </c>
      <c r="F25" s="106">
        <v>2</v>
      </c>
      <c r="G25" s="107">
        <v>95</v>
      </c>
      <c r="H25" s="107">
        <f t="shared" si="0"/>
        <v>190</v>
      </c>
    </row>
    <row r="26" spans="1:8" ht="15.75">
      <c r="A26" s="103" t="s">
        <v>585</v>
      </c>
      <c r="B26" s="104">
        <v>42040</v>
      </c>
      <c r="C26" s="103" t="s">
        <v>293</v>
      </c>
      <c r="D26" s="105" t="s">
        <v>292</v>
      </c>
      <c r="E26" s="105" t="s">
        <v>10</v>
      </c>
      <c r="F26" s="106">
        <v>1649</v>
      </c>
      <c r="G26" s="107">
        <v>2.5</v>
      </c>
      <c r="H26" s="107">
        <f t="shared" si="0"/>
        <v>4122.5</v>
      </c>
    </row>
    <row r="27" spans="1:8" ht="15.75">
      <c r="A27" s="103" t="s">
        <v>585</v>
      </c>
      <c r="B27" s="104">
        <v>42041</v>
      </c>
      <c r="C27" s="103" t="s">
        <v>219</v>
      </c>
      <c r="D27" s="105" t="s">
        <v>218</v>
      </c>
      <c r="E27" s="105" t="s">
        <v>10</v>
      </c>
      <c r="F27" s="106">
        <v>67</v>
      </c>
      <c r="G27" s="107">
        <v>485.85</v>
      </c>
      <c r="H27" s="107">
        <f t="shared" si="0"/>
        <v>32551.95</v>
      </c>
    </row>
    <row r="28" spans="1:8" ht="15.75">
      <c r="A28" s="103" t="s">
        <v>585</v>
      </c>
      <c r="B28" s="104">
        <v>42124</v>
      </c>
      <c r="C28" s="103" t="s">
        <v>342</v>
      </c>
      <c r="D28" s="105" t="s">
        <v>341</v>
      </c>
      <c r="E28" s="105" t="s">
        <v>10</v>
      </c>
      <c r="F28" s="106">
        <v>2</v>
      </c>
      <c r="G28" s="107">
        <v>2800.85</v>
      </c>
      <c r="H28" s="107">
        <f t="shared" si="0"/>
        <v>5601.7</v>
      </c>
    </row>
    <row r="29" spans="1:8" ht="15.75">
      <c r="A29" s="103" t="s">
        <v>585</v>
      </c>
      <c r="B29" s="104">
        <v>42124</v>
      </c>
      <c r="C29" s="103" t="s">
        <v>344</v>
      </c>
      <c r="D29" s="105" t="s">
        <v>343</v>
      </c>
      <c r="E29" s="105" t="s">
        <v>10</v>
      </c>
      <c r="F29" s="106">
        <v>4</v>
      </c>
      <c r="G29" s="107">
        <v>1400</v>
      </c>
      <c r="H29" s="107">
        <f t="shared" si="0"/>
        <v>5600</v>
      </c>
    </row>
    <row r="30" spans="1:8" ht="15.75">
      <c r="A30" s="103" t="s">
        <v>585</v>
      </c>
      <c r="B30" s="104">
        <v>42124</v>
      </c>
      <c r="C30" s="103" t="s">
        <v>346</v>
      </c>
      <c r="D30" s="105" t="s">
        <v>345</v>
      </c>
      <c r="E30" s="105" t="s">
        <v>10</v>
      </c>
      <c r="F30" s="106">
        <v>6</v>
      </c>
      <c r="G30" s="107">
        <v>3314</v>
      </c>
      <c r="H30" s="107">
        <f t="shared" si="0"/>
        <v>19884</v>
      </c>
    </row>
    <row r="31" spans="1:8" ht="15.75">
      <c r="A31" s="103" t="s">
        <v>585</v>
      </c>
      <c r="B31" s="104">
        <v>42124</v>
      </c>
      <c r="C31" s="103" t="s">
        <v>348</v>
      </c>
      <c r="D31" s="105" t="s">
        <v>347</v>
      </c>
      <c r="E31" s="105" t="s">
        <v>10</v>
      </c>
      <c r="F31" s="106">
        <v>3</v>
      </c>
      <c r="G31" s="107">
        <v>2795.5</v>
      </c>
      <c r="H31" s="107">
        <f t="shared" si="0"/>
        <v>8386.5</v>
      </c>
    </row>
    <row r="32" spans="1:8" ht="18.75" customHeight="1">
      <c r="A32" s="103" t="s">
        <v>585</v>
      </c>
      <c r="B32" s="104">
        <v>42124</v>
      </c>
      <c r="C32" s="103" t="s">
        <v>352</v>
      </c>
      <c r="D32" s="105" t="s">
        <v>351</v>
      </c>
      <c r="E32" s="105" t="s">
        <v>10</v>
      </c>
      <c r="F32" s="106">
        <v>4</v>
      </c>
      <c r="G32" s="107">
        <v>3141</v>
      </c>
      <c r="H32" s="107">
        <f t="shared" si="0"/>
        <v>12564</v>
      </c>
    </row>
    <row r="33" spans="1:8" ht="15.75">
      <c r="A33" s="103" t="s">
        <v>585</v>
      </c>
      <c r="B33" s="104">
        <v>42124</v>
      </c>
      <c r="C33" s="103" t="s">
        <v>354</v>
      </c>
      <c r="D33" s="105" t="s">
        <v>353</v>
      </c>
      <c r="E33" s="105" t="s">
        <v>10</v>
      </c>
      <c r="F33" s="106">
        <v>23</v>
      </c>
      <c r="G33" s="107">
        <v>2123</v>
      </c>
      <c r="H33" s="107">
        <f t="shared" si="0"/>
        <v>48829</v>
      </c>
    </row>
    <row r="34" spans="1:8" ht="15.75">
      <c r="A34" s="103" t="s">
        <v>585</v>
      </c>
      <c r="B34" s="104">
        <v>42124</v>
      </c>
      <c r="C34" s="103" t="s">
        <v>356</v>
      </c>
      <c r="D34" s="105" t="s">
        <v>355</v>
      </c>
      <c r="E34" s="105" t="s">
        <v>10</v>
      </c>
      <c r="F34" s="106">
        <v>24</v>
      </c>
      <c r="G34" s="107">
        <v>3895</v>
      </c>
      <c r="H34" s="107">
        <f t="shared" si="0"/>
        <v>93480</v>
      </c>
    </row>
    <row r="35" spans="1:8" ht="15.75" customHeight="1">
      <c r="A35" s="103" t="s">
        <v>585</v>
      </c>
      <c r="B35" s="104">
        <v>42124</v>
      </c>
      <c r="C35" s="103" t="s">
        <v>357</v>
      </c>
      <c r="D35" s="105" t="s">
        <v>472</v>
      </c>
      <c r="E35" s="105" t="s">
        <v>10</v>
      </c>
      <c r="F35" s="106">
        <v>2</v>
      </c>
      <c r="G35" s="107">
        <v>4895</v>
      </c>
      <c r="H35" s="107">
        <f t="shared" si="0"/>
        <v>9790</v>
      </c>
    </row>
    <row r="36" spans="1:8" ht="15.75">
      <c r="A36" s="103" t="s">
        <v>585</v>
      </c>
      <c r="B36" s="104">
        <v>42124</v>
      </c>
      <c r="C36" s="103" t="s">
        <v>359</v>
      </c>
      <c r="D36" s="105" t="s">
        <v>358</v>
      </c>
      <c r="E36" s="105" t="s">
        <v>10</v>
      </c>
      <c r="F36" s="106">
        <v>1</v>
      </c>
      <c r="G36" s="107">
        <v>2354</v>
      </c>
      <c r="H36" s="107">
        <f t="shared" si="0"/>
        <v>2354</v>
      </c>
    </row>
    <row r="37" spans="1:8" ht="15.75">
      <c r="A37" s="103" t="s">
        <v>585</v>
      </c>
      <c r="B37" s="104">
        <v>42124</v>
      </c>
      <c r="C37" s="103" t="s">
        <v>361</v>
      </c>
      <c r="D37" s="105" t="s">
        <v>360</v>
      </c>
      <c r="E37" s="105" t="s">
        <v>10</v>
      </c>
      <c r="F37" s="106">
        <v>2</v>
      </c>
      <c r="G37" s="107">
        <v>4898.5</v>
      </c>
      <c r="H37" s="107">
        <f t="shared" si="0"/>
        <v>9797</v>
      </c>
    </row>
    <row r="38" spans="1:8" ht="15.75">
      <c r="A38" s="103" t="s">
        <v>585</v>
      </c>
      <c r="B38" s="104">
        <v>42128</v>
      </c>
      <c r="C38" s="103" t="s">
        <v>297</v>
      </c>
      <c r="D38" s="105" t="s">
        <v>296</v>
      </c>
      <c r="E38" s="105" t="s">
        <v>10</v>
      </c>
      <c r="F38" s="106">
        <v>352</v>
      </c>
      <c r="G38" s="107">
        <v>2.6</v>
      </c>
      <c r="H38" s="107">
        <f t="shared" si="0"/>
        <v>915.2</v>
      </c>
    </row>
    <row r="39" spans="1:8" ht="15.75">
      <c r="A39" s="103" t="s">
        <v>585</v>
      </c>
      <c r="B39" s="104">
        <v>42159</v>
      </c>
      <c r="C39" s="103" t="s">
        <v>274</v>
      </c>
      <c r="D39" s="105" t="s">
        <v>273</v>
      </c>
      <c r="E39" s="105" t="s">
        <v>10</v>
      </c>
      <c r="F39" s="106">
        <v>7</v>
      </c>
      <c r="G39" s="107">
        <v>155</v>
      </c>
      <c r="H39" s="107">
        <f t="shared" si="0"/>
        <v>1085</v>
      </c>
    </row>
    <row r="40" spans="1:8" ht="15.75">
      <c r="A40" s="103" t="s">
        <v>585</v>
      </c>
      <c r="B40" s="104">
        <v>42186</v>
      </c>
      <c r="C40" s="103" t="s">
        <v>305</v>
      </c>
      <c r="D40" s="105" t="s">
        <v>304</v>
      </c>
      <c r="E40" s="105" t="s">
        <v>10</v>
      </c>
      <c r="F40" s="106">
        <v>87</v>
      </c>
      <c r="G40" s="107">
        <v>1303</v>
      </c>
      <c r="H40" s="107">
        <f t="shared" si="0"/>
        <v>113361</v>
      </c>
    </row>
    <row r="41" spans="1:8" ht="15.75">
      <c r="A41" s="103" t="s">
        <v>585</v>
      </c>
      <c r="B41" s="104">
        <v>42194</v>
      </c>
      <c r="C41" s="103" t="s">
        <v>227</v>
      </c>
      <c r="D41" s="105" t="s">
        <v>226</v>
      </c>
      <c r="E41" s="105" t="s">
        <v>10</v>
      </c>
      <c r="F41" s="106">
        <v>395</v>
      </c>
      <c r="G41" s="107">
        <v>84.74</v>
      </c>
      <c r="H41" s="107">
        <f t="shared" si="0"/>
        <v>33472.299999999996</v>
      </c>
    </row>
    <row r="42" spans="1:8" ht="15.75">
      <c r="A42" s="103" t="s">
        <v>585</v>
      </c>
      <c r="B42" s="104">
        <v>42199</v>
      </c>
      <c r="C42" s="103" t="s">
        <v>189</v>
      </c>
      <c r="D42" s="105" t="s">
        <v>188</v>
      </c>
      <c r="E42" s="105" t="s">
        <v>10</v>
      </c>
      <c r="F42" s="106">
        <v>53</v>
      </c>
      <c r="G42" s="107">
        <v>685.23</v>
      </c>
      <c r="H42" s="107">
        <f t="shared" si="0"/>
        <v>36317.19</v>
      </c>
    </row>
    <row r="43" spans="1:8" ht="15.75">
      <c r="A43" s="103" t="s">
        <v>585</v>
      </c>
      <c r="B43" s="104">
        <v>42199</v>
      </c>
      <c r="C43" s="103" t="s">
        <v>191</v>
      </c>
      <c r="D43" s="105" t="s">
        <v>190</v>
      </c>
      <c r="E43" s="105" t="s">
        <v>10</v>
      </c>
      <c r="F43" s="106">
        <v>46</v>
      </c>
      <c r="G43" s="107">
        <v>625.85</v>
      </c>
      <c r="H43" s="107">
        <f t="shared" si="0"/>
        <v>28789.100000000002</v>
      </c>
    </row>
    <row r="44" spans="1:8" ht="15.75">
      <c r="A44" s="103" t="s">
        <v>585</v>
      </c>
      <c r="B44" s="104">
        <v>42199</v>
      </c>
      <c r="C44" s="103" t="s">
        <v>193</v>
      </c>
      <c r="D44" s="105" t="s">
        <v>192</v>
      </c>
      <c r="E44" s="105" t="s">
        <v>10</v>
      </c>
      <c r="F44" s="106">
        <v>5</v>
      </c>
      <c r="G44" s="107">
        <v>485.65</v>
      </c>
      <c r="H44" s="107">
        <f t="shared" ref="H44:H75" si="1">F44*G44</f>
        <v>2428.25</v>
      </c>
    </row>
    <row r="45" spans="1:8" ht="15.75">
      <c r="A45" s="103" t="s">
        <v>585</v>
      </c>
      <c r="B45" s="104">
        <v>42199</v>
      </c>
      <c r="C45" s="103" t="s">
        <v>197</v>
      </c>
      <c r="D45" s="105" t="s">
        <v>196</v>
      </c>
      <c r="E45" s="105" t="s">
        <v>10</v>
      </c>
      <c r="F45" s="106">
        <v>5</v>
      </c>
      <c r="G45" s="107">
        <v>937</v>
      </c>
      <c r="H45" s="107">
        <f t="shared" si="1"/>
        <v>4685</v>
      </c>
    </row>
    <row r="46" spans="1:8" ht="15.75">
      <c r="A46" s="103" t="s">
        <v>585</v>
      </c>
      <c r="B46" s="104">
        <v>42199</v>
      </c>
      <c r="C46" s="103" t="s">
        <v>199</v>
      </c>
      <c r="D46" s="105" t="s">
        <v>198</v>
      </c>
      <c r="E46" s="105" t="s">
        <v>10</v>
      </c>
      <c r="F46" s="106">
        <v>83</v>
      </c>
      <c r="G46" s="107">
        <v>975</v>
      </c>
      <c r="H46" s="107">
        <f t="shared" si="1"/>
        <v>80925</v>
      </c>
    </row>
    <row r="47" spans="1:8" ht="15.75">
      <c r="A47" s="103" t="s">
        <v>585</v>
      </c>
      <c r="B47" s="104">
        <v>42199</v>
      </c>
      <c r="C47" s="103" t="s">
        <v>201</v>
      </c>
      <c r="D47" s="105" t="s">
        <v>200</v>
      </c>
      <c r="E47" s="105" t="s">
        <v>10</v>
      </c>
      <c r="F47" s="106">
        <v>78</v>
      </c>
      <c r="G47" s="107">
        <v>1989.6</v>
      </c>
      <c r="H47" s="107">
        <f t="shared" si="1"/>
        <v>155188.79999999999</v>
      </c>
    </row>
    <row r="48" spans="1:8" ht="15.75">
      <c r="A48" s="103" t="s">
        <v>585</v>
      </c>
      <c r="B48" s="104">
        <v>42199</v>
      </c>
      <c r="C48" s="103" t="s">
        <v>215</v>
      </c>
      <c r="D48" s="105" t="s">
        <v>214</v>
      </c>
      <c r="E48" s="105" t="s">
        <v>10</v>
      </c>
      <c r="F48" s="106">
        <v>16</v>
      </c>
      <c r="G48" s="107">
        <v>689.96</v>
      </c>
      <c r="H48" s="107">
        <f t="shared" si="1"/>
        <v>11039.36</v>
      </c>
    </row>
    <row r="49" spans="1:8" ht="15.75">
      <c r="A49" s="103" t="s">
        <v>585</v>
      </c>
      <c r="B49" s="104">
        <v>42202</v>
      </c>
      <c r="C49" s="103" t="s">
        <v>213</v>
      </c>
      <c r="D49" s="105" t="s">
        <v>212</v>
      </c>
      <c r="E49" s="105" t="s">
        <v>10</v>
      </c>
      <c r="F49" s="106">
        <v>5</v>
      </c>
      <c r="G49" s="107">
        <v>589.95000000000005</v>
      </c>
      <c r="H49" s="107">
        <f t="shared" si="1"/>
        <v>2949.75</v>
      </c>
    </row>
    <row r="50" spans="1:8" ht="15.75">
      <c r="A50" s="103" t="s">
        <v>585</v>
      </c>
      <c r="B50" s="104">
        <v>42229</v>
      </c>
      <c r="C50" s="103" t="s">
        <v>350</v>
      </c>
      <c r="D50" s="105" t="s">
        <v>349</v>
      </c>
      <c r="E50" s="105" t="s">
        <v>10</v>
      </c>
      <c r="F50" s="106">
        <v>7</v>
      </c>
      <c r="G50" s="107">
        <v>3719</v>
      </c>
      <c r="H50" s="107">
        <f t="shared" si="1"/>
        <v>26033</v>
      </c>
    </row>
    <row r="51" spans="1:8" ht="15.75">
      <c r="A51" s="103" t="s">
        <v>585</v>
      </c>
      <c r="B51" s="104">
        <v>42291</v>
      </c>
      <c r="C51" s="103" t="s">
        <v>195</v>
      </c>
      <c r="D51" s="105" t="s">
        <v>194</v>
      </c>
      <c r="E51" s="105" t="s">
        <v>10</v>
      </c>
      <c r="F51" s="106">
        <v>42</v>
      </c>
      <c r="G51" s="107">
        <v>542.32000000000005</v>
      </c>
      <c r="H51" s="107">
        <f t="shared" si="1"/>
        <v>22777.440000000002</v>
      </c>
    </row>
    <row r="52" spans="1:8" ht="15.75">
      <c r="A52" s="103" t="s">
        <v>585</v>
      </c>
      <c r="B52" s="104">
        <v>42304</v>
      </c>
      <c r="C52" s="103" t="s">
        <v>270</v>
      </c>
      <c r="D52" s="105" t="s">
        <v>269</v>
      </c>
      <c r="E52" s="105" t="s">
        <v>250</v>
      </c>
      <c r="F52" s="106">
        <v>127</v>
      </c>
      <c r="G52" s="107">
        <v>118.89</v>
      </c>
      <c r="H52" s="107">
        <f t="shared" si="1"/>
        <v>15099.03</v>
      </c>
    </row>
    <row r="53" spans="1:8" ht="15.75">
      <c r="A53" s="103" t="s">
        <v>585</v>
      </c>
      <c r="B53" s="104">
        <v>42326</v>
      </c>
      <c r="C53" s="103" t="s">
        <v>286</v>
      </c>
      <c r="D53" s="105" t="s">
        <v>285</v>
      </c>
      <c r="E53" s="105" t="s">
        <v>10</v>
      </c>
      <c r="F53" s="106">
        <v>129</v>
      </c>
      <c r="G53" s="107">
        <v>48</v>
      </c>
      <c r="H53" s="107">
        <f t="shared" si="1"/>
        <v>6192</v>
      </c>
    </row>
    <row r="54" spans="1:8" ht="15.75">
      <c r="A54" s="103" t="s">
        <v>586</v>
      </c>
      <c r="B54" s="104">
        <v>42399</v>
      </c>
      <c r="C54" s="103" t="s">
        <v>303</v>
      </c>
      <c r="D54" s="105" t="s">
        <v>302</v>
      </c>
      <c r="E54" s="105" t="s">
        <v>10</v>
      </c>
      <c r="F54" s="106">
        <v>25</v>
      </c>
      <c r="G54" s="107">
        <v>710</v>
      </c>
      <c r="H54" s="107">
        <f t="shared" si="1"/>
        <v>17750</v>
      </c>
    </row>
    <row r="55" spans="1:8" ht="15.75">
      <c r="A55" s="103" t="s">
        <v>586</v>
      </c>
      <c r="B55" s="104">
        <v>42399</v>
      </c>
      <c r="C55" s="103" t="s">
        <v>307</v>
      </c>
      <c r="D55" s="105" t="s">
        <v>306</v>
      </c>
      <c r="E55" s="105" t="s">
        <v>10</v>
      </c>
      <c r="F55" s="106">
        <v>5</v>
      </c>
      <c r="G55" s="107">
        <v>685.25</v>
      </c>
      <c r="H55" s="107">
        <f t="shared" si="1"/>
        <v>3426.25</v>
      </c>
    </row>
    <row r="56" spans="1:8" ht="15.75">
      <c r="A56" s="103" t="s">
        <v>586</v>
      </c>
      <c r="B56" s="104">
        <v>42399</v>
      </c>
      <c r="C56" s="103" t="s">
        <v>313</v>
      </c>
      <c r="D56" s="105" t="s">
        <v>312</v>
      </c>
      <c r="E56" s="105" t="s">
        <v>10</v>
      </c>
      <c r="F56" s="106">
        <v>1</v>
      </c>
      <c r="G56" s="107">
        <v>615.95000000000005</v>
      </c>
      <c r="H56" s="107">
        <f t="shared" si="1"/>
        <v>615.95000000000005</v>
      </c>
    </row>
    <row r="57" spans="1:8" ht="15.75">
      <c r="A57" s="103" t="s">
        <v>586</v>
      </c>
      <c r="B57" s="104">
        <v>42473</v>
      </c>
      <c r="C57" s="103" t="s">
        <v>178</v>
      </c>
      <c r="D57" s="105" t="s">
        <v>177</v>
      </c>
      <c r="E57" s="105" t="s">
        <v>10</v>
      </c>
      <c r="F57" s="106">
        <v>6</v>
      </c>
      <c r="G57" s="107">
        <v>2246.5700000000002</v>
      </c>
      <c r="H57" s="107">
        <f t="shared" si="1"/>
        <v>13479.420000000002</v>
      </c>
    </row>
    <row r="58" spans="1:8" ht="15.75">
      <c r="A58" s="103" t="s">
        <v>586</v>
      </c>
      <c r="B58" s="104">
        <v>42473</v>
      </c>
      <c r="C58" s="103" t="s">
        <v>256</v>
      </c>
      <c r="D58" s="105" t="s">
        <v>255</v>
      </c>
      <c r="E58" s="105" t="s">
        <v>4</v>
      </c>
      <c r="F58" s="106">
        <v>1</v>
      </c>
      <c r="G58" s="107">
        <v>42732.83</v>
      </c>
      <c r="H58" s="107">
        <f t="shared" si="1"/>
        <v>42732.83</v>
      </c>
    </row>
    <row r="59" spans="1:8" ht="15.75">
      <c r="A59" s="103" t="s">
        <v>586</v>
      </c>
      <c r="B59" s="104">
        <v>42501</v>
      </c>
      <c r="C59" s="103" t="s">
        <v>338</v>
      </c>
      <c r="D59" s="105" t="s">
        <v>337</v>
      </c>
      <c r="E59" s="105" t="s">
        <v>10</v>
      </c>
      <c r="F59" s="106">
        <v>6</v>
      </c>
      <c r="G59" s="107">
        <v>3812</v>
      </c>
      <c r="H59" s="107">
        <f t="shared" si="1"/>
        <v>22872</v>
      </c>
    </row>
    <row r="60" spans="1:8" ht="15.75">
      <c r="A60" s="103" t="s">
        <v>586</v>
      </c>
      <c r="B60" s="104">
        <v>42503</v>
      </c>
      <c r="C60" s="103" t="s">
        <v>223</v>
      </c>
      <c r="D60" s="105" t="s">
        <v>222</v>
      </c>
      <c r="E60" s="105" t="s">
        <v>10</v>
      </c>
      <c r="F60" s="106">
        <v>299</v>
      </c>
      <c r="G60" s="107">
        <v>16.84</v>
      </c>
      <c r="H60" s="107">
        <f t="shared" si="1"/>
        <v>5035.16</v>
      </c>
    </row>
    <row r="61" spans="1:8" ht="15.75">
      <c r="A61" s="103" t="s">
        <v>586</v>
      </c>
      <c r="B61" s="104">
        <v>42503</v>
      </c>
      <c r="C61" s="103" t="s">
        <v>229</v>
      </c>
      <c r="D61" s="105" t="s">
        <v>228</v>
      </c>
      <c r="E61" s="105" t="s">
        <v>10</v>
      </c>
      <c r="F61" s="106">
        <v>300</v>
      </c>
      <c r="G61" s="107">
        <v>127.53</v>
      </c>
      <c r="H61" s="107">
        <f t="shared" si="1"/>
        <v>38259</v>
      </c>
    </row>
    <row r="62" spans="1:8" ht="15.75">
      <c r="A62" s="103" t="s">
        <v>586</v>
      </c>
      <c r="B62" s="104">
        <v>42648</v>
      </c>
      <c r="C62" s="103" t="s">
        <v>203</v>
      </c>
      <c r="D62" s="105" t="s">
        <v>202</v>
      </c>
      <c r="E62" s="105" t="s">
        <v>10</v>
      </c>
      <c r="F62" s="106">
        <v>9</v>
      </c>
      <c r="G62" s="107">
        <v>1062</v>
      </c>
      <c r="H62" s="107">
        <f t="shared" si="1"/>
        <v>9558</v>
      </c>
    </row>
    <row r="63" spans="1:8" ht="15.75">
      <c r="A63" s="103" t="s">
        <v>586</v>
      </c>
      <c r="B63" s="104">
        <v>42648</v>
      </c>
      <c r="C63" s="103" t="s">
        <v>205</v>
      </c>
      <c r="D63" s="105" t="s">
        <v>204</v>
      </c>
      <c r="E63" s="105" t="s">
        <v>10</v>
      </c>
      <c r="F63" s="106">
        <v>9</v>
      </c>
      <c r="G63" s="107">
        <v>1298</v>
      </c>
      <c r="H63" s="107">
        <f t="shared" si="1"/>
        <v>11682</v>
      </c>
    </row>
    <row r="64" spans="1:8" ht="15.75">
      <c r="A64" s="103" t="s">
        <v>586</v>
      </c>
      <c r="B64" s="104">
        <v>42732</v>
      </c>
      <c r="C64" s="103" t="s">
        <v>174</v>
      </c>
      <c r="D64" s="105" t="s">
        <v>173</v>
      </c>
      <c r="E64" s="105" t="s">
        <v>10</v>
      </c>
      <c r="F64" s="106">
        <v>16</v>
      </c>
      <c r="G64" s="107">
        <v>185.69</v>
      </c>
      <c r="H64" s="107">
        <f t="shared" si="1"/>
        <v>2971.04</v>
      </c>
    </row>
    <row r="65" spans="1:8" ht="15.75">
      <c r="A65" s="103" t="s">
        <v>587</v>
      </c>
      <c r="B65" s="104">
        <v>42978</v>
      </c>
      <c r="C65" s="103" t="s">
        <v>262</v>
      </c>
      <c r="D65" s="105" t="s">
        <v>261</v>
      </c>
      <c r="E65" s="105" t="s">
        <v>12</v>
      </c>
      <c r="F65" s="106">
        <v>184</v>
      </c>
      <c r="G65" s="107">
        <v>249.49</v>
      </c>
      <c r="H65" s="107">
        <f t="shared" si="1"/>
        <v>45906.16</v>
      </c>
    </row>
    <row r="66" spans="1:8" ht="15.75">
      <c r="A66" s="103" t="s">
        <v>588</v>
      </c>
      <c r="B66" s="104">
        <v>43235</v>
      </c>
      <c r="C66" s="103" t="s">
        <v>264</v>
      </c>
      <c r="D66" s="105" t="s">
        <v>263</v>
      </c>
      <c r="E66" s="105" t="s">
        <v>12</v>
      </c>
      <c r="F66" s="106">
        <v>38</v>
      </c>
      <c r="G66" s="107">
        <v>619.5</v>
      </c>
      <c r="H66" s="107">
        <f t="shared" si="1"/>
        <v>23541</v>
      </c>
    </row>
    <row r="67" spans="1:8" ht="15.75">
      <c r="A67" s="103" t="s">
        <v>588</v>
      </c>
      <c r="B67" s="104">
        <v>43281</v>
      </c>
      <c r="C67" s="103" t="s">
        <v>254</v>
      </c>
      <c r="D67" s="105" t="s">
        <v>253</v>
      </c>
      <c r="E67" s="105" t="s">
        <v>250</v>
      </c>
      <c r="F67" s="106">
        <v>4</v>
      </c>
      <c r="G67" s="107">
        <v>46</v>
      </c>
      <c r="H67" s="107">
        <f t="shared" si="1"/>
        <v>184</v>
      </c>
    </row>
    <row r="68" spans="1:8" ht="15.75">
      <c r="A68" s="103" t="s">
        <v>588</v>
      </c>
      <c r="B68" s="104">
        <v>43281</v>
      </c>
      <c r="C68" s="103" t="s">
        <v>309</v>
      </c>
      <c r="D68" s="105" t="s">
        <v>308</v>
      </c>
      <c r="E68" s="105" t="s">
        <v>10</v>
      </c>
      <c r="F68" s="106">
        <v>52</v>
      </c>
      <c r="G68" s="107">
        <v>2183</v>
      </c>
      <c r="H68" s="107">
        <f t="shared" si="1"/>
        <v>113516</v>
      </c>
    </row>
    <row r="69" spans="1:8" ht="15.75">
      <c r="A69" s="103" t="s">
        <v>588</v>
      </c>
      <c r="B69" s="104">
        <v>43434</v>
      </c>
      <c r="C69" s="103" t="s">
        <v>239</v>
      </c>
      <c r="D69" s="105" t="s">
        <v>238</v>
      </c>
      <c r="E69" s="105" t="s">
        <v>4</v>
      </c>
      <c r="F69" s="106">
        <v>1</v>
      </c>
      <c r="G69" s="107">
        <v>15889.49</v>
      </c>
      <c r="H69" s="107">
        <f t="shared" si="1"/>
        <v>15889.49</v>
      </c>
    </row>
    <row r="70" spans="1:8" ht="15.75">
      <c r="A70" s="103" t="s">
        <v>588</v>
      </c>
      <c r="B70" s="104">
        <v>43434</v>
      </c>
      <c r="C70" s="103" t="s">
        <v>245</v>
      </c>
      <c r="D70" s="105" t="s">
        <v>244</v>
      </c>
      <c r="E70" s="105" t="s">
        <v>10</v>
      </c>
      <c r="F70" s="106">
        <v>40</v>
      </c>
      <c r="G70" s="107">
        <v>5568.74</v>
      </c>
      <c r="H70" s="107">
        <f t="shared" si="1"/>
        <v>222749.59999999998</v>
      </c>
    </row>
    <row r="71" spans="1:8" ht="15.75">
      <c r="A71" s="103" t="s">
        <v>588</v>
      </c>
      <c r="B71" s="104">
        <v>43434</v>
      </c>
      <c r="C71" s="103" t="s">
        <v>330</v>
      </c>
      <c r="D71" s="105" t="s">
        <v>329</v>
      </c>
      <c r="E71" s="105" t="s">
        <v>10</v>
      </c>
      <c r="F71" s="106">
        <v>2</v>
      </c>
      <c r="G71" s="107">
        <v>3157.66</v>
      </c>
      <c r="H71" s="107">
        <f t="shared" si="1"/>
        <v>6315.32</v>
      </c>
    </row>
    <row r="72" spans="1:8" ht="15.75">
      <c r="A72" s="103" t="s">
        <v>588</v>
      </c>
      <c r="B72" s="104">
        <v>43434</v>
      </c>
      <c r="C72" s="103" t="s">
        <v>332</v>
      </c>
      <c r="D72" s="105" t="s">
        <v>331</v>
      </c>
      <c r="E72" s="105" t="s">
        <v>10</v>
      </c>
      <c r="F72" s="106">
        <v>2</v>
      </c>
      <c r="G72" s="107">
        <v>3157.66</v>
      </c>
      <c r="H72" s="107">
        <f t="shared" si="1"/>
        <v>6315.32</v>
      </c>
    </row>
    <row r="73" spans="1:8" ht="15.75">
      <c r="A73" s="103" t="s">
        <v>589</v>
      </c>
      <c r="B73" s="104">
        <v>43486</v>
      </c>
      <c r="C73" s="103"/>
      <c r="D73" s="105" t="s">
        <v>394</v>
      </c>
      <c r="E73" s="105" t="s">
        <v>12</v>
      </c>
      <c r="F73" s="106">
        <v>500</v>
      </c>
      <c r="G73" s="107">
        <v>23.01</v>
      </c>
      <c r="H73" s="107">
        <f t="shared" si="1"/>
        <v>11505</v>
      </c>
    </row>
    <row r="74" spans="1:8" ht="15.75">
      <c r="A74" s="103" t="s">
        <v>589</v>
      </c>
      <c r="B74" s="104">
        <v>43517</v>
      </c>
      <c r="C74" s="103" t="s">
        <v>170</v>
      </c>
      <c r="D74" s="105" t="s">
        <v>187</v>
      </c>
      <c r="E74" s="105" t="s">
        <v>10</v>
      </c>
      <c r="F74" s="106">
        <v>2937</v>
      </c>
      <c r="G74" s="107">
        <v>27.78</v>
      </c>
      <c r="H74" s="107">
        <f t="shared" si="1"/>
        <v>81589.86</v>
      </c>
    </row>
    <row r="75" spans="1:8" ht="15.75">
      <c r="A75" s="103" t="s">
        <v>589</v>
      </c>
      <c r="B75" s="104">
        <v>43517</v>
      </c>
      <c r="C75" s="103" t="s">
        <v>13</v>
      </c>
      <c r="D75" s="105" t="s">
        <v>451</v>
      </c>
      <c r="E75" s="105" t="s">
        <v>10</v>
      </c>
      <c r="F75" s="106">
        <v>332</v>
      </c>
      <c r="G75" s="107">
        <v>8.49</v>
      </c>
      <c r="H75" s="107">
        <f t="shared" si="1"/>
        <v>2818.6800000000003</v>
      </c>
    </row>
    <row r="76" spans="1:8" ht="15.75">
      <c r="A76" s="103" t="s">
        <v>589</v>
      </c>
      <c r="B76" s="104">
        <v>43517</v>
      </c>
      <c r="C76" s="103" t="s">
        <v>270</v>
      </c>
      <c r="D76" s="105" t="s">
        <v>269</v>
      </c>
      <c r="E76" s="105" t="s">
        <v>12</v>
      </c>
      <c r="F76" s="106">
        <v>100</v>
      </c>
      <c r="G76" s="107">
        <v>301.99</v>
      </c>
      <c r="H76" s="107">
        <f t="shared" ref="H76:H107" si="2">F76*G76</f>
        <v>30199</v>
      </c>
    </row>
    <row r="77" spans="1:8" ht="15.75">
      <c r="A77" s="103" t="s">
        <v>589</v>
      </c>
      <c r="B77" s="104">
        <v>43517</v>
      </c>
      <c r="C77" s="103" t="s">
        <v>283</v>
      </c>
      <c r="D77" s="105" t="s">
        <v>281</v>
      </c>
      <c r="E77" s="105" t="s">
        <v>282</v>
      </c>
      <c r="F77" s="106">
        <v>20</v>
      </c>
      <c r="G77" s="107">
        <v>41.99</v>
      </c>
      <c r="H77" s="107">
        <f t="shared" si="2"/>
        <v>839.80000000000007</v>
      </c>
    </row>
    <row r="78" spans="1:8" ht="15.75">
      <c r="A78" s="103" t="s">
        <v>589</v>
      </c>
      <c r="B78" s="104">
        <v>43518</v>
      </c>
      <c r="C78" s="103" t="s">
        <v>271</v>
      </c>
      <c r="D78" s="105" t="s">
        <v>272</v>
      </c>
      <c r="E78" s="105" t="s">
        <v>12</v>
      </c>
      <c r="F78" s="106">
        <v>500</v>
      </c>
      <c r="G78" s="107">
        <v>364.99</v>
      </c>
      <c r="H78" s="107">
        <f t="shared" si="2"/>
        <v>182495</v>
      </c>
    </row>
    <row r="79" spans="1:8" ht="15.75">
      <c r="A79" s="103" t="s">
        <v>589</v>
      </c>
      <c r="B79" s="104">
        <v>43543</v>
      </c>
      <c r="C79" s="103" t="s">
        <v>291</v>
      </c>
      <c r="D79" s="105" t="s">
        <v>289</v>
      </c>
      <c r="E79" s="105" t="s">
        <v>290</v>
      </c>
      <c r="F79" s="106">
        <v>546</v>
      </c>
      <c r="G79" s="107">
        <v>26.55</v>
      </c>
      <c r="H79" s="107">
        <f t="shared" si="2"/>
        <v>14496.300000000001</v>
      </c>
    </row>
    <row r="80" spans="1:8" ht="15.75">
      <c r="A80" s="103" t="s">
        <v>589</v>
      </c>
      <c r="B80" s="104">
        <v>43558</v>
      </c>
      <c r="C80" s="103" t="s">
        <v>260</v>
      </c>
      <c r="D80" s="105" t="s">
        <v>258</v>
      </c>
      <c r="E80" s="105" t="s">
        <v>11</v>
      </c>
      <c r="F80" s="106">
        <v>228</v>
      </c>
      <c r="G80" s="107">
        <v>30.68</v>
      </c>
      <c r="H80" s="107">
        <f t="shared" si="2"/>
        <v>6995.04</v>
      </c>
    </row>
    <row r="81" spans="1:8" ht="15.75">
      <c r="A81" s="103" t="s">
        <v>589</v>
      </c>
      <c r="B81" s="104">
        <v>43560</v>
      </c>
      <c r="C81" s="103" t="s">
        <v>279</v>
      </c>
      <c r="D81" s="105" t="s">
        <v>278</v>
      </c>
      <c r="E81" s="105" t="s">
        <v>10</v>
      </c>
      <c r="F81" s="106">
        <v>500</v>
      </c>
      <c r="G81" s="107">
        <v>21.24</v>
      </c>
      <c r="H81" s="107">
        <f t="shared" si="2"/>
        <v>10620</v>
      </c>
    </row>
    <row r="82" spans="1:8" ht="15.75">
      <c r="A82" s="103" t="s">
        <v>589</v>
      </c>
      <c r="B82" s="104">
        <v>43566</v>
      </c>
      <c r="C82" s="103" t="s">
        <v>221</v>
      </c>
      <c r="D82" s="105" t="s">
        <v>220</v>
      </c>
      <c r="E82" s="105" t="s">
        <v>12</v>
      </c>
      <c r="F82" s="106">
        <v>172</v>
      </c>
      <c r="G82" s="107">
        <v>12.5</v>
      </c>
      <c r="H82" s="107">
        <f t="shared" si="2"/>
        <v>2150</v>
      </c>
    </row>
    <row r="83" spans="1:8" ht="15.75">
      <c r="A83" s="103" t="s">
        <v>589</v>
      </c>
      <c r="B83" s="104">
        <v>43566</v>
      </c>
      <c r="C83" s="103" t="s">
        <v>247</v>
      </c>
      <c r="D83" s="105" t="s">
        <v>246</v>
      </c>
      <c r="E83" s="105" t="s">
        <v>10</v>
      </c>
      <c r="F83" s="106">
        <v>1</v>
      </c>
      <c r="G83" s="107">
        <v>15883.1</v>
      </c>
      <c r="H83" s="107">
        <f t="shared" si="2"/>
        <v>15883.1</v>
      </c>
    </row>
    <row r="84" spans="1:8" ht="15.75">
      <c r="A84" s="103" t="s">
        <v>589</v>
      </c>
      <c r="B84" s="104">
        <v>43566</v>
      </c>
      <c r="C84" s="103" t="s">
        <v>288</v>
      </c>
      <c r="D84" s="105" t="s">
        <v>287</v>
      </c>
      <c r="E84" s="105" t="s">
        <v>10</v>
      </c>
      <c r="F84" s="106">
        <v>1</v>
      </c>
      <c r="G84" s="107">
        <v>814.2</v>
      </c>
      <c r="H84" s="107">
        <f t="shared" si="2"/>
        <v>814.2</v>
      </c>
    </row>
    <row r="85" spans="1:8" ht="15.75">
      <c r="A85" s="103" t="s">
        <v>589</v>
      </c>
      <c r="B85" s="104">
        <v>43579</v>
      </c>
      <c r="C85" s="103" t="s">
        <v>293</v>
      </c>
      <c r="D85" s="105" t="s">
        <v>294</v>
      </c>
      <c r="E85" s="105" t="s">
        <v>10</v>
      </c>
      <c r="F85" s="106">
        <v>4624</v>
      </c>
      <c r="G85" s="107">
        <v>1.1299999999999999</v>
      </c>
      <c r="H85" s="107">
        <f t="shared" si="2"/>
        <v>5225.12</v>
      </c>
    </row>
    <row r="86" spans="1:8" ht="15.75">
      <c r="A86" s="103" t="s">
        <v>589</v>
      </c>
      <c r="B86" s="104">
        <v>43651</v>
      </c>
      <c r="C86" s="103">
        <v>116824</v>
      </c>
      <c r="D86" s="105" t="s">
        <v>494</v>
      </c>
      <c r="E86" s="105" t="s">
        <v>10</v>
      </c>
      <c r="F86" s="106">
        <v>20</v>
      </c>
      <c r="G86" s="107">
        <v>824.34</v>
      </c>
      <c r="H86" s="107">
        <f t="shared" si="2"/>
        <v>16486.8</v>
      </c>
    </row>
    <row r="87" spans="1:8" ht="15.75">
      <c r="A87" s="103" t="s">
        <v>589</v>
      </c>
      <c r="B87" s="104">
        <v>43651</v>
      </c>
      <c r="C87" s="103">
        <v>116821</v>
      </c>
      <c r="D87" s="105" t="s">
        <v>471</v>
      </c>
      <c r="E87" s="105" t="s">
        <v>10</v>
      </c>
      <c r="F87" s="106">
        <v>1</v>
      </c>
      <c r="G87" s="107">
        <v>3840.9</v>
      </c>
      <c r="H87" s="107">
        <f t="shared" si="2"/>
        <v>3840.9</v>
      </c>
    </row>
    <row r="88" spans="1:8" ht="15.75" customHeight="1">
      <c r="A88" s="103" t="s">
        <v>589</v>
      </c>
      <c r="B88" s="104">
        <v>43672</v>
      </c>
      <c r="C88" s="103">
        <v>116816</v>
      </c>
      <c r="D88" s="105" t="s">
        <v>499</v>
      </c>
      <c r="E88" s="105" t="s">
        <v>10</v>
      </c>
      <c r="F88" s="106">
        <v>120</v>
      </c>
      <c r="G88" s="107">
        <v>29.73</v>
      </c>
      <c r="H88" s="107">
        <f t="shared" si="2"/>
        <v>3567.6</v>
      </c>
    </row>
    <row r="89" spans="1:8" ht="15.75">
      <c r="A89" s="103" t="s">
        <v>589</v>
      </c>
      <c r="B89" s="104">
        <v>43672</v>
      </c>
      <c r="C89" s="103">
        <v>100004</v>
      </c>
      <c r="D89" s="105" t="s">
        <v>478</v>
      </c>
      <c r="E89" s="105" t="s">
        <v>14</v>
      </c>
      <c r="F89" s="106">
        <v>65</v>
      </c>
      <c r="G89" s="107">
        <v>1552.88</v>
      </c>
      <c r="H89" s="107">
        <f t="shared" si="2"/>
        <v>100937.20000000001</v>
      </c>
    </row>
    <row r="90" spans="1:8" ht="15.75">
      <c r="A90" s="103" t="s">
        <v>589</v>
      </c>
      <c r="B90" s="104">
        <v>43682</v>
      </c>
      <c r="C90" s="103" t="s">
        <v>297</v>
      </c>
      <c r="D90" s="105" t="s">
        <v>298</v>
      </c>
      <c r="E90" s="105" t="s">
        <v>10</v>
      </c>
      <c r="F90" s="106">
        <v>475</v>
      </c>
      <c r="G90" s="107">
        <v>49.14</v>
      </c>
      <c r="H90" s="107">
        <f t="shared" si="2"/>
        <v>23341.5</v>
      </c>
    </row>
    <row r="91" spans="1:8" ht="15.75">
      <c r="A91" s="103" t="s">
        <v>589</v>
      </c>
      <c r="B91" s="104">
        <v>43682</v>
      </c>
      <c r="C91" s="103" t="s">
        <v>297</v>
      </c>
      <c r="D91" s="105" t="s">
        <v>299</v>
      </c>
      <c r="E91" s="105" t="s">
        <v>10</v>
      </c>
      <c r="F91" s="106">
        <v>2083</v>
      </c>
      <c r="G91" s="107">
        <v>9.08</v>
      </c>
      <c r="H91" s="107">
        <f t="shared" si="2"/>
        <v>18913.64</v>
      </c>
    </row>
    <row r="92" spans="1:8" ht="15.75">
      <c r="A92" s="103" t="s">
        <v>589</v>
      </c>
      <c r="B92" s="104">
        <v>43691</v>
      </c>
      <c r="C92" s="103" t="s">
        <v>293</v>
      </c>
      <c r="D92" s="105" t="s">
        <v>295</v>
      </c>
      <c r="E92" s="105" t="s">
        <v>10</v>
      </c>
      <c r="F92" s="106">
        <v>418</v>
      </c>
      <c r="G92" s="107">
        <v>120.59</v>
      </c>
      <c r="H92" s="107">
        <f t="shared" si="2"/>
        <v>50406.62</v>
      </c>
    </row>
    <row r="93" spans="1:8" ht="15.75">
      <c r="A93" s="103" t="s">
        <v>589</v>
      </c>
      <c r="B93" s="104">
        <v>43746</v>
      </c>
      <c r="C93" s="103"/>
      <c r="D93" s="105" t="s">
        <v>243</v>
      </c>
      <c r="E93" s="105" t="s">
        <v>10</v>
      </c>
      <c r="F93" s="106">
        <v>5</v>
      </c>
      <c r="G93" s="107">
        <v>19658.8</v>
      </c>
      <c r="H93" s="107">
        <f t="shared" si="2"/>
        <v>98294</v>
      </c>
    </row>
    <row r="94" spans="1:8" ht="15.75">
      <c r="A94" s="103" t="s">
        <v>589</v>
      </c>
      <c r="B94" s="104">
        <v>43746</v>
      </c>
      <c r="C94" s="103">
        <v>116822</v>
      </c>
      <c r="D94" s="105" t="s">
        <v>487</v>
      </c>
      <c r="E94" s="105" t="s">
        <v>10</v>
      </c>
      <c r="F94" s="106">
        <v>8</v>
      </c>
      <c r="G94" s="107">
        <v>4914.7</v>
      </c>
      <c r="H94" s="107">
        <f t="shared" si="2"/>
        <v>39317.599999999999</v>
      </c>
    </row>
    <row r="95" spans="1:8" ht="15.75">
      <c r="A95" s="103" t="s">
        <v>589</v>
      </c>
      <c r="B95" s="104">
        <v>43756</v>
      </c>
      <c r="C95" s="103" t="s">
        <v>207</v>
      </c>
      <c r="D95" s="105" t="s">
        <v>206</v>
      </c>
      <c r="E95" s="105" t="s">
        <v>10</v>
      </c>
      <c r="F95" s="106">
        <v>2</v>
      </c>
      <c r="G95" s="107">
        <v>1450.6</v>
      </c>
      <c r="H95" s="107">
        <f t="shared" si="2"/>
        <v>2901.2</v>
      </c>
    </row>
    <row r="96" spans="1:8" ht="15.75">
      <c r="A96" s="103" t="s">
        <v>589</v>
      </c>
      <c r="B96" s="104">
        <v>43756</v>
      </c>
      <c r="C96" s="103" t="s">
        <v>209</v>
      </c>
      <c r="D96" s="105" t="s">
        <v>208</v>
      </c>
      <c r="E96" s="105" t="s">
        <v>10</v>
      </c>
      <c r="F96" s="106">
        <v>2</v>
      </c>
      <c r="G96" s="107">
        <v>1450.6</v>
      </c>
      <c r="H96" s="107">
        <f t="shared" si="2"/>
        <v>2901.2</v>
      </c>
    </row>
    <row r="97" spans="1:8" ht="15.75">
      <c r="A97" s="103" t="s">
        <v>589</v>
      </c>
      <c r="B97" s="104">
        <v>43756</v>
      </c>
      <c r="C97" s="103" t="s">
        <v>210</v>
      </c>
      <c r="D97" s="105" t="s">
        <v>498</v>
      </c>
      <c r="E97" s="105" t="s">
        <v>10</v>
      </c>
      <c r="F97" s="106">
        <v>2</v>
      </c>
      <c r="G97" s="107">
        <v>1450.6</v>
      </c>
      <c r="H97" s="107">
        <f t="shared" si="2"/>
        <v>2901.2</v>
      </c>
    </row>
    <row r="98" spans="1:8" ht="15.75">
      <c r="A98" s="103" t="s">
        <v>589</v>
      </c>
      <c r="B98" s="104">
        <v>43756</v>
      </c>
      <c r="C98" s="103" t="s">
        <v>211</v>
      </c>
      <c r="D98" s="105" t="s">
        <v>497</v>
      </c>
      <c r="E98" s="105" t="s">
        <v>10</v>
      </c>
      <c r="F98" s="106">
        <v>2</v>
      </c>
      <c r="G98" s="107">
        <v>2827.5</v>
      </c>
      <c r="H98" s="107">
        <f t="shared" si="2"/>
        <v>5655</v>
      </c>
    </row>
    <row r="99" spans="1:8" ht="15.75">
      <c r="A99" s="103" t="s">
        <v>589</v>
      </c>
      <c r="B99" s="104">
        <v>43756</v>
      </c>
      <c r="C99" s="103" t="s">
        <v>319</v>
      </c>
      <c r="D99" s="105" t="s">
        <v>318</v>
      </c>
      <c r="E99" s="105" t="s">
        <v>10</v>
      </c>
      <c r="F99" s="106">
        <v>21</v>
      </c>
      <c r="G99" s="107">
        <v>3187.25</v>
      </c>
      <c r="H99" s="107">
        <f t="shared" si="2"/>
        <v>66932.25</v>
      </c>
    </row>
    <row r="100" spans="1:8" ht="15.75">
      <c r="A100" s="103" t="s">
        <v>589</v>
      </c>
      <c r="B100" s="104">
        <v>43756</v>
      </c>
      <c r="C100" s="103" t="s">
        <v>326</v>
      </c>
      <c r="D100" s="105" t="s">
        <v>473</v>
      </c>
      <c r="E100" s="105" t="s">
        <v>10</v>
      </c>
      <c r="F100" s="106">
        <v>24</v>
      </c>
      <c r="G100" s="107">
        <v>3187.25</v>
      </c>
      <c r="H100" s="107">
        <f t="shared" si="2"/>
        <v>76494</v>
      </c>
    </row>
    <row r="101" spans="1:8" ht="15.75">
      <c r="A101" s="103" t="s">
        <v>589</v>
      </c>
      <c r="B101" s="104">
        <v>43756</v>
      </c>
      <c r="C101" s="103" t="s">
        <v>334</v>
      </c>
      <c r="D101" s="105" t="s">
        <v>333</v>
      </c>
      <c r="E101" s="105" t="s">
        <v>10</v>
      </c>
      <c r="F101" s="106">
        <v>24</v>
      </c>
      <c r="G101" s="107">
        <v>3187.25</v>
      </c>
      <c r="H101" s="107">
        <f t="shared" si="2"/>
        <v>76494</v>
      </c>
    </row>
    <row r="102" spans="1:8" ht="15.75">
      <c r="A102" s="103" t="s">
        <v>589</v>
      </c>
      <c r="B102" s="104">
        <v>43770</v>
      </c>
      <c r="C102" s="103" t="s">
        <v>172</v>
      </c>
      <c r="D102" s="105" t="s">
        <v>505</v>
      </c>
      <c r="E102" s="105" t="s">
        <v>10</v>
      </c>
      <c r="F102" s="106">
        <v>117</v>
      </c>
      <c r="G102" s="107">
        <v>52</v>
      </c>
      <c r="H102" s="107">
        <f t="shared" si="2"/>
        <v>6084</v>
      </c>
    </row>
    <row r="103" spans="1:8" ht="15.75">
      <c r="A103" s="103" t="s">
        <v>589</v>
      </c>
      <c r="B103" s="104">
        <v>43770</v>
      </c>
      <c r="C103" s="103" t="s">
        <v>176</v>
      </c>
      <c r="D103" s="105" t="s">
        <v>503</v>
      </c>
      <c r="E103" s="105" t="s">
        <v>10</v>
      </c>
      <c r="F103" s="106">
        <v>26</v>
      </c>
      <c r="G103" s="107">
        <v>3.24</v>
      </c>
      <c r="H103" s="107">
        <f t="shared" si="2"/>
        <v>84.240000000000009</v>
      </c>
    </row>
    <row r="104" spans="1:8" ht="15.75">
      <c r="A104" s="103" t="s">
        <v>589</v>
      </c>
      <c r="B104" s="104">
        <v>43770</v>
      </c>
      <c r="C104" s="103" t="s">
        <v>180</v>
      </c>
      <c r="D104" s="105" t="s">
        <v>179</v>
      </c>
      <c r="E104" s="105" t="s">
        <v>10</v>
      </c>
      <c r="F104" s="106">
        <v>17</v>
      </c>
      <c r="G104" s="107">
        <v>79</v>
      </c>
      <c r="H104" s="107">
        <f t="shared" si="2"/>
        <v>1343</v>
      </c>
    </row>
    <row r="105" spans="1:8" ht="15.75">
      <c r="A105" s="103" t="s">
        <v>589</v>
      </c>
      <c r="B105" s="104">
        <v>43770</v>
      </c>
      <c r="C105" s="103" t="s">
        <v>169</v>
      </c>
      <c r="D105" s="105" t="s">
        <v>502</v>
      </c>
      <c r="E105" s="105" t="s">
        <v>10</v>
      </c>
      <c r="F105" s="106">
        <v>892</v>
      </c>
      <c r="G105" s="107">
        <v>85.79</v>
      </c>
      <c r="H105" s="107">
        <f t="shared" si="2"/>
        <v>76524.680000000008</v>
      </c>
    </row>
    <row r="106" spans="1:8" ht="15.75">
      <c r="A106" s="103" t="s">
        <v>589</v>
      </c>
      <c r="B106" s="104">
        <v>43770</v>
      </c>
      <c r="C106" s="103" t="s">
        <v>181</v>
      </c>
      <c r="D106" s="105" t="s">
        <v>501</v>
      </c>
      <c r="E106" s="105" t="s">
        <v>10</v>
      </c>
      <c r="F106" s="106">
        <v>1619</v>
      </c>
      <c r="G106" s="107">
        <v>116.99</v>
      </c>
      <c r="H106" s="107">
        <f t="shared" si="2"/>
        <v>189406.81</v>
      </c>
    </row>
    <row r="107" spans="1:8" ht="15.75">
      <c r="A107" s="103" t="s">
        <v>589</v>
      </c>
      <c r="B107" s="104">
        <v>43770</v>
      </c>
      <c r="C107" s="103" t="s">
        <v>183</v>
      </c>
      <c r="D107" s="105" t="s">
        <v>182</v>
      </c>
      <c r="E107" s="105" t="s">
        <v>10</v>
      </c>
      <c r="F107" s="106">
        <v>1128</v>
      </c>
      <c r="G107" s="107">
        <v>159.99</v>
      </c>
      <c r="H107" s="107">
        <f t="shared" si="2"/>
        <v>180468.72</v>
      </c>
    </row>
    <row r="108" spans="1:8" ht="15.75">
      <c r="A108" s="103" t="s">
        <v>589</v>
      </c>
      <c r="B108" s="104">
        <v>43770</v>
      </c>
      <c r="C108" s="103" t="s">
        <v>185</v>
      </c>
      <c r="D108" s="105" t="s">
        <v>184</v>
      </c>
      <c r="E108" s="105" t="s">
        <v>10</v>
      </c>
      <c r="F108" s="106">
        <v>1007</v>
      </c>
      <c r="G108" s="107">
        <v>190</v>
      </c>
      <c r="H108" s="107">
        <f t="shared" ref="H108:H139" si="3">F108*G108</f>
        <v>191330</v>
      </c>
    </row>
    <row r="109" spans="1:8" ht="15.75">
      <c r="A109" s="103" t="s">
        <v>589</v>
      </c>
      <c r="B109" s="104">
        <v>43770</v>
      </c>
      <c r="C109" s="103" t="s">
        <v>186</v>
      </c>
      <c r="D109" s="105" t="s">
        <v>500</v>
      </c>
      <c r="E109" s="105" t="s">
        <v>10</v>
      </c>
      <c r="F109" s="106">
        <v>473</v>
      </c>
      <c r="G109" s="107">
        <v>264</v>
      </c>
      <c r="H109" s="107">
        <f t="shared" si="3"/>
        <v>124872</v>
      </c>
    </row>
    <row r="110" spans="1:8" ht="15.75">
      <c r="A110" s="103" t="s">
        <v>589</v>
      </c>
      <c r="B110" s="104">
        <v>43770</v>
      </c>
      <c r="C110" s="103" t="s">
        <v>251</v>
      </c>
      <c r="D110" s="105" t="s">
        <v>489</v>
      </c>
      <c r="E110" s="105" t="s">
        <v>250</v>
      </c>
      <c r="F110" s="106">
        <v>282</v>
      </c>
      <c r="G110" s="107">
        <v>44.84</v>
      </c>
      <c r="H110" s="107">
        <f t="shared" si="3"/>
        <v>12644.880000000001</v>
      </c>
    </row>
    <row r="111" spans="1:8" ht="15.75">
      <c r="A111" s="103" t="s">
        <v>589</v>
      </c>
      <c r="B111" s="104">
        <v>43770</v>
      </c>
      <c r="C111" s="103" t="s">
        <v>252</v>
      </c>
      <c r="D111" s="105" t="s">
        <v>488</v>
      </c>
      <c r="E111" s="105" t="s">
        <v>12</v>
      </c>
      <c r="F111" s="106">
        <v>144</v>
      </c>
      <c r="G111" s="107">
        <v>44.84</v>
      </c>
      <c r="H111" s="107">
        <f t="shared" si="3"/>
        <v>6456.9600000000009</v>
      </c>
    </row>
    <row r="112" spans="1:8" ht="15.75">
      <c r="A112" s="103" t="s">
        <v>589</v>
      </c>
      <c r="B112" s="104">
        <v>43770</v>
      </c>
      <c r="C112" s="103" t="s">
        <v>264</v>
      </c>
      <c r="D112" s="105" t="s">
        <v>482</v>
      </c>
      <c r="E112" s="105" t="s">
        <v>12</v>
      </c>
      <c r="F112" s="106">
        <v>69</v>
      </c>
      <c r="G112" s="107">
        <v>495.6</v>
      </c>
      <c r="H112" s="107">
        <f t="shared" si="3"/>
        <v>34196.400000000001</v>
      </c>
    </row>
    <row r="113" spans="1:8" ht="15.75">
      <c r="A113" s="103" t="s">
        <v>589</v>
      </c>
      <c r="B113" s="104">
        <v>43770</v>
      </c>
      <c r="C113" s="103" t="s">
        <v>265</v>
      </c>
      <c r="D113" s="105" t="s">
        <v>481</v>
      </c>
      <c r="E113" s="105" t="s">
        <v>14</v>
      </c>
      <c r="F113" s="106">
        <v>34</v>
      </c>
      <c r="G113" s="107">
        <v>348.1</v>
      </c>
      <c r="H113" s="107">
        <f t="shared" si="3"/>
        <v>11835.400000000001</v>
      </c>
    </row>
    <row r="114" spans="1:8" ht="15.75">
      <c r="A114" s="103" t="s">
        <v>589</v>
      </c>
      <c r="B114" s="104">
        <v>43770</v>
      </c>
      <c r="C114" s="103" t="s">
        <v>270</v>
      </c>
      <c r="D114" s="105" t="s">
        <v>476</v>
      </c>
      <c r="E114" s="105" t="s">
        <v>12</v>
      </c>
      <c r="F114" s="106">
        <v>180</v>
      </c>
      <c r="G114" s="107">
        <v>316</v>
      </c>
      <c r="H114" s="107">
        <f t="shared" si="3"/>
        <v>56880</v>
      </c>
    </row>
    <row r="115" spans="1:8" ht="15.75">
      <c r="A115" s="103" t="s">
        <v>589</v>
      </c>
      <c r="B115" s="104">
        <v>43770</v>
      </c>
      <c r="C115" s="103" t="s">
        <v>271</v>
      </c>
      <c r="D115" s="105" t="s">
        <v>272</v>
      </c>
      <c r="E115" s="105" t="s">
        <v>12</v>
      </c>
      <c r="F115" s="106">
        <v>173</v>
      </c>
      <c r="G115" s="107">
        <v>417</v>
      </c>
      <c r="H115" s="107">
        <f t="shared" si="3"/>
        <v>72141</v>
      </c>
    </row>
    <row r="116" spans="1:8" ht="15.75">
      <c r="A116" s="103" t="s">
        <v>589</v>
      </c>
      <c r="B116" s="104">
        <v>43770</v>
      </c>
      <c r="C116" s="103" t="s">
        <v>279</v>
      </c>
      <c r="D116" s="105" t="s">
        <v>280</v>
      </c>
      <c r="E116" s="105" t="s">
        <v>10</v>
      </c>
      <c r="F116" s="106">
        <v>157</v>
      </c>
      <c r="G116" s="107">
        <v>22</v>
      </c>
      <c r="H116" s="107">
        <f t="shared" si="3"/>
        <v>3454</v>
      </c>
    </row>
    <row r="117" spans="1:8" ht="15.75">
      <c r="A117" s="103" t="s">
        <v>589</v>
      </c>
      <c r="B117" s="104">
        <v>43781</v>
      </c>
      <c r="C117" s="103" t="s">
        <v>257</v>
      </c>
      <c r="D117" s="105" t="s">
        <v>485</v>
      </c>
      <c r="E117" s="105" t="s">
        <v>10</v>
      </c>
      <c r="F117" s="106">
        <v>665</v>
      </c>
      <c r="G117" s="107">
        <v>54.3</v>
      </c>
      <c r="H117" s="107">
        <f t="shared" si="3"/>
        <v>36109.5</v>
      </c>
    </row>
    <row r="118" spans="1:8" ht="15.75">
      <c r="A118" s="103" t="s">
        <v>589</v>
      </c>
      <c r="B118" s="104">
        <v>43787</v>
      </c>
      <c r="C118" s="103" t="s">
        <v>216</v>
      </c>
      <c r="D118" s="105" t="s">
        <v>496</v>
      </c>
      <c r="E118" s="105" t="s">
        <v>14</v>
      </c>
      <c r="F118" s="106">
        <v>2</v>
      </c>
      <c r="G118" s="107">
        <v>2784.8</v>
      </c>
      <c r="H118" s="107">
        <f t="shared" si="3"/>
        <v>5569.6</v>
      </c>
    </row>
    <row r="119" spans="1:8" ht="15.75">
      <c r="A119" s="103" t="s">
        <v>589</v>
      </c>
      <c r="B119" s="104">
        <v>43787</v>
      </c>
      <c r="C119" s="103" t="s">
        <v>217</v>
      </c>
      <c r="D119" s="105" t="s">
        <v>495</v>
      </c>
      <c r="E119" s="105" t="s">
        <v>14</v>
      </c>
      <c r="F119" s="106">
        <v>2</v>
      </c>
      <c r="G119" s="107">
        <v>2784.8</v>
      </c>
      <c r="H119" s="107">
        <f t="shared" si="3"/>
        <v>5569.6</v>
      </c>
    </row>
    <row r="120" spans="1:8" ht="15.75">
      <c r="A120" s="103" t="s">
        <v>589</v>
      </c>
      <c r="B120" s="104">
        <v>43787</v>
      </c>
      <c r="C120" s="103" t="s">
        <v>284</v>
      </c>
      <c r="D120" s="105" t="s">
        <v>475</v>
      </c>
      <c r="E120" s="105" t="s">
        <v>10</v>
      </c>
      <c r="F120" s="106">
        <v>443</v>
      </c>
      <c r="G120" s="107">
        <v>18.100000000000001</v>
      </c>
      <c r="H120" s="107">
        <f t="shared" si="3"/>
        <v>8018.3</v>
      </c>
    </row>
    <row r="121" spans="1:8" ht="15.75">
      <c r="A121" s="103" t="s">
        <v>589</v>
      </c>
      <c r="B121" s="104">
        <v>43801</v>
      </c>
      <c r="C121" s="103" t="s">
        <v>240</v>
      </c>
      <c r="D121" s="105" t="s">
        <v>241</v>
      </c>
      <c r="E121" s="105" t="s">
        <v>10</v>
      </c>
      <c r="F121" s="106">
        <v>23</v>
      </c>
      <c r="G121" s="107">
        <v>1.25</v>
      </c>
      <c r="H121" s="107">
        <f t="shared" si="3"/>
        <v>28.75</v>
      </c>
    </row>
    <row r="122" spans="1:8" ht="15.75">
      <c r="A122" s="103" t="s">
        <v>589</v>
      </c>
      <c r="B122" s="104">
        <v>43801</v>
      </c>
      <c r="C122" s="103" t="s">
        <v>268</v>
      </c>
      <c r="D122" s="105" t="s">
        <v>266</v>
      </c>
      <c r="E122" s="105" t="s">
        <v>267</v>
      </c>
      <c r="F122" s="106">
        <v>7</v>
      </c>
      <c r="G122" s="107">
        <v>494.99</v>
      </c>
      <c r="H122" s="107">
        <f t="shared" si="3"/>
        <v>3464.9300000000003</v>
      </c>
    </row>
    <row r="123" spans="1:8" ht="15.75">
      <c r="A123" s="103" t="s">
        <v>589</v>
      </c>
      <c r="B123" s="104">
        <v>43801</v>
      </c>
      <c r="C123" s="103" t="s">
        <v>277</v>
      </c>
      <c r="D123" s="105" t="s">
        <v>276</v>
      </c>
      <c r="E123" s="105" t="s">
        <v>10</v>
      </c>
      <c r="F123" s="106">
        <v>2200</v>
      </c>
      <c r="G123" s="107">
        <v>5.6</v>
      </c>
      <c r="H123" s="107">
        <f t="shared" si="3"/>
        <v>12320</v>
      </c>
    </row>
    <row r="124" spans="1:8" ht="15.75">
      <c r="A124" s="103" t="s">
        <v>590</v>
      </c>
      <c r="B124" s="104">
        <v>43929</v>
      </c>
      <c r="C124" s="103" t="s">
        <v>249</v>
      </c>
      <c r="D124" s="105" t="s">
        <v>490</v>
      </c>
      <c r="E124" s="105" t="s">
        <v>10</v>
      </c>
      <c r="F124" s="106">
        <v>100</v>
      </c>
      <c r="G124" s="107">
        <v>348.1</v>
      </c>
      <c r="H124" s="107">
        <f t="shared" si="3"/>
        <v>34810</v>
      </c>
    </row>
    <row r="125" spans="1:8" ht="15.75">
      <c r="A125" s="103" t="s">
        <v>590</v>
      </c>
      <c r="B125" s="104">
        <v>44125</v>
      </c>
      <c r="C125" s="103" t="s">
        <v>236</v>
      </c>
      <c r="D125" s="105" t="s">
        <v>493</v>
      </c>
      <c r="E125" s="105" t="s">
        <v>12</v>
      </c>
      <c r="F125" s="106">
        <v>783</v>
      </c>
      <c r="G125" s="107">
        <v>26</v>
      </c>
      <c r="H125" s="107">
        <f t="shared" si="3"/>
        <v>20358</v>
      </c>
    </row>
    <row r="126" spans="1:8" ht="15.75">
      <c r="A126" s="103" t="s">
        <v>590</v>
      </c>
      <c r="B126" s="104">
        <v>44125</v>
      </c>
      <c r="C126" s="103" t="s">
        <v>237</v>
      </c>
      <c r="D126" s="105" t="s">
        <v>492</v>
      </c>
      <c r="E126" s="105" t="s">
        <v>12</v>
      </c>
      <c r="F126" s="106">
        <v>1069</v>
      </c>
      <c r="G126" s="107">
        <v>9.26</v>
      </c>
      <c r="H126" s="107">
        <f t="shared" si="3"/>
        <v>9898.94</v>
      </c>
    </row>
    <row r="127" spans="1:8" ht="15.75">
      <c r="A127" s="103" t="s">
        <v>590</v>
      </c>
      <c r="B127" s="104">
        <v>44188</v>
      </c>
      <c r="C127" s="103" t="s">
        <v>175</v>
      </c>
      <c r="D127" s="105" t="s">
        <v>504</v>
      </c>
      <c r="E127" s="105" t="s">
        <v>10</v>
      </c>
      <c r="F127" s="106">
        <v>1</v>
      </c>
      <c r="G127" s="107">
        <v>501.5</v>
      </c>
      <c r="H127" s="107">
        <f t="shared" si="3"/>
        <v>501.5</v>
      </c>
    </row>
    <row r="128" spans="1:8" ht="15.75">
      <c r="A128" s="103" t="s">
        <v>591</v>
      </c>
      <c r="B128" s="104">
        <v>44202</v>
      </c>
      <c r="C128" s="103" t="s">
        <v>167</v>
      </c>
      <c r="D128" s="105" t="s">
        <v>484</v>
      </c>
      <c r="E128" s="105" t="s">
        <v>10</v>
      </c>
      <c r="F128" s="106">
        <v>926</v>
      </c>
      <c r="G128" s="107">
        <v>2.67</v>
      </c>
      <c r="H128" s="107">
        <f t="shared" si="3"/>
        <v>2472.42</v>
      </c>
    </row>
    <row r="129" spans="1:20" ht="15.75">
      <c r="A129" s="103" t="s">
        <v>591</v>
      </c>
      <c r="B129" s="104">
        <v>44202</v>
      </c>
      <c r="C129" s="103">
        <v>114680</v>
      </c>
      <c r="D129" s="105" t="s">
        <v>446</v>
      </c>
      <c r="E129" s="105" t="s">
        <v>10</v>
      </c>
      <c r="F129" s="106">
        <v>2</v>
      </c>
      <c r="G129" s="107">
        <v>1062</v>
      </c>
      <c r="H129" s="107">
        <f t="shared" si="3"/>
        <v>2124</v>
      </c>
    </row>
    <row r="130" spans="1:20" ht="15.75">
      <c r="A130" s="103" t="s">
        <v>591</v>
      </c>
      <c r="B130" s="104">
        <v>44208</v>
      </c>
      <c r="C130" s="103"/>
      <c r="D130" s="105" t="s">
        <v>242</v>
      </c>
      <c r="E130" s="105" t="s">
        <v>10</v>
      </c>
      <c r="F130" s="106">
        <v>50</v>
      </c>
      <c r="G130" s="107">
        <v>4.9442000000000004</v>
      </c>
      <c r="H130" s="107">
        <f t="shared" si="3"/>
        <v>247.21</v>
      </c>
    </row>
    <row r="131" spans="1:20" ht="15.75">
      <c r="A131" s="103" t="s">
        <v>591</v>
      </c>
      <c r="B131" s="104">
        <v>44208</v>
      </c>
      <c r="C131" s="103">
        <v>100069</v>
      </c>
      <c r="D131" s="105" t="s">
        <v>483</v>
      </c>
      <c r="E131" s="105" t="s">
        <v>10</v>
      </c>
      <c r="F131" s="106">
        <v>481</v>
      </c>
      <c r="G131" s="107">
        <v>8.9</v>
      </c>
      <c r="H131" s="107">
        <f t="shared" si="3"/>
        <v>4280.9000000000005</v>
      </c>
    </row>
    <row r="132" spans="1:20" ht="15.75">
      <c r="A132" s="103" t="s">
        <v>591</v>
      </c>
      <c r="B132" s="104">
        <v>44208</v>
      </c>
      <c r="C132" s="103"/>
      <c r="D132" s="105" t="s">
        <v>275</v>
      </c>
      <c r="E132" s="105" t="s">
        <v>10</v>
      </c>
      <c r="F132" s="106">
        <v>6</v>
      </c>
      <c r="G132" s="107">
        <v>578.20000000000005</v>
      </c>
      <c r="H132" s="107">
        <f t="shared" si="3"/>
        <v>3469.2000000000003</v>
      </c>
      <c r="L132" s="82"/>
      <c r="M132" s="82"/>
      <c r="N132" s="83"/>
      <c r="O132" s="84"/>
      <c r="P132" s="77"/>
      <c r="Q132" s="78"/>
      <c r="R132" s="79"/>
      <c r="S132" s="85"/>
      <c r="T132" s="86"/>
    </row>
    <row r="133" spans="1:20" ht="15.75">
      <c r="A133" s="103" t="s">
        <v>591</v>
      </c>
      <c r="B133" s="104">
        <v>44211</v>
      </c>
      <c r="C133" s="103" t="s">
        <v>248</v>
      </c>
      <c r="D133" s="105" t="s">
        <v>491</v>
      </c>
      <c r="E133" s="105" t="s">
        <v>12</v>
      </c>
      <c r="F133" s="106">
        <v>2</v>
      </c>
      <c r="G133" s="107">
        <v>70.28</v>
      </c>
      <c r="H133" s="107">
        <f t="shared" si="3"/>
        <v>140.56</v>
      </c>
    </row>
    <row r="134" spans="1:20" ht="15.75">
      <c r="A134" s="103" t="s">
        <v>591</v>
      </c>
      <c r="B134" s="104">
        <v>44211</v>
      </c>
      <c r="C134" s="103" t="s">
        <v>259</v>
      </c>
      <c r="D134" s="105" t="s">
        <v>258</v>
      </c>
      <c r="E134" s="105" t="s">
        <v>11</v>
      </c>
      <c r="F134" s="106">
        <v>12</v>
      </c>
      <c r="G134" s="107">
        <v>45.58</v>
      </c>
      <c r="H134" s="107">
        <f t="shared" si="3"/>
        <v>546.96</v>
      </c>
    </row>
    <row r="135" spans="1:20" ht="15.75">
      <c r="A135" s="103" t="s">
        <v>591</v>
      </c>
      <c r="B135" s="104">
        <v>44377</v>
      </c>
      <c r="C135" s="103"/>
      <c r="D135" s="105" t="s">
        <v>390</v>
      </c>
      <c r="E135" s="105" t="s">
        <v>10</v>
      </c>
      <c r="F135" s="106">
        <v>4200</v>
      </c>
      <c r="G135" s="107">
        <v>112.1</v>
      </c>
      <c r="H135" s="107">
        <f t="shared" si="3"/>
        <v>470820</v>
      </c>
    </row>
    <row r="136" spans="1:20" ht="15.75">
      <c r="A136" s="103" t="s">
        <v>591</v>
      </c>
      <c r="B136" s="104">
        <v>44377</v>
      </c>
      <c r="C136" s="103"/>
      <c r="D136" s="105" t="s">
        <v>389</v>
      </c>
      <c r="E136" s="105" t="s">
        <v>14</v>
      </c>
      <c r="F136" s="106">
        <v>120</v>
      </c>
      <c r="G136" s="107">
        <v>1091.5</v>
      </c>
      <c r="H136" s="107">
        <f t="shared" si="3"/>
        <v>130980</v>
      </c>
    </row>
    <row r="137" spans="1:20" ht="15.75">
      <c r="A137" s="103" t="s">
        <v>591</v>
      </c>
      <c r="B137" s="104">
        <v>44377</v>
      </c>
      <c r="C137" s="103"/>
      <c r="D137" s="105" t="s">
        <v>477</v>
      </c>
      <c r="E137" s="105" t="s">
        <v>14</v>
      </c>
      <c r="F137" s="106">
        <v>35</v>
      </c>
      <c r="G137" s="107">
        <v>1372.34</v>
      </c>
      <c r="H137" s="107">
        <f t="shared" si="3"/>
        <v>48031.899999999994</v>
      </c>
    </row>
    <row r="138" spans="1:20" ht="15.75">
      <c r="A138" s="103" t="s">
        <v>591</v>
      </c>
      <c r="B138" s="104">
        <v>44482</v>
      </c>
      <c r="C138" s="103"/>
      <c r="D138" s="105" t="s">
        <v>402</v>
      </c>
      <c r="E138" s="105" t="s">
        <v>10</v>
      </c>
      <c r="F138" s="106">
        <v>190</v>
      </c>
      <c r="G138" s="107">
        <v>46.02</v>
      </c>
      <c r="H138" s="107">
        <f t="shared" si="3"/>
        <v>8743.8000000000011</v>
      </c>
    </row>
    <row r="139" spans="1:20" ht="15.75">
      <c r="A139" s="103" t="s">
        <v>591</v>
      </c>
      <c r="B139" s="104">
        <v>44482</v>
      </c>
      <c r="C139" s="103"/>
      <c r="D139" s="105" t="s">
        <v>395</v>
      </c>
      <c r="E139" s="105" t="s">
        <v>12</v>
      </c>
      <c r="F139" s="106">
        <v>248</v>
      </c>
      <c r="G139" s="107">
        <v>37.17</v>
      </c>
      <c r="H139" s="107">
        <f t="shared" si="3"/>
        <v>9218.16</v>
      </c>
    </row>
    <row r="140" spans="1:20" ht="15.75">
      <c r="A140" s="103" t="s">
        <v>591</v>
      </c>
      <c r="B140" s="104">
        <v>44482</v>
      </c>
      <c r="C140" s="103"/>
      <c r="D140" s="105" t="s">
        <v>396</v>
      </c>
      <c r="E140" s="105" t="s">
        <v>12</v>
      </c>
      <c r="F140" s="106">
        <v>192</v>
      </c>
      <c r="G140" s="107">
        <v>96.17</v>
      </c>
      <c r="H140" s="107">
        <f t="shared" ref="H140:H150" si="4">F140*G140</f>
        <v>18464.64</v>
      </c>
    </row>
    <row r="141" spans="1:20" ht="15.75">
      <c r="A141" s="103" t="s">
        <v>591</v>
      </c>
      <c r="B141" s="104">
        <v>44482</v>
      </c>
      <c r="C141" s="103"/>
      <c r="D141" s="105" t="s">
        <v>397</v>
      </c>
      <c r="E141" s="105" t="s">
        <v>10</v>
      </c>
      <c r="F141" s="106">
        <v>593</v>
      </c>
      <c r="G141" s="107">
        <v>86.14</v>
      </c>
      <c r="H141" s="107">
        <f t="shared" si="4"/>
        <v>51081.02</v>
      </c>
    </row>
    <row r="142" spans="1:20" ht="15.75">
      <c r="A142" s="103" t="s">
        <v>591</v>
      </c>
      <c r="B142" s="104">
        <v>44482</v>
      </c>
      <c r="C142" s="103"/>
      <c r="D142" s="105" t="s">
        <v>398</v>
      </c>
      <c r="E142" s="105" t="s">
        <v>10</v>
      </c>
      <c r="F142" s="106">
        <v>800</v>
      </c>
      <c r="G142" s="107">
        <v>8.8971999999999998</v>
      </c>
      <c r="H142" s="107">
        <f t="shared" si="4"/>
        <v>7117.76</v>
      </c>
    </row>
    <row r="143" spans="1:20" ht="15.75">
      <c r="A143" s="103" t="s">
        <v>591</v>
      </c>
      <c r="B143" s="104">
        <v>44482</v>
      </c>
      <c r="C143" s="103"/>
      <c r="D143" s="105" t="s">
        <v>399</v>
      </c>
      <c r="E143" s="105" t="s">
        <v>11</v>
      </c>
      <c r="F143" s="106">
        <v>200</v>
      </c>
      <c r="G143" s="107">
        <v>38.999000000000002</v>
      </c>
      <c r="H143" s="107">
        <f t="shared" si="4"/>
        <v>7799.8</v>
      </c>
    </row>
    <row r="144" spans="1:20" ht="15.75">
      <c r="A144" s="103" t="s">
        <v>591</v>
      </c>
      <c r="B144" s="104">
        <v>44482</v>
      </c>
      <c r="C144" s="103"/>
      <c r="D144" s="105" t="s">
        <v>401</v>
      </c>
      <c r="E144" s="105" t="s">
        <v>14</v>
      </c>
      <c r="F144" s="106">
        <v>3925</v>
      </c>
      <c r="G144" s="107">
        <v>168.99959999999999</v>
      </c>
      <c r="H144" s="107">
        <f t="shared" si="4"/>
        <v>663323.42999999993</v>
      </c>
    </row>
    <row r="145" spans="1:8" ht="15.75">
      <c r="A145" s="103" t="s">
        <v>591</v>
      </c>
      <c r="B145" s="104">
        <v>44482</v>
      </c>
      <c r="C145" s="103"/>
      <c r="D145" s="105" t="s">
        <v>400</v>
      </c>
      <c r="E145" s="105" t="s">
        <v>10</v>
      </c>
      <c r="F145" s="106">
        <v>21</v>
      </c>
      <c r="G145" s="107">
        <v>850.00099999999998</v>
      </c>
      <c r="H145" s="107">
        <f t="shared" si="4"/>
        <v>17850.021000000001</v>
      </c>
    </row>
    <row r="146" spans="1:8" ht="15.75">
      <c r="A146" s="103" t="s">
        <v>591</v>
      </c>
      <c r="B146" s="104">
        <v>44489</v>
      </c>
      <c r="C146" s="103"/>
      <c r="D146" s="105" t="s">
        <v>407</v>
      </c>
      <c r="E146" s="105" t="s">
        <v>10</v>
      </c>
      <c r="F146" s="106">
        <v>100</v>
      </c>
      <c r="G146" s="107">
        <v>230.1</v>
      </c>
      <c r="H146" s="107">
        <f t="shared" si="4"/>
        <v>23010</v>
      </c>
    </row>
    <row r="147" spans="1:8" ht="15.75">
      <c r="A147" s="103" t="s">
        <v>591</v>
      </c>
      <c r="B147" s="104">
        <v>44489</v>
      </c>
      <c r="C147" s="103"/>
      <c r="D147" s="105" t="s">
        <v>406</v>
      </c>
      <c r="E147" s="105" t="s">
        <v>10</v>
      </c>
      <c r="F147" s="106">
        <v>307</v>
      </c>
      <c r="G147" s="107">
        <v>230.1</v>
      </c>
      <c r="H147" s="107">
        <f t="shared" si="4"/>
        <v>70640.7</v>
      </c>
    </row>
    <row r="148" spans="1:8" ht="15.75">
      <c r="A148" s="103" t="s">
        <v>591</v>
      </c>
      <c r="B148" s="104">
        <v>44512</v>
      </c>
      <c r="C148" s="103"/>
      <c r="D148" s="105" t="s">
        <v>408</v>
      </c>
      <c r="E148" s="105" t="s">
        <v>10</v>
      </c>
      <c r="F148" s="106">
        <v>1133</v>
      </c>
      <c r="G148" s="107">
        <v>1227.2</v>
      </c>
      <c r="H148" s="107">
        <f t="shared" si="4"/>
        <v>1390417.6</v>
      </c>
    </row>
    <row r="149" spans="1:8" ht="15.75">
      <c r="A149" s="103" t="s">
        <v>591</v>
      </c>
      <c r="B149" s="104">
        <v>44512</v>
      </c>
      <c r="C149" s="103"/>
      <c r="D149" s="105" t="s">
        <v>403</v>
      </c>
      <c r="E149" s="105" t="s">
        <v>10</v>
      </c>
      <c r="F149" s="106">
        <v>2</v>
      </c>
      <c r="G149" s="107">
        <v>1493.88</v>
      </c>
      <c r="H149" s="107">
        <f t="shared" si="4"/>
        <v>2987.76</v>
      </c>
    </row>
    <row r="150" spans="1:8" ht="15.75">
      <c r="A150" s="103" t="s">
        <v>591</v>
      </c>
      <c r="B150" s="104">
        <v>44523</v>
      </c>
      <c r="C150" s="103"/>
      <c r="D150" s="105" t="s">
        <v>404</v>
      </c>
      <c r="E150" s="105" t="s">
        <v>405</v>
      </c>
      <c r="F150" s="106">
        <v>21</v>
      </c>
      <c r="G150" s="107">
        <v>734.2</v>
      </c>
      <c r="H150" s="107">
        <f t="shared" si="4"/>
        <v>15418.2</v>
      </c>
    </row>
    <row r="151" spans="1:8" ht="15.75">
      <c r="A151" s="103" t="s">
        <v>592</v>
      </c>
      <c r="B151" s="104">
        <v>44574</v>
      </c>
      <c r="C151" s="103"/>
      <c r="D151" s="105" t="s">
        <v>412</v>
      </c>
      <c r="E151" s="105" t="s">
        <v>10</v>
      </c>
      <c r="F151" s="106">
        <v>25</v>
      </c>
      <c r="G151" s="107">
        <v>3.85</v>
      </c>
      <c r="H151" s="107">
        <f t="shared" ref="H151:H192" si="5">G151*F151</f>
        <v>96.25</v>
      </c>
    </row>
    <row r="152" spans="1:8" ht="15.75">
      <c r="A152" s="103" t="s">
        <v>592</v>
      </c>
      <c r="B152" s="104">
        <v>44574</v>
      </c>
      <c r="C152" s="103"/>
      <c r="D152" s="105" t="s">
        <v>409</v>
      </c>
      <c r="E152" s="105" t="s">
        <v>10</v>
      </c>
      <c r="F152" s="106">
        <v>3330</v>
      </c>
      <c r="G152" s="107">
        <v>3.85</v>
      </c>
      <c r="H152" s="107">
        <f t="shared" si="5"/>
        <v>12820.5</v>
      </c>
    </row>
    <row r="153" spans="1:8" ht="15.75">
      <c r="A153" s="103" t="s">
        <v>592</v>
      </c>
      <c r="B153" s="104">
        <v>44574</v>
      </c>
      <c r="C153" s="103"/>
      <c r="D153" s="105" t="s">
        <v>413</v>
      </c>
      <c r="E153" s="105" t="s">
        <v>10</v>
      </c>
      <c r="F153" s="106">
        <v>658</v>
      </c>
      <c r="G153" s="107">
        <v>3.85</v>
      </c>
      <c r="H153" s="107">
        <f t="shared" si="5"/>
        <v>2533.3000000000002</v>
      </c>
    </row>
    <row r="154" spans="1:8" ht="15.75">
      <c r="A154" s="103" t="s">
        <v>592</v>
      </c>
      <c r="B154" s="104">
        <v>44574</v>
      </c>
      <c r="C154" s="103"/>
      <c r="D154" s="105" t="s">
        <v>414</v>
      </c>
      <c r="E154" s="105" t="s">
        <v>10</v>
      </c>
      <c r="F154" s="106">
        <v>273</v>
      </c>
      <c r="G154" s="107">
        <v>48.002400000000002</v>
      </c>
      <c r="H154" s="107">
        <f t="shared" si="5"/>
        <v>13104.655200000001</v>
      </c>
    </row>
    <row r="155" spans="1:8" ht="15.75">
      <c r="A155" s="103" t="s">
        <v>592</v>
      </c>
      <c r="B155" s="104">
        <v>44574</v>
      </c>
      <c r="C155" s="103"/>
      <c r="D155" s="105" t="s">
        <v>415</v>
      </c>
      <c r="E155" s="105" t="s">
        <v>10</v>
      </c>
      <c r="F155" s="106">
        <v>1</v>
      </c>
      <c r="G155" s="107">
        <v>27.564800000000002</v>
      </c>
      <c r="H155" s="107">
        <f t="shared" si="5"/>
        <v>27.564800000000002</v>
      </c>
    </row>
    <row r="156" spans="1:8" ht="15.75">
      <c r="A156" s="103" t="s">
        <v>592</v>
      </c>
      <c r="B156" s="104">
        <v>44574</v>
      </c>
      <c r="C156" s="103"/>
      <c r="D156" s="105" t="s">
        <v>410</v>
      </c>
      <c r="E156" s="105" t="s">
        <v>10</v>
      </c>
      <c r="F156" s="106">
        <v>3</v>
      </c>
      <c r="G156" s="107">
        <v>49.996600000000001</v>
      </c>
      <c r="H156" s="107">
        <f t="shared" si="5"/>
        <v>149.9898</v>
      </c>
    </row>
    <row r="157" spans="1:8" ht="15.75">
      <c r="A157" s="103" t="s">
        <v>592</v>
      </c>
      <c r="B157" s="104">
        <v>44574</v>
      </c>
      <c r="C157" s="103"/>
      <c r="D157" s="105" t="s">
        <v>441</v>
      </c>
      <c r="E157" s="105" t="s">
        <v>12</v>
      </c>
      <c r="F157" s="106">
        <v>225</v>
      </c>
      <c r="G157" s="107">
        <v>15.2338</v>
      </c>
      <c r="H157" s="107">
        <f t="shared" si="5"/>
        <v>3427.605</v>
      </c>
    </row>
    <row r="158" spans="1:8" ht="15.75">
      <c r="A158" s="103" t="s">
        <v>592</v>
      </c>
      <c r="B158" s="104">
        <v>44574</v>
      </c>
      <c r="C158" s="103"/>
      <c r="D158" s="105" t="s">
        <v>416</v>
      </c>
      <c r="E158" s="105" t="s">
        <v>12</v>
      </c>
      <c r="F158" s="106">
        <v>285</v>
      </c>
      <c r="G158" s="107">
        <v>23.564599999999999</v>
      </c>
      <c r="H158" s="107">
        <f t="shared" si="5"/>
        <v>6715.9110000000001</v>
      </c>
    </row>
    <row r="159" spans="1:8" ht="15.75">
      <c r="A159" s="103" t="s">
        <v>592</v>
      </c>
      <c r="B159" s="104">
        <v>44574</v>
      </c>
      <c r="C159" s="103"/>
      <c r="D159" s="105" t="s">
        <v>417</v>
      </c>
      <c r="E159" s="105" t="s">
        <v>10</v>
      </c>
      <c r="F159" s="106">
        <v>43</v>
      </c>
      <c r="G159" s="107">
        <v>25.9954</v>
      </c>
      <c r="H159" s="107">
        <f t="shared" si="5"/>
        <v>1117.8022000000001</v>
      </c>
    </row>
    <row r="160" spans="1:8" ht="15.75">
      <c r="A160" s="103" t="s">
        <v>592</v>
      </c>
      <c r="B160" s="104">
        <v>44574</v>
      </c>
      <c r="C160" s="103"/>
      <c r="D160" s="105" t="s">
        <v>438</v>
      </c>
      <c r="E160" s="105" t="s">
        <v>10</v>
      </c>
      <c r="F160" s="106">
        <v>24</v>
      </c>
      <c r="G160" s="107">
        <v>13</v>
      </c>
      <c r="H160" s="107">
        <f t="shared" si="5"/>
        <v>312</v>
      </c>
    </row>
    <row r="161" spans="1:8" ht="15.75">
      <c r="A161" s="103" t="s">
        <v>592</v>
      </c>
      <c r="B161" s="104">
        <v>44574</v>
      </c>
      <c r="C161" s="103"/>
      <c r="D161" s="105" t="s">
        <v>418</v>
      </c>
      <c r="E161" s="105" t="s">
        <v>12</v>
      </c>
      <c r="F161" s="106">
        <v>2</v>
      </c>
      <c r="G161" s="107">
        <v>184.375</v>
      </c>
      <c r="H161" s="107">
        <f t="shared" si="5"/>
        <v>368.75</v>
      </c>
    </row>
    <row r="162" spans="1:8" ht="15.75">
      <c r="A162" s="103" t="s">
        <v>592</v>
      </c>
      <c r="B162" s="104">
        <v>44574</v>
      </c>
      <c r="C162" s="103"/>
      <c r="D162" s="105" t="s">
        <v>419</v>
      </c>
      <c r="E162" s="105" t="s">
        <v>12</v>
      </c>
      <c r="F162" s="106">
        <v>277</v>
      </c>
      <c r="G162" s="107">
        <v>277.3</v>
      </c>
      <c r="H162" s="107">
        <f t="shared" si="5"/>
        <v>76812.100000000006</v>
      </c>
    </row>
    <row r="163" spans="1:8" ht="15.75">
      <c r="A163" s="103" t="s">
        <v>592</v>
      </c>
      <c r="B163" s="104">
        <v>44574</v>
      </c>
      <c r="C163" s="103"/>
      <c r="D163" s="105" t="s">
        <v>420</v>
      </c>
      <c r="E163" s="105" t="s">
        <v>10</v>
      </c>
      <c r="F163" s="106">
        <v>27</v>
      </c>
      <c r="G163" s="107">
        <v>1000.6756</v>
      </c>
      <c r="H163" s="107">
        <f t="shared" si="5"/>
        <v>27018.2412</v>
      </c>
    </row>
    <row r="164" spans="1:8" ht="15.75">
      <c r="A164" s="103" t="s">
        <v>592</v>
      </c>
      <c r="B164" s="104">
        <v>44574</v>
      </c>
      <c r="C164" s="103"/>
      <c r="D164" s="105" t="s">
        <v>442</v>
      </c>
      <c r="E164" s="105" t="s">
        <v>12</v>
      </c>
      <c r="F164" s="106">
        <v>97</v>
      </c>
      <c r="G164" s="107">
        <v>81.868399999999994</v>
      </c>
      <c r="H164" s="107">
        <f t="shared" si="5"/>
        <v>7941.2347999999993</v>
      </c>
    </row>
    <row r="165" spans="1:8" ht="15.75">
      <c r="A165" s="103" t="s">
        <v>592</v>
      </c>
      <c r="B165" s="104">
        <v>44574</v>
      </c>
      <c r="C165" s="103"/>
      <c r="D165" s="105" t="s">
        <v>421</v>
      </c>
      <c r="E165" s="105" t="s">
        <v>12</v>
      </c>
      <c r="F165" s="106">
        <v>14</v>
      </c>
      <c r="G165" s="107">
        <v>43.5184</v>
      </c>
      <c r="H165" s="107">
        <f t="shared" si="5"/>
        <v>609.25760000000002</v>
      </c>
    </row>
    <row r="166" spans="1:8" ht="15.75">
      <c r="A166" s="103" t="s">
        <v>592</v>
      </c>
      <c r="B166" s="104">
        <v>44574</v>
      </c>
      <c r="C166" s="103"/>
      <c r="D166" s="105" t="s">
        <v>486</v>
      </c>
      <c r="E166" s="105" t="s">
        <v>10</v>
      </c>
      <c r="F166" s="106">
        <v>93</v>
      </c>
      <c r="G166" s="107">
        <v>122.00020000000001</v>
      </c>
      <c r="H166" s="107">
        <f t="shared" si="5"/>
        <v>11346.018600000001</v>
      </c>
    </row>
    <row r="167" spans="1:8" ht="15.75">
      <c r="A167" s="103" t="s">
        <v>592</v>
      </c>
      <c r="B167" s="104">
        <v>44574</v>
      </c>
      <c r="C167" s="103"/>
      <c r="D167" s="105" t="s">
        <v>424</v>
      </c>
      <c r="E167" s="105" t="s">
        <v>14</v>
      </c>
      <c r="F167" s="106">
        <v>10</v>
      </c>
      <c r="G167" s="107">
        <v>163.2884</v>
      </c>
      <c r="H167" s="107">
        <f t="shared" si="5"/>
        <v>1632.884</v>
      </c>
    </row>
    <row r="168" spans="1:8" ht="15.75">
      <c r="A168" s="103" t="s">
        <v>592</v>
      </c>
      <c r="B168" s="104">
        <v>44574</v>
      </c>
      <c r="C168" s="103"/>
      <c r="D168" s="105" t="s">
        <v>426</v>
      </c>
      <c r="E168" s="105" t="s">
        <v>14</v>
      </c>
      <c r="F168" s="106">
        <v>10</v>
      </c>
      <c r="G168" s="107">
        <v>163.2884</v>
      </c>
      <c r="H168" s="107">
        <f t="shared" si="5"/>
        <v>1632.884</v>
      </c>
    </row>
    <row r="169" spans="1:8" ht="15.75">
      <c r="A169" s="103" t="s">
        <v>592</v>
      </c>
      <c r="B169" s="104">
        <v>44574</v>
      </c>
      <c r="C169" s="103"/>
      <c r="D169" s="105" t="s">
        <v>425</v>
      </c>
      <c r="E169" s="105" t="s">
        <v>14</v>
      </c>
      <c r="F169" s="106">
        <v>10</v>
      </c>
      <c r="G169" s="107">
        <v>163.2884</v>
      </c>
      <c r="H169" s="107">
        <f t="shared" si="5"/>
        <v>1632.884</v>
      </c>
    </row>
    <row r="170" spans="1:8" ht="15.75">
      <c r="A170" s="103" t="s">
        <v>592</v>
      </c>
      <c r="B170" s="104">
        <v>44574</v>
      </c>
      <c r="C170" s="103"/>
      <c r="D170" s="105" t="s">
        <v>427</v>
      </c>
      <c r="E170" s="105" t="s">
        <v>14</v>
      </c>
      <c r="F170" s="106">
        <v>10</v>
      </c>
      <c r="G170" s="107">
        <v>163.99639999999999</v>
      </c>
      <c r="H170" s="107">
        <f t="shared" si="5"/>
        <v>1639.9639999999999</v>
      </c>
    </row>
    <row r="171" spans="1:8" ht="15.75">
      <c r="A171" s="103" t="s">
        <v>592</v>
      </c>
      <c r="B171" s="104">
        <v>44574</v>
      </c>
      <c r="C171" s="103"/>
      <c r="D171" s="105" t="s">
        <v>447</v>
      </c>
      <c r="E171" s="105" t="s">
        <v>14</v>
      </c>
      <c r="F171" s="106">
        <v>42</v>
      </c>
      <c r="G171" s="107">
        <v>193.76779999999999</v>
      </c>
      <c r="H171" s="107">
        <f t="shared" si="5"/>
        <v>8138.2475999999997</v>
      </c>
    </row>
    <row r="172" spans="1:8" ht="15.75">
      <c r="A172" s="103" t="s">
        <v>592</v>
      </c>
      <c r="B172" s="104">
        <v>44574</v>
      </c>
      <c r="C172" s="103"/>
      <c r="D172" s="105" t="s">
        <v>431</v>
      </c>
      <c r="E172" s="105" t="s">
        <v>14</v>
      </c>
      <c r="F172" s="106">
        <v>30</v>
      </c>
      <c r="G172" s="107">
        <v>193.76769999999999</v>
      </c>
      <c r="H172" s="107">
        <f t="shared" si="5"/>
        <v>5813.0309999999999</v>
      </c>
    </row>
    <row r="173" spans="1:8" ht="15.75">
      <c r="A173" s="103" t="s">
        <v>592</v>
      </c>
      <c r="B173" s="104">
        <v>44574</v>
      </c>
      <c r="C173" s="103"/>
      <c r="D173" s="105" t="s">
        <v>428</v>
      </c>
      <c r="E173" s="105" t="s">
        <v>14</v>
      </c>
      <c r="F173" s="106">
        <v>30</v>
      </c>
      <c r="G173" s="107">
        <v>193.76769999999999</v>
      </c>
      <c r="H173" s="107">
        <f t="shared" si="5"/>
        <v>5813.0309999999999</v>
      </c>
    </row>
    <row r="174" spans="1:8" ht="15.75">
      <c r="A174" s="103" t="s">
        <v>592</v>
      </c>
      <c r="B174" s="104">
        <v>44574</v>
      </c>
      <c r="C174" s="103"/>
      <c r="D174" s="105" t="s">
        <v>430</v>
      </c>
      <c r="E174" s="105" t="s">
        <v>14</v>
      </c>
      <c r="F174" s="106">
        <v>30</v>
      </c>
      <c r="G174" s="107">
        <v>193.76769999999999</v>
      </c>
      <c r="H174" s="107">
        <f t="shared" si="5"/>
        <v>5813.0309999999999</v>
      </c>
    </row>
    <row r="175" spans="1:8" ht="15.75">
      <c r="A175" s="103" t="s">
        <v>592</v>
      </c>
      <c r="B175" s="104">
        <v>44574</v>
      </c>
      <c r="C175" s="103"/>
      <c r="D175" s="105" t="s">
        <v>429</v>
      </c>
      <c r="E175" s="105" t="s">
        <v>14</v>
      </c>
      <c r="F175" s="106">
        <v>30</v>
      </c>
      <c r="G175" s="107">
        <v>193.76769999999999</v>
      </c>
      <c r="H175" s="107">
        <f t="shared" si="5"/>
        <v>5813.0309999999999</v>
      </c>
    </row>
    <row r="176" spans="1:8" ht="15.75">
      <c r="A176" s="103" t="s">
        <v>592</v>
      </c>
      <c r="B176" s="104">
        <v>44574</v>
      </c>
      <c r="C176" s="103"/>
      <c r="D176" s="105" t="s">
        <v>15</v>
      </c>
      <c r="E176" s="105" t="s">
        <v>12</v>
      </c>
      <c r="F176" s="106">
        <v>94</v>
      </c>
      <c r="G176" s="107">
        <v>125.8942</v>
      </c>
      <c r="H176" s="107">
        <f t="shared" si="5"/>
        <v>11834.0548</v>
      </c>
    </row>
    <row r="177" spans="1:15" ht="15.75">
      <c r="A177" s="103" t="s">
        <v>592</v>
      </c>
      <c r="B177" s="104">
        <v>44574</v>
      </c>
      <c r="C177" s="103"/>
      <c r="D177" s="105" t="s">
        <v>445</v>
      </c>
      <c r="E177" s="105" t="s">
        <v>14</v>
      </c>
      <c r="F177" s="106">
        <v>50</v>
      </c>
      <c r="G177" s="107">
        <v>439.9984</v>
      </c>
      <c r="H177" s="107">
        <f t="shared" si="5"/>
        <v>21999.920000000002</v>
      </c>
    </row>
    <row r="178" spans="1:15" ht="15.75">
      <c r="A178" s="103" t="s">
        <v>592</v>
      </c>
      <c r="B178" s="104">
        <v>44574</v>
      </c>
      <c r="C178" s="103"/>
      <c r="D178" s="105" t="s">
        <v>432</v>
      </c>
      <c r="E178" s="105" t="s">
        <v>14</v>
      </c>
      <c r="F178" s="106">
        <v>75</v>
      </c>
      <c r="G178" s="107">
        <v>349.28</v>
      </c>
      <c r="H178" s="107">
        <f t="shared" si="5"/>
        <v>26195.999999999996</v>
      </c>
    </row>
    <row r="179" spans="1:15" ht="15.75">
      <c r="A179" s="103" t="s">
        <v>592</v>
      </c>
      <c r="B179" s="104">
        <v>44574</v>
      </c>
      <c r="C179" s="103"/>
      <c r="D179" s="105" t="s">
        <v>433</v>
      </c>
      <c r="E179" s="105" t="s">
        <v>14</v>
      </c>
      <c r="F179" s="106">
        <v>60</v>
      </c>
      <c r="G179" s="107">
        <v>400.02</v>
      </c>
      <c r="H179" s="107">
        <f t="shared" si="5"/>
        <v>24001.199999999997</v>
      </c>
    </row>
    <row r="180" spans="1:15" ht="15.75">
      <c r="A180" s="103" t="s">
        <v>592</v>
      </c>
      <c r="B180" s="104">
        <v>44574</v>
      </c>
      <c r="C180" s="103"/>
      <c r="D180" s="105" t="s">
        <v>434</v>
      </c>
      <c r="E180" s="105" t="s">
        <v>14</v>
      </c>
      <c r="F180" s="106">
        <v>60</v>
      </c>
      <c r="G180" s="107">
        <v>400.02</v>
      </c>
      <c r="H180" s="107">
        <f t="shared" si="5"/>
        <v>24001.199999999997</v>
      </c>
    </row>
    <row r="181" spans="1:15" ht="15.75">
      <c r="A181" s="103" t="s">
        <v>592</v>
      </c>
      <c r="B181" s="104">
        <v>44574</v>
      </c>
      <c r="C181" s="103"/>
      <c r="D181" s="105" t="s">
        <v>435</v>
      </c>
      <c r="E181" s="105" t="s">
        <v>14</v>
      </c>
      <c r="F181" s="106">
        <v>70</v>
      </c>
      <c r="G181" s="107">
        <v>400.02</v>
      </c>
      <c r="H181" s="107">
        <f t="shared" si="5"/>
        <v>28001.399999999998</v>
      </c>
    </row>
    <row r="182" spans="1:15" ht="15.75">
      <c r="A182" s="103" t="s">
        <v>592</v>
      </c>
      <c r="B182" s="104">
        <v>44574</v>
      </c>
      <c r="C182" s="103"/>
      <c r="D182" s="105" t="s">
        <v>480</v>
      </c>
      <c r="E182" s="105" t="s">
        <v>267</v>
      </c>
      <c r="F182" s="106">
        <v>25</v>
      </c>
      <c r="G182" s="107">
        <v>489.995</v>
      </c>
      <c r="H182" s="107">
        <f t="shared" si="5"/>
        <v>12249.875</v>
      </c>
    </row>
    <row r="183" spans="1:15" ht="15.75">
      <c r="A183" s="103" t="s">
        <v>592</v>
      </c>
      <c r="B183" s="104">
        <v>44574</v>
      </c>
      <c r="C183" s="103"/>
      <c r="D183" s="105" t="s">
        <v>479</v>
      </c>
      <c r="E183" s="105" t="s">
        <v>267</v>
      </c>
      <c r="F183" s="106">
        <v>25</v>
      </c>
      <c r="G183" s="107">
        <v>718.99749999999995</v>
      </c>
      <c r="H183" s="107">
        <f t="shared" si="5"/>
        <v>17974.9375</v>
      </c>
    </row>
    <row r="184" spans="1:15" ht="15.75">
      <c r="A184" s="103" t="s">
        <v>592</v>
      </c>
      <c r="B184" s="104">
        <v>44574</v>
      </c>
      <c r="C184" s="103"/>
      <c r="D184" s="105" t="s">
        <v>444</v>
      </c>
      <c r="E184" s="105" t="s">
        <v>10</v>
      </c>
      <c r="F184" s="106">
        <v>93</v>
      </c>
      <c r="G184" s="107">
        <v>189.00059999999999</v>
      </c>
      <c r="H184" s="107">
        <f t="shared" si="5"/>
        <v>17577.055799999998</v>
      </c>
      <c r="I184" s="87"/>
      <c r="J184" s="87"/>
      <c r="K184" s="77"/>
      <c r="L184" s="78"/>
      <c r="M184" s="79"/>
      <c r="N184" s="88"/>
      <c r="O184" s="89"/>
    </row>
    <row r="185" spans="1:15" ht="15.75">
      <c r="A185" s="103" t="s">
        <v>592</v>
      </c>
      <c r="B185" s="104">
        <v>44574</v>
      </c>
      <c r="C185" s="103"/>
      <c r="D185" s="105" t="s">
        <v>436</v>
      </c>
      <c r="E185" s="105" t="s">
        <v>11</v>
      </c>
      <c r="F185" s="106">
        <v>29</v>
      </c>
      <c r="G185" s="107">
        <v>126.0004</v>
      </c>
      <c r="H185" s="107">
        <f t="shared" si="5"/>
        <v>3654.0115999999998</v>
      </c>
      <c r="I185" s="87"/>
      <c r="J185" s="87"/>
      <c r="K185" s="77"/>
      <c r="L185" s="78"/>
      <c r="M185" s="79"/>
      <c r="N185" s="88"/>
      <c r="O185" s="89"/>
    </row>
    <row r="186" spans="1:15" ht="15.75">
      <c r="A186" s="103" t="s">
        <v>592</v>
      </c>
      <c r="B186" s="104">
        <v>44574</v>
      </c>
      <c r="C186" s="103"/>
      <c r="D186" s="105" t="s">
        <v>474</v>
      </c>
      <c r="E186" s="105" t="s">
        <v>10</v>
      </c>
      <c r="F186" s="106">
        <v>28</v>
      </c>
      <c r="G186" s="107">
        <v>537.80849999999998</v>
      </c>
      <c r="H186" s="107">
        <f t="shared" si="5"/>
        <v>15058.637999999999</v>
      </c>
      <c r="I186" s="87"/>
      <c r="J186" s="87"/>
      <c r="K186" s="77"/>
      <c r="L186" s="78"/>
      <c r="M186" s="79"/>
      <c r="N186" s="88"/>
      <c r="O186" s="89"/>
    </row>
    <row r="187" spans="1:15" ht="15.75">
      <c r="A187" s="103" t="s">
        <v>592</v>
      </c>
      <c r="B187" s="104">
        <v>44574</v>
      </c>
      <c r="C187" s="103"/>
      <c r="D187" s="105" t="s">
        <v>437</v>
      </c>
      <c r="E187" s="105" t="s">
        <v>10</v>
      </c>
      <c r="F187" s="106">
        <v>15</v>
      </c>
      <c r="G187" s="107">
        <v>852.43179999999995</v>
      </c>
      <c r="H187" s="107">
        <f t="shared" si="5"/>
        <v>12786.476999999999</v>
      </c>
      <c r="I187" s="87"/>
      <c r="J187" s="87"/>
      <c r="K187" s="77"/>
      <c r="L187" s="78"/>
      <c r="M187" s="79"/>
      <c r="N187" s="88"/>
      <c r="O187" s="89"/>
    </row>
    <row r="188" spans="1:15" ht="15.75">
      <c r="A188" s="103" t="s">
        <v>592</v>
      </c>
      <c r="B188" s="104">
        <v>44574</v>
      </c>
      <c r="C188" s="103"/>
      <c r="D188" s="105" t="s">
        <v>443</v>
      </c>
      <c r="E188" s="105" t="s">
        <v>11</v>
      </c>
      <c r="F188" s="106">
        <v>300</v>
      </c>
      <c r="G188" s="107">
        <v>35.789400000000001</v>
      </c>
      <c r="H188" s="107">
        <f t="shared" si="5"/>
        <v>10736.82</v>
      </c>
      <c r="I188" s="87"/>
      <c r="J188" s="87"/>
      <c r="K188" s="77"/>
      <c r="L188" s="78"/>
      <c r="M188" s="79"/>
      <c r="N188" s="88"/>
      <c r="O188" s="89"/>
    </row>
    <row r="189" spans="1:15" ht="15.75">
      <c r="A189" s="103" t="s">
        <v>592</v>
      </c>
      <c r="B189" s="104">
        <v>44574</v>
      </c>
      <c r="C189" s="103"/>
      <c r="D189" s="105" t="s">
        <v>422</v>
      </c>
      <c r="E189" s="105" t="s">
        <v>423</v>
      </c>
      <c r="F189" s="106">
        <v>3</v>
      </c>
      <c r="G189" s="107">
        <v>505.00459999999998</v>
      </c>
      <c r="H189" s="107">
        <f t="shared" si="5"/>
        <v>1515.0137999999999</v>
      </c>
      <c r="I189" s="87"/>
      <c r="J189" s="87"/>
      <c r="K189" s="77"/>
      <c r="L189" s="78"/>
      <c r="M189" s="79"/>
      <c r="N189" s="88"/>
      <c r="O189" s="89"/>
    </row>
    <row r="190" spans="1:15" ht="15.75">
      <c r="A190" s="103" t="s">
        <v>592</v>
      </c>
      <c r="B190" s="104">
        <v>44574</v>
      </c>
      <c r="C190" s="103"/>
      <c r="D190" s="105" t="s">
        <v>439</v>
      </c>
      <c r="E190" s="105" t="s">
        <v>10</v>
      </c>
      <c r="F190" s="106">
        <v>1</v>
      </c>
      <c r="G190" s="107">
        <v>20.933199999999999</v>
      </c>
      <c r="H190" s="107">
        <f t="shared" si="5"/>
        <v>20.933199999999999</v>
      </c>
      <c r="I190" s="87"/>
      <c r="J190" s="87"/>
      <c r="K190" s="77"/>
      <c r="L190" s="78"/>
      <c r="M190" s="79"/>
      <c r="N190" s="88"/>
      <c r="O190" s="89"/>
    </row>
    <row r="191" spans="1:15" ht="15.75">
      <c r="A191" s="103" t="s">
        <v>592</v>
      </c>
      <c r="B191" s="104">
        <v>44587</v>
      </c>
      <c r="C191" s="103"/>
      <c r="D191" s="105" t="s">
        <v>411</v>
      </c>
      <c r="E191" s="105" t="s">
        <v>11</v>
      </c>
      <c r="F191" s="106">
        <v>4278</v>
      </c>
      <c r="G191" s="107">
        <v>25.99</v>
      </c>
      <c r="H191" s="107">
        <f t="shared" si="5"/>
        <v>111185.21999999999</v>
      </c>
      <c r="I191" s="87"/>
      <c r="J191" s="87"/>
      <c r="K191" s="77"/>
      <c r="L191" s="78"/>
      <c r="M191" s="79"/>
      <c r="N191" s="88"/>
      <c r="O191" s="89"/>
    </row>
    <row r="192" spans="1:15" ht="15.75">
      <c r="A192" s="103" t="s">
        <v>592</v>
      </c>
      <c r="B192" s="104">
        <v>44603</v>
      </c>
      <c r="C192" s="103"/>
      <c r="D192" s="105" t="s">
        <v>449</v>
      </c>
      <c r="E192" s="105" t="s">
        <v>10</v>
      </c>
      <c r="F192" s="106">
        <v>11778</v>
      </c>
      <c r="G192" s="107">
        <v>8.85</v>
      </c>
      <c r="H192" s="107">
        <f t="shared" si="5"/>
        <v>104235.3</v>
      </c>
      <c r="I192" s="87"/>
      <c r="J192" s="87"/>
      <c r="K192" s="77"/>
      <c r="L192" s="78"/>
      <c r="M192" s="79"/>
      <c r="N192" s="88"/>
      <c r="O192" s="89"/>
    </row>
    <row r="193" spans="1:15" ht="15.75">
      <c r="A193" s="103" t="s">
        <v>592</v>
      </c>
      <c r="B193" s="104">
        <v>44607</v>
      </c>
      <c r="C193" s="103"/>
      <c r="D193" s="105" t="s">
        <v>448</v>
      </c>
      <c r="E193" s="105" t="s">
        <v>11</v>
      </c>
      <c r="F193" s="106">
        <v>2285</v>
      </c>
      <c r="G193" s="107">
        <v>67.175600000000003</v>
      </c>
      <c r="H193" s="107">
        <f>F193*G193</f>
        <v>153496.24600000001</v>
      </c>
      <c r="I193" s="87"/>
      <c r="J193" s="87"/>
      <c r="K193" s="77"/>
      <c r="L193" s="78"/>
      <c r="M193" s="79"/>
      <c r="N193" s="88"/>
      <c r="O193" s="89"/>
    </row>
    <row r="194" spans="1:15" ht="15.75">
      <c r="A194" s="103" t="s">
        <v>592</v>
      </c>
      <c r="B194" s="104">
        <v>44621</v>
      </c>
      <c r="C194" s="103"/>
      <c r="D194" s="105" t="s">
        <v>450</v>
      </c>
      <c r="E194" s="105" t="s">
        <v>10</v>
      </c>
      <c r="F194" s="106">
        <v>3700</v>
      </c>
      <c r="G194" s="107">
        <v>131.9948</v>
      </c>
      <c r="H194" s="107">
        <f>G194*F194</f>
        <v>488380.76</v>
      </c>
      <c r="I194" s="87"/>
      <c r="J194" s="87"/>
      <c r="K194" s="77"/>
      <c r="L194" s="78"/>
      <c r="M194" s="79"/>
      <c r="N194" s="88"/>
      <c r="O194" s="89"/>
    </row>
    <row r="195" spans="1:15" ht="15.75">
      <c r="D195" s="6" t="s">
        <v>597</v>
      </c>
      <c r="E195" s="6"/>
      <c r="F195" s="6"/>
      <c r="G195" s="6"/>
      <c r="H195" s="107">
        <f>SUM(H12:H194)</f>
        <v>7880190.511500001</v>
      </c>
      <c r="I195" s="87"/>
      <c r="J195" s="87"/>
      <c r="K195" s="77"/>
      <c r="L195" s="78"/>
      <c r="M195" s="79"/>
      <c r="N195" s="88"/>
      <c r="O195" s="108"/>
    </row>
    <row r="196" spans="1:15" ht="15.75">
      <c r="D196" s="14"/>
      <c r="E196" s="14"/>
      <c r="F196" s="14"/>
      <c r="G196" s="14"/>
      <c r="H196" s="110"/>
      <c r="I196" s="87"/>
      <c r="J196" s="87"/>
      <c r="K196" s="77"/>
      <c r="L196" s="78"/>
      <c r="M196" s="79"/>
      <c r="N196" s="88"/>
      <c r="O196" s="108"/>
    </row>
    <row r="197" spans="1:15" ht="15.75">
      <c r="D197" s="14"/>
      <c r="E197" s="14"/>
      <c r="F197" s="14"/>
      <c r="G197" s="14"/>
      <c r="H197" s="110"/>
      <c r="I197" s="87"/>
      <c r="J197" s="87"/>
      <c r="K197" s="77"/>
      <c r="L197" s="78"/>
      <c r="M197" s="79"/>
      <c r="N197" s="88"/>
      <c r="O197" s="108"/>
    </row>
    <row r="198" spans="1:15" ht="15.75">
      <c r="D198" s="14"/>
      <c r="E198" s="14"/>
      <c r="F198" s="14"/>
      <c r="G198" s="14"/>
      <c r="H198" s="110"/>
      <c r="I198" s="87"/>
      <c r="J198" s="87"/>
      <c r="K198" s="77"/>
      <c r="L198" s="78"/>
      <c r="M198" s="79"/>
      <c r="N198" s="88"/>
      <c r="O198" s="108"/>
    </row>
    <row r="199" spans="1:15" ht="15.75">
      <c r="D199" s="14"/>
      <c r="E199" s="14"/>
      <c r="F199" s="14"/>
      <c r="G199" s="14"/>
      <c r="H199" s="110"/>
      <c r="I199" s="87"/>
      <c r="J199" s="87"/>
      <c r="K199" s="77"/>
      <c r="L199" s="78"/>
      <c r="M199" s="79"/>
      <c r="N199" s="88"/>
      <c r="O199" s="108"/>
    </row>
    <row r="200" spans="1:15" ht="15.75">
      <c r="D200" s="87"/>
      <c r="E200" s="87"/>
      <c r="F200" s="93"/>
      <c r="G200" s="90"/>
      <c r="H200" s="91"/>
      <c r="I200" s="87"/>
      <c r="J200" s="87"/>
      <c r="K200" s="77"/>
      <c r="L200" s="78"/>
      <c r="M200" s="79"/>
      <c r="N200" s="88"/>
      <c r="O200" s="108"/>
    </row>
    <row r="201" spans="1:15" ht="15.75">
      <c r="F201"/>
      <c r="I201" s="87"/>
      <c r="J201" s="87"/>
      <c r="K201" s="77"/>
      <c r="L201" s="78"/>
      <c r="M201" s="79"/>
      <c r="N201" s="88"/>
      <c r="O201" s="108"/>
    </row>
    <row r="202" spans="1:15" ht="15.75">
      <c r="D202" s="116"/>
      <c r="E202" s="116"/>
      <c r="F202" s="116"/>
      <c r="G202" s="116"/>
      <c r="H202" s="116"/>
      <c r="I202" s="87"/>
      <c r="J202" s="87"/>
      <c r="K202" s="77"/>
      <c r="L202" s="78"/>
      <c r="M202" s="79"/>
      <c r="N202" s="88"/>
      <c r="O202" s="108"/>
    </row>
    <row r="203" spans="1:15" ht="15.75">
      <c r="D203" s="28"/>
      <c r="E203" s="28"/>
      <c r="F203" s="28"/>
      <c r="G203" s="28"/>
      <c r="H203" s="28"/>
      <c r="I203" s="87"/>
      <c r="J203" s="87"/>
      <c r="K203" s="77"/>
      <c r="L203" s="78"/>
      <c r="M203" s="79"/>
      <c r="N203" s="88"/>
      <c r="O203" s="108"/>
    </row>
    <row r="204" spans="1:15" ht="18.75">
      <c r="A204" s="29"/>
      <c r="B204" s="29" t="s">
        <v>593</v>
      </c>
      <c r="C204" s="95"/>
      <c r="D204" s="29"/>
      <c r="E204" s="29"/>
      <c r="F204" s="29"/>
      <c r="G204" s="29"/>
      <c r="H204" s="29"/>
      <c r="I204" s="87"/>
      <c r="J204" s="87"/>
      <c r="K204" s="77"/>
      <c r="L204" s="78"/>
      <c r="M204" s="79"/>
      <c r="N204" s="88"/>
      <c r="O204" s="108"/>
    </row>
    <row r="205" spans="1:15" ht="15.75">
      <c r="A205" s="31"/>
      <c r="B205" s="31" t="s">
        <v>594</v>
      </c>
      <c r="C205" s="96"/>
      <c r="D205" s="31"/>
      <c r="E205" s="31"/>
      <c r="F205" s="31"/>
      <c r="G205" s="31"/>
      <c r="H205" s="31"/>
      <c r="I205" s="87"/>
      <c r="J205" s="87"/>
      <c r="K205" s="77"/>
      <c r="L205" s="78"/>
      <c r="M205" s="79"/>
      <c r="N205" s="88"/>
      <c r="O205" s="108"/>
    </row>
    <row r="206" spans="1:15" ht="15.75">
      <c r="A206" s="31"/>
      <c r="B206" s="31" t="s">
        <v>39</v>
      </c>
      <c r="C206" s="96"/>
      <c r="D206" s="31"/>
      <c r="E206" s="31"/>
      <c r="F206" s="31"/>
      <c r="G206" s="31"/>
      <c r="H206" s="31"/>
      <c r="I206" s="87"/>
      <c r="J206" s="87"/>
      <c r="K206" s="77"/>
      <c r="L206" s="78"/>
      <c r="M206" s="79"/>
      <c r="N206" s="88"/>
      <c r="O206" s="108"/>
    </row>
    <row r="207" spans="1:15" ht="15.75">
      <c r="A207" s="31"/>
      <c r="B207" s="31" t="s">
        <v>596</v>
      </c>
      <c r="C207" s="96"/>
      <c r="D207" s="31"/>
      <c r="E207" s="31"/>
      <c r="F207" s="31"/>
      <c r="G207" s="31"/>
      <c r="H207" s="31"/>
      <c r="I207" s="87"/>
      <c r="J207" s="87"/>
      <c r="K207" s="77"/>
      <c r="L207" s="78"/>
      <c r="M207" s="79"/>
      <c r="N207" s="88"/>
      <c r="O207" s="108"/>
    </row>
    <row r="208" spans="1:15" ht="15.75">
      <c r="A208" s="118"/>
      <c r="B208" s="118" t="s">
        <v>595</v>
      </c>
      <c r="C208" s="109"/>
      <c r="D208" s="118"/>
      <c r="E208" s="118"/>
      <c r="F208" s="118"/>
      <c r="G208" s="118"/>
      <c r="H208" s="118"/>
      <c r="I208" s="87"/>
      <c r="J208" s="87"/>
      <c r="K208" s="77"/>
      <c r="L208" s="78"/>
      <c r="M208" s="79"/>
      <c r="N208" s="88"/>
      <c r="O208" s="108"/>
    </row>
    <row r="209" spans="1:8" ht="30">
      <c r="A209" s="102" t="s">
        <v>583</v>
      </c>
      <c r="B209" s="102" t="s">
        <v>581</v>
      </c>
      <c r="C209" s="102" t="s">
        <v>582</v>
      </c>
      <c r="D209" s="102" t="s">
        <v>3</v>
      </c>
      <c r="E209" s="102" t="s">
        <v>509</v>
      </c>
      <c r="F209" s="102" t="s">
        <v>166</v>
      </c>
      <c r="G209" s="102" t="s">
        <v>6</v>
      </c>
      <c r="H209" s="102" t="s">
        <v>7</v>
      </c>
    </row>
    <row r="210" spans="1:8" ht="15.75">
      <c r="A210" s="103" t="s">
        <v>585</v>
      </c>
      <c r="B210" s="104">
        <v>42115</v>
      </c>
      <c r="C210" s="103">
        <v>110121</v>
      </c>
      <c r="D210" s="105" t="s">
        <v>366</v>
      </c>
      <c r="E210" s="105" t="s">
        <v>10</v>
      </c>
      <c r="F210" s="106">
        <v>2</v>
      </c>
      <c r="G210" s="107">
        <v>78</v>
      </c>
      <c r="H210" s="107">
        <f t="shared" ref="H210:H240" si="6">F210*G210</f>
        <v>156</v>
      </c>
    </row>
    <row r="211" spans="1:8" ht="15.75">
      <c r="A211" s="103" t="s">
        <v>586</v>
      </c>
      <c r="B211" s="104">
        <v>42513</v>
      </c>
      <c r="C211" s="103">
        <v>115155</v>
      </c>
      <c r="D211" s="105" t="s">
        <v>382</v>
      </c>
      <c r="E211" s="105" t="s">
        <v>10</v>
      </c>
      <c r="F211" s="106">
        <v>61</v>
      </c>
      <c r="G211" s="107">
        <v>88</v>
      </c>
      <c r="H211" s="107">
        <f t="shared" si="6"/>
        <v>5368</v>
      </c>
    </row>
    <row r="212" spans="1:8" ht="15.75">
      <c r="A212" s="103" t="s">
        <v>587</v>
      </c>
      <c r="B212" s="104">
        <v>42996</v>
      </c>
      <c r="C212" s="103">
        <v>110121</v>
      </c>
      <c r="D212" s="105" t="s">
        <v>366</v>
      </c>
      <c r="E212" s="105" t="s">
        <v>10</v>
      </c>
      <c r="F212" s="106">
        <v>9</v>
      </c>
      <c r="G212" s="107">
        <v>47.5</v>
      </c>
      <c r="H212" s="107">
        <f t="shared" si="6"/>
        <v>427.5</v>
      </c>
    </row>
    <row r="213" spans="1:8" ht="15.75">
      <c r="A213" s="103" t="s">
        <v>588</v>
      </c>
      <c r="B213" s="104">
        <v>43255</v>
      </c>
      <c r="C213" s="103">
        <v>115770</v>
      </c>
      <c r="D213" s="105" t="s">
        <v>380</v>
      </c>
      <c r="E213" s="105" t="s">
        <v>267</v>
      </c>
      <c r="F213" s="106">
        <v>1</v>
      </c>
      <c r="G213" s="107">
        <v>4377.8</v>
      </c>
      <c r="H213" s="107">
        <f t="shared" si="6"/>
        <v>4377.8</v>
      </c>
    </row>
    <row r="214" spans="1:8" ht="15.75">
      <c r="A214" s="103" t="s">
        <v>588</v>
      </c>
      <c r="B214" s="104">
        <v>43279</v>
      </c>
      <c r="C214" s="103">
        <v>114166</v>
      </c>
      <c r="D214" s="105" t="s">
        <v>373</v>
      </c>
      <c r="E214" s="105" t="s">
        <v>10</v>
      </c>
      <c r="F214" s="106">
        <v>12</v>
      </c>
      <c r="G214" s="107">
        <v>460.2</v>
      </c>
      <c r="H214" s="107">
        <f t="shared" si="6"/>
        <v>5522.4</v>
      </c>
    </row>
    <row r="215" spans="1:8" ht="15.75">
      <c r="A215" s="103" t="s">
        <v>588</v>
      </c>
      <c r="B215" s="104">
        <v>43279</v>
      </c>
      <c r="C215" s="103">
        <v>114169</v>
      </c>
      <c r="D215" s="105" t="s">
        <v>374</v>
      </c>
      <c r="E215" s="105" t="s">
        <v>10</v>
      </c>
      <c r="F215" s="106">
        <v>100</v>
      </c>
      <c r="G215" s="107">
        <v>1132.8</v>
      </c>
      <c r="H215" s="107">
        <f t="shared" si="6"/>
        <v>113280</v>
      </c>
    </row>
    <row r="216" spans="1:8" ht="15.75">
      <c r="A216" s="103" t="s">
        <v>589</v>
      </c>
      <c r="B216" s="104">
        <v>43515</v>
      </c>
      <c r="C216" s="103">
        <v>100052</v>
      </c>
      <c r="D216" s="105" t="s">
        <v>372</v>
      </c>
      <c r="E216" s="105" t="s">
        <v>10</v>
      </c>
      <c r="F216" s="106">
        <v>50</v>
      </c>
      <c r="G216" s="107">
        <v>678.5</v>
      </c>
      <c r="H216" s="107">
        <f t="shared" si="6"/>
        <v>33925</v>
      </c>
    </row>
    <row r="217" spans="1:8" ht="15.75">
      <c r="A217" s="103" t="s">
        <v>589</v>
      </c>
      <c r="B217" s="104">
        <v>43522</v>
      </c>
      <c r="C217" s="103" t="s">
        <v>384</v>
      </c>
      <c r="D217" s="105" t="s">
        <v>383</v>
      </c>
      <c r="E217" s="105" t="s">
        <v>10</v>
      </c>
      <c r="F217" s="106">
        <v>8</v>
      </c>
      <c r="G217" s="107">
        <v>151.04</v>
      </c>
      <c r="H217" s="107">
        <f t="shared" si="6"/>
        <v>1208.32</v>
      </c>
    </row>
    <row r="218" spans="1:8" ht="15.75">
      <c r="A218" s="103" t="s">
        <v>589</v>
      </c>
      <c r="B218" s="104">
        <v>43617</v>
      </c>
      <c r="C218" s="103" t="s">
        <v>375</v>
      </c>
      <c r="D218" s="105" t="s">
        <v>460</v>
      </c>
      <c r="E218" s="105" t="s">
        <v>168</v>
      </c>
      <c r="F218" s="106">
        <v>54</v>
      </c>
      <c r="G218" s="107">
        <v>339.84</v>
      </c>
      <c r="H218" s="107">
        <f t="shared" si="6"/>
        <v>18351.359999999997</v>
      </c>
    </row>
    <row r="219" spans="1:8" ht="15.75">
      <c r="A219" s="103" t="s">
        <v>589</v>
      </c>
      <c r="B219" s="104">
        <v>43619</v>
      </c>
      <c r="C219" s="103" t="s">
        <v>367</v>
      </c>
      <c r="D219" s="105" t="s">
        <v>467</v>
      </c>
      <c r="E219" s="105" t="s">
        <v>10</v>
      </c>
      <c r="F219" s="106">
        <v>10</v>
      </c>
      <c r="G219" s="107">
        <v>36.72</v>
      </c>
      <c r="H219" s="107">
        <f t="shared" si="6"/>
        <v>367.2</v>
      </c>
    </row>
    <row r="220" spans="1:8" ht="15.75">
      <c r="A220" s="103" t="s">
        <v>589</v>
      </c>
      <c r="B220" s="104">
        <v>43623</v>
      </c>
      <c r="C220" s="103">
        <v>114380</v>
      </c>
      <c r="D220" s="105" t="s">
        <v>386</v>
      </c>
      <c r="E220" s="105" t="s">
        <v>10</v>
      </c>
      <c r="F220" s="106">
        <v>19</v>
      </c>
      <c r="G220" s="107">
        <v>600</v>
      </c>
      <c r="H220" s="107">
        <f t="shared" si="6"/>
        <v>11400</v>
      </c>
    </row>
    <row r="221" spans="1:8" ht="15.75">
      <c r="A221" s="103" t="s">
        <v>589</v>
      </c>
      <c r="B221" s="104">
        <v>43626</v>
      </c>
      <c r="C221" s="103">
        <v>113033</v>
      </c>
      <c r="D221" s="105" t="s">
        <v>465</v>
      </c>
      <c r="E221" s="105" t="s">
        <v>34</v>
      </c>
      <c r="F221" s="106">
        <v>57</v>
      </c>
      <c r="G221" s="107">
        <v>395.3</v>
      </c>
      <c r="H221" s="107">
        <f t="shared" si="6"/>
        <v>22532.100000000002</v>
      </c>
    </row>
    <row r="222" spans="1:8" ht="15.75">
      <c r="A222" s="103" t="s">
        <v>589</v>
      </c>
      <c r="B222" s="104">
        <v>43626</v>
      </c>
      <c r="C222" s="103">
        <v>100052</v>
      </c>
      <c r="D222" s="105" t="s">
        <v>461</v>
      </c>
      <c r="E222" s="105" t="s">
        <v>10</v>
      </c>
      <c r="F222" s="106">
        <v>29</v>
      </c>
      <c r="G222" s="107">
        <v>666.7</v>
      </c>
      <c r="H222" s="107">
        <f t="shared" si="6"/>
        <v>19334.300000000003</v>
      </c>
    </row>
    <row r="223" spans="1:8" ht="15.75">
      <c r="A223" s="103" t="s">
        <v>589</v>
      </c>
      <c r="B223" s="104">
        <v>43649</v>
      </c>
      <c r="C223" s="103" t="s">
        <v>370</v>
      </c>
      <c r="D223" s="105" t="s">
        <v>463</v>
      </c>
      <c r="E223" s="105" t="s">
        <v>10</v>
      </c>
      <c r="F223" s="106">
        <v>5</v>
      </c>
      <c r="G223" s="107">
        <v>584.1</v>
      </c>
      <c r="H223" s="107">
        <f t="shared" si="6"/>
        <v>2920.5</v>
      </c>
    </row>
    <row r="224" spans="1:8" ht="15.75">
      <c r="A224" s="103" t="s">
        <v>589</v>
      </c>
      <c r="B224" s="104">
        <v>43650</v>
      </c>
      <c r="C224" s="103" t="s">
        <v>369</v>
      </c>
      <c r="D224" s="105" t="s">
        <v>464</v>
      </c>
      <c r="E224" s="105" t="s">
        <v>10</v>
      </c>
      <c r="F224" s="106">
        <v>5</v>
      </c>
      <c r="G224" s="107">
        <v>373.34</v>
      </c>
      <c r="H224" s="107">
        <f t="shared" si="6"/>
        <v>1866.6999999999998</v>
      </c>
    </row>
    <row r="225" spans="1:8" ht="15.75">
      <c r="A225" s="103" t="s">
        <v>589</v>
      </c>
      <c r="B225" s="104">
        <v>43650</v>
      </c>
      <c r="C225" s="103" t="s">
        <v>385</v>
      </c>
      <c r="D225" s="105" t="s">
        <v>454</v>
      </c>
      <c r="E225" s="105" t="s">
        <v>35</v>
      </c>
      <c r="F225" s="106">
        <v>20</v>
      </c>
      <c r="G225" s="107">
        <v>320</v>
      </c>
      <c r="H225" s="107">
        <f t="shared" si="6"/>
        <v>6400</v>
      </c>
    </row>
    <row r="226" spans="1:8" ht="15.75">
      <c r="A226" s="103" t="s">
        <v>590</v>
      </c>
      <c r="B226" s="104">
        <v>43864</v>
      </c>
      <c r="C226" s="103" t="s">
        <v>364</v>
      </c>
      <c r="D226" s="105" t="s">
        <v>469</v>
      </c>
      <c r="E226" s="105" t="s">
        <v>363</v>
      </c>
      <c r="F226" s="106">
        <v>9</v>
      </c>
      <c r="G226" s="107">
        <v>7021</v>
      </c>
      <c r="H226" s="107">
        <f t="shared" si="6"/>
        <v>63189</v>
      </c>
    </row>
    <row r="227" spans="1:8" ht="15.75">
      <c r="A227" s="103" t="s">
        <v>590</v>
      </c>
      <c r="B227" s="104">
        <v>43864</v>
      </c>
      <c r="C227" s="103" t="s">
        <v>365</v>
      </c>
      <c r="D227" s="105" t="s">
        <v>468</v>
      </c>
      <c r="E227" s="105" t="s">
        <v>363</v>
      </c>
      <c r="F227" s="106">
        <v>3</v>
      </c>
      <c r="G227" s="107">
        <v>9381</v>
      </c>
      <c r="H227" s="107">
        <f t="shared" si="6"/>
        <v>28143</v>
      </c>
    </row>
    <row r="228" spans="1:8" ht="15.75">
      <c r="A228" s="103" t="s">
        <v>590</v>
      </c>
      <c r="B228" s="104">
        <v>43892</v>
      </c>
      <c r="C228" s="103" t="s">
        <v>376</v>
      </c>
      <c r="D228" s="105" t="s">
        <v>459</v>
      </c>
      <c r="E228" s="105" t="s">
        <v>4</v>
      </c>
      <c r="F228" s="106">
        <v>11</v>
      </c>
      <c r="G228" s="107">
        <v>17.5</v>
      </c>
      <c r="H228" s="107">
        <f t="shared" si="6"/>
        <v>192.5</v>
      </c>
    </row>
    <row r="229" spans="1:8" ht="15.75">
      <c r="A229" s="103" t="s">
        <v>590</v>
      </c>
      <c r="B229" s="104">
        <v>43892</v>
      </c>
      <c r="C229" s="103" t="s">
        <v>381</v>
      </c>
      <c r="D229" s="105" t="s">
        <v>455</v>
      </c>
      <c r="E229" s="105" t="s">
        <v>267</v>
      </c>
      <c r="F229" s="106">
        <v>3</v>
      </c>
      <c r="G229" s="107">
        <v>4218.75</v>
      </c>
      <c r="H229" s="107">
        <f t="shared" si="6"/>
        <v>12656.25</v>
      </c>
    </row>
    <row r="230" spans="1:8" ht="15.75">
      <c r="A230" s="103" t="s">
        <v>590</v>
      </c>
      <c r="B230" s="104">
        <v>43892</v>
      </c>
      <c r="C230" s="103" t="s">
        <v>388</v>
      </c>
      <c r="D230" s="105" t="s">
        <v>452</v>
      </c>
      <c r="E230" s="105" t="s">
        <v>10</v>
      </c>
      <c r="F230" s="106">
        <v>1</v>
      </c>
      <c r="G230" s="107">
        <v>2286.25</v>
      </c>
      <c r="H230" s="107">
        <f t="shared" si="6"/>
        <v>2286.25</v>
      </c>
    </row>
    <row r="231" spans="1:8" ht="15.75">
      <c r="A231" s="103" t="s">
        <v>590</v>
      </c>
      <c r="B231" s="104">
        <v>43920</v>
      </c>
      <c r="C231" s="103" t="s">
        <v>368</v>
      </c>
      <c r="D231" s="105" t="s">
        <v>466</v>
      </c>
      <c r="E231" s="105" t="s">
        <v>34</v>
      </c>
      <c r="F231" s="106">
        <v>8</v>
      </c>
      <c r="G231" s="107">
        <v>117.48</v>
      </c>
      <c r="H231" s="107">
        <f t="shared" si="6"/>
        <v>939.84</v>
      </c>
    </row>
    <row r="232" spans="1:8" ht="15.75">
      <c r="A232" s="103" t="s">
        <v>590</v>
      </c>
      <c r="B232" s="104">
        <v>43922</v>
      </c>
      <c r="C232" s="103">
        <v>115136</v>
      </c>
      <c r="D232" s="105" t="s">
        <v>456</v>
      </c>
      <c r="E232" s="105" t="s">
        <v>34</v>
      </c>
      <c r="F232" s="106">
        <v>19</v>
      </c>
      <c r="G232" s="107">
        <v>275.33</v>
      </c>
      <c r="H232" s="107">
        <f t="shared" si="6"/>
        <v>5231.2699999999995</v>
      </c>
    </row>
    <row r="233" spans="1:8" ht="15.75">
      <c r="A233" s="103" t="s">
        <v>590</v>
      </c>
      <c r="B233" s="104">
        <v>43928</v>
      </c>
      <c r="C233" s="103" t="s">
        <v>387</v>
      </c>
      <c r="D233" s="105" t="s">
        <v>453</v>
      </c>
      <c r="E233" s="105" t="s">
        <v>10</v>
      </c>
      <c r="F233" s="106">
        <v>7</v>
      </c>
      <c r="G233" s="107">
        <v>1652</v>
      </c>
      <c r="H233" s="107">
        <f t="shared" si="6"/>
        <v>11564</v>
      </c>
    </row>
    <row r="234" spans="1:8" ht="15.75">
      <c r="A234" s="103" t="s">
        <v>590</v>
      </c>
      <c r="B234" s="104">
        <v>43929</v>
      </c>
      <c r="C234" s="103" t="s">
        <v>362</v>
      </c>
      <c r="D234" s="105" t="s">
        <v>470</v>
      </c>
      <c r="E234" s="105" t="s">
        <v>34</v>
      </c>
      <c r="F234" s="106">
        <v>95</v>
      </c>
      <c r="G234" s="107">
        <v>224.2</v>
      </c>
      <c r="H234" s="107">
        <f t="shared" si="6"/>
        <v>21299</v>
      </c>
    </row>
    <row r="235" spans="1:8" ht="15.75">
      <c r="A235" s="103" t="s">
        <v>590</v>
      </c>
      <c r="B235" s="104">
        <v>43929</v>
      </c>
      <c r="C235" s="103" t="s">
        <v>371</v>
      </c>
      <c r="D235" s="105" t="s">
        <v>462</v>
      </c>
      <c r="E235" s="105" t="s">
        <v>10</v>
      </c>
      <c r="F235" s="106">
        <v>154</v>
      </c>
      <c r="G235" s="107">
        <v>7375</v>
      </c>
      <c r="H235" s="107">
        <f t="shared" si="6"/>
        <v>1135750</v>
      </c>
    </row>
    <row r="236" spans="1:8" ht="15.75">
      <c r="A236" s="103" t="s">
        <v>590</v>
      </c>
      <c r="B236" s="104">
        <v>43929</v>
      </c>
      <c r="C236" s="103" t="s">
        <v>378</v>
      </c>
      <c r="D236" s="105" t="s">
        <v>458</v>
      </c>
      <c r="E236" s="105" t="s">
        <v>377</v>
      </c>
      <c r="F236" s="106">
        <v>773</v>
      </c>
      <c r="G236" s="107">
        <v>92.04</v>
      </c>
      <c r="H236" s="107">
        <f t="shared" si="6"/>
        <v>71146.92</v>
      </c>
    </row>
    <row r="237" spans="1:8" ht="15.75">
      <c r="A237" s="103" t="s">
        <v>590</v>
      </c>
      <c r="B237" s="104">
        <v>43930</v>
      </c>
      <c r="C237" s="103" t="s">
        <v>379</v>
      </c>
      <c r="D237" s="105" t="s">
        <v>457</v>
      </c>
      <c r="E237" s="105" t="s">
        <v>34</v>
      </c>
      <c r="F237" s="106">
        <v>1</v>
      </c>
      <c r="G237" s="107">
        <v>252</v>
      </c>
      <c r="H237" s="107">
        <f t="shared" si="6"/>
        <v>252</v>
      </c>
    </row>
    <row r="238" spans="1:8" ht="15.75">
      <c r="A238" s="103" t="s">
        <v>591</v>
      </c>
      <c r="B238" s="104">
        <v>44454</v>
      </c>
      <c r="C238" s="103"/>
      <c r="D238" s="105" t="s">
        <v>391</v>
      </c>
      <c r="E238" s="105" t="s">
        <v>10</v>
      </c>
      <c r="F238" s="106">
        <v>8</v>
      </c>
      <c r="G238" s="107">
        <v>45.960999999999999</v>
      </c>
      <c r="H238" s="107">
        <f t="shared" si="6"/>
        <v>367.68799999999999</v>
      </c>
    </row>
    <row r="239" spans="1:8" ht="15.75">
      <c r="A239" s="103" t="s">
        <v>591</v>
      </c>
      <c r="B239" s="104">
        <v>44454</v>
      </c>
      <c r="C239" s="103"/>
      <c r="D239" s="105" t="s">
        <v>393</v>
      </c>
      <c r="E239" s="105" t="s">
        <v>10</v>
      </c>
      <c r="F239" s="106">
        <v>5</v>
      </c>
      <c r="G239" s="107">
        <v>206.5</v>
      </c>
      <c r="H239" s="107">
        <f t="shared" si="6"/>
        <v>1032.5</v>
      </c>
    </row>
    <row r="240" spans="1:8" ht="15.75">
      <c r="A240" s="103" t="s">
        <v>591</v>
      </c>
      <c r="B240" s="104">
        <v>44454</v>
      </c>
      <c r="C240" s="103"/>
      <c r="D240" s="105" t="s">
        <v>392</v>
      </c>
      <c r="E240" s="105" t="s">
        <v>10</v>
      </c>
      <c r="F240" s="106">
        <v>6</v>
      </c>
      <c r="G240" s="107">
        <v>3398.4</v>
      </c>
      <c r="H240" s="107">
        <f t="shared" si="6"/>
        <v>20390.400000000001</v>
      </c>
    </row>
    <row r="241" spans="1:8" ht="15.75">
      <c r="A241" s="103" t="s">
        <v>592</v>
      </c>
      <c r="B241" s="104">
        <v>44574</v>
      </c>
      <c r="C241" s="103"/>
      <c r="D241" s="105" t="s">
        <v>440</v>
      </c>
      <c r="E241" s="105" t="s">
        <v>10</v>
      </c>
      <c r="F241" s="106">
        <v>1</v>
      </c>
      <c r="G241" s="107">
        <v>255.96559999999999</v>
      </c>
      <c r="H241" s="107">
        <f>G241*F241</f>
        <v>255.96559999999999</v>
      </c>
    </row>
    <row r="242" spans="1:8" ht="15.75">
      <c r="D242" s="6" t="s">
        <v>599</v>
      </c>
      <c r="E242" s="6"/>
      <c r="F242" s="6"/>
      <c r="G242" s="6"/>
      <c r="H242" s="107">
        <f>SUM(H210:H241)</f>
        <v>1622133.7635999999</v>
      </c>
    </row>
    <row r="245" spans="1:8" ht="18.75">
      <c r="D245" s="97"/>
      <c r="E245" s="97"/>
      <c r="F245" s="97"/>
      <c r="G245" s="97"/>
      <c r="H245" s="97"/>
    </row>
    <row r="246" spans="1:8" ht="18.75">
      <c r="D246" s="97"/>
      <c r="E246" s="97"/>
      <c r="F246" s="97"/>
      <c r="G246" s="97"/>
      <c r="H246" s="97"/>
    </row>
    <row r="247" spans="1:8" ht="18.75">
      <c r="D247" s="97"/>
      <c r="E247" s="97"/>
      <c r="F247" s="97"/>
      <c r="G247" s="97"/>
      <c r="H247" s="97"/>
    </row>
    <row r="248" spans="1:8" ht="18.75">
      <c r="D248" s="97"/>
      <c r="E248" s="97"/>
      <c r="F248" s="97"/>
      <c r="G248" s="97"/>
      <c r="H248" s="97"/>
    </row>
    <row r="249" spans="1:8" ht="18.75">
      <c r="D249" s="97"/>
      <c r="E249" s="97"/>
      <c r="F249" s="97"/>
      <c r="G249" s="97"/>
      <c r="H249" s="97"/>
    </row>
    <row r="250" spans="1:8" ht="18.75">
      <c r="D250" s="98" t="s">
        <v>506</v>
      </c>
      <c r="E250" s="98"/>
      <c r="F250" s="97"/>
      <c r="G250" s="97"/>
      <c r="H250" s="97"/>
    </row>
    <row r="251" spans="1:8" ht="18.75">
      <c r="D251" s="99" t="s">
        <v>507</v>
      </c>
      <c r="E251" s="99"/>
      <c r="F251" s="99"/>
      <c r="G251" s="97" t="s">
        <v>171</v>
      </c>
      <c r="H251" s="97"/>
    </row>
    <row r="252" spans="1:8" ht="18.75">
      <c r="D252" s="98" t="s">
        <v>39</v>
      </c>
      <c r="E252" s="98"/>
      <c r="F252" s="100"/>
      <c r="G252" s="97"/>
      <c r="H252" s="97"/>
    </row>
    <row r="253" spans="1:8" ht="18.75">
      <c r="D253" s="101" t="s">
        <v>508</v>
      </c>
      <c r="E253" s="98"/>
      <c r="F253" s="100"/>
      <c r="G253" s="97"/>
      <c r="H253" s="97"/>
    </row>
    <row r="254" spans="1:8" ht="15.75">
      <c r="A254" s="118"/>
      <c r="B254" s="118" t="s">
        <v>595</v>
      </c>
      <c r="C254" s="109"/>
      <c r="D254" s="118"/>
      <c r="E254" s="118"/>
      <c r="F254" s="118"/>
      <c r="G254" s="118"/>
      <c r="H254" s="118"/>
    </row>
    <row r="255" spans="1:8" ht="18.75">
      <c r="D255" s="97"/>
      <c r="E255" s="97"/>
      <c r="F255" s="97"/>
      <c r="G255" s="97"/>
      <c r="H255" s="97"/>
    </row>
    <row r="256" spans="1:8" ht="33.75" customHeight="1">
      <c r="A256" s="102" t="s">
        <v>583</v>
      </c>
      <c r="B256" s="102" t="s">
        <v>581</v>
      </c>
      <c r="C256" s="102" t="s">
        <v>582</v>
      </c>
      <c r="D256" s="102" t="s">
        <v>3</v>
      </c>
      <c r="E256" s="102" t="s">
        <v>509</v>
      </c>
      <c r="F256" s="102" t="s">
        <v>166</v>
      </c>
      <c r="G256" s="102" t="s">
        <v>6</v>
      </c>
      <c r="H256" s="102" t="s">
        <v>7</v>
      </c>
    </row>
    <row r="257" spans="1:8" ht="21.75" customHeight="1">
      <c r="A257" s="103" t="s">
        <v>585</v>
      </c>
      <c r="B257" s="104">
        <v>42024</v>
      </c>
      <c r="C257" s="103">
        <v>115615</v>
      </c>
      <c r="D257" s="105" t="s">
        <v>510</v>
      </c>
      <c r="E257" s="105" t="s">
        <v>10</v>
      </c>
      <c r="F257" s="106">
        <v>4</v>
      </c>
      <c r="G257" s="107">
        <v>41.3</v>
      </c>
      <c r="H257" s="107">
        <f t="shared" ref="H257:H288" si="7">F257*G257</f>
        <v>165.2</v>
      </c>
    </row>
    <row r="258" spans="1:8" ht="15.75">
      <c r="A258" s="103" t="s">
        <v>585</v>
      </c>
      <c r="B258" s="104">
        <v>42024</v>
      </c>
      <c r="C258" s="103">
        <v>114037</v>
      </c>
      <c r="D258" s="105" t="s">
        <v>515</v>
      </c>
      <c r="E258" s="105" t="s">
        <v>10</v>
      </c>
      <c r="F258" s="106">
        <v>26</v>
      </c>
      <c r="G258" s="107">
        <v>17.7</v>
      </c>
      <c r="H258" s="107">
        <f t="shared" si="7"/>
        <v>460.2</v>
      </c>
    </row>
    <row r="259" spans="1:8" ht="15.75">
      <c r="A259" s="103" t="s">
        <v>585</v>
      </c>
      <c r="B259" s="104">
        <v>42024</v>
      </c>
      <c r="C259" s="103">
        <v>111011</v>
      </c>
      <c r="D259" s="105" t="s">
        <v>525</v>
      </c>
      <c r="E259" s="105" t="s">
        <v>10</v>
      </c>
      <c r="F259" s="106">
        <v>39</v>
      </c>
      <c r="G259" s="107">
        <v>177</v>
      </c>
      <c r="H259" s="107">
        <f t="shared" si="7"/>
        <v>6903</v>
      </c>
    </row>
    <row r="260" spans="1:8" ht="15.75">
      <c r="A260" s="103" t="s">
        <v>585</v>
      </c>
      <c r="B260" s="104">
        <v>42024</v>
      </c>
      <c r="C260" s="103">
        <v>115493</v>
      </c>
      <c r="D260" s="105" t="s">
        <v>546</v>
      </c>
      <c r="E260" s="105" t="s">
        <v>547</v>
      </c>
      <c r="F260" s="106">
        <v>0.25</v>
      </c>
      <c r="G260" s="107">
        <v>47.2</v>
      </c>
      <c r="H260" s="107">
        <f t="shared" si="7"/>
        <v>11.8</v>
      </c>
    </row>
    <row r="261" spans="1:8" ht="15.75">
      <c r="A261" s="103" t="s">
        <v>585</v>
      </c>
      <c r="B261" s="104">
        <v>42024</v>
      </c>
      <c r="C261" s="103">
        <v>111059</v>
      </c>
      <c r="D261" s="105" t="s">
        <v>558</v>
      </c>
      <c r="E261" s="105" t="s">
        <v>10</v>
      </c>
      <c r="F261" s="106">
        <v>42</v>
      </c>
      <c r="G261" s="107">
        <v>118</v>
      </c>
      <c r="H261" s="107">
        <f t="shared" si="7"/>
        <v>4956</v>
      </c>
    </row>
    <row r="262" spans="1:8" ht="15.75">
      <c r="A262" s="103" t="s">
        <v>585</v>
      </c>
      <c r="B262" s="104">
        <v>42024</v>
      </c>
      <c r="C262" s="103">
        <v>114025</v>
      </c>
      <c r="D262" s="105" t="s">
        <v>569</v>
      </c>
      <c r="E262" s="105" t="s">
        <v>10</v>
      </c>
      <c r="F262" s="106">
        <v>1</v>
      </c>
      <c r="G262" s="107">
        <v>5900</v>
      </c>
      <c r="H262" s="107">
        <f t="shared" si="7"/>
        <v>5900</v>
      </c>
    </row>
    <row r="263" spans="1:8" ht="15.75">
      <c r="A263" s="103" t="s">
        <v>585</v>
      </c>
      <c r="B263" s="104">
        <v>42024</v>
      </c>
      <c r="C263" s="103">
        <v>115501</v>
      </c>
      <c r="D263" s="105" t="s">
        <v>575</v>
      </c>
      <c r="E263" s="105" t="s">
        <v>10</v>
      </c>
      <c r="F263" s="106">
        <v>10</v>
      </c>
      <c r="G263" s="107">
        <v>6.3</v>
      </c>
      <c r="H263" s="107">
        <f t="shared" si="7"/>
        <v>63</v>
      </c>
    </row>
    <row r="264" spans="1:8" ht="15.75">
      <c r="A264" s="103" t="s">
        <v>585</v>
      </c>
      <c r="B264" s="104">
        <v>42024</v>
      </c>
      <c r="C264" s="103">
        <v>115504</v>
      </c>
      <c r="D264" s="105" t="s">
        <v>577</v>
      </c>
      <c r="E264" s="105" t="s">
        <v>10</v>
      </c>
      <c r="F264" s="106">
        <v>44</v>
      </c>
      <c r="G264" s="107">
        <v>47.2</v>
      </c>
      <c r="H264" s="107">
        <f t="shared" si="7"/>
        <v>2076.8000000000002</v>
      </c>
    </row>
    <row r="265" spans="1:8" ht="15.75">
      <c r="A265" s="103" t="s">
        <v>585</v>
      </c>
      <c r="B265" s="104">
        <v>42278</v>
      </c>
      <c r="C265" s="103">
        <v>115055</v>
      </c>
      <c r="D265" s="105" t="s">
        <v>532</v>
      </c>
      <c r="E265" s="105" t="s">
        <v>10</v>
      </c>
      <c r="F265" s="106">
        <v>18</v>
      </c>
      <c r="G265" s="107">
        <v>2234.61</v>
      </c>
      <c r="H265" s="107">
        <f t="shared" si="7"/>
        <v>40222.980000000003</v>
      </c>
    </row>
    <row r="266" spans="1:8" ht="15.75">
      <c r="A266" s="103" t="s">
        <v>586</v>
      </c>
      <c r="B266" s="104">
        <v>42398</v>
      </c>
      <c r="C266" s="103">
        <v>115484</v>
      </c>
      <c r="D266" s="105" t="s">
        <v>511</v>
      </c>
      <c r="E266" s="105" t="s">
        <v>10</v>
      </c>
      <c r="F266" s="106">
        <v>84</v>
      </c>
      <c r="G266" s="107">
        <v>15.53</v>
      </c>
      <c r="H266" s="107">
        <f t="shared" si="7"/>
        <v>1304.52</v>
      </c>
    </row>
    <row r="267" spans="1:8" ht="15.75">
      <c r="A267" s="103" t="s">
        <v>586</v>
      </c>
      <c r="B267" s="104">
        <v>42398</v>
      </c>
      <c r="C267" s="103">
        <v>115485</v>
      </c>
      <c r="D267" s="105" t="s">
        <v>512</v>
      </c>
      <c r="E267" s="105" t="s">
        <v>10</v>
      </c>
      <c r="F267" s="106">
        <v>132</v>
      </c>
      <c r="G267" s="107">
        <v>17.649999999999999</v>
      </c>
      <c r="H267" s="107">
        <f t="shared" si="7"/>
        <v>2329.7999999999997</v>
      </c>
    </row>
    <row r="268" spans="1:8" ht="15.75">
      <c r="A268" s="103" t="s">
        <v>586</v>
      </c>
      <c r="B268" s="104">
        <v>42398</v>
      </c>
      <c r="C268" s="103">
        <v>115486</v>
      </c>
      <c r="D268" s="105" t="s">
        <v>513</v>
      </c>
      <c r="E268" s="105" t="s">
        <v>10</v>
      </c>
      <c r="F268" s="106">
        <v>16</v>
      </c>
      <c r="G268" s="107">
        <v>12.98</v>
      </c>
      <c r="H268" s="107">
        <f t="shared" si="7"/>
        <v>207.68</v>
      </c>
    </row>
    <row r="269" spans="1:8" ht="15.75">
      <c r="A269" s="103" t="s">
        <v>586</v>
      </c>
      <c r="B269" s="104">
        <v>42398</v>
      </c>
      <c r="C269" s="103">
        <v>114728</v>
      </c>
      <c r="D269" s="105" t="s">
        <v>514</v>
      </c>
      <c r="E269" s="105" t="s">
        <v>10</v>
      </c>
      <c r="F269" s="106">
        <v>200</v>
      </c>
      <c r="G269" s="107">
        <v>70.62</v>
      </c>
      <c r="H269" s="107">
        <f t="shared" si="7"/>
        <v>14124</v>
      </c>
    </row>
    <row r="270" spans="1:8" ht="15.75">
      <c r="A270" s="103" t="s">
        <v>586</v>
      </c>
      <c r="B270" s="104">
        <v>42398</v>
      </c>
      <c r="C270" s="103">
        <v>115780</v>
      </c>
      <c r="D270" s="105" t="s">
        <v>548</v>
      </c>
      <c r="E270" s="105" t="s">
        <v>10</v>
      </c>
      <c r="F270" s="106">
        <v>2</v>
      </c>
      <c r="G270" s="107">
        <v>68.400000000000006</v>
      </c>
      <c r="H270" s="107">
        <f t="shared" si="7"/>
        <v>136.80000000000001</v>
      </c>
    </row>
    <row r="271" spans="1:8" ht="15.75">
      <c r="A271" s="103" t="s">
        <v>586</v>
      </c>
      <c r="B271" s="104">
        <v>42398</v>
      </c>
      <c r="C271" s="103">
        <v>115494</v>
      </c>
      <c r="D271" s="105" t="s">
        <v>550</v>
      </c>
      <c r="E271" s="105" t="s">
        <v>10</v>
      </c>
      <c r="F271" s="106">
        <v>1</v>
      </c>
      <c r="G271" s="107">
        <v>1041.3900000000001</v>
      </c>
      <c r="H271" s="107">
        <f t="shared" si="7"/>
        <v>1041.3900000000001</v>
      </c>
    </row>
    <row r="272" spans="1:8" ht="15.75">
      <c r="A272" s="103" t="s">
        <v>586</v>
      </c>
      <c r="B272" s="104">
        <v>42398</v>
      </c>
      <c r="C272" s="103">
        <v>114969</v>
      </c>
      <c r="D272" s="105" t="s">
        <v>565</v>
      </c>
      <c r="E272" s="105" t="s">
        <v>10</v>
      </c>
      <c r="F272" s="106">
        <v>24</v>
      </c>
      <c r="G272" s="107">
        <v>208.22</v>
      </c>
      <c r="H272" s="107">
        <f t="shared" si="7"/>
        <v>4997.28</v>
      </c>
    </row>
    <row r="273" spans="1:8" ht="15.75">
      <c r="A273" s="103" t="s">
        <v>586</v>
      </c>
      <c r="B273" s="104">
        <v>42398</v>
      </c>
      <c r="C273" s="103">
        <v>115496</v>
      </c>
      <c r="D273" s="105" t="s">
        <v>566</v>
      </c>
      <c r="E273" s="105" t="s">
        <v>34</v>
      </c>
      <c r="F273" s="106">
        <v>1</v>
      </c>
      <c r="G273" s="107">
        <v>2578.6799999999998</v>
      </c>
      <c r="H273" s="107">
        <f t="shared" si="7"/>
        <v>2578.6799999999998</v>
      </c>
    </row>
    <row r="274" spans="1:8" ht="15.75">
      <c r="A274" s="103" t="s">
        <v>586</v>
      </c>
      <c r="B274" s="104">
        <v>42398</v>
      </c>
      <c r="C274" s="103">
        <v>115498</v>
      </c>
      <c r="D274" s="105" t="s">
        <v>570</v>
      </c>
      <c r="E274" s="105" t="s">
        <v>10</v>
      </c>
      <c r="F274" s="106">
        <v>28</v>
      </c>
      <c r="G274" s="107">
        <v>12.6</v>
      </c>
      <c r="H274" s="107">
        <f t="shared" si="7"/>
        <v>352.8</v>
      </c>
    </row>
    <row r="275" spans="1:8" ht="15.75">
      <c r="A275" s="103" t="s">
        <v>586</v>
      </c>
      <c r="B275" s="104">
        <v>42398</v>
      </c>
      <c r="C275" s="103">
        <v>115499</v>
      </c>
      <c r="D275" s="105" t="s">
        <v>573</v>
      </c>
      <c r="E275" s="105" t="s">
        <v>10</v>
      </c>
      <c r="F275" s="106">
        <v>100</v>
      </c>
      <c r="G275" s="107">
        <v>83.11</v>
      </c>
      <c r="H275" s="107">
        <f t="shared" si="7"/>
        <v>8311</v>
      </c>
    </row>
    <row r="276" spans="1:8" ht="15.75">
      <c r="A276" s="103" t="s">
        <v>586</v>
      </c>
      <c r="B276" s="104">
        <v>42398</v>
      </c>
      <c r="C276" s="103">
        <v>115500</v>
      </c>
      <c r="D276" s="105" t="s">
        <v>574</v>
      </c>
      <c r="E276" s="105" t="s">
        <v>10</v>
      </c>
      <c r="F276" s="106">
        <v>600</v>
      </c>
      <c r="G276" s="107">
        <v>2.67</v>
      </c>
      <c r="H276" s="107">
        <f t="shared" si="7"/>
        <v>1602</v>
      </c>
    </row>
    <row r="277" spans="1:8" ht="15.75">
      <c r="A277" s="103" t="s">
        <v>586</v>
      </c>
      <c r="B277" s="104">
        <v>42422</v>
      </c>
      <c r="C277" s="103">
        <v>115491</v>
      </c>
      <c r="D277" s="105" t="s">
        <v>580</v>
      </c>
      <c r="E277" s="105" t="s">
        <v>10</v>
      </c>
      <c r="F277" s="106">
        <v>15</v>
      </c>
      <c r="G277" s="107">
        <v>147.5</v>
      </c>
      <c r="H277" s="107">
        <f t="shared" si="7"/>
        <v>2212.5</v>
      </c>
    </row>
    <row r="278" spans="1:8" ht="15.75">
      <c r="A278" s="103" t="s">
        <v>586</v>
      </c>
      <c r="B278" s="104">
        <v>42675</v>
      </c>
      <c r="C278" s="103">
        <v>155489</v>
      </c>
      <c r="D278" s="105" t="s">
        <v>537</v>
      </c>
      <c r="E278" s="105" t="s">
        <v>10</v>
      </c>
      <c r="F278" s="106">
        <v>2</v>
      </c>
      <c r="G278" s="107">
        <v>5.9</v>
      </c>
      <c r="H278" s="107">
        <f t="shared" si="7"/>
        <v>11.8</v>
      </c>
    </row>
    <row r="279" spans="1:8" ht="15.75">
      <c r="A279" s="103" t="s">
        <v>587</v>
      </c>
      <c r="B279" s="104">
        <v>42801</v>
      </c>
      <c r="C279" s="103">
        <v>109460</v>
      </c>
      <c r="D279" s="105" t="s">
        <v>543</v>
      </c>
      <c r="E279" s="105" t="s">
        <v>10</v>
      </c>
      <c r="F279" s="106">
        <v>427</v>
      </c>
      <c r="G279" s="107">
        <v>531</v>
      </c>
      <c r="H279" s="107">
        <f t="shared" si="7"/>
        <v>226737</v>
      </c>
    </row>
    <row r="280" spans="1:8" ht="15.75">
      <c r="A280" s="103" t="s">
        <v>587</v>
      </c>
      <c r="B280" s="104">
        <v>42830</v>
      </c>
      <c r="C280" s="103">
        <v>113365</v>
      </c>
      <c r="D280" s="105" t="s">
        <v>519</v>
      </c>
      <c r="E280" s="105" t="s">
        <v>10</v>
      </c>
      <c r="F280" s="106">
        <v>50</v>
      </c>
      <c r="G280" s="107">
        <v>32</v>
      </c>
      <c r="H280" s="107">
        <f t="shared" si="7"/>
        <v>1600</v>
      </c>
    </row>
    <row r="281" spans="1:8" ht="15.75">
      <c r="A281" s="103" t="s">
        <v>587</v>
      </c>
      <c r="B281" s="104">
        <v>42830</v>
      </c>
      <c r="C281" s="103">
        <v>115515</v>
      </c>
      <c r="D281" s="105" t="s">
        <v>520</v>
      </c>
      <c r="E281" s="105" t="s">
        <v>10</v>
      </c>
      <c r="F281" s="106">
        <v>60</v>
      </c>
      <c r="G281" s="107">
        <v>460.51</v>
      </c>
      <c r="H281" s="107">
        <f t="shared" si="7"/>
        <v>27630.6</v>
      </c>
    </row>
    <row r="282" spans="1:8" ht="15.75">
      <c r="A282" s="103" t="s">
        <v>587</v>
      </c>
      <c r="B282" s="104">
        <v>42830</v>
      </c>
      <c r="C282" s="103">
        <v>115508</v>
      </c>
      <c r="D282" s="105" t="s">
        <v>568</v>
      </c>
      <c r="E282" s="105" t="s">
        <v>267</v>
      </c>
      <c r="F282" s="106">
        <v>4</v>
      </c>
      <c r="G282" s="107">
        <v>64</v>
      </c>
      <c r="H282" s="107">
        <f t="shared" si="7"/>
        <v>256</v>
      </c>
    </row>
    <row r="283" spans="1:8" ht="15.75">
      <c r="A283" s="103" t="s">
        <v>587</v>
      </c>
      <c r="B283" s="104">
        <v>42830</v>
      </c>
      <c r="C283" s="103">
        <v>115503</v>
      </c>
      <c r="D283" s="105" t="s">
        <v>579</v>
      </c>
      <c r="E283" s="105" t="s">
        <v>10</v>
      </c>
      <c r="F283" s="106">
        <v>8</v>
      </c>
      <c r="G283" s="107">
        <v>1059.22</v>
      </c>
      <c r="H283" s="107">
        <f t="shared" si="7"/>
        <v>8473.76</v>
      </c>
    </row>
    <row r="284" spans="1:8" ht="15.75">
      <c r="A284" s="103" t="s">
        <v>587</v>
      </c>
      <c r="B284" s="104">
        <v>42898</v>
      </c>
      <c r="C284" s="103">
        <v>115629</v>
      </c>
      <c r="D284" s="105" t="s">
        <v>562</v>
      </c>
      <c r="E284" s="105" t="s">
        <v>560</v>
      </c>
      <c r="F284" s="106">
        <v>4</v>
      </c>
      <c r="G284" s="107">
        <v>3100</v>
      </c>
      <c r="H284" s="107">
        <f t="shared" si="7"/>
        <v>12400</v>
      </c>
    </row>
    <row r="285" spans="1:8" ht="15.75">
      <c r="A285" s="103" t="s">
        <v>587</v>
      </c>
      <c r="B285" s="104">
        <v>43028</v>
      </c>
      <c r="C285" s="103">
        <v>119460</v>
      </c>
      <c r="D285" s="105" t="s">
        <v>542</v>
      </c>
      <c r="E285" s="105" t="s">
        <v>10</v>
      </c>
      <c r="F285" s="106">
        <v>1681</v>
      </c>
      <c r="G285" s="107">
        <v>161</v>
      </c>
      <c r="H285" s="107">
        <f t="shared" si="7"/>
        <v>270641</v>
      </c>
    </row>
    <row r="286" spans="1:8" ht="15.75">
      <c r="A286" s="103" t="s">
        <v>587</v>
      </c>
      <c r="B286" s="104">
        <v>43055</v>
      </c>
      <c r="C286" s="103">
        <v>115569</v>
      </c>
      <c r="D286" s="105" t="s">
        <v>527</v>
      </c>
      <c r="E286" s="105" t="s">
        <v>10</v>
      </c>
      <c r="F286" s="106">
        <v>155</v>
      </c>
      <c r="G286" s="107">
        <v>3658</v>
      </c>
      <c r="H286" s="107">
        <f t="shared" si="7"/>
        <v>566990</v>
      </c>
    </row>
    <row r="287" spans="1:8" ht="15.75">
      <c r="A287" s="103" t="s">
        <v>587</v>
      </c>
      <c r="B287" s="104">
        <v>43069</v>
      </c>
      <c r="C287" s="103">
        <v>115512</v>
      </c>
      <c r="D287" s="105" t="s">
        <v>563</v>
      </c>
      <c r="E287" s="105" t="s">
        <v>547</v>
      </c>
      <c r="F287" s="106">
        <v>250</v>
      </c>
      <c r="G287" s="107">
        <v>96.8</v>
      </c>
      <c r="H287" s="107">
        <f t="shared" si="7"/>
        <v>24200</v>
      </c>
    </row>
    <row r="288" spans="1:8" ht="15.75">
      <c r="A288" s="103" t="s">
        <v>587</v>
      </c>
      <c r="B288" s="104">
        <v>43069</v>
      </c>
      <c r="C288" s="103">
        <v>111325</v>
      </c>
      <c r="D288" s="105" t="s">
        <v>578</v>
      </c>
      <c r="E288" s="105" t="s">
        <v>10</v>
      </c>
      <c r="F288" s="106">
        <v>883</v>
      </c>
      <c r="G288" s="107">
        <v>645.29</v>
      </c>
      <c r="H288" s="107">
        <f t="shared" si="7"/>
        <v>569791.06999999995</v>
      </c>
    </row>
    <row r="289" spans="1:8" ht="15.75">
      <c r="A289" s="103" t="s">
        <v>588</v>
      </c>
      <c r="B289" s="104">
        <v>43230</v>
      </c>
      <c r="C289" s="103">
        <v>113810</v>
      </c>
      <c r="D289" s="105" t="s">
        <v>559</v>
      </c>
      <c r="E289" s="105" t="s">
        <v>560</v>
      </c>
      <c r="F289" s="106">
        <v>2</v>
      </c>
      <c r="G289" s="107">
        <v>5091.7</v>
      </c>
      <c r="H289" s="107">
        <f t="shared" ref="H289:H320" si="8">F289*G289</f>
        <v>10183.4</v>
      </c>
    </row>
    <row r="290" spans="1:8" ht="15.75">
      <c r="A290" s="103" t="s">
        <v>588</v>
      </c>
      <c r="B290" s="104">
        <v>43301</v>
      </c>
      <c r="C290" s="103">
        <v>115791</v>
      </c>
      <c r="D290" s="105" t="s">
        <v>567</v>
      </c>
      <c r="E290" s="105" t="s">
        <v>34</v>
      </c>
      <c r="F290" s="106">
        <v>10</v>
      </c>
      <c r="G290" s="107">
        <v>1579.29</v>
      </c>
      <c r="H290" s="107">
        <f t="shared" si="8"/>
        <v>15792.9</v>
      </c>
    </row>
    <row r="291" spans="1:8" ht="15.75">
      <c r="A291" s="103" t="s">
        <v>588</v>
      </c>
      <c r="B291" s="104">
        <v>43388</v>
      </c>
      <c r="C291" s="103">
        <v>115811</v>
      </c>
      <c r="D291" s="105" t="s">
        <v>526</v>
      </c>
      <c r="E291" s="105" t="s">
        <v>10</v>
      </c>
      <c r="F291" s="106">
        <v>2</v>
      </c>
      <c r="G291" s="107">
        <v>488.96</v>
      </c>
      <c r="H291" s="107">
        <f t="shared" si="8"/>
        <v>977.92</v>
      </c>
    </row>
    <row r="292" spans="1:8" ht="15.75">
      <c r="A292" s="103" t="s">
        <v>588</v>
      </c>
      <c r="B292" s="104">
        <v>43388</v>
      </c>
      <c r="C292" s="103">
        <v>115812</v>
      </c>
      <c r="D292" s="105" t="s">
        <v>551</v>
      </c>
      <c r="E292" s="105" t="s">
        <v>10</v>
      </c>
      <c r="F292" s="106">
        <v>22</v>
      </c>
      <c r="G292" s="107">
        <v>837</v>
      </c>
      <c r="H292" s="107">
        <f t="shared" si="8"/>
        <v>18414</v>
      </c>
    </row>
    <row r="293" spans="1:8" ht="15.75">
      <c r="A293" s="103" t="s">
        <v>588</v>
      </c>
      <c r="B293" s="104">
        <v>43388</v>
      </c>
      <c r="C293" s="103">
        <v>115316</v>
      </c>
      <c r="D293" s="105" t="s">
        <v>552</v>
      </c>
      <c r="E293" s="105" t="s">
        <v>10</v>
      </c>
      <c r="F293" s="106">
        <v>12</v>
      </c>
      <c r="G293" s="107">
        <v>198</v>
      </c>
      <c r="H293" s="107">
        <f t="shared" si="8"/>
        <v>2376</v>
      </c>
    </row>
    <row r="294" spans="1:8" ht="15.75">
      <c r="A294" s="103" t="s">
        <v>588</v>
      </c>
      <c r="B294" s="104">
        <v>43388</v>
      </c>
      <c r="C294" s="103">
        <v>115322</v>
      </c>
      <c r="D294" s="105" t="s">
        <v>553</v>
      </c>
      <c r="E294" s="105" t="s">
        <v>10</v>
      </c>
      <c r="F294" s="106">
        <v>4</v>
      </c>
      <c r="G294" s="107">
        <v>219.6</v>
      </c>
      <c r="H294" s="107">
        <f t="shared" si="8"/>
        <v>878.4</v>
      </c>
    </row>
    <row r="295" spans="1:8" ht="15.75">
      <c r="A295" s="103" t="s">
        <v>588</v>
      </c>
      <c r="B295" s="104">
        <v>43388</v>
      </c>
      <c r="C295" s="103">
        <v>115321</v>
      </c>
      <c r="D295" s="105" t="s">
        <v>554</v>
      </c>
      <c r="E295" s="105" t="s">
        <v>10</v>
      </c>
      <c r="F295" s="106">
        <v>15</v>
      </c>
      <c r="G295" s="107">
        <v>243</v>
      </c>
      <c r="H295" s="107">
        <f t="shared" si="8"/>
        <v>3645</v>
      </c>
    </row>
    <row r="296" spans="1:8" ht="15.75">
      <c r="A296" s="103" t="s">
        <v>589</v>
      </c>
      <c r="B296" s="104">
        <v>43553</v>
      </c>
      <c r="C296" s="103">
        <v>104021</v>
      </c>
      <c r="D296" s="105" t="s">
        <v>517</v>
      </c>
      <c r="E296" s="105" t="s">
        <v>518</v>
      </c>
      <c r="F296" s="106">
        <v>5</v>
      </c>
      <c r="G296" s="107">
        <v>1260</v>
      </c>
      <c r="H296" s="107">
        <f t="shared" si="8"/>
        <v>6300</v>
      </c>
    </row>
    <row r="297" spans="1:8" ht="15.75">
      <c r="A297" s="103" t="s">
        <v>589</v>
      </c>
      <c r="B297" s="104">
        <v>43578</v>
      </c>
      <c r="C297" s="103">
        <v>115278</v>
      </c>
      <c r="D297" s="105" t="s">
        <v>540</v>
      </c>
      <c r="E297" s="105" t="s">
        <v>541</v>
      </c>
      <c r="F297" s="106">
        <v>1</v>
      </c>
      <c r="G297" s="107">
        <v>319.20179999999999</v>
      </c>
      <c r="H297" s="107">
        <f t="shared" si="8"/>
        <v>319.20179999999999</v>
      </c>
    </row>
    <row r="298" spans="1:8" ht="15.75">
      <c r="A298" s="103" t="s">
        <v>589</v>
      </c>
      <c r="B298" s="104">
        <v>43578</v>
      </c>
      <c r="C298" s="103">
        <v>111026</v>
      </c>
      <c r="D298" s="105" t="s">
        <v>544</v>
      </c>
      <c r="E298" s="105" t="s">
        <v>545</v>
      </c>
      <c r="F298" s="106">
        <v>6</v>
      </c>
      <c r="G298" s="107">
        <v>2583.02</v>
      </c>
      <c r="H298" s="107">
        <f t="shared" si="8"/>
        <v>15498.119999999999</v>
      </c>
    </row>
    <row r="299" spans="1:8" ht="15.75">
      <c r="A299" s="103" t="s">
        <v>589</v>
      </c>
      <c r="B299" s="104">
        <v>43578</v>
      </c>
      <c r="C299" s="103">
        <v>113932</v>
      </c>
      <c r="D299" s="105" t="s">
        <v>564</v>
      </c>
      <c r="E299" s="105" t="s">
        <v>541</v>
      </c>
      <c r="F299" s="106">
        <v>1</v>
      </c>
      <c r="G299" s="107">
        <v>188.9888</v>
      </c>
      <c r="H299" s="107">
        <f t="shared" si="8"/>
        <v>188.9888</v>
      </c>
    </row>
    <row r="300" spans="1:8" ht="15.75">
      <c r="A300" s="103" t="s">
        <v>590</v>
      </c>
      <c r="B300" s="104">
        <v>43881</v>
      </c>
      <c r="C300" s="103">
        <v>117387</v>
      </c>
      <c r="D300" s="105" t="s">
        <v>531</v>
      </c>
      <c r="E300" s="105" t="s">
        <v>10</v>
      </c>
      <c r="F300" s="106">
        <v>6</v>
      </c>
      <c r="G300" s="107">
        <v>394.59199999999998</v>
      </c>
      <c r="H300" s="107">
        <f t="shared" si="8"/>
        <v>2367.5519999999997</v>
      </c>
    </row>
    <row r="301" spans="1:8" ht="15.75">
      <c r="A301" s="103" t="s">
        <v>590</v>
      </c>
      <c r="B301" s="104">
        <v>44011</v>
      </c>
      <c r="C301" s="103">
        <v>106218</v>
      </c>
      <c r="D301" s="105" t="s">
        <v>576</v>
      </c>
      <c r="E301" s="105" t="s">
        <v>547</v>
      </c>
      <c r="F301" s="106">
        <v>159</v>
      </c>
      <c r="G301" s="107">
        <v>187.97399999999999</v>
      </c>
      <c r="H301" s="107">
        <f t="shared" si="8"/>
        <v>29887.865999999998</v>
      </c>
    </row>
    <row r="302" spans="1:8" ht="15.75">
      <c r="A302" s="103" t="s">
        <v>590</v>
      </c>
      <c r="B302" s="104">
        <v>44015</v>
      </c>
      <c r="C302" s="103">
        <v>117754</v>
      </c>
      <c r="D302" s="105" t="s">
        <v>549</v>
      </c>
      <c r="E302" s="105" t="s">
        <v>10</v>
      </c>
      <c r="F302" s="106">
        <v>2</v>
      </c>
      <c r="G302" s="107">
        <v>17216.2</v>
      </c>
      <c r="H302" s="107">
        <f t="shared" si="8"/>
        <v>34432.400000000001</v>
      </c>
    </row>
    <row r="303" spans="1:8" ht="15.75">
      <c r="A303" s="103" t="s">
        <v>590</v>
      </c>
      <c r="B303" s="104">
        <v>44034</v>
      </c>
      <c r="C303" s="103">
        <v>117774</v>
      </c>
      <c r="D303" s="105" t="s">
        <v>523</v>
      </c>
      <c r="E303" s="105" t="s">
        <v>10</v>
      </c>
      <c r="F303" s="106">
        <v>454</v>
      </c>
      <c r="G303" s="107">
        <v>14.6556</v>
      </c>
      <c r="H303" s="107">
        <f t="shared" si="8"/>
        <v>6653.6423999999997</v>
      </c>
    </row>
    <row r="304" spans="1:8" ht="15.75">
      <c r="A304" s="103" t="s">
        <v>590</v>
      </c>
      <c r="B304" s="104">
        <v>44034</v>
      </c>
      <c r="C304" s="103">
        <v>111111</v>
      </c>
      <c r="D304" s="105" t="s">
        <v>524</v>
      </c>
      <c r="E304" s="105" t="s">
        <v>10</v>
      </c>
      <c r="F304" s="106">
        <v>976</v>
      </c>
      <c r="G304" s="107">
        <v>26.55</v>
      </c>
      <c r="H304" s="107">
        <f t="shared" si="8"/>
        <v>25912.799999999999</v>
      </c>
    </row>
    <row r="305" spans="1:8" ht="15.75">
      <c r="A305" s="103" t="s">
        <v>590</v>
      </c>
      <c r="B305" s="104">
        <v>44034</v>
      </c>
      <c r="C305" s="103">
        <v>113898</v>
      </c>
      <c r="D305" s="105" t="s">
        <v>539</v>
      </c>
      <c r="E305" s="105" t="s">
        <v>10</v>
      </c>
      <c r="F305" s="106">
        <v>249</v>
      </c>
      <c r="G305" s="107">
        <v>131.7116</v>
      </c>
      <c r="H305" s="107">
        <f t="shared" si="8"/>
        <v>32796.188399999999</v>
      </c>
    </row>
    <row r="306" spans="1:8" ht="15.75">
      <c r="A306" s="103" t="s">
        <v>590</v>
      </c>
      <c r="B306" s="104">
        <v>44034</v>
      </c>
      <c r="C306" s="103">
        <v>117777</v>
      </c>
      <c r="D306" s="105" t="s">
        <v>555</v>
      </c>
      <c r="E306" s="105" t="s">
        <v>556</v>
      </c>
      <c r="F306" s="106">
        <v>595</v>
      </c>
      <c r="G306" s="107">
        <v>58.41</v>
      </c>
      <c r="H306" s="107">
        <f t="shared" si="8"/>
        <v>34753.949999999997</v>
      </c>
    </row>
    <row r="307" spans="1:8" ht="15.75">
      <c r="A307" s="103" t="s">
        <v>590</v>
      </c>
      <c r="B307" s="104">
        <v>44034</v>
      </c>
      <c r="C307" s="103">
        <v>117778</v>
      </c>
      <c r="D307" s="105" t="s">
        <v>555</v>
      </c>
      <c r="E307" s="105" t="s">
        <v>557</v>
      </c>
      <c r="F307" s="106">
        <v>600</v>
      </c>
      <c r="G307" s="107">
        <v>84.96</v>
      </c>
      <c r="H307" s="107">
        <f t="shared" si="8"/>
        <v>50975.999999999993</v>
      </c>
    </row>
    <row r="308" spans="1:8" ht="15.75">
      <c r="A308" s="103" t="s">
        <v>590</v>
      </c>
      <c r="B308" s="104">
        <v>44034</v>
      </c>
      <c r="C308" s="103">
        <v>117782</v>
      </c>
      <c r="D308" s="105" t="s">
        <v>571</v>
      </c>
      <c r="E308" s="105" t="s">
        <v>10</v>
      </c>
      <c r="F308" s="106">
        <v>1</v>
      </c>
      <c r="G308" s="107">
        <v>454.22919999999999</v>
      </c>
      <c r="H308" s="107">
        <f t="shared" si="8"/>
        <v>454.22919999999999</v>
      </c>
    </row>
    <row r="309" spans="1:8" ht="15.75">
      <c r="A309" s="103" t="s">
        <v>590</v>
      </c>
      <c r="B309" s="104">
        <v>44034</v>
      </c>
      <c r="C309" s="103">
        <v>117783</v>
      </c>
      <c r="D309" s="105" t="s">
        <v>572</v>
      </c>
      <c r="E309" s="105" t="s">
        <v>10</v>
      </c>
      <c r="F309" s="106">
        <v>1473</v>
      </c>
      <c r="G309" s="107">
        <v>163.79580000000001</v>
      </c>
      <c r="H309" s="107">
        <f t="shared" si="8"/>
        <v>241271.21340000001</v>
      </c>
    </row>
    <row r="310" spans="1:8" ht="15.75">
      <c r="A310" s="103" t="s">
        <v>590</v>
      </c>
      <c r="B310" s="104">
        <v>44139</v>
      </c>
      <c r="C310" s="103">
        <v>114745</v>
      </c>
      <c r="D310" s="105" t="s">
        <v>530</v>
      </c>
      <c r="E310" s="105" t="s">
        <v>10</v>
      </c>
      <c r="F310" s="106">
        <v>422</v>
      </c>
      <c r="G310" s="107">
        <v>177</v>
      </c>
      <c r="H310" s="107">
        <f t="shared" si="8"/>
        <v>74694</v>
      </c>
    </row>
    <row r="311" spans="1:8" ht="15.75">
      <c r="A311" s="103" t="s">
        <v>591</v>
      </c>
      <c r="B311" s="104">
        <v>44258</v>
      </c>
      <c r="C311" s="103">
        <v>117411</v>
      </c>
      <c r="D311" s="105" t="s">
        <v>516</v>
      </c>
      <c r="E311" s="105" t="s">
        <v>10</v>
      </c>
      <c r="F311" s="106">
        <v>2202</v>
      </c>
      <c r="G311" s="107">
        <v>236</v>
      </c>
      <c r="H311" s="107">
        <f t="shared" si="8"/>
        <v>519672</v>
      </c>
    </row>
    <row r="312" spans="1:8" ht="15.75">
      <c r="A312" s="103" t="s">
        <v>591</v>
      </c>
      <c r="B312" s="104">
        <v>44383</v>
      </c>
      <c r="C312" s="103">
        <v>118101</v>
      </c>
      <c r="D312" s="105" t="s">
        <v>528</v>
      </c>
      <c r="E312" s="105" t="s">
        <v>267</v>
      </c>
      <c r="F312" s="106">
        <v>364</v>
      </c>
      <c r="G312" s="107">
        <v>564.71259999999995</v>
      </c>
      <c r="H312" s="107">
        <f t="shared" si="8"/>
        <v>205555.38639999999</v>
      </c>
    </row>
    <row r="313" spans="1:8" ht="15.75">
      <c r="A313" s="103" t="s">
        <v>591</v>
      </c>
      <c r="B313" s="104">
        <v>44383</v>
      </c>
      <c r="C313" s="103">
        <v>118102</v>
      </c>
      <c r="D313" s="105" t="s">
        <v>529</v>
      </c>
      <c r="E313" s="105" t="s">
        <v>267</v>
      </c>
      <c r="F313" s="106">
        <v>2016</v>
      </c>
      <c r="G313" s="107">
        <v>2528.5747999999999</v>
      </c>
      <c r="H313" s="107">
        <f t="shared" si="8"/>
        <v>5097606.7967999997</v>
      </c>
    </row>
    <row r="314" spans="1:8" ht="15.75">
      <c r="A314" s="103" t="s">
        <v>591</v>
      </c>
      <c r="B314" s="104">
        <v>44421</v>
      </c>
      <c r="C314" s="103">
        <v>112489</v>
      </c>
      <c r="D314" s="105" t="s">
        <v>534</v>
      </c>
      <c r="E314" s="105" t="s">
        <v>34</v>
      </c>
      <c r="F314" s="106">
        <v>4</v>
      </c>
      <c r="G314" s="107">
        <v>224.9906</v>
      </c>
      <c r="H314" s="107">
        <f t="shared" si="8"/>
        <v>899.9624</v>
      </c>
    </row>
    <row r="315" spans="1:8" ht="15.75">
      <c r="A315" s="103" t="s">
        <v>591</v>
      </c>
      <c r="B315" s="104">
        <v>44421</v>
      </c>
      <c r="C315" s="103">
        <v>117943</v>
      </c>
      <c r="D315" s="105" t="s">
        <v>535</v>
      </c>
      <c r="E315" s="105" t="s">
        <v>10</v>
      </c>
      <c r="F315" s="106">
        <v>2</v>
      </c>
      <c r="G315" s="107">
        <v>61.312800000000003</v>
      </c>
      <c r="H315" s="107">
        <f t="shared" si="8"/>
        <v>122.62560000000001</v>
      </c>
    </row>
    <row r="316" spans="1:8" ht="15.75">
      <c r="A316" s="103" t="s">
        <v>591</v>
      </c>
      <c r="B316" s="104">
        <v>44421</v>
      </c>
      <c r="C316" s="103">
        <v>117946</v>
      </c>
      <c r="D316" s="105" t="s">
        <v>536</v>
      </c>
      <c r="E316" s="105" t="s">
        <v>10</v>
      </c>
      <c r="F316" s="106">
        <v>50</v>
      </c>
      <c r="G316" s="107">
        <v>64.900000000000006</v>
      </c>
      <c r="H316" s="107">
        <f t="shared" si="8"/>
        <v>3245.0000000000005</v>
      </c>
    </row>
    <row r="317" spans="1:8" ht="15.75">
      <c r="A317" s="103" t="s">
        <v>591</v>
      </c>
      <c r="B317" s="104">
        <v>44462</v>
      </c>
      <c r="C317" s="103">
        <v>118183</v>
      </c>
      <c r="D317" s="105" t="s">
        <v>538</v>
      </c>
      <c r="E317" s="105" t="s">
        <v>10</v>
      </c>
      <c r="F317" s="106">
        <v>2</v>
      </c>
      <c r="G317" s="107">
        <v>14995.10252</v>
      </c>
      <c r="H317" s="107">
        <f t="shared" si="8"/>
        <v>29990.205040000001</v>
      </c>
    </row>
    <row r="318" spans="1:8" ht="15.75">
      <c r="A318" s="103" t="s">
        <v>591</v>
      </c>
      <c r="B318" s="104">
        <v>44509</v>
      </c>
      <c r="C318" s="103">
        <v>117968</v>
      </c>
      <c r="D318" s="105" t="s">
        <v>561</v>
      </c>
      <c r="E318" s="105" t="s">
        <v>560</v>
      </c>
      <c r="F318" s="106">
        <v>93</v>
      </c>
      <c r="G318" s="107">
        <v>4237.0024000000003</v>
      </c>
      <c r="H318" s="107">
        <f t="shared" si="8"/>
        <v>394041.22320000001</v>
      </c>
    </row>
    <row r="319" spans="1:8" ht="15.75">
      <c r="A319" s="103" t="s">
        <v>592</v>
      </c>
      <c r="B319" s="104">
        <v>44596</v>
      </c>
      <c r="C319" s="103">
        <v>118295</v>
      </c>
      <c r="D319" s="105" t="s">
        <v>521</v>
      </c>
      <c r="E319" s="105" t="s">
        <v>10</v>
      </c>
      <c r="F319" s="106">
        <v>1447</v>
      </c>
      <c r="G319" s="107">
        <v>1439.6</v>
      </c>
      <c r="H319" s="107">
        <f t="shared" si="8"/>
        <v>2083101.2</v>
      </c>
    </row>
    <row r="320" spans="1:8" ht="15.75">
      <c r="A320" s="103" t="s">
        <v>592</v>
      </c>
      <c r="B320" s="104">
        <v>44596</v>
      </c>
      <c r="C320" s="103">
        <v>118297</v>
      </c>
      <c r="D320" s="105" t="s">
        <v>522</v>
      </c>
      <c r="E320" s="105" t="s">
        <v>10</v>
      </c>
      <c r="F320" s="106">
        <v>475</v>
      </c>
      <c r="G320" s="107">
        <v>482.62</v>
      </c>
      <c r="H320" s="107">
        <f t="shared" si="8"/>
        <v>229244.5</v>
      </c>
    </row>
    <row r="321" spans="1:8" ht="15.75">
      <c r="A321" s="103" t="s">
        <v>592</v>
      </c>
      <c r="B321" s="104">
        <v>44596</v>
      </c>
      <c r="C321" s="103">
        <v>118296</v>
      </c>
      <c r="D321" s="105" t="s">
        <v>533</v>
      </c>
      <c r="E321" s="105" t="s">
        <v>10</v>
      </c>
      <c r="F321" s="106">
        <v>2840</v>
      </c>
      <c r="G321" s="107">
        <v>165.2</v>
      </c>
      <c r="H321" s="107">
        <f t="shared" ref="H321" si="9">F321*G321</f>
        <v>469167.99999999994</v>
      </c>
    </row>
    <row r="322" spans="1:8" ht="15.75">
      <c r="D322" s="6" t="s">
        <v>598</v>
      </c>
      <c r="E322" s="6"/>
      <c r="F322" s="6"/>
      <c r="G322" s="6"/>
      <c r="H322" s="107">
        <f>SUM(H257:H321)</f>
        <v>11450109.331439998</v>
      </c>
    </row>
  </sheetData>
  <sortState xmlns:xlrd2="http://schemas.microsoft.com/office/spreadsheetml/2017/richdata2" ref="A251:H316">
    <sortCondition ref="A251:A316"/>
  </sortState>
  <mergeCells count="5">
    <mergeCell ref="A6:I6"/>
    <mergeCell ref="A7:I7"/>
    <mergeCell ref="A8:I8"/>
    <mergeCell ref="A9:I9"/>
    <mergeCell ref="A5:I5"/>
  </mergeCells>
  <pageMargins left="0.7" right="0.7" top="0.75" bottom="0.75" header="0.3" footer="0.3"/>
  <pageSetup scale="7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E7FE0-89B6-4BBE-86A5-323FB859488A}">
  <dimension ref="A1"/>
  <sheetViews>
    <sheetView workbookViewId="0">
      <selection sqref="A1:XFD8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topLeftCell="A16" workbookViewId="0">
      <selection activeCell="K6" sqref="K6"/>
    </sheetView>
  </sheetViews>
  <sheetFormatPr baseColWidth="10" defaultRowHeight="15"/>
  <cols>
    <col min="1" max="1" width="8.5703125" customWidth="1"/>
    <col min="2" max="2" width="4.7109375" customWidth="1"/>
    <col min="3" max="3" width="84.140625" customWidth="1"/>
    <col min="5" max="5" width="10" customWidth="1"/>
    <col min="6" max="6" width="12.85546875" customWidth="1"/>
    <col min="7" max="7" width="15.42578125" customWidth="1"/>
  </cols>
  <sheetData>
    <row r="1" spans="1:9" ht="15.75">
      <c r="A1" s="123" t="s">
        <v>101</v>
      </c>
      <c r="B1" s="123"/>
      <c r="C1" s="123"/>
      <c r="D1" s="123"/>
      <c r="E1" s="123"/>
      <c r="F1" s="123"/>
      <c r="G1" s="123"/>
      <c r="H1" s="10"/>
      <c r="I1" s="10"/>
    </row>
    <row r="2" spans="1:9" ht="16.5" thickBot="1">
      <c r="A2" s="14"/>
      <c r="B2" s="14"/>
      <c r="C2" s="14"/>
      <c r="D2" s="14"/>
      <c r="E2" s="15"/>
      <c r="F2" s="16"/>
      <c r="G2" s="16"/>
      <c r="H2" s="10"/>
      <c r="I2" s="10"/>
    </row>
    <row r="3" spans="1:9" ht="39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</row>
    <row r="4" spans="1:9" ht="15.75">
      <c r="A4" s="2">
        <v>2617</v>
      </c>
      <c r="B4" s="2">
        <v>1</v>
      </c>
      <c r="C4" s="6" t="s">
        <v>16</v>
      </c>
      <c r="D4" s="6" t="s">
        <v>10</v>
      </c>
      <c r="E4" s="4">
        <v>1</v>
      </c>
      <c r="F4" s="5">
        <v>6667</v>
      </c>
      <c r="G4" s="17">
        <f>E4*F4</f>
        <v>6667</v>
      </c>
      <c r="H4" s="7">
        <v>43405</v>
      </c>
      <c r="I4" s="8">
        <v>114447</v>
      </c>
    </row>
    <row r="5" spans="1:9" ht="15.75">
      <c r="A5" s="2">
        <v>2611</v>
      </c>
      <c r="B5" s="2">
        <v>1</v>
      </c>
      <c r="C5" s="6" t="s">
        <v>17</v>
      </c>
      <c r="D5" s="6" t="s">
        <v>10</v>
      </c>
      <c r="E5" s="4">
        <v>50</v>
      </c>
      <c r="F5" s="5">
        <v>4127.82</v>
      </c>
      <c r="G5" s="17">
        <f t="shared" ref="G5:G23" si="0">E5*F5</f>
        <v>206391</v>
      </c>
      <c r="H5" s="7">
        <v>43628</v>
      </c>
      <c r="I5" s="8">
        <v>115238</v>
      </c>
    </row>
    <row r="6" spans="1:9" ht="15.75">
      <c r="A6" s="2">
        <v>2614</v>
      </c>
      <c r="B6" s="2">
        <v>1</v>
      </c>
      <c r="C6" s="55" t="s">
        <v>18</v>
      </c>
      <c r="D6" s="6" t="s">
        <v>10</v>
      </c>
      <c r="E6" s="4">
        <v>4</v>
      </c>
      <c r="F6" s="5">
        <v>110999.72</v>
      </c>
      <c r="G6" s="17">
        <f t="shared" si="0"/>
        <v>443998.88</v>
      </c>
      <c r="H6" s="7">
        <v>43557</v>
      </c>
      <c r="I6" s="8">
        <v>114155</v>
      </c>
    </row>
    <row r="7" spans="1:9" ht="15.75">
      <c r="A7" s="2">
        <v>2611</v>
      </c>
      <c r="B7" s="2">
        <v>1</v>
      </c>
      <c r="C7" s="6" t="s">
        <v>19</v>
      </c>
      <c r="D7" s="6" t="s">
        <v>10</v>
      </c>
      <c r="E7" s="4">
        <v>1</v>
      </c>
      <c r="F7" s="5">
        <v>76818</v>
      </c>
      <c r="G7" s="17">
        <f t="shared" si="0"/>
        <v>76818</v>
      </c>
      <c r="H7" s="7">
        <v>43593</v>
      </c>
      <c r="I7" s="8">
        <v>114222</v>
      </c>
    </row>
    <row r="8" spans="1:9" ht="15.75">
      <c r="A8" s="2">
        <v>2611</v>
      </c>
      <c r="B8" s="2">
        <v>1</v>
      </c>
      <c r="C8" s="6" t="s">
        <v>20</v>
      </c>
      <c r="D8" s="6" t="s">
        <v>10</v>
      </c>
      <c r="E8" s="4">
        <v>2</v>
      </c>
      <c r="F8" s="5">
        <v>10352.26</v>
      </c>
      <c r="G8" s="17">
        <f t="shared" si="0"/>
        <v>20704.52</v>
      </c>
      <c r="H8" s="7">
        <v>43587</v>
      </c>
      <c r="I8" s="8">
        <v>112847</v>
      </c>
    </row>
    <row r="9" spans="1:9" ht="15.75">
      <c r="A9" s="2">
        <v>2614</v>
      </c>
      <c r="B9" s="2">
        <v>1</v>
      </c>
      <c r="C9" s="6" t="s">
        <v>21</v>
      </c>
      <c r="D9" s="6" t="s">
        <v>10</v>
      </c>
      <c r="E9" s="4">
        <v>1</v>
      </c>
      <c r="F9" s="5">
        <v>45671.21</v>
      </c>
      <c r="G9" s="17">
        <f t="shared" si="0"/>
        <v>45671.21</v>
      </c>
      <c r="H9" s="7">
        <v>43586</v>
      </c>
      <c r="I9" s="8">
        <v>111760</v>
      </c>
    </row>
    <row r="10" spans="1:9" ht="15.75">
      <c r="A10" s="2">
        <v>2614</v>
      </c>
      <c r="B10" s="2">
        <v>1</v>
      </c>
      <c r="C10" s="6" t="s">
        <v>79</v>
      </c>
      <c r="D10" s="6" t="s">
        <v>4</v>
      </c>
      <c r="E10" s="4">
        <v>28</v>
      </c>
      <c r="F10" s="5">
        <v>118630.27</v>
      </c>
      <c r="G10" s="17">
        <f t="shared" si="0"/>
        <v>3321647.56</v>
      </c>
      <c r="H10" s="7">
        <v>43626</v>
      </c>
      <c r="I10" s="8">
        <v>111760</v>
      </c>
    </row>
    <row r="11" spans="1:9" ht="15.75">
      <c r="A11" s="2">
        <v>2614</v>
      </c>
      <c r="B11" s="2">
        <v>1</v>
      </c>
      <c r="C11" s="6" t="s">
        <v>80</v>
      </c>
      <c r="D11" s="6" t="s">
        <v>4</v>
      </c>
      <c r="E11" s="4">
        <v>8</v>
      </c>
      <c r="F11" s="5">
        <v>102200.4</v>
      </c>
      <c r="G11" s="17">
        <f>E11*F11</f>
        <v>817603.2</v>
      </c>
      <c r="H11" s="7">
        <v>43626</v>
      </c>
      <c r="I11" s="8">
        <v>111760</v>
      </c>
    </row>
    <row r="12" spans="1:9" ht="15.75">
      <c r="A12" s="2">
        <v>2614</v>
      </c>
      <c r="B12" s="2">
        <v>1</v>
      </c>
      <c r="C12" s="55" t="s">
        <v>87</v>
      </c>
      <c r="D12" s="6" t="s">
        <v>10</v>
      </c>
      <c r="E12" s="4">
        <v>13</v>
      </c>
      <c r="F12" s="5">
        <v>113695.6</v>
      </c>
      <c r="G12" s="17">
        <f t="shared" si="0"/>
        <v>1478042.8</v>
      </c>
      <c r="H12" s="7">
        <v>43532</v>
      </c>
      <c r="I12" s="8">
        <v>111756</v>
      </c>
    </row>
    <row r="13" spans="1:9" ht="15.75">
      <c r="A13" s="2">
        <v>2614</v>
      </c>
      <c r="B13" s="2">
        <v>1</v>
      </c>
      <c r="C13" s="6" t="s">
        <v>22</v>
      </c>
      <c r="D13" s="6" t="s">
        <v>10</v>
      </c>
      <c r="E13" s="4">
        <v>31</v>
      </c>
      <c r="F13" s="5">
        <v>247236.13</v>
      </c>
      <c r="G13" s="17">
        <f t="shared" si="0"/>
        <v>7664320.0300000003</v>
      </c>
      <c r="H13" s="7">
        <v>43557</v>
      </c>
      <c r="I13" s="8">
        <v>116564</v>
      </c>
    </row>
    <row r="14" spans="1:9" ht="15.75">
      <c r="A14" s="2">
        <v>2611</v>
      </c>
      <c r="B14" s="2">
        <v>1</v>
      </c>
      <c r="C14" s="6" t="s">
        <v>23</v>
      </c>
      <c r="D14" s="6" t="s">
        <v>10</v>
      </c>
      <c r="E14" s="4">
        <v>1</v>
      </c>
      <c r="F14" s="5">
        <v>48651.4</v>
      </c>
      <c r="G14" s="17">
        <f t="shared" si="0"/>
        <v>48651.4</v>
      </c>
      <c r="H14" s="7">
        <v>43560</v>
      </c>
      <c r="I14" s="8">
        <v>108022</v>
      </c>
    </row>
    <row r="15" spans="1:9" ht="15.75">
      <c r="A15" s="2">
        <v>2611</v>
      </c>
      <c r="B15" s="2">
        <v>1</v>
      </c>
      <c r="C15" s="6" t="s">
        <v>24</v>
      </c>
      <c r="D15" s="6" t="s">
        <v>10</v>
      </c>
      <c r="E15" s="4">
        <v>1</v>
      </c>
      <c r="F15" s="5">
        <v>28084</v>
      </c>
      <c r="G15" s="17">
        <f t="shared" si="0"/>
        <v>28084</v>
      </c>
      <c r="H15" s="7">
        <v>43567</v>
      </c>
      <c r="I15" s="8">
        <v>108253</v>
      </c>
    </row>
    <row r="16" spans="1:9" ht="15.75">
      <c r="A16" s="2">
        <v>2611</v>
      </c>
      <c r="B16" s="2">
        <v>1</v>
      </c>
      <c r="C16" s="6" t="s">
        <v>25</v>
      </c>
      <c r="D16" s="6" t="s">
        <v>10</v>
      </c>
      <c r="E16" s="4">
        <v>2</v>
      </c>
      <c r="F16" s="5">
        <v>23045.4</v>
      </c>
      <c r="G16" s="17">
        <f t="shared" si="0"/>
        <v>46090.8</v>
      </c>
      <c r="H16" s="7">
        <v>43567</v>
      </c>
      <c r="I16" s="8">
        <v>108253</v>
      </c>
    </row>
    <row r="17" spans="1:9" ht="15.75">
      <c r="A17" s="2">
        <v>2611</v>
      </c>
      <c r="B17" s="2">
        <v>1</v>
      </c>
      <c r="C17" s="6" t="s">
        <v>26</v>
      </c>
      <c r="D17" s="6" t="s">
        <v>10</v>
      </c>
      <c r="E17" s="4">
        <v>1</v>
      </c>
      <c r="F17" s="5">
        <v>20291.04</v>
      </c>
      <c r="G17" s="17">
        <f t="shared" si="0"/>
        <v>20291.04</v>
      </c>
      <c r="H17" s="7">
        <v>43564</v>
      </c>
      <c r="I17" s="8">
        <v>112784</v>
      </c>
    </row>
    <row r="18" spans="1:9" ht="15.75">
      <c r="A18" s="2">
        <v>2614</v>
      </c>
      <c r="B18" s="2">
        <v>1</v>
      </c>
      <c r="C18" s="6" t="s">
        <v>27</v>
      </c>
      <c r="D18" s="6" t="s">
        <v>10</v>
      </c>
      <c r="E18" s="4">
        <v>1</v>
      </c>
      <c r="F18" s="5">
        <v>355030.37</v>
      </c>
      <c r="G18" s="17">
        <f t="shared" si="0"/>
        <v>355030.37</v>
      </c>
      <c r="H18" s="7">
        <v>43579</v>
      </c>
      <c r="I18" s="8">
        <v>115043</v>
      </c>
    </row>
    <row r="19" spans="1:9" ht="15.75">
      <c r="A19" s="2">
        <v>2614</v>
      </c>
      <c r="B19" s="2">
        <v>1</v>
      </c>
      <c r="C19" s="6" t="s">
        <v>28</v>
      </c>
      <c r="D19" s="6" t="s">
        <v>10</v>
      </c>
      <c r="E19" s="4">
        <v>1</v>
      </c>
      <c r="F19" s="5">
        <v>60957.95</v>
      </c>
      <c r="G19" s="17">
        <f t="shared" si="0"/>
        <v>60957.95</v>
      </c>
      <c r="H19" s="7">
        <v>43586</v>
      </c>
      <c r="I19" s="8">
        <v>115043</v>
      </c>
    </row>
    <row r="20" spans="1:9" ht="15.75">
      <c r="A20" s="2">
        <v>2611</v>
      </c>
      <c r="B20" s="2">
        <v>1</v>
      </c>
      <c r="C20" s="6" t="s">
        <v>29</v>
      </c>
      <c r="D20" s="6" t="s">
        <v>4</v>
      </c>
      <c r="E20" s="4">
        <v>4</v>
      </c>
      <c r="F20" s="5">
        <v>17641</v>
      </c>
      <c r="G20" s="17">
        <f t="shared" si="0"/>
        <v>70564</v>
      </c>
      <c r="H20" s="7">
        <v>43405</v>
      </c>
      <c r="I20" s="8">
        <v>104925</v>
      </c>
    </row>
    <row r="21" spans="1:9" ht="15.75">
      <c r="A21" s="2">
        <v>2611</v>
      </c>
      <c r="B21" s="2">
        <v>1</v>
      </c>
      <c r="C21" s="6" t="s">
        <v>30</v>
      </c>
      <c r="D21" s="6" t="s">
        <v>10</v>
      </c>
      <c r="E21" s="4">
        <v>2</v>
      </c>
      <c r="F21" s="5">
        <v>5035.18</v>
      </c>
      <c r="G21" s="17">
        <f t="shared" si="0"/>
        <v>10070.36</v>
      </c>
      <c r="H21" s="7">
        <v>43587</v>
      </c>
      <c r="I21" s="8">
        <v>112736</v>
      </c>
    </row>
    <row r="22" spans="1:9" ht="15.75">
      <c r="A22" s="2">
        <v>2611</v>
      </c>
      <c r="B22" s="2">
        <v>1</v>
      </c>
      <c r="C22" s="55" t="s">
        <v>31</v>
      </c>
      <c r="D22" s="6" t="s">
        <v>10</v>
      </c>
      <c r="E22" s="4">
        <v>78</v>
      </c>
      <c r="F22" s="5">
        <v>3019.2</v>
      </c>
      <c r="G22" s="17">
        <f t="shared" si="0"/>
        <v>235497.59999999998</v>
      </c>
      <c r="H22" s="7">
        <v>43628</v>
      </c>
      <c r="I22" s="8">
        <v>115231</v>
      </c>
    </row>
    <row r="23" spans="1:9" ht="15.75">
      <c r="A23" s="2">
        <v>2611</v>
      </c>
      <c r="B23" s="2">
        <v>1</v>
      </c>
      <c r="C23" s="6" t="s">
        <v>32</v>
      </c>
      <c r="D23" s="6" t="s">
        <v>10</v>
      </c>
      <c r="E23" s="4">
        <v>15</v>
      </c>
      <c r="F23" s="5">
        <v>2820.96</v>
      </c>
      <c r="G23" s="17">
        <f t="shared" si="0"/>
        <v>42314.400000000001</v>
      </c>
      <c r="H23" s="7">
        <v>43628</v>
      </c>
      <c r="I23" s="8">
        <v>115231</v>
      </c>
    </row>
    <row r="24" spans="1:9">
      <c r="A24" s="18"/>
      <c r="B24" s="18"/>
      <c r="C24" s="18"/>
      <c r="D24" s="18"/>
      <c r="E24" s="19"/>
      <c r="F24" s="18"/>
      <c r="G24" s="20">
        <f>E24*F24</f>
        <v>0</v>
      </c>
      <c r="H24" s="21"/>
      <c r="I24" s="18"/>
    </row>
    <row r="25" spans="1:9" ht="16.5" thickBot="1">
      <c r="A25" s="11"/>
      <c r="B25" s="11"/>
      <c r="C25" s="11" t="s">
        <v>33</v>
      </c>
      <c r="D25" s="11"/>
      <c r="E25" s="12"/>
      <c r="F25" s="13"/>
      <c r="G25" s="22">
        <f>SUM(G4:G23)</f>
        <v>14999416.119999997</v>
      </c>
      <c r="H25" s="23"/>
      <c r="I25" s="23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25"/>
  <sheetViews>
    <sheetView workbookViewId="0">
      <selection activeCell="C59" sqref="C59"/>
    </sheetView>
  </sheetViews>
  <sheetFormatPr baseColWidth="10" defaultRowHeight="15"/>
  <cols>
    <col min="1" max="1" width="8.85546875" customWidth="1"/>
    <col min="2" max="2" width="5.28515625" customWidth="1"/>
    <col min="3" max="3" width="58.140625" customWidth="1"/>
    <col min="4" max="4" width="10.28515625" customWidth="1"/>
    <col min="5" max="5" width="8.140625" customWidth="1"/>
    <col min="6" max="6" width="13.5703125" customWidth="1"/>
    <col min="7" max="7" width="16.5703125" customWidth="1"/>
    <col min="8" max="8" width="12.28515625" customWidth="1"/>
    <col min="9" max="9" width="10.140625" customWidth="1"/>
    <col min="10" max="10" width="10" customWidth="1"/>
    <col min="11" max="11" width="9" customWidth="1"/>
    <col min="12" max="12" width="33.140625" customWidth="1"/>
  </cols>
  <sheetData>
    <row r="1" spans="1:12" ht="18.75">
      <c r="A1" s="56" t="s">
        <v>67</v>
      </c>
      <c r="B1" s="56"/>
      <c r="C1" s="56"/>
      <c r="D1" s="56"/>
      <c r="E1" s="56"/>
      <c r="F1" s="57"/>
      <c r="G1" s="57"/>
      <c r="H1" s="57"/>
      <c r="I1" s="57"/>
      <c r="J1" s="57"/>
      <c r="K1" s="57"/>
      <c r="L1" s="57"/>
    </row>
    <row r="2" spans="1:12" ht="18.75">
      <c r="A2" s="63"/>
      <c r="B2" s="63"/>
      <c r="C2" s="63" t="s">
        <v>3</v>
      </c>
      <c r="D2" s="63" t="s">
        <v>10</v>
      </c>
      <c r="E2" s="63" t="s">
        <v>68</v>
      </c>
      <c r="F2" s="65" t="s">
        <v>69</v>
      </c>
      <c r="G2" s="65" t="s">
        <v>7</v>
      </c>
      <c r="H2" s="64" t="s">
        <v>70</v>
      </c>
      <c r="I2" s="64" t="s">
        <v>71</v>
      </c>
      <c r="J2" s="64" t="s">
        <v>74</v>
      </c>
      <c r="K2" s="64" t="s">
        <v>72</v>
      </c>
      <c r="L2" s="64" t="s">
        <v>73</v>
      </c>
    </row>
    <row r="3" spans="1:12" ht="15.75">
      <c r="A3" s="58">
        <v>2617</v>
      </c>
      <c r="B3" s="58">
        <v>1</v>
      </c>
      <c r="C3" s="59" t="s">
        <v>16</v>
      </c>
      <c r="D3" s="59" t="s">
        <v>10</v>
      </c>
      <c r="E3" s="76">
        <v>1</v>
      </c>
      <c r="F3" s="24">
        <v>6667</v>
      </c>
      <c r="G3" s="17">
        <f>E3*F3</f>
        <v>6667</v>
      </c>
      <c r="H3" s="61">
        <v>43405</v>
      </c>
      <c r="I3" s="62">
        <v>114447</v>
      </c>
      <c r="J3" s="66">
        <v>43654</v>
      </c>
      <c r="K3" t="s">
        <v>102</v>
      </c>
      <c r="L3" t="s">
        <v>103</v>
      </c>
    </row>
    <row r="4" spans="1:12" ht="15.75">
      <c r="A4" s="58"/>
      <c r="B4" s="58"/>
      <c r="C4" s="59"/>
      <c r="D4" s="59"/>
      <c r="E4" s="60"/>
      <c r="F4" s="24"/>
      <c r="G4" s="17"/>
      <c r="H4" s="61"/>
      <c r="I4" s="62"/>
      <c r="J4" s="66"/>
    </row>
    <row r="5" spans="1:12" ht="15.75">
      <c r="A5" s="2">
        <v>2611</v>
      </c>
      <c r="B5" s="2">
        <v>1</v>
      </c>
      <c r="C5" s="6" t="s">
        <v>17</v>
      </c>
      <c r="D5" s="6" t="s">
        <v>10</v>
      </c>
      <c r="E5" s="4">
        <v>20</v>
      </c>
      <c r="F5" s="5">
        <v>4127.82</v>
      </c>
      <c r="G5" s="17">
        <f t="shared" ref="G5:G16" si="0">E5*F5</f>
        <v>82556.399999999994</v>
      </c>
      <c r="H5" s="7">
        <v>43628</v>
      </c>
      <c r="I5" s="8">
        <v>115238</v>
      </c>
      <c r="J5" s="66">
        <v>43647</v>
      </c>
      <c r="K5" t="s">
        <v>75</v>
      </c>
      <c r="L5" t="s">
        <v>76</v>
      </c>
    </row>
    <row r="6" spans="1:12" ht="15.75">
      <c r="A6" s="2">
        <v>2611</v>
      </c>
      <c r="B6" s="2">
        <v>1</v>
      </c>
      <c r="C6" s="6" t="s">
        <v>104</v>
      </c>
      <c r="D6" s="6" t="s">
        <v>10</v>
      </c>
      <c r="E6" s="4">
        <v>1</v>
      </c>
      <c r="F6" s="5">
        <v>4127.82</v>
      </c>
      <c r="G6" s="17">
        <f t="shared" si="0"/>
        <v>4127.82</v>
      </c>
      <c r="H6" s="7">
        <v>43628</v>
      </c>
      <c r="I6" s="8">
        <v>115238</v>
      </c>
      <c r="J6" s="66">
        <v>43654</v>
      </c>
      <c r="K6" t="s">
        <v>75</v>
      </c>
      <c r="L6" t="s">
        <v>126</v>
      </c>
    </row>
    <row r="7" spans="1:12" ht="15.75">
      <c r="A7" s="2">
        <v>2611</v>
      </c>
      <c r="B7" s="2">
        <v>1</v>
      </c>
      <c r="C7" s="55" t="s">
        <v>104</v>
      </c>
      <c r="D7" s="6" t="s">
        <v>10</v>
      </c>
      <c r="E7" s="4">
        <v>3</v>
      </c>
      <c r="F7" s="5">
        <v>4127.82</v>
      </c>
      <c r="G7" s="17">
        <f t="shared" si="0"/>
        <v>12383.46</v>
      </c>
      <c r="H7" s="7">
        <v>43628</v>
      </c>
      <c r="I7" s="8">
        <v>115238</v>
      </c>
      <c r="J7" s="66">
        <v>43656</v>
      </c>
      <c r="K7" t="s">
        <v>75</v>
      </c>
      <c r="L7" t="s">
        <v>130</v>
      </c>
    </row>
    <row r="8" spans="1:12" ht="15.75">
      <c r="A8" s="2">
        <v>2611</v>
      </c>
      <c r="B8" s="2">
        <v>1</v>
      </c>
      <c r="C8" s="55" t="s">
        <v>104</v>
      </c>
      <c r="D8" s="6" t="s">
        <v>10</v>
      </c>
      <c r="E8" s="4">
        <v>10</v>
      </c>
      <c r="F8" s="5">
        <v>4127.82</v>
      </c>
      <c r="G8" s="17">
        <f t="shared" si="0"/>
        <v>41278.199999999997</v>
      </c>
      <c r="H8" s="7">
        <v>43628</v>
      </c>
      <c r="I8" s="8">
        <v>115238</v>
      </c>
      <c r="J8" s="66">
        <v>43669</v>
      </c>
      <c r="K8" t="s">
        <v>75</v>
      </c>
      <c r="L8" t="s">
        <v>152</v>
      </c>
    </row>
    <row r="9" spans="1:12" ht="15.75">
      <c r="A9" s="2">
        <v>2611</v>
      </c>
      <c r="B9" s="2">
        <v>1</v>
      </c>
      <c r="C9" s="55" t="s">
        <v>104</v>
      </c>
      <c r="D9" s="6" t="s">
        <v>10</v>
      </c>
      <c r="E9" s="4">
        <v>1</v>
      </c>
      <c r="F9" s="5">
        <v>4127.82</v>
      </c>
      <c r="G9" s="17">
        <f t="shared" si="0"/>
        <v>4127.82</v>
      </c>
      <c r="H9" s="7">
        <v>43628</v>
      </c>
      <c r="I9" s="8">
        <v>115238</v>
      </c>
      <c r="J9" s="66">
        <v>43669</v>
      </c>
      <c r="K9" t="s">
        <v>75</v>
      </c>
      <c r="L9" t="s">
        <v>97</v>
      </c>
    </row>
    <row r="10" spans="1:12" ht="15.75">
      <c r="A10" s="2">
        <v>2611</v>
      </c>
      <c r="B10" s="2">
        <v>1</v>
      </c>
      <c r="C10" s="55" t="s">
        <v>104</v>
      </c>
      <c r="D10" s="6" t="s">
        <v>10</v>
      </c>
      <c r="E10" s="4">
        <v>3</v>
      </c>
      <c r="F10" s="5">
        <v>4127.82</v>
      </c>
      <c r="G10" s="17">
        <f t="shared" si="0"/>
        <v>12383.46</v>
      </c>
      <c r="H10" s="7">
        <v>43628</v>
      </c>
      <c r="I10" s="8">
        <v>115238</v>
      </c>
      <c r="J10" s="66">
        <v>43669</v>
      </c>
      <c r="K10" t="s">
        <v>75</v>
      </c>
      <c r="L10" t="s">
        <v>153</v>
      </c>
    </row>
    <row r="11" spans="1:12" ht="15.75">
      <c r="A11" s="2">
        <v>2611</v>
      </c>
      <c r="B11" s="2">
        <v>1</v>
      </c>
      <c r="C11" s="55" t="s">
        <v>104</v>
      </c>
      <c r="D11" s="6" t="s">
        <v>10</v>
      </c>
      <c r="E11" s="4">
        <v>2</v>
      </c>
      <c r="F11" s="5">
        <v>4127.82</v>
      </c>
      <c r="G11" s="17">
        <f t="shared" si="0"/>
        <v>8255.64</v>
      </c>
      <c r="H11" s="7">
        <v>43628</v>
      </c>
      <c r="I11" s="8">
        <v>115238</v>
      </c>
      <c r="J11" s="66">
        <v>43669</v>
      </c>
      <c r="K11" t="s">
        <v>75</v>
      </c>
      <c r="L11" t="s">
        <v>151</v>
      </c>
    </row>
    <row r="12" spans="1:12" ht="15.75">
      <c r="A12" s="2">
        <v>2611</v>
      </c>
      <c r="B12" s="2">
        <v>1</v>
      </c>
      <c r="C12" s="55" t="s">
        <v>104</v>
      </c>
      <c r="D12" s="6" t="s">
        <v>10</v>
      </c>
      <c r="E12" s="4">
        <v>1</v>
      </c>
      <c r="F12" s="5">
        <v>4127.82</v>
      </c>
      <c r="G12" s="17">
        <f t="shared" si="0"/>
        <v>4127.82</v>
      </c>
      <c r="H12" s="7">
        <v>43628</v>
      </c>
      <c r="I12" s="8">
        <v>115238</v>
      </c>
      <c r="J12" s="66">
        <v>43669</v>
      </c>
      <c r="K12" t="s">
        <v>75</v>
      </c>
      <c r="L12" t="s">
        <v>154</v>
      </c>
    </row>
    <row r="13" spans="1:12" ht="15.75">
      <c r="A13" s="2">
        <v>2611</v>
      </c>
      <c r="B13" s="2">
        <v>1</v>
      </c>
      <c r="C13" s="55" t="s">
        <v>104</v>
      </c>
      <c r="D13" s="6" t="s">
        <v>10</v>
      </c>
      <c r="E13" s="4">
        <v>3</v>
      </c>
      <c r="F13" s="5">
        <v>4127.82</v>
      </c>
      <c r="G13" s="17">
        <f t="shared" si="0"/>
        <v>12383.46</v>
      </c>
      <c r="H13" s="7">
        <v>43628</v>
      </c>
      <c r="I13" s="8">
        <v>115238</v>
      </c>
      <c r="J13" s="66">
        <v>43669</v>
      </c>
      <c r="K13" t="s">
        <v>75</v>
      </c>
      <c r="L13" t="s">
        <v>156</v>
      </c>
    </row>
    <row r="14" spans="1:12" ht="15.75">
      <c r="A14" s="2">
        <v>2611</v>
      </c>
      <c r="B14" s="2">
        <v>1</v>
      </c>
      <c r="C14" s="55" t="s">
        <v>104</v>
      </c>
      <c r="D14" s="6" t="s">
        <v>10</v>
      </c>
      <c r="E14" s="4">
        <v>4</v>
      </c>
      <c r="F14" s="5">
        <v>4127.82</v>
      </c>
      <c r="G14" s="17">
        <f t="shared" si="0"/>
        <v>16511.28</v>
      </c>
      <c r="H14" s="7">
        <v>43628</v>
      </c>
      <c r="I14" s="8">
        <v>115238</v>
      </c>
      <c r="J14" s="66">
        <v>43675</v>
      </c>
      <c r="K14" t="s">
        <v>75</v>
      </c>
      <c r="L14" t="s">
        <v>155</v>
      </c>
    </row>
    <row r="15" spans="1:12" ht="15.75">
      <c r="A15" s="2">
        <v>2611</v>
      </c>
      <c r="B15" s="2">
        <v>1</v>
      </c>
      <c r="C15" s="55" t="s">
        <v>104</v>
      </c>
      <c r="D15" s="6" t="s">
        <v>10</v>
      </c>
      <c r="E15" s="4">
        <v>1</v>
      </c>
      <c r="F15" s="5">
        <v>4127.82</v>
      </c>
      <c r="G15" s="17">
        <f t="shared" si="0"/>
        <v>4127.82</v>
      </c>
      <c r="H15" s="7">
        <v>43628</v>
      </c>
      <c r="I15" s="8">
        <v>115238</v>
      </c>
      <c r="J15" s="7">
        <v>43675</v>
      </c>
      <c r="K15" s="8" t="s">
        <v>75</v>
      </c>
      <c r="L15" t="s">
        <v>149</v>
      </c>
    </row>
    <row r="16" spans="1:12" ht="15.75">
      <c r="A16" s="2">
        <v>2611</v>
      </c>
      <c r="B16" s="2">
        <v>1</v>
      </c>
      <c r="C16" s="55" t="s">
        <v>104</v>
      </c>
      <c r="D16" s="6" t="s">
        <v>10</v>
      </c>
      <c r="E16" s="4">
        <v>8</v>
      </c>
      <c r="F16" s="5">
        <v>4127.82</v>
      </c>
      <c r="G16" s="17">
        <f t="shared" si="0"/>
        <v>33022.559999999998</v>
      </c>
      <c r="H16" s="7">
        <v>43628</v>
      </c>
      <c r="I16" s="8">
        <v>115238</v>
      </c>
      <c r="J16" s="74">
        <v>43675</v>
      </c>
      <c r="K16" s="75" t="s">
        <v>75</v>
      </c>
      <c r="L16" t="s">
        <v>160</v>
      </c>
    </row>
    <row r="17" spans="1:12" ht="15.75">
      <c r="A17" s="2">
        <v>2611</v>
      </c>
      <c r="B17" s="2">
        <v>1</v>
      </c>
      <c r="C17" s="55" t="s">
        <v>104</v>
      </c>
      <c r="D17" s="6" t="s">
        <v>10</v>
      </c>
      <c r="E17" s="4">
        <v>2</v>
      </c>
      <c r="F17" s="5">
        <v>4127.82</v>
      </c>
      <c r="G17" s="17">
        <f>E17*F17</f>
        <v>8255.64</v>
      </c>
      <c r="H17" s="7">
        <v>43628</v>
      </c>
      <c r="I17" s="8">
        <v>115238</v>
      </c>
      <c r="J17" s="74">
        <v>43676</v>
      </c>
      <c r="K17" s="75" t="s">
        <v>75</v>
      </c>
      <c r="L17" t="s">
        <v>161</v>
      </c>
    </row>
    <row r="18" spans="1:12" ht="15.75">
      <c r="A18" s="2"/>
      <c r="B18" s="2"/>
      <c r="C18" s="6"/>
      <c r="D18" s="6"/>
      <c r="E18" s="71">
        <f>SUM(E5:E17)</f>
        <v>59</v>
      </c>
      <c r="F18" s="5"/>
      <c r="G18" s="17"/>
      <c r="H18" s="7"/>
      <c r="I18" s="8"/>
      <c r="J18" s="74"/>
      <c r="K18" s="75"/>
    </row>
    <row r="19" spans="1:12" ht="15.75">
      <c r="A19" s="2"/>
      <c r="B19" s="2"/>
      <c r="C19" s="6"/>
      <c r="D19" s="6"/>
      <c r="E19" s="4"/>
      <c r="F19" s="5"/>
      <c r="G19" s="17"/>
      <c r="H19" s="7"/>
      <c r="I19" s="8"/>
      <c r="J19" s="74"/>
      <c r="K19" s="75"/>
    </row>
    <row r="20" spans="1:12" ht="15.75">
      <c r="A20" s="2"/>
      <c r="B20" s="2"/>
      <c r="C20" s="70" t="s">
        <v>121</v>
      </c>
      <c r="D20" s="6" t="s">
        <v>10</v>
      </c>
      <c r="E20" s="4">
        <v>1</v>
      </c>
      <c r="F20" s="5">
        <v>9492.4</v>
      </c>
      <c r="G20" s="17">
        <f>E20*F20</f>
        <v>9492.4</v>
      </c>
      <c r="H20" s="7">
        <v>43654</v>
      </c>
      <c r="I20" s="8" t="s">
        <v>122</v>
      </c>
      <c r="J20" s="66">
        <v>43661</v>
      </c>
      <c r="K20" t="s">
        <v>75</v>
      </c>
      <c r="L20" t="s">
        <v>140</v>
      </c>
    </row>
    <row r="21" spans="1:12" ht="15.75">
      <c r="A21" s="2">
        <v>2611</v>
      </c>
      <c r="B21" s="2">
        <v>1</v>
      </c>
      <c r="C21" s="70" t="s">
        <v>121</v>
      </c>
      <c r="D21" s="6" t="s">
        <v>10</v>
      </c>
      <c r="E21" s="4">
        <v>1</v>
      </c>
      <c r="F21" s="5">
        <v>9492.4</v>
      </c>
      <c r="G21" s="17">
        <f>E21*F21</f>
        <v>9492.4</v>
      </c>
      <c r="H21" s="7">
        <v>43654</v>
      </c>
      <c r="I21" s="8" t="s">
        <v>122</v>
      </c>
      <c r="J21" s="66">
        <v>43677</v>
      </c>
      <c r="K21" t="s">
        <v>75</v>
      </c>
      <c r="L21" t="s">
        <v>163</v>
      </c>
    </row>
    <row r="22" spans="1:12" ht="15.75">
      <c r="A22" s="2"/>
      <c r="B22" s="2"/>
      <c r="C22" s="70"/>
      <c r="D22" s="6"/>
      <c r="E22" s="71">
        <f>SUM(E20:E21)</f>
        <v>2</v>
      </c>
      <c r="F22" s="5"/>
      <c r="G22" s="17"/>
      <c r="H22" s="7"/>
      <c r="I22" s="8"/>
      <c r="J22" s="66"/>
    </row>
    <row r="23" spans="1:12" ht="15.75">
      <c r="A23" s="2"/>
      <c r="B23" s="2"/>
      <c r="C23" s="70"/>
      <c r="D23" s="6"/>
      <c r="E23" s="4"/>
      <c r="F23" s="5"/>
      <c r="G23" s="17"/>
      <c r="H23" s="7"/>
      <c r="I23" s="8"/>
      <c r="J23" s="66"/>
    </row>
    <row r="24" spans="1:12" ht="15.75">
      <c r="A24" s="2">
        <v>2614</v>
      </c>
      <c r="B24" s="2">
        <v>1</v>
      </c>
      <c r="C24" s="6" t="s">
        <v>18</v>
      </c>
      <c r="D24" s="6" t="s">
        <v>10</v>
      </c>
      <c r="E24" s="4">
        <v>1</v>
      </c>
      <c r="F24" s="5">
        <v>110999.72</v>
      </c>
      <c r="G24" s="17">
        <f>E24*F24</f>
        <v>110999.72</v>
      </c>
      <c r="H24" s="7">
        <v>43557</v>
      </c>
      <c r="I24" s="8">
        <v>114155</v>
      </c>
      <c r="J24" s="66">
        <v>43649</v>
      </c>
      <c r="K24" t="s">
        <v>85</v>
      </c>
      <c r="L24" t="s">
        <v>86</v>
      </c>
    </row>
    <row r="25" spans="1:12" ht="15.75">
      <c r="A25" s="2">
        <v>2614</v>
      </c>
      <c r="B25" s="2">
        <v>1</v>
      </c>
      <c r="C25" s="6" t="s">
        <v>18</v>
      </c>
      <c r="D25" s="6" t="s">
        <v>10</v>
      </c>
      <c r="E25" s="4">
        <v>20</v>
      </c>
      <c r="F25" s="5">
        <v>110999.72</v>
      </c>
      <c r="G25" s="17">
        <f>E25*F25</f>
        <v>2219994.4</v>
      </c>
      <c r="H25" s="7">
        <v>43557</v>
      </c>
      <c r="I25" s="8">
        <v>114155</v>
      </c>
      <c r="J25" s="66">
        <v>43647</v>
      </c>
      <c r="K25" t="s">
        <v>90</v>
      </c>
      <c r="L25" t="s">
        <v>82</v>
      </c>
    </row>
    <row r="26" spans="1:12" ht="15.75">
      <c r="A26" s="2">
        <v>2614</v>
      </c>
      <c r="B26" s="2">
        <v>1</v>
      </c>
      <c r="C26" s="55" t="s">
        <v>105</v>
      </c>
      <c r="D26" s="6" t="s">
        <v>10</v>
      </c>
      <c r="E26" s="4">
        <v>3</v>
      </c>
      <c r="F26" s="5">
        <v>110999.72</v>
      </c>
      <c r="G26" s="3">
        <f>E26*F26</f>
        <v>332999.16000000003</v>
      </c>
      <c r="H26" s="7">
        <v>43557</v>
      </c>
      <c r="I26" s="8">
        <v>114155</v>
      </c>
      <c r="J26" s="66">
        <v>43663</v>
      </c>
      <c r="K26" t="s">
        <v>75</v>
      </c>
      <c r="L26" t="s">
        <v>146</v>
      </c>
    </row>
    <row r="27" spans="1:12" ht="15.75">
      <c r="A27" s="2">
        <v>2614</v>
      </c>
      <c r="B27" s="2">
        <v>1</v>
      </c>
      <c r="C27" s="55" t="s">
        <v>105</v>
      </c>
      <c r="D27" s="6" t="s">
        <v>10</v>
      </c>
      <c r="E27" s="4">
        <v>1</v>
      </c>
      <c r="F27" s="5">
        <v>110999.72</v>
      </c>
      <c r="G27" s="17">
        <f>E27*F27</f>
        <v>110999.72</v>
      </c>
      <c r="H27" s="7">
        <v>43557</v>
      </c>
      <c r="I27" s="8">
        <v>114155</v>
      </c>
      <c r="J27" s="66">
        <v>43677</v>
      </c>
      <c r="K27" t="s">
        <v>75</v>
      </c>
      <c r="L27" t="s">
        <v>163</v>
      </c>
    </row>
    <row r="28" spans="1:12" ht="15.75">
      <c r="A28" s="2"/>
      <c r="B28" s="2"/>
      <c r="C28" s="55"/>
      <c r="D28" s="6"/>
      <c r="E28" s="71">
        <f>SUM(E24:E27)</f>
        <v>25</v>
      </c>
      <c r="F28" s="5"/>
      <c r="G28" s="3"/>
      <c r="H28" s="7"/>
      <c r="I28" s="8"/>
      <c r="J28" s="66"/>
    </row>
    <row r="29" spans="1:12" ht="15.75">
      <c r="A29" s="2"/>
      <c r="B29" s="2"/>
      <c r="C29" s="55"/>
      <c r="D29" s="6"/>
      <c r="E29" s="4"/>
      <c r="F29" s="5"/>
      <c r="G29" s="3"/>
      <c r="H29" s="7"/>
      <c r="I29" s="8"/>
      <c r="J29" s="66"/>
    </row>
    <row r="30" spans="1:12" ht="15.75">
      <c r="A30" s="2">
        <v>2611</v>
      </c>
      <c r="B30" s="2">
        <v>1</v>
      </c>
      <c r="C30" s="6" t="s">
        <v>106</v>
      </c>
      <c r="D30" s="6" t="s">
        <v>10</v>
      </c>
      <c r="E30" s="71">
        <v>1</v>
      </c>
      <c r="F30" s="5">
        <v>76818</v>
      </c>
      <c r="G30" s="17">
        <f>E30*F30</f>
        <v>76818</v>
      </c>
      <c r="H30" s="7">
        <v>43593</v>
      </c>
      <c r="I30" s="8">
        <v>114222</v>
      </c>
      <c r="J30" s="66">
        <v>43677</v>
      </c>
      <c r="K30" t="s">
        <v>75</v>
      </c>
      <c r="L30" t="s">
        <v>163</v>
      </c>
    </row>
    <row r="31" spans="1:12" ht="15.75">
      <c r="A31" s="2"/>
      <c r="B31" s="2"/>
      <c r="C31" s="55"/>
      <c r="D31" s="6"/>
      <c r="E31" s="4"/>
      <c r="F31" s="5"/>
      <c r="G31" s="3"/>
      <c r="H31" s="7"/>
      <c r="I31" s="8"/>
      <c r="J31" s="66"/>
    </row>
    <row r="32" spans="1:12" ht="15.75">
      <c r="A32" s="2"/>
      <c r="B32" s="2"/>
      <c r="C32" s="55"/>
      <c r="D32" s="6"/>
      <c r="E32" s="4"/>
      <c r="F32" s="5"/>
      <c r="G32" s="3"/>
      <c r="H32" s="7"/>
      <c r="I32" s="8"/>
      <c r="J32" s="66"/>
    </row>
    <row r="33" spans="1:12" ht="15.75">
      <c r="A33" s="25"/>
      <c r="B33" s="25"/>
      <c r="C33" s="69" t="s">
        <v>120</v>
      </c>
      <c r="D33" s="25" t="s">
        <v>10</v>
      </c>
      <c r="E33" s="25">
        <v>2</v>
      </c>
      <c r="F33" s="67">
        <v>6955.8</v>
      </c>
      <c r="G33" s="3">
        <f>E33*F33</f>
        <v>13911.6</v>
      </c>
      <c r="H33" s="68">
        <v>43654</v>
      </c>
      <c r="I33" s="25">
        <v>115427</v>
      </c>
      <c r="J33" s="66">
        <v>43661</v>
      </c>
      <c r="K33" t="s">
        <v>75</v>
      </c>
      <c r="L33" t="s">
        <v>140</v>
      </c>
    </row>
    <row r="34" spans="1:12" ht="15.75">
      <c r="A34" s="25"/>
      <c r="B34" s="25"/>
      <c r="C34" s="69" t="s">
        <v>120</v>
      </c>
      <c r="D34" s="25" t="s">
        <v>10</v>
      </c>
      <c r="E34" s="25">
        <v>1</v>
      </c>
      <c r="F34" s="67">
        <v>6955.8</v>
      </c>
      <c r="G34" s="3">
        <f>E34*F34</f>
        <v>6955.8</v>
      </c>
      <c r="H34" s="68">
        <v>43654</v>
      </c>
      <c r="I34" s="25">
        <v>115427</v>
      </c>
      <c r="J34" s="66">
        <v>43661</v>
      </c>
      <c r="K34" t="s">
        <v>75</v>
      </c>
      <c r="L34" t="s">
        <v>98</v>
      </c>
    </row>
    <row r="35" spans="1:12" ht="15.75">
      <c r="A35" s="25">
        <v>2611</v>
      </c>
      <c r="B35" s="25">
        <v>1</v>
      </c>
      <c r="C35" s="69" t="s">
        <v>120</v>
      </c>
      <c r="D35" s="25" t="s">
        <v>10</v>
      </c>
      <c r="E35" s="25">
        <v>1</v>
      </c>
      <c r="F35" s="67">
        <v>6955.8</v>
      </c>
      <c r="G35" s="3">
        <f>E35*F35</f>
        <v>6955.8</v>
      </c>
      <c r="H35" s="68">
        <v>43654</v>
      </c>
      <c r="I35" s="25">
        <v>115427</v>
      </c>
      <c r="J35" s="66">
        <v>43661</v>
      </c>
      <c r="K35" t="s">
        <v>75</v>
      </c>
      <c r="L35" t="s">
        <v>142</v>
      </c>
    </row>
    <row r="36" spans="1:12" ht="15.75">
      <c r="A36" s="25">
        <v>2611</v>
      </c>
      <c r="B36" s="25">
        <v>1</v>
      </c>
      <c r="C36" s="69" t="s">
        <v>120</v>
      </c>
      <c r="D36" s="25" t="s">
        <v>10</v>
      </c>
      <c r="E36" s="25">
        <v>1</v>
      </c>
      <c r="F36" s="67">
        <v>6955.8</v>
      </c>
      <c r="G36" s="17">
        <f>E36*F36</f>
        <v>6955.8</v>
      </c>
      <c r="H36" s="68">
        <v>43654</v>
      </c>
      <c r="I36" s="25">
        <v>115427</v>
      </c>
      <c r="J36" s="66">
        <v>43661</v>
      </c>
      <c r="K36" t="s">
        <v>75</v>
      </c>
      <c r="L36" t="s">
        <v>143</v>
      </c>
    </row>
    <row r="37" spans="1:12" ht="15.75">
      <c r="A37" s="25"/>
      <c r="B37" s="25"/>
      <c r="C37" s="69"/>
      <c r="D37" s="25"/>
      <c r="E37" s="72">
        <f>SUM(E33:E36)</f>
        <v>5</v>
      </c>
      <c r="F37" s="67"/>
      <c r="G37" s="17"/>
      <c r="H37" s="68"/>
      <c r="I37" s="25"/>
      <c r="J37" s="66"/>
    </row>
    <row r="38" spans="1:12" ht="15.75">
      <c r="A38" s="2">
        <v>2611</v>
      </c>
      <c r="B38" s="2">
        <v>1</v>
      </c>
      <c r="C38" s="70" t="s">
        <v>107</v>
      </c>
      <c r="D38" s="6" t="s">
        <v>10</v>
      </c>
      <c r="E38" s="4">
        <v>1</v>
      </c>
      <c r="F38" s="5">
        <v>10352.26</v>
      </c>
      <c r="G38" s="17">
        <f>E38*F38</f>
        <v>10352.26</v>
      </c>
      <c r="H38" s="7">
        <v>43587</v>
      </c>
      <c r="I38" s="8">
        <v>112847</v>
      </c>
      <c r="J38" s="66">
        <v>43662</v>
      </c>
      <c r="K38" t="s">
        <v>75</v>
      </c>
      <c r="L38" t="s">
        <v>99</v>
      </c>
    </row>
    <row r="39" spans="1:12" ht="15.75">
      <c r="A39" s="2">
        <v>2611</v>
      </c>
      <c r="B39" s="2">
        <v>1</v>
      </c>
      <c r="C39" s="70" t="s">
        <v>107</v>
      </c>
      <c r="D39" s="6" t="s">
        <v>10</v>
      </c>
      <c r="E39" s="4">
        <v>1</v>
      </c>
      <c r="F39" s="5">
        <v>10352.26</v>
      </c>
      <c r="G39" s="3">
        <f>E39*F39</f>
        <v>10352.26</v>
      </c>
      <c r="H39" s="7">
        <v>43587</v>
      </c>
      <c r="I39" s="8">
        <v>112847</v>
      </c>
      <c r="J39" s="66">
        <v>43662</v>
      </c>
      <c r="K39" t="s">
        <v>75</v>
      </c>
      <c r="L39" t="s">
        <v>147</v>
      </c>
    </row>
    <row r="40" spans="1:12" ht="15.75">
      <c r="A40" s="2">
        <v>2611</v>
      </c>
      <c r="B40" s="2">
        <v>1</v>
      </c>
      <c r="C40" s="70" t="s">
        <v>107</v>
      </c>
      <c r="D40" s="6" t="s">
        <v>10</v>
      </c>
      <c r="E40" s="4">
        <v>2</v>
      </c>
      <c r="F40" s="5">
        <v>10352.26</v>
      </c>
      <c r="G40" s="3">
        <f>E40*F40</f>
        <v>20704.52</v>
      </c>
      <c r="H40" s="7">
        <v>43587</v>
      </c>
      <c r="I40" s="8">
        <v>112847</v>
      </c>
      <c r="J40" s="66">
        <v>43665</v>
      </c>
      <c r="K40" t="s">
        <v>75</v>
      </c>
      <c r="L40" t="s">
        <v>148</v>
      </c>
    </row>
    <row r="41" spans="1:12" ht="15.75">
      <c r="A41" s="2">
        <v>2611</v>
      </c>
      <c r="B41" s="2">
        <v>1</v>
      </c>
      <c r="C41" s="70" t="s">
        <v>107</v>
      </c>
      <c r="D41" s="6" t="s">
        <v>10</v>
      </c>
      <c r="E41" s="4">
        <v>2</v>
      </c>
      <c r="F41" s="5">
        <v>10352.26</v>
      </c>
      <c r="G41" s="17">
        <f>E41*F41</f>
        <v>20704.52</v>
      </c>
      <c r="H41" s="7">
        <v>43587</v>
      </c>
      <c r="I41" s="8">
        <v>112847</v>
      </c>
      <c r="J41" s="66">
        <v>43676</v>
      </c>
      <c r="K41" t="s">
        <v>75</v>
      </c>
      <c r="L41" t="s">
        <v>96</v>
      </c>
    </row>
    <row r="42" spans="1:12" ht="15.75">
      <c r="A42" s="2">
        <v>2611</v>
      </c>
      <c r="B42" s="2">
        <v>1</v>
      </c>
      <c r="C42" s="70" t="s">
        <v>107</v>
      </c>
      <c r="D42" s="6" t="s">
        <v>10</v>
      </c>
      <c r="E42" s="4">
        <v>1</v>
      </c>
      <c r="F42" s="5">
        <v>10352.26</v>
      </c>
      <c r="G42" s="17">
        <f>E42*F42</f>
        <v>10352.26</v>
      </c>
      <c r="H42" s="7">
        <v>43587</v>
      </c>
      <c r="I42" s="8">
        <v>112847</v>
      </c>
      <c r="J42" s="66">
        <v>43676</v>
      </c>
      <c r="K42" t="s">
        <v>75</v>
      </c>
      <c r="L42" t="s">
        <v>162</v>
      </c>
    </row>
    <row r="43" spans="1:12" ht="15.75">
      <c r="A43" s="2"/>
      <c r="B43" s="2"/>
      <c r="C43" s="70"/>
      <c r="D43" s="6"/>
      <c r="E43" s="71">
        <f>SUM(E38:E40)</f>
        <v>4</v>
      </c>
      <c r="F43" s="5"/>
      <c r="G43" s="3"/>
      <c r="H43" s="7"/>
      <c r="I43" s="8"/>
      <c r="J43" s="66"/>
    </row>
    <row r="44" spans="1:12" ht="15.75">
      <c r="A44" s="2">
        <v>2614</v>
      </c>
      <c r="B44" s="2">
        <v>1</v>
      </c>
      <c r="C44" s="6" t="s">
        <v>79</v>
      </c>
      <c r="D44" s="6" t="s">
        <v>4</v>
      </c>
      <c r="E44" s="4">
        <v>1</v>
      </c>
      <c r="F44" s="5">
        <v>118630.27</v>
      </c>
      <c r="G44" s="3">
        <f>E44*F44</f>
        <v>118630.27</v>
      </c>
      <c r="H44" s="7">
        <v>43626</v>
      </c>
      <c r="I44" s="8">
        <v>111760</v>
      </c>
      <c r="J44" s="66">
        <v>43649</v>
      </c>
      <c r="K44" t="s">
        <v>81</v>
      </c>
      <c r="L44" t="s">
        <v>82</v>
      </c>
    </row>
    <row r="45" spans="1:12" ht="15.75">
      <c r="A45" s="2">
        <v>2614</v>
      </c>
      <c r="B45" s="2">
        <v>1</v>
      </c>
      <c r="C45" s="6" t="s">
        <v>79</v>
      </c>
      <c r="D45" s="6" t="s">
        <v>4</v>
      </c>
      <c r="E45" s="4">
        <v>1</v>
      </c>
      <c r="F45" s="5">
        <v>118630.27</v>
      </c>
      <c r="G45" s="3">
        <f>E45*F45</f>
        <v>118630.27</v>
      </c>
      <c r="H45" s="7">
        <v>43626</v>
      </c>
      <c r="I45" s="8">
        <v>111760</v>
      </c>
      <c r="J45" s="66">
        <v>43648</v>
      </c>
      <c r="K45" t="s">
        <v>83</v>
      </c>
      <c r="L45" t="s">
        <v>84</v>
      </c>
    </row>
    <row r="46" spans="1:12" ht="15.75">
      <c r="A46" s="2">
        <v>2614</v>
      </c>
      <c r="B46" s="2">
        <v>1</v>
      </c>
      <c r="C46" s="6" t="s">
        <v>79</v>
      </c>
      <c r="D46" s="6" t="s">
        <v>4</v>
      </c>
      <c r="E46" s="4">
        <v>1</v>
      </c>
      <c r="F46" s="5">
        <v>118630.27</v>
      </c>
      <c r="G46" s="3">
        <f>E46*F46</f>
        <v>118630.27</v>
      </c>
      <c r="H46" s="7">
        <v>43626</v>
      </c>
      <c r="I46" s="8">
        <v>111760</v>
      </c>
      <c r="J46" s="66">
        <v>43663</v>
      </c>
      <c r="K46" t="s">
        <v>75</v>
      </c>
      <c r="L46" t="s">
        <v>95</v>
      </c>
    </row>
    <row r="47" spans="1:12" ht="15.75">
      <c r="A47" s="2">
        <v>2614</v>
      </c>
      <c r="B47" s="2">
        <v>1</v>
      </c>
      <c r="C47" s="6" t="s">
        <v>79</v>
      </c>
      <c r="D47" s="6" t="s">
        <v>4</v>
      </c>
      <c r="E47" s="4">
        <v>1</v>
      </c>
      <c r="F47" s="5">
        <v>118630.27</v>
      </c>
      <c r="G47" s="17">
        <f>E47*F47</f>
        <v>118630.27</v>
      </c>
      <c r="H47" s="7">
        <v>43626</v>
      </c>
      <c r="I47" s="8">
        <v>111760</v>
      </c>
      <c r="J47" s="66">
        <v>43675</v>
      </c>
      <c r="K47" t="s">
        <v>75</v>
      </c>
      <c r="L47" t="s">
        <v>159</v>
      </c>
    </row>
    <row r="48" spans="1:12" ht="15.75">
      <c r="A48" s="2">
        <v>2614</v>
      </c>
      <c r="B48" s="2">
        <v>1</v>
      </c>
      <c r="C48" s="6" t="s">
        <v>79</v>
      </c>
      <c r="D48" s="6" t="s">
        <v>4</v>
      </c>
      <c r="E48" s="4">
        <v>25</v>
      </c>
      <c r="F48" s="5">
        <v>118630.27</v>
      </c>
      <c r="G48" s="17">
        <f>E48*F48</f>
        <v>2965756.75</v>
      </c>
      <c r="H48" s="7">
        <v>43626</v>
      </c>
      <c r="I48" s="8">
        <v>111760</v>
      </c>
      <c r="J48" s="66">
        <v>43677</v>
      </c>
      <c r="K48" t="s">
        <v>75</v>
      </c>
      <c r="L48" t="s">
        <v>165</v>
      </c>
    </row>
    <row r="49" spans="1:12" ht="15.75">
      <c r="A49" s="2"/>
      <c r="B49" s="2"/>
      <c r="C49" s="6"/>
      <c r="D49" s="6"/>
      <c r="E49" s="71">
        <f>SUM(E44:E48)</f>
        <v>29</v>
      </c>
      <c r="F49" s="5"/>
      <c r="G49" s="3"/>
      <c r="H49" s="7"/>
      <c r="I49" s="8"/>
      <c r="J49" s="66"/>
    </row>
    <row r="50" spans="1:12" ht="15.75">
      <c r="A50" s="2"/>
      <c r="B50" s="2"/>
      <c r="C50" s="6"/>
      <c r="D50" s="6"/>
      <c r="E50" s="4"/>
      <c r="F50" s="5"/>
      <c r="G50" s="3"/>
      <c r="H50" s="7"/>
      <c r="I50" s="8"/>
      <c r="J50" s="66"/>
    </row>
    <row r="51" spans="1:12" ht="15.75">
      <c r="A51" s="2">
        <v>2614</v>
      </c>
      <c r="B51" s="2">
        <v>1</v>
      </c>
      <c r="C51" s="6" t="s">
        <v>80</v>
      </c>
      <c r="D51" s="6" t="s">
        <v>4</v>
      </c>
      <c r="E51" s="71">
        <v>8</v>
      </c>
      <c r="F51" s="5">
        <v>102200.4</v>
      </c>
      <c r="G51" s="17">
        <f>E51*F51</f>
        <v>817603.2</v>
      </c>
      <c r="H51" s="7">
        <v>43626</v>
      </c>
      <c r="I51" s="8">
        <v>111760</v>
      </c>
      <c r="J51" s="66">
        <v>43677</v>
      </c>
      <c r="K51" t="s">
        <v>75</v>
      </c>
      <c r="L51" t="s">
        <v>165</v>
      </c>
    </row>
    <row r="52" spans="1:12" ht="15.75">
      <c r="A52" s="2"/>
      <c r="B52" s="2"/>
      <c r="C52" s="6"/>
      <c r="D52" s="6"/>
      <c r="E52" s="4"/>
      <c r="F52" s="5"/>
      <c r="G52" s="3"/>
      <c r="H52" s="7"/>
      <c r="I52" s="8"/>
      <c r="J52" s="66"/>
    </row>
    <row r="53" spans="1:12" ht="15.75">
      <c r="A53" s="2">
        <v>2614</v>
      </c>
      <c r="B53" s="2">
        <v>1</v>
      </c>
      <c r="C53" s="6" t="s">
        <v>108</v>
      </c>
      <c r="D53" s="6" t="s">
        <v>10</v>
      </c>
      <c r="E53" s="71">
        <v>1</v>
      </c>
      <c r="F53" s="5">
        <v>45671.21</v>
      </c>
      <c r="G53" s="17">
        <f>E53*F53</f>
        <v>45671.21</v>
      </c>
      <c r="H53" s="7">
        <v>43586</v>
      </c>
      <c r="I53" s="8">
        <v>111760</v>
      </c>
      <c r="J53" s="66">
        <v>43677</v>
      </c>
      <c r="K53" t="s">
        <v>75</v>
      </c>
      <c r="L53" t="s">
        <v>165</v>
      </c>
    </row>
    <row r="54" spans="1:12" ht="15.75">
      <c r="A54" s="2"/>
      <c r="B54" s="2"/>
      <c r="C54" s="6"/>
      <c r="D54" s="6"/>
      <c r="E54" s="4"/>
      <c r="F54" s="5"/>
      <c r="G54" s="3"/>
      <c r="H54" s="7"/>
      <c r="I54" s="8"/>
      <c r="J54" s="66"/>
    </row>
    <row r="55" spans="1:12" ht="15.75">
      <c r="A55" s="2">
        <v>2614</v>
      </c>
      <c r="B55" s="2">
        <v>1</v>
      </c>
      <c r="C55" s="6" t="s">
        <v>87</v>
      </c>
      <c r="D55" s="6" t="s">
        <v>10</v>
      </c>
      <c r="E55" s="4">
        <v>2</v>
      </c>
      <c r="F55" s="5">
        <v>113695.6</v>
      </c>
      <c r="G55" s="3">
        <f>E55*F55</f>
        <v>227391.2</v>
      </c>
      <c r="H55" s="7">
        <v>43532</v>
      </c>
      <c r="I55" s="8">
        <v>111756</v>
      </c>
      <c r="J55" s="66">
        <v>43649</v>
      </c>
      <c r="K55" t="s">
        <v>88</v>
      </c>
      <c r="L55" t="s">
        <v>89</v>
      </c>
    </row>
    <row r="56" spans="1:12" ht="15.75">
      <c r="A56" s="2">
        <v>2614</v>
      </c>
      <c r="B56" s="2">
        <v>1</v>
      </c>
      <c r="C56" s="55" t="s">
        <v>87</v>
      </c>
      <c r="D56" s="6" t="s">
        <v>10</v>
      </c>
      <c r="E56" s="4">
        <v>13</v>
      </c>
      <c r="F56" s="5">
        <v>113695.6</v>
      </c>
      <c r="G56" s="17">
        <f>E56*F56</f>
        <v>1478042.8</v>
      </c>
      <c r="H56" s="7">
        <v>43532</v>
      </c>
      <c r="I56" s="8">
        <v>111756</v>
      </c>
      <c r="J56" s="66">
        <v>43677</v>
      </c>
      <c r="K56" t="s">
        <v>75</v>
      </c>
      <c r="L56" t="s">
        <v>165</v>
      </c>
    </row>
    <row r="57" spans="1:12" ht="15.75">
      <c r="A57" s="2"/>
      <c r="B57" s="2"/>
      <c r="C57" s="6"/>
      <c r="D57" s="6"/>
      <c r="E57" s="71">
        <f>SUM(E55:E56)</f>
        <v>15</v>
      </c>
      <c r="F57" s="5"/>
      <c r="G57" s="3"/>
      <c r="H57" s="7"/>
      <c r="I57" s="8"/>
      <c r="J57" s="66"/>
    </row>
    <row r="58" spans="1:12" ht="15.75">
      <c r="A58" s="2"/>
      <c r="B58" s="2"/>
      <c r="C58" s="6"/>
      <c r="D58" s="6"/>
      <c r="E58" s="4"/>
      <c r="F58" s="5"/>
      <c r="G58" s="3"/>
      <c r="H58" s="7"/>
      <c r="I58" s="8"/>
      <c r="J58" s="66"/>
    </row>
    <row r="59" spans="1:12" ht="15.75">
      <c r="A59" s="2">
        <v>2614</v>
      </c>
      <c r="B59" s="2">
        <v>1</v>
      </c>
      <c r="C59" s="6" t="s">
        <v>109</v>
      </c>
      <c r="D59" s="6" t="s">
        <v>10</v>
      </c>
      <c r="E59" s="4">
        <v>2</v>
      </c>
      <c r="F59" s="5">
        <v>247236.13</v>
      </c>
      <c r="G59" s="3">
        <f>E59*F59</f>
        <v>494472.26</v>
      </c>
      <c r="H59" s="7">
        <v>43557</v>
      </c>
      <c r="I59" s="8">
        <v>116564</v>
      </c>
      <c r="J59" s="66">
        <v>43665</v>
      </c>
      <c r="K59" t="s">
        <v>75</v>
      </c>
      <c r="L59" t="s">
        <v>92</v>
      </c>
    </row>
    <row r="60" spans="1:12" ht="15.75">
      <c r="A60" s="2">
        <v>2614</v>
      </c>
      <c r="B60" s="2">
        <v>1</v>
      </c>
      <c r="C60" s="6" t="s">
        <v>109</v>
      </c>
      <c r="D60" s="6" t="s">
        <v>10</v>
      </c>
      <c r="E60" s="4">
        <v>29</v>
      </c>
      <c r="F60" s="5">
        <v>247236.13</v>
      </c>
      <c r="G60" s="17">
        <f>E60*F60</f>
        <v>7169847.7700000005</v>
      </c>
      <c r="H60" s="7">
        <v>43557</v>
      </c>
      <c r="I60" s="8">
        <v>116564</v>
      </c>
      <c r="J60" s="66">
        <v>43677</v>
      </c>
      <c r="K60" t="s">
        <v>75</v>
      </c>
      <c r="L60" t="s">
        <v>165</v>
      </c>
    </row>
    <row r="61" spans="1:12" ht="15.75">
      <c r="A61" s="2"/>
      <c r="B61" s="2"/>
      <c r="C61" s="6"/>
      <c r="D61" s="6"/>
      <c r="E61" s="71">
        <f>SUM(E59:E60)</f>
        <v>31</v>
      </c>
      <c r="F61" s="5"/>
      <c r="G61" s="17"/>
      <c r="H61" s="7"/>
      <c r="I61" s="8"/>
      <c r="J61" s="66"/>
    </row>
    <row r="62" spans="1:12" ht="15.75">
      <c r="A62" s="2"/>
      <c r="B62" s="2"/>
      <c r="C62" s="6"/>
      <c r="D62" s="6"/>
      <c r="E62" s="4"/>
      <c r="F62" s="5"/>
      <c r="G62" s="17"/>
      <c r="H62" s="7"/>
      <c r="I62" s="8"/>
      <c r="J62" s="66"/>
    </row>
    <row r="63" spans="1:12" ht="15.75">
      <c r="A63" s="2">
        <v>2611</v>
      </c>
      <c r="B63" s="2">
        <v>1</v>
      </c>
      <c r="C63" s="6" t="s">
        <v>110</v>
      </c>
      <c r="D63" s="6" t="s">
        <v>10</v>
      </c>
      <c r="E63" s="71">
        <v>1</v>
      </c>
      <c r="F63" s="5">
        <v>48651.4</v>
      </c>
      <c r="G63" s="17">
        <f>E63*F63</f>
        <v>48651.4</v>
      </c>
      <c r="H63" s="7">
        <v>43560</v>
      </c>
      <c r="I63" s="8">
        <v>108022</v>
      </c>
      <c r="J63" s="66">
        <v>43677</v>
      </c>
      <c r="K63" t="s">
        <v>75</v>
      </c>
      <c r="L63" t="s">
        <v>163</v>
      </c>
    </row>
    <row r="64" spans="1:12" ht="15.75">
      <c r="A64" s="2"/>
      <c r="B64" s="2"/>
      <c r="C64" s="6"/>
      <c r="D64" s="6"/>
      <c r="E64" s="4"/>
      <c r="F64" s="5"/>
      <c r="G64" s="17"/>
      <c r="H64" s="7"/>
      <c r="I64" s="8"/>
      <c r="J64" s="66"/>
    </row>
    <row r="65" spans="1:12" ht="15.75">
      <c r="A65" s="2">
        <v>2611</v>
      </c>
      <c r="B65" s="2">
        <v>1</v>
      </c>
      <c r="C65" s="6" t="s">
        <v>114</v>
      </c>
      <c r="D65" s="6" t="s">
        <v>10</v>
      </c>
      <c r="E65" s="71">
        <v>1</v>
      </c>
      <c r="F65" s="5">
        <v>28084</v>
      </c>
      <c r="G65" s="17">
        <f>E65*F65</f>
        <v>28084</v>
      </c>
      <c r="H65" s="7">
        <v>43567</v>
      </c>
      <c r="I65" s="8">
        <v>108253</v>
      </c>
      <c r="J65" s="66">
        <v>43677</v>
      </c>
      <c r="K65" t="s">
        <v>75</v>
      </c>
      <c r="L65" t="s">
        <v>163</v>
      </c>
    </row>
    <row r="66" spans="1:12" ht="15.75">
      <c r="A66" s="2"/>
      <c r="B66" s="2"/>
      <c r="C66" s="6"/>
      <c r="D66" s="6"/>
      <c r="E66" s="4"/>
      <c r="F66" s="5"/>
      <c r="G66" s="17"/>
      <c r="H66" s="7"/>
      <c r="I66" s="8"/>
      <c r="J66" s="66"/>
    </row>
    <row r="67" spans="1:12" ht="15.75">
      <c r="A67" s="2">
        <v>2611</v>
      </c>
      <c r="B67" s="2">
        <v>1</v>
      </c>
      <c r="C67" s="6" t="s">
        <v>115</v>
      </c>
      <c r="D67" s="6" t="s">
        <v>10</v>
      </c>
      <c r="E67" s="71">
        <v>2</v>
      </c>
      <c r="F67" s="5">
        <v>23045.4</v>
      </c>
      <c r="G67" s="17">
        <f>E67*F67</f>
        <v>46090.8</v>
      </c>
      <c r="H67" s="7">
        <v>43567</v>
      </c>
      <c r="I67" s="8">
        <v>108253</v>
      </c>
      <c r="J67" s="66">
        <v>43677</v>
      </c>
      <c r="K67" t="s">
        <v>75</v>
      </c>
      <c r="L67" t="s">
        <v>163</v>
      </c>
    </row>
    <row r="68" spans="1:12" ht="15.75">
      <c r="A68" s="2"/>
      <c r="B68" s="2"/>
      <c r="C68" s="6"/>
      <c r="D68" s="6"/>
      <c r="E68" s="4"/>
      <c r="F68" s="5"/>
      <c r="G68" s="17"/>
      <c r="H68" s="7"/>
      <c r="I68" s="8"/>
      <c r="J68" s="66"/>
    </row>
    <row r="69" spans="1:12" ht="15.75">
      <c r="A69" s="2">
        <v>2611</v>
      </c>
      <c r="B69" s="2">
        <v>1</v>
      </c>
      <c r="C69" s="6" t="s">
        <v>116</v>
      </c>
      <c r="D69" s="6" t="s">
        <v>10</v>
      </c>
      <c r="E69" s="4">
        <v>1</v>
      </c>
      <c r="F69" s="5">
        <v>20291.04</v>
      </c>
      <c r="G69" s="17">
        <f>E69*F69</f>
        <v>20291.04</v>
      </c>
      <c r="H69" s="7">
        <v>43564</v>
      </c>
      <c r="I69" s="8">
        <v>112784</v>
      </c>
      <c r="J69" s="66">
        <v>43677</v>
      </c>
      <c r="K69" t="s">
        <v>75</v>
      </c>
      <c r="L69" t="s">
        <v>164</v>
      </c>
    </row>
    <row r="70" spans="1:12" ht="15.75">
      <c r="A70" s="2"/>
      <c r="B70" s="2"/>
      <c r="C70" s="6"/>
      <c r="D70" s="6"/>
      <c r="E70" s="4"/>
      <c r="F70" s="5"/>
      <c r="G70" s="17"/>
      <c r="H70" s="7"/>
      <c r="I70" s="8"/>
      <c r="J70" s="66"/>
    </row>
    <row r="71" spans="1:12" ht="15.75">
      <c r="A71" s="2">
        <v>2614</v>
      </c>
      <c r="B71" s="2">
        <v>1</v>
      </c>
      <c r="C71" s="6" t="s">
        <v>111</v>
      </c>
      <c r="D71" s="6" t="s">
        <v>10</v>
      </c>
      <c r="E71" s="71">
        <v>1</v>
      </c>
      <c r="F71" s="5">
        <v>355030.37</v>
      </c>
      <c r="G71" s="17">
        <f>E71*F71</f>
        <v>355030.37</v>
      </c>
      <c r="H71" s="7">
        <v>43579</v>
      </c>
      <c r="I71" s="8">
        <v>115043</v>
      </c>
      <c r="J71" s="66">
        <v>43657</v>
      </c>
      <c r="K71" t="s">
        <v>75</v>
      </c>
      <c r="L71" t="s">
        <v>138</v>
      </c>
    </row>
    <row r="72" spans="1:12" ht="15.75">
      <c r="A72" s="2"/>
      <c r="B72" s="2"/>
      <c r="C72" s="6"/>
      <c r="D72" s="6"/>
      <c r="E72" s="4"/>
      <c r="F72" s="5"/>
      <c r="G72" s="17"/>
      <c r="H72" s="7"/>
      <c r="I72" s="8"/>
      <c r="J72" s="66"/>
    </row>
    <row r="73" spans="1:12" ht="15.75">
      <c r="A73" s="2">
        <v>2614</v>
      </c>
      <c r="B73" s="2">
        <v>1</v>
      </c>
      <c r="C73" s="6" t="s">
        <v>112</v>
      </c>
      <c r="D73" s="6" t="s">
        <v>10</v>
      </c>
      <c r="E73" s="71">
        <v>1</v>
      </c>
      <c r="F73" s="5">
        <v>60957.95</v>
      </c>
      <c r="G73" s="17">
        <f>E73*F73</f>
        <v>60957.95</v>
      </c>
      <c r="H73" s="7">
        <v>43586</v>
      </c>
      <c r="I73" s="8">
        <v>115043</v>
      </c>
      <c r="J73" s="66">
        <v>43657</v>
      </c>
      <c r="K73" t="s">
        <v>75</v>
      </c>
      <c r="L73" t="s">
        <v>138</v>
      </c>
    </row>
    <row r="74" spans="1:12" ht="15.75">
      <c r="A74" s="2"/>
      <c r="B74" s="2"/>
      <c r="C74" s="6"/>
      <c r="D74" s="6"/>
      <c r="E74" s="4"/>
      <c r="F74" s="5"/>
      <c r="G74" s="17"/>
      <c r="H74" s="7"/>
      <c r="I74" s="8"/>
      <c r="J74" s="66"/>
    </row>
    <row r="75" spans="1:12" ht="15.75">
      <c r="A75" s="2">
        <v>2611</v>
      </c>
      <c r="B75" s="2">
        <v>1</v>
      </c>
      <c r="C75" s="6" t="s">
        <v>128</v>
      </c>
      <c r="D75" s="6" t="s">
        <v>4</v>
      </c>
      <c r="E75" s="4">
        <v>4</v>
      </c>
      <c r="F75" s="5">
        <v>17641</v>
      </c>
      <c r="G75" s="17">
        <f>E75*F75</f>
        <v>70564</v>
      </c>
      <c r="H75" s="7">
        <v>43405</v>
      </c>
      <c r="I75" s="8">
        <v>104925</v>
      </c>
      <c r="J75" s="66">
        <v>43677</v>
      </c>
      <c r="K75" t="s">
        <v>75</v>
      </c>
      <c r="L75" t="s">
        <v>163</v>
      </c>
    </row>
    <row r="76" spans="1:12" ht="15.75">
      <c r="A76" s="2"/>
      <c r="B76" s="2"/>
      <c r="C76" s="6"/>
      <c r="D76" s="6"/>
      <c r="E76" s="4"/>
      <c r="F76" s="5"/>
      <c r="G76" s="17"/>
      <c r="H76" s="7"/>
      <c r="I76" s="8"/>
      <c r="J76" s="66"/>
    </row>
    <row r="77" spans="1:12" ht="15.75">
      <c r="A77" s="25">
        <v>2611</v>
      </c>
      <c r="B77" s="25">
        <v>1</v>
      </c>
      <c r="C77" s="69" t="s">
        <v>123</v>
      </c>
      <c r="D77" s="25" t="s">
        <v>10</v>
      </c>
      <c r="E77" s="25">
        <v>2</v>
      </c>
      <c r="F77" s="67">
        <v>4798.25</v>
      </c>
      <c r="G77" s="3">
        <f t="shared" ref="G77:G97" si="1">E77*F77</f>
        <v>9596.5</v>
      </c>
      <c r="H77" s="68">
        <v>43654</v>
      </c>
      <c r="I77" s="25">
        <v>112753</v>
      </c>
      <c r="J77" s="66">
        <v>43656</v>
      </c>
      <c r="K77" t="s">
        <v>75</v>
      </c>
      <c r="L77" t="s">
        <v>129</v>
      </c>
    </row>
    <row r="78" spans="1:12" ht="15.75">
      <c r="A78" s="25">
        <v>2611</v>
      </c>
      <c r="B78" s="25">
        <v>1</v>
      </c>
      <c r="C78" s="69" t="s">
        <v>123</v>
      </c>
      <c r="D78" s="25" t="s">
        <v>10</v>
      </c>
      <c r="E78" s="25">
        <v>1</v>
      </c>
      <c r="F78" s="67">
        <v>4798.25</v>
      </c>
      <c r="G78" s="3">
        <f t="shared" si="1"/>
        <v>4798.25</v>
      </c>
      <c r="H78" s="68">
        <v>43654</v>
      </c>
      <c r="I78" s="25">
        <v>112753</v>
      </c>
      <c r="J78" s="66">
        <v>43656</v>
      </c>
      <c r="K78" t="s">
        <v>75</v>
      </c>
      <c r="L78" t="s">
        <v>130</v>
      </c>
    </row>
    <row r="79" spans="1:12" ht="15.75">
      <c r="A79" s="25">
        <v>2611</v>
      </c>
      <c r="B79" s="25">
        <v>1</v>
      </c>
      <c r="C79" s="69" t="s">
        <v>123</v>
      </c>
      <c r="D79" s="25" t="s">
        <v>10</v>
      </c>
      <c r="E79" s="25">
        <v>2</v>
      </c>
      <c r="F79" s="67">
        <v>4798.25</v>
      </c>
      <c r="G79" s="3">
        <f t="shared" si="1"/>
        <v>9596.5</v>
      </c>
      <c r="H79" s="68">
        <v>43654</v>
      </c>
      <c r="I79" s="25">
        <v>112753</v>
      </c>
      <c r="J79" s="66">
        <v>43656</v>
      </c>
      <c r="K79" t="s">
        <v>75</v>
      </c>
      <c r="L79" t="s">
        <v>119</v>
      </c>
    </row>
    <row r="80" spans="1:12" ht="15.75">
      <c r="A80" s="25">
        <v>2611</v>
      </c>
      <c r="B80" s="25">
        <v>1</v>
      </c>
      <c r="C80" s="69" t="s">
        <v>123</v>
      </c>
      <c r="D80" s="25" t="s">
        <v>10</v>
      </c>
      <c r="E80" s="25">
        <v>1</v>
      </c>
      <c r="F80" s="67">
        <v>4798.25</v>
      </c>
      <c r="G80" s="3">
        <f t="shared" si="1"/>
        <v>4798.25</v>
      </c>
      <c r="H80" s="68">
        <v>43654</v>
      </c>
      <c r="I80" s="25">
        <v>112753</v>
      </c>
      <c r="J80" s="66">
        <v>43656</v>
      </c>
      <c r="K80" t="s">
        <v>75</v>
      </c>
      <c r="L80" t="s">
        <v>133</v>
      </c>
    </row>
    <row r="81" spans="1:12" ht="15.75">
      <c r="A81" s="25">
        <v>2611</v>
      </c>
      <c r="B81" s="25">
        <v>1</v>
      </c>
      <c r="C81" s="69" t="s">
        <v>123</v>
      </c>
      <c r="D81" s="25" t="s">
        <v>10</v>
      </c>
      <c r="E81" s="25">
        <v>2</v>
      </c>
      <c r="F81" s="67">
        <v>4798.25</v>
      </c>
      <c r="G81" s="17">
        <f t="shared" si="1"/>
        <v>9596.5</v>
      </c>
      <c r="H81" s="68">
        <v>43654</v>
      </c>
      <c r="I81" s="25">
        <v>112753</v>
      </c>
      <c r="J81" s="66">
        <v>43656</v>
      </c>
      <c r="K81" t="s">
        <v>75</v>
      </c>
      <c r="L81" t="s">
        <v>134</v>
      </c>
    </row>
    <row r="82" spans="1:12" ht="15.75">
      <c r="A82" s="25">
        <v>2611</v>
      </c>
      <c r="B82" s="25">
        <v>1</v>
      </c>
      <c r="C82" s="69" t="s">
        <v>123</v>
      </c>
      <c r="D82" s="25" t="s">
        <v>10</v>
      </c>
      <c r="E82" s="25">
        <v>2</v>
      </c>
      <c r="F82" s="67">
        <v>4798.25</v>
      </c>
      <c r="G82" s="17">
        <f t="shared" si="1"/>
        <v>9596.5</v>
      </c>
      <c r="H82" s="68">
        <v>43654</v>
      </c>
      <c r="I82" s="25">
        <v>112753</v>
      </c>
      <c r="J82" s="66">
        <v>43656</v>
      </c>
      <c r="K82" t="s">
        <v>75</v>
      </c>
      <c r="L82" t="s">
        <v>100</v>
      </c>
    </row>
    <row r="83" spans="1:12" ht="15.75">
      <c r="A83" s="25">
        <v>2611</v>
      </c>
      <c r="B83" s="25">
        <v>1</v>
      </c>
      <c r="C83" s="69" t="s">
        <v>123</v>
      </c>
      <c r="D83" s="25" t="s">
        <v>10</v>
      </c>
      <c r="E83" s="25">
        <v>3</v>
      </c>
      <c r="F83" s="67">
        <v>4798.25</v>
      </c>
      <c r="G83" s="17">
        <f t="shared" si="1"/>
        <v>14394.75</v>
      </c>
      <c r="H83" s="68">
        <v>43654</v>
      </c>
      <c r="I83" s="25">
        <v>112753</v>
      </c>
      <c r="J83" s="66">
        <v>43656</v>
      </c>
      <c r="K83" t="s">
        <v>75</v>
      </c>
      <c r="L83" t="s">
        <v>132</v>
      </c>
    </row>
    <row r="84" spans="1:12" ht="15.75">
      <c r="A84" s="25">
        <v>2611</v>
      </c>
      <c r="B84" s="25">
        <v>1</v>
      </c>
      <c r="C84" s="69" t="s">
        <v>123</v>
      </c>
      <c r="D84" s="25" t="s">
        <v>10</v>
      </c>
      <c r="E84" s="25">
        <v>2</v>
      </c>
      <c r="F84" s="67">
        <v>4798.25</v>
      </c>
      <c r="G84" s="17">
        <f t="shared" si="1"/>
        <v>9596.5</v>
      </c>
      <c r="H84" s="68">
        <v>43654</v>
      </c>
      <c r="I84" s="25">
        <v>112753</v>
      </c>
      <c r="J84" s="66">
        <v>43656</v>
      </c>
      <c r="K84" t="s">
        <v>75</v>
      </c>
      <c r="L84" t="s">
        <v>135</v>
      </c>
    </row>
    <row r="85" spans="1:12" ht="15.75">
      <c r="A85" s="25">
        <v>2611</v>
      </c>
      <c r="B85" s="25">
        <v>1</v>
      </c>
      <c r="C85" s="69" t="s">
        <v>123</v>
      </c>
      <c r="D85" s="25" t="s">
        <v>10</v>
      </c>
      <c r="E85" s="25">
        <v>3</v>
      </c>
      <c r="F85" s="67">
        <v>4798.25</v>
      </c>
      <c r="G85" s="3">
        <f t="shared" si="1"/>
        <v>14394.75</v>
      </c>
      <c r="H85" s="68">
        <v>43654</v>
      </c>
      <c r="I85" s="25">
        <v>112753</v>
      </c>
      <c r="J85" s="66">
        <v>43656</v>
      </c>
      <c r="K85" t="s">
        <v>75</v>
      </c>
      <c r="L85" t="s">
        <v>136</v>
      </c>
    </row>
    <row r="86" spans="1:12" ht="15.75">
      <c r="A86" s="25">
        <v>2611</v>
      </c>
      <c r="B86" s="25">
        <v>1</v>
      </c>
      <c r="C86" s="69" t="s">
        <v>123</v>
      </c>
      <c r="D86" s="25" t="s">
        <v>10</v>
      </c>
      <c r="E86" s="25">
        <v>1</v>
      </c>
      <c r="F86" s="67">
        <v>4798.25</v>
      </c>
      <c r="G86" s="3">
        <f t="shared" si="1"/>
        <v>4798.25</v>
      </c>
      <c r="H86" s="68">
        <v>43654</v>
      </c>
      <c r="I86" s="25">
        <v>112753</v>
      </c>
      <c r="J86" s="66">
        <v>43656</v>
      </c>
      <c r="K86" t="s">
        <v>75</v>
      </c>
      <c r="L86" t="s">
        <v>136</v>
      </c>
    </row>
    <row r="87" spans="1:12" ht="15.75">
      <c r="A87" s="25">
        <v>2611</v>
      </c>
      <c r="B87" s="25">
        <v>1</v>
      </c>
      <c r="C87" s="69" t="s">
        <v>123</v>
      </c>
      <c r="D87" s="25" t="s">
        <v>10</v>
      </c>
      <c r="E87" s="25">
        <v>2</v>
      </c>
      <c r="F87" s="67">
        <v>4798.25</v>
      </c>
      <c r="G87" s="3">
        <f t="shared" si="1"/>
        <v>9596.5</v>
      </c>
      <c r="H87" s="68">
        <v>43654</v>
      </c>
      <c r="I87" s="25">
        <v>112753</v>
      </c>
      <c r="J87" s="66">
        <v>43656</v>
      </c>
      <c r="K87" t="s">
        <v>75</v>
      </c>
      <c r="L87" t="s">
        <v>137</v>
      </c>
    </row>
    <row r="88" spans="1:12" ht="15.75">
      <c r="A88" s="25">
        <v>2611</v>
      </c>
      <c r="B88" s="25">
        <v>1</v>
      </c>
      <c r="C88" s="69" t="s">
        <v>123</v>
      </c>
      <c r="D88" s="25" t="s">
        <v>10</v>
      </c>
      <c r="E88" s="25">
        <v>1</v>
      </c>
      <c r="F88" s="67">
        <v>4798.25</v>
      </c>
      <c r="G88" s="3">
        <f t="shared" si="1"/>
        <v>4798.25</v>
      </c>
      <c r="H88" s="68">
        <v>43654</v>
      </c>
      <c r="I88" s="25">
        <v>112753</v>
      </c>
      <c r="J88" s="66">
        <v>43661</v>
      </c>
      <c r="K88" t="s">
        <v>75</v>
      </c>
      <c r="L88" t="s">
        <v>132</v>
      </c>
    </row>
    <row r="89" spans="1:12" ht="15.75">
      <c r="A89" s="25">
        <v>2611</v>
      </c>
      <c r="B89" s="25">
        <v>1</v>
      </c>
      <c r="C89" s="69" t="s">
        <v>123</v>
      </c>
      <c r="D89" s="25" t="s">
        <v>10</v>
      </c>
      <c r="E89" s="25">
        <v>5</v>
      </c>
      <c r="F89" s="67">
        <v>4798.25</v>
      </c>
      <c r="G89" s="17">
        <f t="shared" si="1"/>
        <v>23991.25</v>
      </c>
      <c r="H89" s="68">
        <v>43654</v>
      </c>
      <c r="I89" s="25">
        <v>112753</v>
      </c>
      <c r="J89" s="66">
        <v>43661</v>
      </c>
      <c r="K89" t="s">
        <v>75</v>
      </c>
      <c r="L89" t="s">
        <v>126</v>
      </c>
    </row>
    <row r="90" spans="1:12" ht="15.75">
      <c r="A90" s="25">
        <v>2611</v>
      </c>
      <c r="B90" s="25">
        <v>1</v>
      </c>
      <c r="C90" s="69" t="s">
        <v>123</v>
      </c>
      <c r="D90" s="25" t="s">
        <v>10</v>
      </c>
      <c r="E90" s="25">
        <v>2</v>
      </c>
      <c r="F90" s="67">
        <v>4798.25</v>
      </c>
      <c r="G90" s="3">
        <f t="shared" si="1"/>
        <v>9596.5</v>
      </c>
      <c r="H90" s="68">
        <v>43654</v>
      </c>
      <c r="I90" s="25">
        <v>112753</v>
      </c>
      <c r="J90" s="66">
        <v>43661</v>
      </c>
      <c r="K90" t="s">
        <v>75</v>
      </c>
      <c r="L90" t="s">
        <v>139</v>
      </c>
    </row>
    <row r="91" spans="1:12" ht="15.75">
      <c r="A91" s="25">
        <v>2611</v>
      </c>
      <c r="B91" s="25">
        <v>1</v>
      </c>
      <c r="C91" s="69" t="s">
        <v>123</v>
      </c>
      <c r="D91" s="25" t="s">
        <v>10</v>
      </c>
      <c r="E91" s="25">
        <v>1</v>
      </c>
      <c r="F91" s="67">
        <v>4798.25</v>
      </c>
      <c r="G91" s="3">
        <f t="shared" si="1"/>
        <v>4798.25</v>
      </c>
      <c r="H91" s="68">
        <v>43654</v>
      </c>
      <c r="I91" s="25">
        <v>112753</v>
      </c>
      <c r="J91" s="66">
        <v>43661</v>
      </c>
      <c r="K91" t="s">
        <v>75</v>
      </c>
      <c r="L91" t="s">
        <v>94</v>
      </c>
    </row>
    <row r="92" spans="1:12" ht="15.75">
      <c r="A92" s="25">
        <v>2611</v>
      </c>
      <c r="B92" s="25">
        <v>1</v>
      </c>
      <c r="C92" s="69" t="s">
        <v>123</v>
      </c>
      <c r="D92" s="25" t="s">
        <v>10</v>
      </c>
      <c r="E92" s="25">
        <v>4</v>
      </c>
      <c r="F92" s="67">
        <v>4798.25</v>
      </c>
      <c r="G92" s="17">
        <f t="shared" si="1"/>
        <v>19193</v>
      </c>
      <c r="H92" s="68">
        <v>43654</v>
      </c>
      <c r="I92" s="25">
        <v>112753</v>
      </c>
      <c r="J92" s="66">
        <v>43661</v>
      </c>
      <c r="K92" t="s">
        <v>75</v>
      </c>
      <c r="L92" t="s">
        <v>145</v>
      </c>
    </row>
    <row r="93" spans="1:12" ht="15.75">
      <c r="A93" s="25">
        <v>2611</v>
      </c>
      <c r="B93" s="25">
        <v>1</v>
      </c>
      <c r="C93" s="69" t="s">
        <v>123</v>
      </c>
      <c r="D93" s="25" t="s">
        <v>10</v>
      </c>
      <c r="E93" s="25">
        <v>4</v>
      </c>
      <c r="F93" s="67">
        <v>4798.25</v>
      </c>
      <c r="G93" s="17">
        <f t="shared" si="1"/>
        <v>19193</v>
      </c>
      <c r="H93" s="68">
        <v>43654</v>
      </c>
      <c r="I93" s="25">
        <v>112753</v>
      </c>
      <c r="J93" s="66">
        <v>43664</v>
      </c>
      <c r="K93" t="s">
        <v>75</v>
      </c>
      <c r="L93" t="s">
        <v>144</v>
      </c>
    </row>
    <row r="94" spans="1:12" ht="15.75">
      <c r="A94" s="25">
        <v>2611</v>
      </c>
      <c r="B94" s="25">
        <v>1</v>
      </c>
      <c r="C94" s="69" t="s">
        <v>123</v>
      </c>
      <c r="D94" s="25" t="s">
        <v>10</v>
      </c>
      <c r="E94" s="25">
        <v>8</v>
      </c>
      <c r="F94" s="67">
        <v>4798.25</v>
      </c>
      <c r="G94" s="3">
        <f t="shared" si="1"/>
        <v>38386</v>
      </c>
      <c r="H94" s="68">
        <v>43654</v>
      </c>
      <c r="I94" s="25">
        <v>112753</v>
      </c>
      <c r="J94" s="66">
        <v>43663</v>
      </c>
      <c r="K94" t="s">
        <v>75</v>
      </c>
      <c r="L94" t="s">
        <v>131</v>
      </c>
    </row>
    <row r="95" spans="1:12" ht="15.75">
      <c r="A95" s="25">
        <v>2611</v>
      </c>
      <c r="B95" s="25">
        <v>1</v>
      </c>
      <c r="C95" s="69" t="s">
        <v>123</v>
      </c>
      <c r="D95" s="25" t="s">
        <v>10</v>
      </c>
      <c r="E95" s="25">
        <v>3</v>
      </c>
      <c r="F95" s="67">
        <v>4798.25</v>
      </c>
      <c r="G95" s="17">
        <f t="shared" si="1"/>
        <v>14394.75</v>
      </c>
      <c r="H95" s="68">
        <v>43654</v>
      </c>
      <c r="I95" s="25">
        <v>112753</v>
      </c>
      <c r="J95" s="66">
        <v>43664</v>
      </c>
      <c r="K95" t="s">
        <v>75</v>
      </c>
      <c r="L95" t="s">
        <v>127</v>
      </c>
    </row>
    <row r="96" spans="1:12" ht="15.75">
      <c r="A96" s="25">
        <v>2611</v>
      </c>
      <c r="B96" s="25">
        <v>1</v>
      </c>
      <c r="C96" s="69" t="s">
        <v>123</v>
      </c>
      <c r="D96" s="25" t="s">
        <v>10</v>
      </c>
      <c r="E96" s="25">
        <v>1</v>
      </c>
      <c r="F96" s="67">
        <v>4798.25</v>
      </c>
      <c r="G96" s="3">
        <f t="shared" si="1"/>
        <v>4798.25</v>
      </c>
      <c r="H96" s="68">
        <v>43654</v>
      </c>
      <c r="I96" s="25">
        <v>112753</v>
      </c>
      <c r="J96" s="66">
        <v>43665</v>
      </c>
      <c r="K96" t="s">
        <v>75</v>
      </c>
      <c r="L96" t="s">
        <v>148</v>
      </c>
    </row>
    <row r="97" spans="1:12" ht="15.75">
      <c r="A97" s="25">
        <v>2611</v>
      </c>
      <c r="B97" s="25">
        <v>1</v>
      </c>
      <c r="C97" s="69" t="s">
        <v>123</v>
      </c>
      <c r="D97" s="25" t="s">
        <v>10</v>
      </c>
      <c r="E97" s="25">
        <v>1</v>
      </c>
      <c r="F97" s="67">
        <v>4798.25</v>
      </c>
      <c r="G97" s="3">
        <f t="shared" si="1"/>
        <v>4798.25</v>
      </c>
      <c r="H97" s="68">
        <v>43654</v>
      </c>
      <c r="I97" s="25">
        <v>112753</v>
      </c>
      <c r="J97" s="66">
        <v>43675</v>
      </c>
      <c r="K97" t="s">
        <v>75</v>
      </c>
      <c r="L97" t="s">
        <v>157</v>
      </c>
    </row>
    <row r="98" spans="1:12" ht="15.75">
      <c r="A98" s="25">
        <v>2611</v>
      </c>
      <c r="B98" s="25">
        <v>1</v>
      </c>
      <c r="C98" s="69" t="s">
        <v>123</v>
      </c>
      <c r="D98" s="25" t="s">
        <v>10</v>
      </c>
      <c r="E98" s="25">
        <v>7</v>
      </c>
      <c r="F98" s="67">
        <v>4798.25</v>
      </c>
      <c r="G98" s="3">
        <f>E98*F98</f>
        <v>33587.75</v>
      </c>
      <c r="H98" s="68">
        <v>43654</v>
      </c>
      <c r="I98" s="25">
        <v>112753</v>
      </c>
      <c r="J98" s="66">
        <v>43675</v>
      </c>
      <c r="K98" t="s">
        <v>75</v>
      </c>
      <c r="L98" t="s">
        <v>99</v>
      </c>
    </row>
    <row r="99" spans="1:12" ht="15.75">
      <c r="A99" s="25">
        <v>2611</v>
      </c>
      <c r="B99" s="25">
        <v>1</v>
      </c>
      <c r="C99" s="69" t="s">
        <v>123</v>
      </c>
      <c r="D99" s="25" t="s">
        <v>10</v>
      </c>
      <c r="E99" s="25">
        <v>6</v>
      </c>
      <c r="F99" s="67">
        <v>4798.25</v>
      </c>
      <c r="G99" s="3">
        <f>E99*F99</f>
        <v>28789.5</v>
      </c>
      <c r="H99" s="68">
        <v>43654</v>
      </c>
      <c r="I99" s="25">
        <v>112753</v>
      </c>
      <c r="J99" s="66">
        <v>43676</v>
      </c>
      <c r="K99" t="s">
        <v>75</v>
      </c>
      <c r="L99" t="s">
        <v>93</v>
      </c>
    </row>
    <row r="100" spans="1:12" ht="15.75">
      <c r="A100" s="25"/>
      <c r="B100" s="25"/>
      <c r="C100" s="69"/>
      <c r="D100" s="25"/>
      <c r="E100" s="72">
        <f>SUM(E77:E98)</f>
        <v>58</v>
      </c>
      <c r="F100" s="67"/>
      <c r="G100" s="3"/>
      <c r="H100" s="68"/>
      <c r="I100" s="25"/>
      <c r="J100" s="66"/>
    </row>
    <row r="101" spans="1:12" ht="15.75">
      <c r="A101" s="2">
        <v>2611</v>
      </c>
      <c r="B101" s="2">
        <v>1</v>
      </c>
      <c r="C101" s="6" t="s">
        <v>113</v>
      </c>
      <c r="D101" s="6" t="s">
        <v>10</v>
      </c>
      <c r="E101" s="4">
        <v>2</v>
      </c>
      <c r="F101" s="5">
        <v>5035.18</v>
      </c>
      <c r="G101" s="3">
        <f>E101*F101</f>
        <v>10070.36</v>
      </c>
      <c r="H101" s="7">
        <v>43587</v>
      </c>
      <c r="I101" s="8">
        <v>112736</v>
      </c>
      <c r="J101" s="66">
        <v>43669</v>
      </c>
      <c r="K101" t="s">
        <v>75</v>
      </c>
      <c r="L101" t="s">
        <v>151</v>
      </c>
    </row>
    <row r="102" spans="1:12" ht="15.75">
      <c r="A102" s="2"/>
      <c r="B102" s="2"/>
      <c r="C102" s="6"/>
      <c r="D102" s="6"/>
      <c r="E102" s="4"/>
      <c r="F102" s="5"/>
      <c r="G102" s="17"/>
      <c r="H102" s="7"/>
      <c r="I102" s="8"/>
      <c r="J102" s="66"/>
    </row>
    <row r="103" spans="1:12" ht="15.75">
      <c r="A103" s="2">
        <v>2611</v>
      </c>
      <c r="B103" s="2">
        <v>1</v>
      </c>
      <c r="C103" s="55" t="s">
        <v>31</v>
      </c>
      <c r="D103" s="6" t="s">
        <v>10</v>
      </c>
      <c r="E103" s="4">
        <v>20</v>
      </c>
      <c r="F103" s="5">
        <v>3019.2</v>
      </c>
      <c r="G103" s="17">
        <f t="shared" ref="G103:G110" si="2">E103*F103</f>
        <v>60384</v>
      </c>
      <c r="H103" s="7">
        <v>43628</v>
      </c>
      <c r="I103" s="8">
        <v>115231</v>
      </c>
      <c r="J103" s="66">
        <v>43647</v>
      </c>
      <c r="K103" t="s">
        <v>75</v>
      </c>
      <c r="L103" t="s">
        <v>76</v>
      </c>
    </row>
    <row r="104" spans="1:12" ht="15.75">
      <c r="A104" s="2">
        <v>2611</v>
      </c>
      <c r="B104" s="2">
        <v>1</v>
      </c>
      <c r="C104" s="55" t="s">
        <v>31</v>
      </c>
      <c r="D104" s="6" t="s">
        <v>10</v>
      </c>
      <c r="E104" s="4">
        <v>2</v>
      </c>
      <c r="F104" s="5">
        <v>3019.2</v>
      </c>
      <c r="G104" s="17">
        <f t="shared" si="2"/>
        <v>6038.4</v>
      </c>
      <c r="H104" s="7">
        <v>43628</v>
      </c>
      <c r="I104" s="8">
        <v>115231</v>
      </c>
      <c r="J104" s="66">
        <v>43648</v>
      </c>
      <c r="K104" t="s">
        <v>75</v>
      </c>
      <c r="L104" t="s">
        <v>77</v>
      </c>
    </row>
    <row r="105" spans="1:12" ht="15.75">
      <c r="A105" s="2">
        <v>2611</v>
      </c>
      <c r="B105" s="2">
        <v>1</v>
      </c>
      <c r="C105" s="55" t="s">
        <v>31</v>
      </c>
      <c r="D105" s="6" t="s">
        <v>10</v>
      </c>
      <c r="E105" s="4">
        <v>1</v>
      </c>
      <c r="F105" s="5">
        <v>3019.2</v>
      </c>
      <c r="G105" s="17">
        <f t="shared" si="2"/>
        <v>3019.2</v>
      </c>
      <c r="H105" s="7">
        <v>43628</v>
      </c>
      <c r="I105" s="8">
        <v>115231</v>
      </c>
      <c r="J105" s="66">
        <v>43648</v>
      </c>
      <c r="K105" t="s">
        <v>75</v>
      </c>
      <c r="L105" t="s">
        <v>78</v>
      </c>
    </row>
    <row r="106" spans="1:12" ht="15.75">
      <c r="A106" s="2">
        <v>2611</v>
      </c>
      <c r="B106" s="2">
        <v>1</v>
      </c>
      <c r="C106" s="55" t="s">
        <v>31</v>
      </c>
      <c r="D106" s="6" t="s">
        <v>10</v>
      </c>
      <c r="E106" s="4">
        <v>7</v>
      </c>
      <c r="F106" s="5">
        <v>3019.2</v>
      </c>
      <c r="G106" s="17">
        <f t="shared" si="2"/>
        <v>21134.399999999998</v>
      </c>
      <c r="H106" s="7">
        <v>43628</v>
      </c>
      <c r="I106" s="8">
        <v>115231</v>
      </c>
      <c r="J106" s="66">
        <v>43649</v>
      </c>
      <c r="K106" t="s">
        <v>75</v>
      </c>
      <c r="L106" t="s">
        <v>91</v>
      </c>
    </row>
    <row r="107" spans="1:12" ht="15.75">
      <c r="A107" s="2">
        <v>2611</v>
      </c>
      <c r="B107" s="2">
        <v>1</v>
      </c>
      <c r="C107" s="55" t="s">
        <v>31</v>
      </c>
      <c r="D107" s="6" t="s">
        <v>10</v>
      </c>
      <c r="E107" s="4">
        <v>3</v>
      </c>
      <c r="F107" s="5">
        <v>3019.2</v>
      </c>
      <c r="G107" s="17">
        <f t="shared" si="2"/>
        <v>9057.5999999999985</v>
      </c>
      <c r="H107" s="7">
        <v>43628</v>
      </c>
      <c r="I107" s="8">
        <v>115231</v>
      </c>
      <c r="J107" s="66">
        <v>43650</v>
      </c>
      <c r="K107" t="s">
        <v>75</v>
      </c>
      <c r="L107" t="s">
        <v>100</v>
      </c>
    </row>
    <row r="108" spans="1:12" ht="15.75">
      <c r="A108" s="2">
        <v>2611</v>
      </c>
      <c r="B108" s="2">
        <v>1</v>
      </c>
      <c r="C108" s="55" t="s">
        <v>117</v>
      </c>
      <c r="D108" s="6" t="s">
        <v>10</v>
      </c>
      <c r="E108" s="4">
        <v>24</v>
      </c>
      <c r="F108" s="5">
        <v>3019.2</v>
      </c>
      <c r="G108" s="17">
        <f t="shared" si="2"/>
        <v>72460.799999999988</v>
      </c>
      <c r="H108" s="7">
        <v>43628</v>
      </c>
      <c r="I108" s="8">
        <v>115231</v>
      </c>
      <c r="J108" s="66">
        <v>43656</v>
      </c>
      <c r="K108" t="s">
        <v>75</v>
      </c>
      <c r="L108" t="s">
        <v>130</v>
      </c>
    </row>
    <row r="109" spans="1:12" ht="15.75">
      <c r="A109" s="2">
        <v>2611</v>
      </c>
      <c r="B109" s="2">
        <v>1</v>
      </c>
      <c r="C109" s="55" t="s">
        <v>117</v>
      </c>
      <c r="D109" s="6" t="s">
        <v>10</v>
      </c>
      <c r="E109" s="4">
        <v>14</v>
      </c>
      <c r="F109" s="5">
        <v>3019.2</v>
      </c>
      <c r="G109" s="17">
        <f t="shared" si="2"/>
        <v>42268.799999999996</v>
      </c>
      <c r="H109" s="7">
        <v>43628</v>
      </c>
      <c r="I109" s="8">
        <v>115231</v>
      </c>
      <c r="J109" s="66">
        <v>43668</v>
      </c>
      <c r="K109" t="s">
        <v>75</v>
      </c>
      <c r="L109" t="s">
        <v>130</v>
      </c>
    </row>
    <row r="110" spans="1:12" ht="15.75">
      <c r="A110" s="2">
        <v>2611</v>
      </c>
      <c r="B110" s="2">
        <v>1</v>
      </c>
      <c r="C110" s="55" t="s">
        <v>117</v>
      </c>
      <c r="D110" s="6" t="s">
        <v>10</v>
      </c>
      <c r="E110" s="4">
        <v>7</v>
      </c>
      <c r="F110" s="5">
        <v>3019.2</v>
      </c>
      <c r="G110" s="17">
        <f t="shared" si="2"/>
        <v>21134.399999999998</v>
      </c>
      <c r="H110" s="7">
        <v>43628</v>
      </c>
      <c r="I110" s="8">
        <v>115231</v>
      </c>
      <c r="J110" s="66">
        <v>43669</v>
      </c>
      <c r="K110" t="s">
        <v>75</v>
      </c>
      <c r="L110" t="s">
        <v>130</v>
      </c>
    </row>
    <row r="111" spans="1:12" ht="15.75">
      <c r="A111" s="2">
        <v>2611</v>
      </c>
      <c r="B111" s="2">
        <v>1</v>
      </c>
      <c r="C111" s="55" t="s">
        <v>117</v>
      </c>
      <c r="D111" s="6" t="s">
        <v>10</v>
      </c>
      <c r="E111" s="4">
        <v>16</v>
      </c>
      <c r="F111" s="5">
        <v>3019.2</v>
      </c>
      <c r="G111" s="17">
        <f>E111*F111</f>
        <v>48307.199999999997</v>
      </c>
      <c r="H111" s="7">
        <v>43628</v>
      </c>
      <c r="I111" s="8">
        <v>115231</v>
      </c>
      <c r="J111" s="66">
        <v>43675</v>
      </c>
      <c r="K111" t="s">
        <v>75</v>
      </c>
      <c r="L111" t="s">
        <v>158</v>
      </c>
    </row>
    <row r="112" spans="1:12" ht="15.75">
      <c r="A112" s="2">
        <v>2611</v>
      </c>
      <c r="B112" s="2">
        <v>1</v>
      </c>
      <c r="C112" s="55" t="s">
        <v>117</v>
      </c>
      <c r="D112" s="6" t="s">
        <v>10</v>
      </c>
      <c r="E112" s="4">
        <v>13</v>
      </c>
      <c r="F112" s="5">
        <v>3019.2</v>
      </c>
      <c r="G112" s="17">
        <f>E112*F112</f>
        <v>39249.599999999999</v>
      </c>
      <c r="H112" s="7">
        <v>43628</v>
      </c>
      <c r="I112" s="8">
        <v>115231</v>
      </c>
      <c r="J112" s="66">
        <v>43675</v>
      </c>
      <c r="K112" t="s">
        <v>75</v>
      </c>
      <c r="L112" t="s">
        <v>145</v>
      </c>
    </row>
    <row r="113" spans="1:12" ht="15.75">
      <c r="A113" s="2"/>
      <c r="B113" s="2"/>
      <c r="C113" s="55"/>
      <c r="D113" s="6"/>
      <c r="E113" s="71">
        <f>SUM(E103:E112)</f>
        <v>107</v>
      </c>
      <c r="F113" s="5"/>
      <c r="G113" s="17"/>
      <c r="H113" s="7"/>
      <c r="I113" s="8"/>
      <c r="J113" s="66"/>
    </row>
    <row r="114" spans="1:12" ht="15.75">
      <c r="A114" s="2"/>
      <c r="B114" s="2"/>
      <c r="C114" s="70" t="s">
        <v>124</v>
      </c>
      <c r="D114" s="6" t="s">
        <v>10</v>
      </c>
      <c r="E114" s="4">
        <v>1</v>
      </c>
      <c r="F114" s="5">
        <v>17285.05</v>
      </c>
      <c r="G114" s="17">
        <f>E114*F114</f>
        <v>17285.05</v>
      </c>
      <c r="H114" s="7">
        <v>43654</v>
      </c>
      <c r="I114" s="8" t="s">
        <v>125</v>
      </c>
      <c r="J114" s="66">
        <v>43661</v>
      </c>
      <c r="K114" t="s">
        <v>75</v>
      </c>
      <c r="L114" t="s">
        <v>141</v>
      </c>
    </row>
    <row r="115" spans="1:12" ht="15.75">
      <c r="A115" s="2"/>
      <c r="B115" s="2"/>
      <c r="C115" s="70" t="s">
        <v>124</v>
      </c>
      <c r="D115" s="6" t="s">
        <v>10</v>
      </c>
      <c r="E115" s="4">
        <v>1</v>
      </c>
      <c r="F115" s="5">
        <v>17285.05</v>
      </c>
      <c r="G115" s="17">
        <f>E115*F115</f>
        <v>17285.05</v>
      </c>
      <c r="H115" s="7">
        <v>43654</v>
      </c>
      <c r="I115" s="8" t="s">
        <v>125</v>
      </c>
      <c r="J115" s="66">
        <v>43661</v>
      </c>
      <c r="K115" t="s">
        <v>75</v>
      </c>
      <c r="L115" t="s">
        <v>136</v>
      </c>
    </row>
    <row r="116" spans="1:12" ht="15.75">
      <c r="A116" s="2">
        <v>2611</v>
      </c>
      <c r="B116" s="2">
        <v>1</v>
      </c>
      <c r="C116" s="70" t="s">
        <v>124</v>
      </c>
      <c r="D116" s="6" t="s">
        <v>10</v>
      </c>
      <c r="E116" s="4">
        <v>1</v>
      </c>
      <c r="F116" s="5">
        <v>17285.05</v>
      </c>
      <c r="G116" s="17">
        <f>E116*F116</f>
        <v>17285.05</v>
      </c>
      <c r="H116" s="7">
        <v>43654</v>
      </c>
      <c r="I116" s="8" t="s">
        <v>125</v>
      </c>
      <c r="J116" s="66">
        <v>43661</v>
      </c>
      <c r="K116" t="s">
        <v>75</v>
      </c>
      <c r="L116" t="s">
        <v>144</v>
      </c>
    </row>
    <row r="117" spans="1:12" ht="15.75">
      <c r="A117" s="2">
        <v>2611</v>
      </c>
      <c r="B117" s="2">
        <v>1</v>
      </c>
      <c r="C117" s="70" t="s">
        <v>124</v>
      </c>
      <c r="D117" s="6" t="s">
        <v>10</v>
      </c>
      <c r="E117" s="4">
        <v>1</v>
      </c>
      <c r="F117" s="5">
        <v>17285.05</v>
      </c>
      <c r="G117" s="17">
        <f>E117*F117</f>
        <v>17285.05</v>
      </c>
      <c r="H117" s="7">
        <v>43654</v>
      </c>
      <c r="I117" s="8" t="s">
        <v>125</v>
      </c>
      <c r="J117" s="66">
        <v>43668</v>
      </c>
      <c r="K117" t="s">
        <v>75</v>
      </c>
      <c r="L117" t="s">
        <v>76</v>
      </c>
    </row>
    <row r="118" spans="1:12">
      <c r="A118" s="18"/>
      <c r="B118" s="18"/>
      <c r="C118" s="18"/>
      <c r="D118" s="18"/>
      <c r="E118" s="73">
        <f>SUM(E114:E117)</f>
        <v>4</v>
      </c>
      <c r="F118" s="18"/>
      <c r="G118" s="18"/>
      <c r="H118" s="18"/>
      <c r="I118" s="18"/>
    </row>
    <row r="120" spans="1:12" ht="15.75">
      <c r="A120" s="2">
        <v>2611</v>
      </c>
      <c r="B120" s="2">
        <v>1</v>
      </c>
      <c r="C120" s="6" t="s">
        <v>118</v>
      </c>
      <c r="D120" s="6" t="s">
        <v>10</v>
      </c>
      <c r="E120" s="4">
        <v>13</v>
      </c>
      <c r="F120" s="5">
        <v>2820.96</v>
      </c>
      <c r="G120" s="3">
        <f>E120*F120</f>
        <v>36672.480000000003</v>
      </c>
      <c r="H120" s="7">
        <v>43628</v>
      </c>
      <c r="I120" s="8" t="s">
        <v>150</v>
      </c>
      <c r="J120" s="66">
        <v>43675</v>
      </c>
      <c r="K120" t="s">
        <v>75</v>
      </c>
      <c r="L120" t="s">
        <v>119</v>
      </c>
    </row>
    <row r="121" spans="1:12" ht="15.75">
      <c r="A121" s="2">
        <v>2611</v>
      </c>
      <c r="B121" s="2">
        <v>1</v>
      </c>
      <c r="C121" s="6" t="s">
        <v>118</v>
      </c>
      <c r="D121" s="6" t="s">
        <v>10</v>
      </c>
      <c r="E121" s="4">
        <v>2</v>
      </c>
      <c r="F121" s="5">
        <v>2820.96</v>
      </c>
      <c r="G121" s="17">
        <f>E121*F121</f>
        <v>5641.92</v>
      </c>
      <c r="H121" s="7">
        <v>43628</v>
      </c>
      <c r="I121" s="8" t="s">
        <v>150</v>
      </c>
      <c r="J121" s="66">
        <v>43675</v>
      </c>
      <c r="K121" t="s">
        <v>75</v>
      </c>
      <c r="L121" t="s">
        <v>131</v>
      </c>
    </row>
    <row r="122" spans="1:12">
      <c r="A122" s="18"/>
      <c r="B122" s="18"/>
      <c r="C122" s="18"/>
      <c r="D122" s="18"/>
      <c r="E122" s="73">
        <f>SUM(E120:E121)</f>
        <v>15</v>
      </c>
      <c r="F122" s="18"/>
      <c r="G122" s="18"/>
      <c r="H122" s="18"/>
      <c r="I122" s="18"/>
    </row>
    <row r="125" spans="1:12" ht="15.75">
      <c r="A125" s="25">
        <v>2611</v>
      </c>
      <c r="B125" s="25">
        <v>1</v>
      </c>
      <c r="C125" s="69" t="s">
        <v>123</v>
      </c>
      <c r="D125" s="25" t="s">
        <v>10</v>
      </c>
      <c r="E125" s="25">
        <v>6</v>
      </c>
      <c r="F125" s="67">
        <v>4798.25</v>
      </c>
      <c r="G125" s="3">
        <f>E125*F125</f>
        <v>28789.5</v>
      </c>
      <c r="H125" s="68">
        <v>43654</v>
      </c>
      <c r="I125" s="25">
        <v>112753</v>
      </c>
    </row>
  </sheetData>
  <autoFilter ref="A2:L2" xr:uid="{00000000-0009-0000-0000-000002000000}">
    <sortState xmlns:xlrd2="http://schemas.microsoft.com/office/spreadsheetml/2017/richdata2" ref="A3:L63">
      <sortCondition ref="C2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3:I33"/>
  <sheetViews>
    <sheetView topLeftCell="A46" workbookViewId="0">
      <selection activeCell="E39" sqref="E39"/>
    </sheetView>
  </sheetViews>
  <sheetFormatPr baseColWidth="10" defaultRowHeight="15"/>
  <cols>
    <col min="4" max="4" width="12.140625" customWidth="1"/>
    <col min="5" max="5" width="51.5703125" customWidth="1"/>
    <col min="6" max="6" width="20.42578125" customWidth="1"/>
    <col min="7" max="7" width="18.42578125" customWidth="1"/>
    <col min="8" max="8" width="16.28515625" customWidth="1"/>
    <col min="9" max="9" width="19.42578125" customWidth="1"/>
  </cols>
  <sheetData>
    <row r="3" spans="3:9" ht="15.75">
      <c r="C3" s="128"/>
      <c r="D3" s="128"/>
      <c r="E3" s="128"/>
      <c r="F3" s="128"/>
      <c r="G3" s="128"/>
      <c r="H3" s="128"/>
      <c r="I3" s="28"/>
    </row>
    <row r="4" spans="3:9">
      <c r="C4" s="28"/>
      <c r="D4" s="28"/>
      <c r="E4" s="28"/>
      <c r="F4" s="28"/>
      <c r="G4" s="28"/>
      <c r="H4" s="28"/>
      <c r="I4" s="28"/>
    </row>
    <row r="5" spans="3:9" ht="18.75">
      <c r="C5" s="122" t="s">
        <v>36</v>
      </c>
      <c r="D5" s="122"/>
      <c r="E5" s="122"/>
      <c r="F5" s="122"/>
      <c r="G5" s="122"/>
      <c r="H5" s="29"/>
      <c r="I5" s="1"/>
    </row>
    <row r="6" spans="3:9" ht="15.75">
      <c r="C6" s="30" t="s">
        <v>37</v>
      </c>
      <c r="D6" s="120" t="s">
        <v>38</v>
      </c>
      <c r="E6" s="120"/>
      <c r="F6" s="120"/>
      <c r="G6" s="120"/>
      <c r="H6" s="31"/>
      <c r="I6" s="31"/>
    </row>
    <row r="7" spans="3:9" ht="15.75">
      <c r="C7" s="120" t="s">
        <v>39</v>
      </c>
      <c r="D7" s="120"/>
      <c r="E7" s="120"/>
      <c r="F7" s="120"/>
      <c r="G7" s="120"/>
      <c r="H7" s="31"/>
      <c r="I7" s="31"/>
    </row>
    <row r="8" spans="3:9" ht="15.75">
      <c r="C8" s="120" t="s">
        <v>40</v>
      </c>
      <c r="D8" s="120"/>
      <c r="E8" s="120"/>
      <c r="F8" s="120"/>
      <c r="G8" s="120"/>
      <c r="H8" s="31"/>
      <c r="I8" s="31"/>
    </row>
    <row r="9" spans="3:9" ht="15.75">
      <c r="C9" s="30"/>
      <c r="D9" s="32"/>
      <c r="E9" s="33"/>
      <c r="F9" s="33"/>
      <c r="G9" s="34"/>
      <c r="H9" s="32"/>
      <c r="I9" s="32"/>
    </row>
    <row r="10" spans="3:9" ht="15.75">
      <c r="C10" s="35" t="s">
        <v>41</v>
      </c>
      <c r="D10" s="36" t="s">
        <v>42</v>
      </c>
      <c r="E10" s="37"/>
      <c r="F10" s="37"/>
      <c r="G10" s="37"/>
      <c r="H10" s="36" t="s">
        <v>43</v>
      </c>
      <c r="I10" s="37"/>
    </row>
    <row r="11" spans="3:9" ht="15.75">
      <c r="C11" s="35" t="s">
        <v>0</v>
      </c>
      <c r="D11" s="36" t="s">
        <v>43</v>
      </c>
      <c r="E11" s="37"/>
      <c r="F11" s="37"/>
      <c r="G11" s="37"/>
      <c r="H11" s="36" t="s">
        <v>44</v>
      </c>
      <c r="I11" s="37"/>
    </row>
    <row r="12" spans="3:9" ht="16.5" thickBot="1">
      <c r="C12" s="30"/>
      <c r="D12" s="32"/>
      <c r="E12" s="32"/>
      <c r="F12" s="32"/>
      <c r="G12" s="32"/>
      <c r="H12" s="32"/>
      <c r="I12" s="32"/>
    </row>
    <row r="13" spans="3:9" ht="16.5" thickBot="1">
      <c r="C13" s="124" t="s">
        <v>1</v>
      </c>
      <c r="D13" s="126" t="s">
        <v>45</v>
      </c>
      <c r="E13" s="126" t="s">
        <v>3</v>
      </c>
      <c r="F13" s="38" t="s">
        <v>46</v>
      </c>
      <c r="G13" s="38" t="s">
        <v>47</v>
      </c>
      <c r="H13" s="38" t="s">
        <v>48</v>
      </c>
      <c r="I13" s="38" t="s">
        <v>49</v>
      </c>
    </row>
    <row r="14" spans="3:9" ht="16.5" thickBot="1">
      <c r="C14" s="125"/>
      <c r="D14" s="127"/>
      <c r="E14" s="127"/>
      <c r="F14" s="39" t="s">
        <v>50</v>
      </c>
      <c r="G14" s="38" t="s">
        <v>50</v>
      </c>
      <c r="H14" s="39" t="s">
        <v>50</v>
      </c>
      <c r="I14" s="39" t="s">
        <v>50</v>
      </c>
    </row>
    <row r="15" spans="3:9" ht="15.75">
      <c r="C15" s="40">
        <v>2311</v>
      </c>
      <c r="D15" s="41">
        <v>1</v>
      </c>
      <c r="E15" s="9" t="s">
        <v>51</v>
      </c>
      <c r="F15" s="42">
        <v>805864.28</v>
      </c>
      <c r="G15" s="42"/>
      <c r="H15" s="43">
        <v>106920.04</v>
      </c>
      <c r="I15" s="26">
        <f t="shared" ref="I15:I26" si="0">F15+G15-H15</f>
        <v>698944.24</v>
      </c>
    </row>
    <row r="16" spans="3:9" ht="15.75">
      <c r="C16" s="40">
        <v>2322</v>
      </c>
      <c r="D16" s="41">
        <v>1</v>
      </c>
      <c r="E16" s="44" t="s">
        <v>52</v>
      </c>
      <c r="F16" s="42"/>
      <c r="G16" s="42"/>
      <c r="H16" s="43"/>
      <c r="I16" s="26"/>
    </row>
    <row r="17" spans="3:9" ht="15.75">
      <c r="C17" s="40">
        <v>2323</v>
      </c>
      <c r="D17" s="41">
        <v>1</v>
      </c>
      <c r="E17" s="9" t="s">
        <v>53</v>
      </c>
      <c r="F17" s="42"/>
      <c r="G17" s="42"/>
      <c r="H17" s="43"/>
      <c r="I17" s="26">
        <f t="shared" si="0"/>
        <v>0</v>
      </c>
    </row>
    <row r="18" spans="3:9" ht="15.75">
      <c r="C18" s="40">
        <v>2324</v>
      </c>
      <c r="D18" s="41">
        <v>1</v>
      </c>
      <c r="E18" s="9" t="s">
        <v>54</v>
      </c>
      <c r="F18" s="42">
        <v>328335</v>
      </c>
      <c r="G18" s="42"/>
      <c r="H18" s="43">
        <v>2065</v>
      </c>
      <c r="I18" s="26">
        <f t="shared" si="0"/>
        <v>326270</v>
      </c>
    </row>
    <row r="19" spans="3:9" ht="15.75">
      <c r="C19" s="40">
        <v>2332</v>
      </c>
      <c r="D19" s="41">
        <v>1</v>
      </c>
      <c r="E19" s="9" t="s">
        <v>55</v>
      </c>
      <c r="F19" s="42">
        <v>3742234.2</v>
      </c>
      <c r="G19" s="42">
        <v>318143.45</v>
      </c>
      <c r="H19" s="43">
        <v>333535.02</v>
      </c>
      <c r="I19" s="26">
        <f t="shared" si="0"/>
        <v>3726842.6300000004</v>
      </c>
    </row>
    <row r="20" spans="3:9" ht="15.75">
      <c r="C20" s="40">
        <v>2355</v>
      </c>
      <c r="D20" s="41">
        <v>1</v>
      </c>
      <c r="E20" s="44" t="s">
        <v>56</v>
      </c>
      <c r="F20" s="42">
        <v>1289537.1599999999</v>
      </c>
      <c r="G20" s="42">
        <v>1503617</v>
      </c>
      <c r="H20" s="43">
        <v>96352.15</v>
      </c>
      <c r="I20" s="26">
        <f t="shared" si="0"/>
        <v>2696802.0100000002</v>
      </c>
    </row>
    <row r="21" spans="3:9" ht="15.75">
      <c r="C21" s="40">
        <v>2363</v>
      </c>
      <c r="D21" s="41">
        <v>1</v>
      </c>
      <c r="E21" s="44" t="s">
        <v>57</v>
      </c>
      <c r="F21" s="42"/>
      <c r="G21" s="42">
        <v>19800</v>
      </c>
      <c r="H21" s="43"/>
      <c r="I21" s="26">
        <f t="shared" si="0"/>
        <v>19800</v>
      </c>
    </row>
    <row r="22" spans="3:9" ht="15.75">
      <c r="C22" s="40">
        <v>2372</v>
      </c>
      <c r="D22" s="41">
        <v>5</v>
      </c>
      <c r="E22" s="45" t="s">
        <v>58</v>
      </c>
      <c r="F22" s="46">
        <v>55374.48</v>
      </c>
      <c r="G22" s="46"/>
      <c r="H22" s="47">
        <v>10051.74</v>
      </c>
      <c r="I22" s="26">
        <f t="shared" si="0"/>
        <v>45322.740000000005</v>
      </c>
    </row>
    <row r="23" spans="3:9" ht="15.75">
      <c r="C23" s="40">
        <v>2391</v>
      </c>
      <c r="D23" s="41">
        <v>1</v>
      </c>
      <c r="E23" s="45" t="s">
        <v>59</v>
      </c>
      <c r="F23" s="46">
        <v>270808.96999999997</v>
      </c>
      <c r="G23" s="46"/>
      <c r="H23" s="47">
        <v>12625.79</v>
      </c>
      <c r="I23" s="26">
        <f t="shared" si="0"/>
        <v>258183.17999999996</v>
      </c>
    </row>
    <row r="24" spans="3:9" ht="15.75">
      <c r="C24" s="48">
        <v>2392</v>
      </c>
      <c r="D24" s="2">
        <v>1</v>
      </c>
      <c r="E24" s="49" t="s">
        <v>60</v>
      </c>
      <c r="F24" s="42">
        <v>2024268.62</v>
      </c>
      <c r="G24" s="42">
        <v>4672.8</v>
      </c>
      <c r="H24" s="43">
        <v>19073.36</v>
      </c>
      <c r="I24" s="50">
        <f t="shared" si="0"/>
        <v>2009868.06</v>
      </c>
    </row>
    <row r="25" spans="3:9" ht="15.75">
      <c r="C25" s="40">
        <v>2396</v>
      </c>
      <c r="D25" s="41">
        <v>1</v>
      </c>
      <c r="E25" s="9" t="s">
        <v>61</v>
      </c>
      <c r="F25" s="42">
        <v>2088.6</v>
      </c>
      <c r="G25" s="42"/>
      <c r="H25" s="43">
        <v>2088.6</v>
      </c>
      <c r="I25" s="26">
        <f t="shared" si="0"/>
        <v>0</v>
      </c>
    </row>
    <row r="26" spans="3:9" ht="15.75">
      <c r="C26" s="40">
        <v>2372</v>
      </c>
      <c r="D26" s="41">
        <v>1</v>
      </c>
      <c r="E26" s="44" t="s">
        <v>62</v>
      </c>
      <c r="F26" s="42">
        <v>239571.4</v>
      </c>
      <c r="G26" s="42">
        <v>242979.7</v>
      </c>
      <c r="H26" s="43">
        <v>23761.81</v>
      </c>
      <c r="I26" s="26">
        <f t="shared" si="0"/>
        <v>458789.29</v>
      </c>
    </row>
    <row r="27" spans="3:9" ht="15.75">
      <c r="C27" s="40">
        <v>2395</v>
      </c>
      <c r="D27" s="41">
        <v>1</v>
      </c>
      <c r="E27" s="49" t="s">
        <v>63</v>
      </c>
      <c r="F27" s="42">
        <v>116227.63</v>
      </c>
      <c r="G27" s="46"/>
      <c r="H27" s="46">
        <v>18644</v>
      </c>
      <c r="I27" s="46">
        <f>F27+G27-H27</f>
        <v>97583.63</v>
      </c>
    </row>
    <row r="28" spans="3:9" ht="15.75">
      <c r="C28" s="40">
        <v>2611</v>
      </c>
      <c r="D28" s="41">
        <v>1</v>
      </c>
      <c r="E28" s="44" t="s">
        <v>64</v>
      </c>
      <c r="F28" s="42">
        <v>363817.62</v>
      </c>
      <c r="G28" s="42">
        <v>1221146.82</v>
      </c>
      <c r="H28" s="43">
        <v>597297.31999999995</v>
      </c>
      <c r="I28" s="26">
        <f>+F28+G28-H28</f>
        <v>987667.12</v>
      </c>
    </row>
    <row r="29" spans="3:9" ht="15.75">
      <c r="C29" s="40">
        <v>2614</v>
      </c>
      <c r="D29" s="41">
        <v>1</v>
      </c>
      <c r="E29" s="44" t="s">
        <v>65</v>
      </c>
      <c r="F29" s="42">
        <v>13045092.58</v>
      </c>
      <c r="G29" s="42">
        <v>4425815.3</v>
      </c>
      <c r="H29" s="43">
        <v>356100.66</v>
      </c>
      <c r="I29" s="26">
        <f>+F29+G29-H29</f>
        <v>17114807.219999999</v>
      </c>
    </row>
    <row r="30" spans="3:9" ht="15.75">
      <c r="C30" s="40">
        <v>2617</v>
      </c>
      <c r="D30" s="41">
        <v>1</v>
      </c>
      <c r="E30" s="44" t="s">
        <v>66</v>
      </c>
      <c r="F30" s="42">
        <v>26668</v>
      </c>
      <c r="G30" s="42"/>
      <c r="H30" s="43">
        <v>20001</v>
      </c>
      <c r="I30" s="26">
        <f>+F30+G30-H30</f>
        <v>6667</v>
      </c>
    </row>
    <row r="31" spans="3:9" ht="20.25">
      <c r="C31" s="51"/>
      <c r="D31" s="51"/>
      <c r="E31" s="52"/>
      <c r="F31" s="51"/>
      <c r="G31" s="51"/>
      <c r="H31" s="53" t="s">
        <v>50</v>
      </c>
      <c r="I31" s="54">
        <f>SUM(I15:I30)</f>
        <v>28447547.119999997</v>
      </c>
    </row>
    <row r="33" spans="6:6" ht="15.75">
      <c r="F33" s="43">
        <f>SUM(F14:F32)</f>
        <v>22309888.539999999</v>
      </c>
    </row>
  </sheetData>
  <mergeCells count="8">
    <mergeCell ref="C13:C14"/>
    <mergeCell ref="D13:D14"/>
    <mergeCell ref="E13:E14"/>
    <mergeCell ref="C3:H3"/>
    <mergeCell ref="C5:G5"/>
    <mergeCell ref="D6:G6"/>
    <mergeCell ref="C7:G7"/>
    <mergeCell ref="C8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BAL FIN MAR-22</vt:lpstr>
      <vt:lpstr>Hoja3</vt:lpstr>
      <vt:lpstr>Hoja1</vt:lpstr>
      <vt:lpstr>SALIDA MOB. Y EQ. OFIC. JULIO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Carlos Martinez</dc:creator>
  <cp:lastModifiedBy>Kennia Adamirsy Nin Nin</cp:lastModifiedBy>
  <cp:lastPrinted>2022-04-01T19:30:34Z</cp:lastPrinted>
  <dcterms:created xsi:type="dcterms:W3CDTF">2019-07-03T14:03:07Z</dcterms:created>
  <dcterms:modified xsi:type="dcterms:W3CDTF">2022-04-27T16:17:46Z</dcterms:modified>
</cp:coreProperties>
</file>