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E247FAEE-541A-4F4A-AB26-6A9F15C256A8}" xr6:coauthVersionLast="47" xr6:coauthVersionMax="47" xr10:uidLastSave="{00000000-0000-0000-0000-000000000000}"/>
  <bookViews>
    <workbookView xWindow="19080" yWindow="-120" windowWidth="19440" windowHeight="15000" tabRatio="800" xr2:uid="{00000000-000D-0000-FFFF-FFFF00000000}"/>
  </bookViews>
  <sheets>
    <sheet name="BAL FIN JUN-22" sheetId="34" r:id="rId1"/>
    <sheet name="Hoja1" sheetId="6" state="hidden" r:id="rId2"/>
    <sheet name="SALIDA MOB. Y EQ. OFIC. JULIO" sheetId="3" state="hidden" r:id="rId3"/>
    <sheet name="Hoja2" sheetId="2" state="hidden" r:id="rId4"/>
  </sheets>
  <definedNames>
    <definedName name="_xlnm._FilterDatabase" localSheetId="0" hidden="1">'BAL FIN JUN-22'!$E$12:$L$366</definedName>
    <definedName name="_xlnm._FilterDatabase" localSheetId="2" hidden="1">'SALIDA MOB. Y EQ. OFIC. JULIO'!$A$2:$L$2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2" i="34" l="1"/>
  <c r="K281" i="34"/>
  <c r="K364" i="34"/>
  <c r="K338" i="34"/>
  <c r="K357" i="34"/>
  <c r="K356" i="34"/>
  <c r="K355" i="34"/>
  <c r="K363" i="34"/>
  <c r="K362" i="34"/>
  <c r="K361" i="34"/>
  <c r="K360" i="34"/>
  <c r="K359" i="34"/>
  <c r="K358" i="34"/>
  <c r="K354" i="34"/>
  <c r="K353" i="34"/>
  <c r="K352" i="34"/>
  <c r="K351" i="34"/>
  <c r="K350" i="34"/>
  <c r="K349" i="34"/>
  <c r="K348" i="34"/>
  <c r="K347" i="34"/>
  <c r="K346" i="34"/>
  <c r="K345" i="34"/>
  <c r="K344" i="34"/>
  <c r="K343" i="34"/>
  <c r="K342" i="34"/>
  <c r="K341" i="34"/>
  <c r="K340" i="34"/>
  <c r="K339" i="34"/>
  <c r="K292" i="34"/>
  <c r="K298" i="34"/>
  <c r="K303" i="34"/>
  <c r="K279" i="34"/>
  <c r="K315" i="34"/>
  <c r="K278" i="34"/>
  <c r="K291" i="34"/>
  <c r="K290" i="34"/>
  <c r="K323" i="34"/>
  <c r="K322" i="34"/>
  <c r="K289" i="34"/>
  <c r="K277" i="34"/>
  <c r="K297" i="34"/>
  <c r="K305" i="34"/>
  <c r="K335" i="34"/>
  <c r="K288" i="34"/>
  <c r="K287" i="34"/>
  <c r="K313" i="34"/>
  <c r="K302" i="34"/>
  <c r="K299" i="34"/>
  <c r="K304" i="34"/>
  <c r="K276" i="34"/>
  <c r="K321" i="34"/>
  <c r="K320" i="34"/>
  <c r="K309" i="34"/>
  <c r="K308" i="34"/>
  <c r="K307" i="34"/>
  <c r="K306" i="34"/>
  <c r="K286" i="34"/>
  <c r="K316" i="34"/>
  <c r="K285" i="34"/>
  <c r="K275" i="34"/>
  <c r="K312" i="34"/>
  <c r="K294" i="34"/>
  <c r="K300" i="34"/>
  <c r="K311" i="34"/>
  <c r="K319" i="34"/>
  <c r="K331" i="34"/>
  <c r="K293" i="34"/>
  <c r="K337" i="34"/>
  <c r="K336" i="34"/>
  <c r="K330" i="34"/>
  <c r="K329" i="34"/>
  <c r="K328" i="34"/>
  <c r="K334" i="34"/>
  <c r="K280" i="34"/>
  <c r="K314" i="34"/>
  <c r="K324" i="34"/>
  <c r="K327" i="34"/>
  <c r="K326" i="34"/>
  <c r="K301" i="34"/>
  <c r="K274" i="34"/>
  <c r="K318" i="34"/>
  <c r="K317" i="34"/>
  <c r="K333" i="34"/>
  <c r="K332" i="34"/>
  <c r="K296" i="34"/>
  <c r="K295" i="34"/>
  <c r="K310" i="34"/>
  <c r="K325" i="34"/>
  <c r="K273" i="34"/>
  <c r="K284" i="34"/>
  <c r="K283" i="34"/>
  <c r="K282" i="34"/>
  <c r="K366" i="34" l="1"/>
  <c r="K248" i="34"/>
  <c r="K247" i="34" l="1"/>
  <c r="K237" i="34"/>
  <c r="K240" i="34"/>
  <c r="K227" i="34"/>
  <c r="K232" i="34"/>
  <c r="K224" i="34"/>
  <c r="K249" i="34"/>
  <c r="K218" i="34"/>
  <c r="K253" i="34"/>
  <c r="K239" i="34"/>
  <c r="K236" i="34"/>
  <c r="K220" i="34"/>
  <c r="K244" i="34"/>
  <c r="K243" i="34"/>
  <c r="K235" i="34"/>
  <c r="K252" i="34"/>
  <c r="K225" i="34"/>
  <c r="K222" i="34"/>
  <c r="K221" i="34"/>
  <c r="K229" i="34"/>
  <c r="K223" i="34"/>
  <c r="K246" i="34"/>
  <c r="K242" i="34"/>
  <c r="K230" i="34"/>
  <c r="K231" i="34"/>
  <c r="K238" i="34"/>
  <c r="K228" i="34"/>
  <c r="K251" i="34"/>
  <c r="K250" i="34"/>
  <c r="K245" i="34"/>
  <c r="K226" i="34"/>
  <c r="K219" i="34"/>
  <c r="K217" i="34"/>
  <c r="K234" i="34"/>
  <c r="K233" i="34"/>
  <c r="K241" i="34"/>
  <c r="K87" i="34"/>
  <c r="K39" i="34"/>
  <c r="K38" i="34"/>
  <c r="K37" i="34"/>
  <c r="K36" i="34"/>
  <c r="K35" i="34"/>
  <c r="K34" i="34"/>
  <c r="K52" i="34"/>
  <c r="K33" i="34"/>
  <c r="K32" i="34"/>
  <c r="K31" i="34"/>
  <c r="K30" i="34"/>
  <c r="K24" i="34"/>
  <c r="K60" i="34"/>
  <c r="K23" i="34"/>
  <c r="K101" i="34"/>
  <c r="K73" i="34"/>
  <c r="K72" i="34"/>
  <c r="K22" i="34"/>
  <c r="K100" i="34"/>
  <c r="K21" i="34"/>
  <c r="K20" i="34"/>
  <c r="K19" i="34"/>
  <c r="K99" i="34"/>
  <c r="K18" i="34"/>
  <c r="K17" i="34"/>
  <c r="K58" i="34"/>
  <c r="K16" i="34"/>
  <c r="K69" i="34"/>
  <c r="K57" i="34"/>
  <c r="K42" i="34"/>
  <c r="K56" i="34"/>
  <c r="K15" i="34"/>
  <c r="K190" i="34"/>
  <c r="K150" i="34"/>
  <c r="K91" i="34"/>
  <c r="K90" i="34"/>
  <c r="K40" i="34"/>
  <c r="K92" i="34"/>
  <c r="K85" i="34"/>
  <c r="K28" i="34"/>
  <c r="K189" i="34"/>
  <c r="K188" i="34"/>
  <c r="K80" i="34"/>
  <c r="K187" i="34"/>
  <c r="K129" i="34"/>
  <c r="K145" i="34"/>
  <c r="K186" i="34"/>
  <c r="K55" i="34"/>
  <c r="K120" i="34"/>
  <c r="K185" i="34"/>
  <c r="K78" i="34"/>
  <c r="K116" i="34"/>
  <c r="K82" i="34"/>
  <c r="K123" i="34"/>
  <c r="K132" i="34"/>
  <c r="K184" i="34"/>
  <c r="K41" i="34"/>
  <c r="K115" i="34"/>
  <c r="K79" i="34"/>
  <c r="K114" i="34"/>
  <c r="K77" i="34"/>
  <c r="K54" i="34"/>
  <c r="K137" i="34"/>
  <c r="K89" i="34"/>
  <c r="K183" i="34"/>
  <c r="K182" i="34"/>
  <c r="K122" i="34"/>
  <c r="K181" i="34"/>
  <c r="K180" i="34"/>
  <c r="K179" i="34"/>
  <c r="K178" i="34"/>
  <c r="K113" i="34"/>
  <c r="K177" i="34"/>
  <c r="K112" i="34"/>
  <c r="K67" i="34"/>
  <c r="K66" i="34"/>
  <c r="K176" i="34"/>
  <c r="K175" i="34"/>
  <c r="K174" i="34"/>
  <c r="K173" i="34"/>
  <c r="K172" i="34"/>
  <c r="K171" i="34"/>
  <c r="K136" i="34"/>
  <c r="K170" i="34"/>
  <c r="K169" i="34"/>
  <c r="K168" i="34"/>
  <c r="K167" i="34"/>
  <c r="K144" i="34"/>
  <c r="K143" i="34"/>
  <c r="K81" i="34"/>
  <c r="K134" i="34"/>
  <c r="K76" i="34"/>
  <c r="K131" i="34"/>
  <c r="K142" i="34"/>
  <c r="K117" i="34"/>
  <c r="K166" i="34"/>
  <c r="K128" i="34"/>
  <c r="K165" i="34"/>
  <c r="K59" i="34"/>
  <c r="K94" i="34"/>
  <c r="K164" i="34"/>
  <c r="K68" i="34"/>
  <c r="K111" i="34"/>
  <c r="K110" i="34"/>
  <c r="K163" i="34"/>
  <c r="K124" i="34"/>
  <c r="K147" i="34"/>
  <c r="K146" i="34"/>
  <c r="K133" i="34"/>
  <c r="K84" i="34"/>
  <c r="K71" i="34"/>
  <c r="K93" i="34"/>
  <c r="K162" i="34"/>
  <c r="K161" i="34"/>
  <c r="K193" i="34"/>
  <c r="K160" i="34"/>
  <c r="K130" i="34"/>
  <c r="K121" i="34"/>
  <c r="K70" i="34"/>
  <c r="K141" i="34"/>
  <c r="K149" i="34"/>
  <c r="K126" i="34"/>
  <c r="K125" i="34"/>
  <c r="K159" i="34"/>
  <c r="K140" i="34"/>
  <c r="K139" i="34"/>
  <c r="K158" i="34"/>
  <c r="K157" i="34"/>
  <c r="K194" i="34"/>
  <c r="K27" i="34"/>
  <c r="K26" i="34"/>
  <c r="K14" i="34"/>
  <c r="K86" i="34"/>
  <c r="K62" i="34"/>
  <c r="K43" i="34"/>
  <c r="K25" i="34"/>
  <c r="K61" i="34"/>
  <c r="K156" i="34"/>
  <c r="K138" i="34"/>
  <c r="K83" i="34"/>
  <c r="K74" i="34"/>
  <c r="K148" i="34"/>
  <c r="K155" i="34"/>
  <c r="K29" i="34"/>
  <c r="K119" i="34"/>
  <c r="K118" i="34"/>
  <c r="K50" i="34"/>
  <c r="K51" i="34"/>
  <c r="K98" i="34"/>
  <c r="K97" i="34"/>
  <c r="K96" i="34"/>
  <c r="K95" i="34"/>
  <c r="K64" i="34"/>
  <c r="K63" i="34"/>
  <c r="K49" i="34"/>
  <c r="K48" i="34"/>
  <c r="K47" i="34"/>
  <c r="K53" i="34"/>
  <c r="K46" i="34"/>
  <c r="K45" i="34"/>
  <c r="K44" i="34"/>
  <c r="K88" i="34"/>
  <c r="K75" i="34"/>
  <c r="K135" i="34"/>
  <c r="K109" i="34"/>
  <c r="K108" i="34"/>
  <c r="K107" i="34"/>
  <c r="K106" i="34"/>
  <c r="K105" i="34"/>
  <c r="K154" i="34"/>
  <c r="K195" i="34"/>
  <c r="K104" i="34"/>
  <c r="K103" i="34"/>
  <c r="K153" i="34"/>
  <c r="K152" i="34"/>
  <c r="K151" i="34"/>
  <c r="K127" i="34"/>
  <c r="K191" i="34"/>
  <c r="K192" i="34"/>
  <c r="K65" i="34"/>
  <c r="K102" i="34"/>
  <c r="K255" i="34" l="1"/>
  <c r="K197" i="34"/>
  <c r="E61" i="3" l="1"/>
  <c r="G60" i="3"/>
  <c r="E57" i="3"/>
  <c r="G56" i="3"/>
  <c r="G51" i="3"/>
  <c r="G53" i="3"/>
  <c r="E49" i="3"/>
  <c r="G48" i="3"/>
  <c r="E28" i="3"/>
  <c r="G27" i="3"/>
  <c r="G75" i="3"/>
  <c r="G69" i="3"/>
  <c r="G67" i="3"/>
  <c r="G65" i="3" l="1"/>
  <c r="G63" i="3"/>
  <c r="G30" i="3"/>
  <c r="E22" i="3"/>
  <c r="G21" i="3"/>
  <c r="G42" i="3" l="1"/>
  <c r="G41" i="3"/>
  <c r="G99" i="3"/>
  <c r="G125" i="3"/>
  <c r="E18" i="3" l="1"/>
  <c r="G17" i="3"/>
  <c r="G115" i="3"/>
  <c r="E122" i="3" l="1"/>
  <c r="E100" i="3"/>
  <c r="E113" i="3"/>
  <c r="G121" i="3"/>
  <c r="G16" i="3"/>
  <c r="G47" i="3"/>
  <c r="G15" i="3"/>
  <c r="G112" i="3"/>
  <c r="G98" i="3"/>
  <c r="G120" i="3"/>
  <c r="G14" i="3"/>
  <c r="G111" i="3"/>
  <c r="G97" i="3"/>
  <c r="E118" i="3"/>
  <c r="E43" i="3"/>
  <c r="E37" i="3"/>
  <c r="G13" i="3" l="1"/>
  <c r="G12" i="3"/>
  <c r="G11" i="3"/>
  <c r="G10" i="3"/>
  <c r="G9" i="3"/>
  <c r="G8" i="3"/>
  <c r="G110" i="3"/>
  <c r="G101" i="3"/>
  <c r="G109" i="3" l="1"/>
  <c r="G117" i="3"/>
  <c r="G26" i="3" l="1"/>
  <c r="G46" i="3"/>
  <c r="G94" i="3"/>
  <c r="G59" i="3" l="1"/>
  <c r="G40" i="3"/>
  <c r="G96" i="3"/>
  <c r="G95" i="3" l="1"/>
  <c r="G39" i="3"/>
  <c r="G93" i="3" l="1"/>
  <c r="G92" i="3"/>
  <c r="G116" i="3"/>
  <c r="G36" i="3"/>
  <c r="G35" i="3" l="1"/>
  <c r="G34" i="3"/>
  <c r="G91" i="3"/>
  <c r="G114" i="3" l="1"/>
  <c r="G38" i="3"/>
  <c r="G20" i="3"/>
  <c r="G33" i="3"/>
  <c r="G90" i="3"/>
  <c r="G89" i="3"/>
  <c r="G88" i="3"/>
  <c r="G71" i="3" l="1"/>
  <c r="G73" i="3"/>
  <c r="G87" i="3"/>
  <c r="G86" i="3"/>
  <c r="G85" i="3"/>
  <c r="G84" i="3"/>
  <c r="G83" i="3"/>
  <c r="G82" i="3"/>
  <c r="G81" i="3" l="1"/>
  <c r="G108" i="3"/>
  <c r="G7" i="3"/>
  <c r="G80" i="3"/>
  <c r="G79" i="3"/>
  <c r="G78" i="3"/>
  <c r="G77" i="3"/>
  <c r="G6" i="3" l="1"/>
  <c r="G3" i="3" l="1"/>
  <c r="G24" i="6" l="1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107" i="3"/>
  <c r="G25" i="6" l="1"/>
  <c r="G106" i="3"/>
  <c r="G25" i="3"/>
  <c r="G55" i="3"/>
  <c r="G24" i="3"/>
  <c r="G45" i="3"/>
  <c r="G44" i="3"/>
  <c r="G105" i="3"/>
  <c r="G104" i="3"/>
  <c r="G5" i="3"/>
  <c r="G103" i="3"/>
  <c r="F33" i="2" l="1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5" i="2"/>
  <c r="I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Cleto Doble Soriano</author>
    <author>Francisco Urraca</author>
    <author>Johanna Altagracia Mateo Santos</author>
  </authors>
  <commentList>
    <comment ref="S1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Cleto Doble Soriano:</t>
        </r>
        <r>
          <rPr>
            <sz val="9"/>
            <color indexed="81"/>
            <rFont val="Tahoma"/>
            <family val="2"/>
          </rPr>
          <t xml:space="preserve">
EN USO</t>
        </r>
      </text>
    </comment>
    <comment ref="F27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Francisco Urraca:</t>
        </r>
        <r>
          <rPr>
            <sz val="9"/>
            <color indexed="81"/>
            <rFont val="Tahoma"/>
            <family val="2"/>
          </rPr>
          <t xml:space="preserve">
ESPECIFICAR TAMAÑO</t>
        </r>
      </text>
    </comment>
    <comment ref="F284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Francisco Urraca:</t>
        </r>
        <r>
          <rPr>
            <sz val="9"/>
            <color indexed="81"/>
            <rFont val="Tahoma"/>
            <family val="2"/>
          </rPr>
          <t xml:space="preserve">
ELIMINAR INOXIDABLE</t>
        </r>
      </text>
    </comment>
    <comment ref="I299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Johanna Altagracia Mateo Santos:</t>
        </r>
        <r>
          <rPr>
            <sz val="9"/>
            <color indexed="81"/>
            <rFont val="Tahoma"/>
            <family val="2"/>
          </rPr>
          <t xml:space="preserve">
RECORDAR A BATISTA DE ESTAS 4 CUBETAS.</t>
        </r>
      </text>
    </comment>
  </commentList>
</comments>
</file>

<file path=xl/sharedStrings.xml><?xml version="1.0" encoding="utf-8"?>
<sst xmlns="http://schemas.openxmlformats.org/spreadsheetml/2006/main" count="1618" uniqueCount="663">
  <si>
    <t>Sub-Capítulo</t>
  </si>
  <si>
    <t>SUB-CUENTA</t>
  </si>
  <si>
    <t>AUX</t>
  </si>
  <si>
    <t>DESCRIPCION</t>
  </si>
  <si>
    <t xml:space="preserve">UNIDAD </t>
  </si>
  <si>
    <t>EXISTENCIA</t>
  </si>
  <si>
    <t>PRECIO UNITARIO</t>
  </si>
  <si>
    <t>TOTALES</t>
  </si>
  <si>
    <t>FECHA ADQ.</t>
  </si>
  <si>
    <t>COD. ART. DYNAMICS</t>
  </si>
  <si>
    <t>UNIDAD</t>
  </si>
  <si>
    <t>PAQUETE</t>
  </si>
  <si>
    <t>CAJA</t>
  </si>
  <si>
    <t>100069</t>
  </si>
  <si>
    <t>RESMA</t>
  </si>
  <si>
    <t>PAPEL CARBON 8 1/2 X 11</t>
  </si>
  <si>
    <t>ABANICO DE PEDESTAL 21"</t>
  </si>
  <si>
    <t>ARCHIVO MODULAR DE 3 GAVETAS  **  FLOW S.R.L.</t>
  </si>
  <si>
    <t>COMPUTADORA DE ESCRITORIO DELL  **  CECOMSA</t>
  </si>
  <si>
    <t>COUNTER CON 3 TOPES EN MELAMINA BLANCO  **  LEON G</t>
  </si>
  <si>
    <t>ESCRITORIO 28X71  BASE GRIS  FLOW S.R.L.</t>
  </si>
  <si>
    <t>IMPRESORA HP LASER JET 500 COLOR  **  COMPU OFFICE</t>
  </si>
  <si>
    <t>LAPTOP MACKBOOK  **  CECOMSA</t>
  </si>
  <si>
    <t>MESA DE CONFERENCIA COLOR ALUMINIO  **  LEON  G</t>
  </si>
  <si>
    <t>MESA RECTANGULAR CON BASE METALICA 1M X 2M  **  LEON  G</t>
  </si>
  <si>
    <t>MESA RECTANGULAR CON BASE METALICA 1.35M X 0.85M  **  LEON  G</t>
  </si>
  <si>
    <t>MUEBLE DE RECEPCION COLOR ALUMINIO  **  IMPROFICINA</t>
  </si>
  <si>
    <t>PRINTER MULTIFUNCIONAL  (PLOTTER)  **  COMPU-OFFICE</t>
  </si>
  <si>
    <t>SCANER HP FLOW 7000 S3  ** COMPU OFFICE</t>
  </si>
  <si>
    <t>SECADOR DE MANO ELECTRICO</t>
  </si>
  <si>
    <t>SILLA TECNICA (CAJERO) SOPORTE LUMBAR  ** FLOW S.R.L.</t>
  </si>
  <si>
    <t>SILLA TECNICA SOPORTE LUMBAR CON BRAZOS  ** FLOW S.R.L.</t>
  </si>
  <si>
    <t>SILLA TECNICA SOPORTE LUMBAR SIN  BRAZOS  ** FLOW S.R.L.</t>
  </si>
  <si>
    <t>TOTAL MOBILIARIO Y EQUIPOS DE OFICINA</t>
  </si>
  <si>
    <t>GALON</t>
  </si>
  <si>
    <t>SACO</t>
  </si>
  <si>
    <t xml:space="preserve">             Dirección General de Contabilidad Gubernamental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</si>
  <si>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</si>
  <si>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 xml:space="preserve">   BIENES DE CONSUMO EN ALMACEN AL 30/06/2019</t>
  </si>
  <si>
    <t xml:space="preserve">                 MINISTERIO DE OBRAS PUBLICAS Y COMUNICACIONES</t>
  </si>
  <si>
    <t xml:space="preserve">              (AREA DE MATERIAL GASTABLE)</t>
  </si>
  <si>
    <t>Capitulo</t>
  </si>
  <si>
    <t>0211</t>
  </si>
  <si>
    <t>01</t>
  </si>
  <si>
    <t>0001</t>
  </si>
  <si>
    <t>AUXILIAR</t>
  </si>
  <si>
    <t>BALANCE INICIAL</t>
  </si>
  <si>
    <t>ENTRADAS</t>
  </si>
  <si>
    <t>SALIDAS</t>
  </si>
  <si>
    <t>BALANCE FINAL</t>
  </si>
  <si>
    <t>TOTAL RD$</t>
  </si>
  <si>
    <t>ALIMENTOS Y BEBIDA PARA HUMANOS</t>
  </si>
  <si>
    <t>ACABADOS TEXTILES</t>
  </si>
  <si>
    <t>PRENDAS DE VESTIR</t>
  </si>
  <si>
    <t>CALZADOS</t>
  </si>
  <si>
    <t>PRODUCTOS DE PAPEL Y CARTON</t>
  </si>
  <si>
    <t>ARTICULOS DE PLASTICO</t>
  </si>
  <si>
    <t>PRODUCTOS METALICOS Y SUS DERIVADOS</t>
  </si>
  <si>
    <t>INSECTICIDAS , FUMIGANTES Y OTROS</t>
  </si>
  <si>
    <t>MATERIAL PARA LIMPIEZA</t>
  </si>
  <si>
    <t>UTILES DE ESCRITORIO OF. INFORMATICA Y DE ENSEÑANZA</t>
  </si>
  <si>
    <t>PRODUCTOS ELECTRICOS Y AFINES</t>
  </si>
  <si>
    <t>QUIMICOS Y CONEXOS</t>
  </si>
  <si>
    <t>UTILES DE COCINA Y COMEDOR</t>
  </si>
  <si>
    <t>BIENES MUEBLES, INMUEBLES E INTANGIBLES</t>
  </si>
  <si>
    <t>EQUIPOS DE  COMPUTO</t>
  </si>
  <si>
    <t>ELECTRODOMESTICOS</t>
  </si>
  <si>
    <t>SALIDAS MOBILIARIOS Y EQUIPOS DE OFICINA JULIO 2019</t>
  </si>
  <si>
    <t>CANT.</t>
  </si>
  <si>
    <t>P/UNIT.</t>
  </si>
  <si>
    <t>FECHA/ADQ.</t>
  </si>
  <si>
    <t>CODIGO</t>
  </si>
  <si>
    <t>NO. SALIDA</t>
  </si>
  <si>
    <t>DESTINO</t>
  </si>
  <si>
    <t>FECHA/SAL.</t>
  </si>
  <si>
    <t>S/N</t>
  </si>
  <si>
    <t>TRAMITACION DE PLANOS</t>
  </si>
  <si>
    <t>DEPARTAMENTO PROVINCIAL COTUI</t>
  </si>
  <si>
    <t>DISPENSARIO MEDICO</t>
  </si>
  <si>
    <r>
      <t xml:space="preserve">IMPRESORA MULTIFUNCIONAL ECOSYS (M3145idn) CON TONER  </t>
    </r>
    <r>
      <rPr>
        <b/>
        <sz val="12"/>
        <color rgb="FFFF0000"/>
        <rFont val="Times New Roman"/>
        <family val="1"/>
      </rPr>
      <t>KYODOM</t>
    </r>
  </si>
  <si>
    <r>
      <t xml:space="preserve">IMPRESORA A COLOR (P6230CDN) CON TONER  </t>
    </r>
    <r>
      <rPr>
        <b/>
        <sz val="12"/>
        <color rgb="FFFF0000"/>
        <rFont val="Times New Roman"/>
        <family val="1"/>
      </rPr>
      <t>KYODOM</t>
    </r>
  </si>
  <si>
    <t>DI011235</t>
  </si>
  <si>
    <t>TRAM. DE PLANOS PUNTA CANA</t>
  </si>
  <si>
    <t>DI011317</t>
  </si>
  <si>
    <t>INSP. OBRAS PRIVADAS SAN FCO. M.</t>
  </si>
  <si>
    <t>DI011326</t>
  </si>
  <si>
    <t>DPTO. DE COMPRAS Y CONTRAT.</t>
  </si>
  <si>
    <r>
      <t xml:space="preserve">LAPTOP  DELL  </t>
    </r>
    <r>
      <rPr>
        <b/>
        <sz val="12"/>
        <color rgb="FFFF0000"/>
        <rFont val="Times New Roman"/>
        <family val="1"/>
      </rPr>
      <t>CECOMSA</t>
    </r>
  </si>
  <si>
    <t>DI011324</t>
  </si>
  <si>
    <t>DIRECCION ADSCRITA AL DESPACHO</t>
  </si>
  <si>
    <t>DI011234</t>
  </si>
  <si>
    <t>ESTUDIO Y DISEÑO DE PUENTES</t>
  </si>
  <si>
    <t>DESPACHO DEL MINISTRO</t>
  </si>
  <si>
    <t>DIR. GRAL. DE EQUIPOS Y TRANSPORTE</t>
  </si>
  <si>
    <t>CORRESPONDENCIA</t>
  </si>
  <si>
    <t>DIR. GRAL. DE SUP. Y FISC. DE OBRAS</t>
  </si>
  <si>
    <t>COMISION MILITAR Y POLICIAL</t>
  </si>
  <si>
    <t>DIRECCION ADMINISTRATIVA</t>
  </si>
  <si>
    <t>DIR. GRAL. DE EQUIPOS Y TRANSP.</t>
  </si>
  <si>
    <t>MANTENIMIENTO PREVENTIVO</t>
  </si>
  <si>
    <t>DIRECCION DE REVISION Y ANALISIS</t>
  </si>
  <si>
    <t>MOBILIARIO Y EQUIPOS DE OFICINA  JULIO 2019</t>
  </si>
  <si>
    <t>DI011333</t>
  </si>
  <si>
    <t>ALMACEN CENTRAL, AREA FERRETERA</t>
  </si>
  <si>
    <r>
      <t xml:space="preserve">ARCHIVO MODULAR DE 3 GAVETAS  ** </t>
    </r>
    <r>
      <rPr>
        <b/>
        <sz val="12"/>
        <color rgb="FFFF0000"/>
        <rFont val="Times New Roman"/>
        <family val="1"/>
      </rPr>
      <t xml:space="preserve"> FLOW S.R.L.</t>
    </r>
  </si>
  <si>
    <r>
      <t xml:space="preserve">COMPUTADORA DE ESCRITORIO DELL  ** </t>
    </r>
    <r>
      <rPr>
        <b/>
        <sz val="12"/>
        <color rgb="FFFF0000"/>
        <rFont val="Times New Roman"/>
        <family val="1"/>
      </rPr>
      <t xml:space="preserve"> CECOMSA</t>
    </r>
  </si>
  <si>
    <r>
      <t xml:space="preserve">COUNTER CON 3 TOPES EN MELAMINA BLANCO  **  </t>
    </r>
    <r>
      <rPr>
        <b/>
        <sz val="12"/>
        <color rgb="FFFF0000"/>
        <rFont val="Times New Roman"/>
        <family val="1"/>
      </rPr>
      <t>LEON G</t>
    </r>
  </si>
  <si>
    <r>
      <t xml:space="preserve">ESCRITORIO 28X71  BASE GRIS  </t>
    </r>
    <r>
      <rPr>
        <b/>
        <sz val="12"/>
        <color rgb="FFFF0000"/>
        <rFont val="Times New Roman"/>
        <family val="1"/>
      </rPr>
      <t>FLOW S.R.L.</t>
    </r>
  </si>
  <si>
    <r>
      <t xml:space="preserve">IMPRESORA HP LASER JET 500 COLOR  **  </t>
    </r>
    <r>
      <rPr>
        <b/>
        <sz val="12"/>
        <color rgb="FFFF0000"/>
        <rFont val="Times New Roman"/>
        <family val="1"/>
      </rPr>
      <t>COMPU OFFICE</t>
    </r>
  </si>
  <si>
    <r>
      <t xml:space="preserve">LAPTOP MACKBOOK  **  </t>
    </r>
    <r>
      <rPr>
        <b/>
        <sz val="12"/>
        <color rgb="FFFF0000"/>
        <rFont val="Times New Roman"/>
        <family val="1"/>
      </rPr>
      <t>CECOMSA</t>
    </r>
  </si>
  <si>
    <r>
      <t xml:space="preserve">MESA DE CONFERENCIA COLOR ALUMINIO  **  </t>
    </r>
    <r>
      <rPr>
        <b/>
        <sz val="12"/>
        <color rgb="FFFF0000"/>
        <rFont val="Times New Roman"/>
        <family val="1"/>
      </rPr>
      <t>LEON  G</t>
    </r>
  </si>
  <si>
    <r>
      <t xml:space="preserve">PRINTER MULTIFUNCIONAL  (PLOTTER)  **  </t>
    </r>
    <r>
      <rPr>
        <b/>
        <sz val="12"/>
        <color rgb="FFFF0000"/>
        <rFont val="Times New Roman"/>
        <family val="1"/>
      </rPr>
      <t>COMPU-OFFICE</t>
    </r>
  </si>
  <si>
    <r>
      <t xml:space="preserve">SCANER HP FLOW 7000 S3  ** </t>
    </r>
    <r>
      <rPr>
        <b/>
        <sz val="12"/>
        <color rgb="FFFF0000"/>
        <rFont val="Times New Roman"/>
        <family val="1"/>
      </rPr>
      <t>COMPU OFFICE</t>
    </r>
  </si>
  <si>
    <r>
      <t xml:space="preserve">SILLA TECNICA (CAJERO) SOPORTE LUMBAR  ** </t>
    </r>
    <r>
      <rPr>
        <b/>
        <sz val="12"/>
        <color rgb="FFFF0000"/>
        <rFont val="Times New Roman"/>
        <family val="1"/>
      </rPr>
      <t>FLOW S.R.L.</t>
    </r>
  </si>
  <si>
    <r>
      <t xml:space="preserve">MESA RECTANGULAR CON BASE METALICA 1M X 2M  **  </t>
    </r>
    <r>
      <rPr>
        <b/>
        <sz val="12"/>
        <color rgb="FFFF0000"/>
        <rFont val="Times New Roman"/>
        <family val="1"/>
      </rPr>
      <t>LEON  G</t>
    </r>
  </si>
  <si>
    <r>
      <t xml:space="preserve">MESA RECTANGULAR CON BASE METALICA 1.35M X 0.85M  **  </t>
    </r>
    <r>
      <rPr>
        <b/>
        <sz val="12"/>
        <color rgb="FFFF0000"/>
        <rFont val="Times New Roman"/>
        <family val="1"/>
      </rPr>
      <t>LEON  G</t>
    </r>
  </si>
  <si>
    <r>
      <t xml:space="preserve">MUEBLE DE RECEPCION COLOR ALUMINIO  ** </t>
    </r>
    <r>
      <rPr>
        <b/>
        <sz val="12"/>
        <color rgb="FFFF0000"/>
        <rFont val="Times New Roman"/>
        <family val="1"/>
      </rPr>
      <t xml:space="preserve"> IMPROFICINA</t>
    </r>
  </si>
  <si>
    <r>
      <t>SILLA TECNICA SOPORTE LUMBAR CON BRAZOS  **</t>
    </r>
    <r>
      <rPr>
        <b/>
        <sz val="12"/>
        <color rgb="FFFF0000"/>
        <rFont val="Times New Roman"/>
        <family val="1"/>
      </rPr>
      <t xml:space="preserve"> FLOW S.R.L.</t>
    </r>
  </si>
  <si>
    <r>
      <t>SILLA TECNICA SOPORTE LUMBAR SIN  BRAZOS  **</t>
    </r>
    <r>
      <rPr>
        <b/>
        <sz val="12"/>
        <color rgb="FFFF0000"/>
        <rFont val="Times New Roman"/>
        <family val="1"/>
      </rPr>
      <t xml:space="preserve"> FLOW S.R.L.</t>
    </r>
  </si>
  <si>
    <t>DIR. GRAL. DE EDIFICACIONES</t>
  </si>
  <si>
    <r>
      <t xml:space="preserve">CREDENZA 1500 X 400 GRIS CON DOS PUETAS CORREDIZAS  </t>
    </r>
    <r>
      <rPr>
        <b/>
        <sz val="12"/>
        <color rgb="FFFF0000"/>
        <rFont val="Calibri"/>
        <family val="2"/>
        <scheme val="minor"/>
      </rPr>
      <t>FLOW</t>
    </r>
  </si>
  <si>
    <r>
      <t>ARMARIO (LIBRERO) DE DOS PUERTAS COLOR HAYA</t>
    </r>
    <r>
      <rPr>
        <b/>
        <sz val="12"/>
        <color rgb="FFFF0000"/>
        <rFont val="Times New Roman"/>
        <family val="1"/>
      </rPr>
      <t xml:space="preserve"> FLOW</t>
    </r>
  </si>
  <si>
    <t>116507</t>
  </si>
  <si>
    <r>
      <t xml:space="preserve">SILLA EJECUTIVA RESP. EN MALLA Y CABEZAL 4 POSICIONES  </t>
    </r>
    <r>
      <rPr>
        <b/>
        <sz val="12"/>
        <color rgb="FFFF0000"/>
        <rFont val="Calibri"/>
        <family val="2"/>
        <scheme val="minor"/>
      </rPr>
      <t>FLOW</t>
    </r>
  </si>
  <si>
    <r>
      <t xml:space="preserve">SOFA DE 2 PERSONAS COLOR NEGRO 157X79X72  </t>
    </r>
    <r>
      <rPr>
        <b/>
        <sz val="12"/>
        <color rgb="FFFF0000"/>
        <rFont val="Times New Roman"/>
        <family val="1"/>
      </rPr>
      <t>FLOW</t>
    </r>
  </si>
  <si>
    <t>112843</t>
  </si>
  <si>
    <t>DEPARTAMENTO DE IMPUESTO</t>
  </si>
  <si>
    <t>INSPECCION DE EDIFICACIONES PRIVADAS</t>
  </si>
  <si>
    <r>
      <t>SECADOR DE MANO ELECTRICO  **</t>
    </r>
    <r>
      <rPr>
        <b/>
        <sz val="12"/>
        <color rgb="FFFF0000"/>
        <rFont val="Times New Roman"/>
        <family val="1"/>
      </rPr>
      <t>AVG COMERCIAL</t>
    </r>
  </si>
  <si>
    <t>ALMACEN CENTRAL Y MATERIAL GASTABLE</t>
  </si>
  <si>
    <t>DIR. DE TRAMITACION DE PLANOS</t>
  </si>
  <si>
    <t>GESTION DE RIESGOS Y EMERGENCIAS</t>
  </si>
  <si>
    <t>CAM. VECINALES CON MICROEMP.</t>
  </si>
  <si>
    <t>PRESUPUESTO DE EDIFICACIONES</t>
  </si>
  <si>
    <t>MANTENIMIENTO Y CAMINOS VEC.</t>
  </si>
  <si>
    <t>DIR. ESTUDIO PRESUPUESTO VIAL</t>
  </si>
  <si>
    <t>VICE-MINIST. OPERACIONES MANT. VIAL</t>
  </si>
  <si>
    <t>DIRECCION AREA DE SALUD</t>
  </si>
  <si>
    <t>TRAMITACION DE PLANOS, PUNTA CANA</t>
  </si>
  <si>
    <t>COMIPOL, DESPACHO DE COMBUSTIBLE</t>
  </si>
  <si>
    <t>CALCULO DE DIFICACIONES</t>
  </si>
  <si>
    <t>DIR. GRAL. CAMINOS VECINALES</t>
  </si>
  <si>
    <t>DIR. DE ESTUDIO, PRESUPUESTO VIAL</t>
  </si>
  <si>
    <t>DIR. ESPECIAL DE SEÑALIZACION VIAL</t>
  </si>
  <si>
    <t>VICE-MINIST. DE CAMINOS VEC.</t>
  </si>
  <si>
    <t>PRESUP. Y ANALISIS DE COSTOS INF. VIALES</t>
  </si>
  <si>
    <t>DIRECCION TECNICA</t>
  </si>
  <si>
    <t>TRAMITACION E INSPECCION LA VEGA</t>
  </si>
  <si>
    <t>COORDINACION REGIONAL, COTUI</t>
  </si>
  <si>
    <t>DIRECCION DE OPERACIONES</t>
  </si>
  <si>
    <t>112649</t>
  </si>
  <si>
    <t>SECCION DE CORRESPONDENCIA</t>
  </si>
  <si>
    <t>DPTO.DE PAVIMENTACION VIAL</t>
  </si>
  <si>
    <t>DIRECCION DCRPPD</t>
  </si>
  <si>
    <t>MATERIAL GASTABLE</t>
  </si>
  <si>
    <t>DEPARTAMENTO DE AVALUOS</t>
  </si>
  <si>
    <t>DPTO. DE ESTUDIO Y DISEÑO DE PUENTES</t>
  </si>
  <si>
    <t>PROG. MEJORAMIENTO VIVIENDAS V.</t>
  </si>
  <si>
    <t>PROG, MEJORAMIENTO VIVIENDAS V.</t>
  </si>
  <si>
    <t>DIRECCION DE PROCESO</t>
  </si>
  <si>
    <t>DIR. GESTION DE RIESGOS Y EMERGENCIAS</t>
  </si>
  <si>
    <t>DIR. DE EDIFICACIONES ESCOLARES</t>
  </si>
  <si>
    <t>DIR. COORD. REG. EL SEIBO</t>
  </si>
  <si>
    <t>DEPARTAMENTO ACTIVOS FIJOS</t>
  </si>
  <si>
    <t>DEPARTAMENTO  ACTIVOS FIJOS</t>
  </si>
  <si>
    <t>DEPARTAMENTO DE ACTIVOS FIJOS</t>
  </si>
  <si>
    <t>115587</t>
  </si>
  <si>
    <t>CANTIDAD</t>
  </si>
  <si>
    <t>114836</t>
  </si>
  <si>
    <t>100065</t>
  </si>
  <si>
    <t>FARDO</t>
  </si>
  <si>
    <t>111524</t>
  </si>
  <si>
    <t>117217</t>
  </si>
  <si>
    <t>113866</t>
  </si>
  <si>
    <t>ARMAZONES 8 1/2 X 13</t>
  </si>
  <si>
    <t>100029</t>
  </si>
  <si>
    <t>112430</t>
  </si>
  <si>
    <t>100074</t>
  </si>
  <si>
    <t>BOTE RESIDUAL WT 861</t>
  </si>
  <si>
    <t>114560</t>
  </si>
  <si>
    <t>117200</t>
  </si>
  <si>
    <t>CARPETA DE 3 PULGADA</t>
  </si>
  <si>
    <t>114655</t>
  </si>
  <si>
    <t>117209</t>
  </si>
  <si>
    <t>117210</t>
  </si>
  <si>
    <t xml:space="preserve">CARPETA SATINADA AZUL CON BOLSILLO </t>
  </si>
  <si>
    <t>CARTUCHO 21</t>
  </si>
  <si>
    <t>100116</t>
  </si>
  <si>
    <t>CARTUCHO 22</t>
  </si>
  <si>
    <t>100117</t>
  </si>
  <si>
    <t>CARTUCHO 56</t>
  </si>
  <si>
    <t>111780</t>
  </si>
  <si>
    <t>CARTUCHO 88</t>
  </si>
  <si>
    <t>100115</t>
  </si>
  <si>
    <t>CARTUCHO 940 AMARILLO</t>
  </si>
  <si>
    <t>111789</t>
  </si>
  <si>
    <t>CARTUCHO 96</t>
  </si>
  <si>
    <t>100118</t>
  </si>
  <si>
    <t>CARTUCHO 97</t>
  </si>
  <si>
    <t>110119</t>
  </si>
  <si>
    <t>CARTUCHO CANON  240</t>
  </si>
  <si>
    <t>115849</t>
  </si>
  <si>
    <t>CARTUCHO CANON  241</t>
  </si>
  <si>
    <t>115848</t>
  </si>
  <si>
    <t>116870</t>
  </si>
  <si>
    <t>116872</t>
  </si>
  <si>
    <t>116873</t>
  </si>
  <si>
    <t>116871</t>
  </si>
  <si>
    <t>CARTUCHO HP 940 NEGRO</t>
  </si>
  <si>
    <t>111792</t>
  </si>
  <si>
    <t>CARTUCHO HP C4904A</t>
  </si>
  <si>
    <t>115942</t>
  </si>
  <si>
    <t>117228</t>
  </si>
  <si>
    <t>117229</t>
  </si>
  <si>
    <t>CASCO PROTECTOR</t>
  </si>
  <si>
    <t>101779</t>
  </si>
  <si>
    <t>CHINCHETA  50/1</t>
  </si>
  <si>
    <t>100070</t>
  </si>
  <si>
    <t>CINTA DE BORRAR BROTHER</t>
  </si>
  <si>
    <t>115759</t>
  </si>
  <si>
    <t xml:space="preserve">CINTA DE BORRAR PANASONIC </t>
  </si>
  <si>
    <t>100039</t>
  </si>
  <si>
    <t>CINTA DE ESCRIBIR BROTHER</t>
  </si>
  <si>
    <t>115760</t>
  </si>
  <si>
    <t>CINTA DE ESCRIBIR SWINTER</t>
  </si>
  <si>
    <t>100036</t>
  </si>
  <si>
    <t>CINTA PARA MAQUINA MECANICA</t>
  </si>
  <si>
    <t>100043</t>
  </si>
  <si>
    <t>CINTA PARA MAQUINA PANASONIC</t>
  </si>
  <si>
    <t>100038</t>
  </si>
  <si>
    <t>CINTA PARA MAQUINA SUMADORA</t>
  </si>
  <si>
    <t>100040</t>
  </si>
  <si>
    <t>114915</t>
  </si>
  <si>
    <t>114926</t>
  </si>
  <si>
    <t xml:space="preserve">DRUM DK-6306 PARA IMPRESORA KYOCERA T- 8001I    </t>
  </si>
  <si>
    <t>111497</t>
  </si>
  <si>
    <t>111555</t>
  </si>
  <si>
    <t>ESPIRAL PARA ENCUADERNACION 1/4"</t>
  </si>
  <si>
    <t xml:space="preserve">ESPIRALES PLASTICOS 1 1/2 P </t>
  </si>
  <si>
    <t>116609</t>
  </si>
  <si>
    <t>FUSOR 40X8023 PARA MX310/410/510/610</t>
  </si>
  <si>
    <t>FUSOR FK-170 /KIOCERA M20-2035</t>
  </si>
  <si>
    <t>114577</t>
  </si>
  <si>
    <t>FUSOR P18241  115V</t>
  </si>
  <si>
    <t>116597</t>
  </si>
  <si>
    <t>100073</t>
  </si>
  <si>
    <t>117637</t>
  </si>
  <si>
    <t xml:space="preserve">CAJA </t>
  </si>
  <si>
    <t>100055</t>
  </si>
  <si>
    <t>117211</t>
  </si>
  <si>
    <t>114690</t>
  </si>
  <si>
    <t>GRAPAS 23/23</t>
  </si>
  <si>
    <t>115880</t>
  </si>
  <si>
    <t>KIT DE MANTENIMIENTO  P/MK 592</t>
  </si>
  <si>
    <t>114574</t>
  </si>
  <si>
    <t>117235</t>
  </si>
  <si>
    <t>NOTAS ADHESIVAS BANDERITA</t>
  </si>
  <si>
    <t>117214</t>
  </si>
  <si>
    <t>116628</t>
  </si>
  <si>
    <t xml:space="preserve">PAPEL CARBON 8 1/2 X 13   </t>
  </si>
  <si>
    <t>100007</t>
  </si>
  <si>
    <t>PAPEL CONTINUO 9 1/2 X 5 1/2 DE 1 PARTE</t>
  </si>
  <si>
    <t>115768</t>
  </si>
  <si>
    <t>115576</t>
  </si>
  <si>
    <t>PAPEL PARA PLOTTER 24X50 YDS.</t>
  </si>
  <si>
    <t>ROLLO</t>
  </si>
  <si>
    <t>117220</t>
  </si>
  <si>
    <t>PENDAFLEX 8 1/2 X 11</t>
  </si>
  <si>
    <t>114905</t>
  </si>
  <si>
    <t>114907</t>
  </si>
  <si>
    <t xml:space="preserve">PENDAFLEX 8 1/2 X 13 </t>
  </si>
  <si>
    <t>PERFORADORA DE 2 ORIFICIOS</t>
  </si>
  <si>
    <t>100045</t>
  </si>
  <si>
    <t>PLANCHA PARA 9810</t>
  </si>
  <si>
    <t>PLASTICO PARA PLASTIFICAR TAMAÑO CARTA  1</t>
  </si>
  <si>
    <t>117224</t>
  </si>
  <si>
    <t xml:space="preserve">PORTA CLIP </t>
  </si>
  <si>
    <t>100059</t>
  </si>
  <si>
    <t>PORTA LAPIZ</t>
  </si>
  <si>
    <t>UNUDAD</t>
  </si>
  <si>
    <t>100058</t>
  </si>
  <si>
    <t>100046</t>
  </si>
  <si>
    <t xml:space="preserve">ROLON AZUL,NEGRO,VERDE </t>
  </si>
  <si>
    <t>100050</t>
  </si>
  <si>
    <t>SEPARADORES DE CARPETA</t>
  </si>
  <si>
    <t>PAQUETE 5/1</t>
  </si>
  <si>
    <t>114933</t>
  </si>
  <si>
    <t xml:space="preserve">SOBRE BLANCO </t>
  </si>
  <si>
    <t>100025</t>
  </si>
  <si>
    <t>SOBRE BLANCO 5X7 TAMAÑO TARJETA</t>
  </si>
  <si>
    <t>SOBRE TIMBRADO BLANCO Y NEGRO</t>
  </si>
  <si>
    <t>100024</t>
  </si>
  <si>
    <t>TONER  CANO 106</t>
  </si>
  <si>
    <t>100096</t>
  </si>
  <si>
    <t xml:space="preserve">TONER 05A </t>
  </si>
  <si>
    <t>111779</t>
  </si>
  <si>
    <t>TONER 11A</t>
  </si>
  <si>
    <t>112953</t>
  </si>
  <si>
    <t>TONER 13A</t>
  </si>
  <si>
    <t>100098</t>
  </si>
  <si>
    <t>TONER 280 A</t>
  </si>
  <si>
    <t>100088</t>
  </si>
  <si>
    <t>TONER 415  (SMART CARTRIDGE)</t>
  </si>
  <si>
    <t>116524</t>
  </si>
  <si>
    <t>TONER 49A</t>
  </si>
  <si>
    <t>100102</t>
  </si>
  <si>
    <t>TONER CANON IMAGEN 1600/203</t>
  </si>
  <si>
    <t>100087</t>
  </si>
  <si>
    <t>TONER CANON NPG 11</t>
  </si>
  <si>
    <t>110376</t>
  </si>
  <si>
    <t>116865</t>
  </si>
  <si>
    <t>TONER CB434A  (400A)</t>
  </si>
  <si>
    <t>100113</t>
  </si>
  <si>
    <t>TONER CB435A</t>
  </si>
  <si>
    <t>100112</t>
  </si>
  <si>
    <t>TONER CB436A</t>
  </si>
  <si>
    <t>115917</t>
  </si>
  <si>
    <t>116864</t>
  </si>
  <si>
    <t>TONER FUSER M20</t>
  </si>
  <si>
    <t>100099</t>
  </si>
  <si>
    <t>TONER HP 126A MAGENTA LASER JET PRINT CARTRIGE</t>
  </si>
  <si>
    <t>115886</t>
  </si>
  <si>
    <t xml:space="preserve">TONER HP 126A YELLOW LASER JET PRINT CARTRIGE </t>
  </si>
  <si>
    <t>115889</t>
  </si>
  <si>
    <t>TONER HP 30A   CENTROXPERT</t>
  </si>
  <si>
    <t>116863</t>
  </si>
  <si>
    <t>TONER HP KIT CE314  (126A)</t>
  </si>
  <si>
    <t>100110</t>
  </si>
  <si>
    <t>TONER M 20</t>
  </si>
  <si>
    <t>115446</t>
  </si>
  <si>
    <t>TONER M118</t>
  </si>
  <si>
    <t>100080</t>
  </si>
  <si>
    <t>TONER MINOTA 204</t>
  </si>
  <si>
    <t>115877</t>
  </si>
  <si>
    <t>TONER SHARP AL 1000</t>
  </si>
  <si>
    <t>100076</t>
  </si>
  <si>
    <t>TONER SHARP AL204TD</t>
  </si>
  <si>
    <t>100109</t>
  </si>
  <si>
    <t>TONER T3560</t>
  </si>
  <si>
    <t>111529</t>
  </si>
  <si>
    <t>TONER TOSHIBA 163  (200 L / 230….)</t>
  </si>
  <si>
    <t>112961</t>
  </si>
  <si>
    <t>TONER TOSHIBA 1640</t>
  </si>
  <si>
    <t>100106</t>
  </si>
  <si>
    <t>TONER TOSHIBA 3640</t>
  </si>
  <si>
    <t>115911</t>
  </si>
  <si>
    <t>TONER XERO 5030</t>
  </si>
  <si>
    <t>100089</t>
  </si>
  <si>
    <t>TONER XERO 55  (LASERJET 55X)</t>
  </si>
  <si>
    <t>100093</t>
  </si>
  <si>
    <t>TONER XERO MP4500</t>
  </si>
  <si>
    <t>100091</t>
  </si>
  <si>
    <t>TONER ZERO WOLCENTER 106  (106R01305)</t>
  </si>
  <si>
    <t>115773</t>
  </si>
  <si>
    <t>100126</t>
  </si>
  <si>
    <t>TANQUE</t>
  </si>
  <si>
    <t>110139</t>
  </si>
  <si>
    <t>115096</t>
  </si>
  <si>
    <t>BOMBA PARA INODORO</t>
  </si>
  <si>
    <t>100135</t>
  </si>
  <si>
    <t>115350</t>
  </si>
  <si>
    <t>117064</t>
  </si>
  <si>
    <t>117165</t>
  </si>
  <si>
    <t>117634</t>
  </si>
  <si>
    <t>DISPENSADOR DE PAPEL DE BAÑO</t>
  </si>
  <si>
    <t>FELPA BRILLAR PISO BLANCA</t>
  </si>
  <si>
    <t>FELPA BRILLAR PISO NEGRO DE 20"</t>
  </si>
  <si>
    <t>110132</t>
  </si>
  <si>
    <t>100130</t>
  </si>
  <si>
    <t>PARES</t>
  </si>
  <si>
    <t>117638</t>
  </si>
  <si>
    <t>117612</t>
  </si>
  <si>
    <t>LANA DE ACERO REGULAR</t>
  </si>
  <si>
    <t>117215</t>
  </si>
  <si>
    <t>REPELENTE EN SPRAY MOPC</t>
  </si>
  <si>
    <t xml:space="preserve">SUAPER DE GOMA                                </t>
  </si>
  <si>
    <t>114463</t>
  </si>
  <si>
    <t>110141</t>
  </si>
  <si>
    <t>TANQUE DE METAL PARA BASURA DE 55 GALONES</t>
  </si>
  <si>
    <t>117626</t>
  </si>
  <si>
    <t>117216</t>
  </si>
  <si>
    <t>PAPEL BOND 20 8 1/2 X 11 TIMBRADO FULL COLOR SUPLIDORES EXPRESS S.R.L. MOPC-2021-00143</t>
  </si>
  <si>
    <t>CEPILLO DE PARED PLANCHITA REINA</t>
  </si>
  <si>
    <t>ZAFACON PLASTICO CON TAPA Y RUEDA RUBBERMAID</t>
  </si>
  <si>
    <t>CUBETA EXPRIMIDORA 10LTS</t>
  </si>
  <si>
    <t>CHINCHES PLASTICOS 100/1 TALBOT</t>
  </si>
  <si>
    <t xml:space="preserve">CLIP BILLETERO 32MM (1 1/4") TALBOT </t>
  </si>
  <si>
    <t xml:space="preserve">CLIP BILLETERO 51MM (2") TALBOT </t>
  </si>
  <si>
    <t>DISPENSADOR DE CINTA  3/4 TALBOT</t>
  </si>
  <si>
    <t>MARCADOR PERMANENTE GRUO CORONA</t>
  </si>
  <si>
    <t>NOTA ADHESIVA BANDERITA STICK TALBOT 5/1</t>
  </si>
  <si>
    <t>SACAPUNTA ELECTRICO EAGLE EG-5013B</t>
  </si>
  <si>
    <t>PAPEL BOND 20 8 1/2 X 11 ECO PAPER</t>
  </si>
  <si>
    <t>CINTA ADHESIVA 2" X 090 WORKER</t>
  </si>
  <si>
    <t>TAZA DE CAFÉ CON PLATO 6/1 EN PORCELANA</t>
  </si>
  <si>
    <t>JUEGO</t>
  </si>
  <si>
    <t>GORRA EN DRILL NEGRA LOGO BORDADO</t>
  </si>
  <si>
    <t>GORRA EN DRILL NARANJA LOGO BORDADO</t>
  </si>
  <si>
    <t>CHALECO NARANJA REFLECTIVO PEON CAMINERO</t>
  </si>
  <si>
    <t>BOLIGRAFO NEGRO BUSINESS SOURCE</t>
  </si>
  <si>
    <t>CINTA ADHESIVA 3/4 BUSINESS SOURCE</t>
  </si>
  <si>
    <t>AZUCAR CREMA DE 1 LIBRA</t>
  </si>
  <si>
    <t>BOLIGRAFO AZUL PRINTEK</t>
  </si>
  <si>
    <t>BOLIGRAFO ROJO PRINTEK</t>
  </si>
  <si>
    <t>CAJA DE ARCHIVO TIPO DE CARTON  MALETIN 10X12X15</t>
  </si>
  <si>
    <t>CERA PARA CONTAR DINERO RED STAR</t>
  </si>
  <si>
    <t>CLIP BILLETERO 25MM 12/1</t>
  </si>
  <si>
    <t>CLIP CARNET YOYO RECTANGULAR</t>
  </si>
  <si>
    <t>FOLDER 8 1/2 X 11 100/1</t>
  </si>
  <si>
    <t>FOLDER 8 1/2 X 13 100/1</t>
  </si>
  <si>
    <t>GRAPADORA INDUSTRIAL PARA 200 HOJAS</t>
  </si>
  <si>
    <t>LABEL PARA FOLDER</t>
  </si>
  <si>
    <t>SET DE ESCRITORIO</t>
  </si>
  <si>
    <t>SET 4/1</t>
  </si>
  <si>
    <t>PAPEL BOND 20 8 1/2 X 11 AZUL COPIA</t>
  </si>
  <si>
    <t>PAPEL BOND 20 8 1/2 X 11 VERDE COPIA</t>
  </si>
  <si>
    <t>PAPEL BOND 20 8 1/2 X 11 ROSADO COPIA</t>
  </si>
  <si>
    <t>PAPEL BOND 8 1/2 X 11 AMARILLO COPIA</t>
  </si>
  <si>
    <t>PAPEL BOND 8 1/2 X 13 AZUL COPIA</t>
  </si>
  <si>
    <t>PAPEL BOND 8 1/2 X 13 VERDE COPIA</t>
  </si>
  <si>
    <t>PAPEL BOND 8 1/2 X 13 ROSADO COPIA</t>
  </si>
  <si>
    <t>PAPEL BOND 8 1/2 X 13 AMARILLO COPIA</t>
  </si>
  <si>
    <t>PAPEL NCR 8 1/2 X 11 ORIGINAL</t>
  </si>
  <si>
    <t>PAPEL NCR 8 1/2 X 11 AZUL</t>
  </si>
  <si>
    <t>PAPEL NCR 8 1/2 X 11 AMARILLO</t>
  </si>
  <si>
    <t>PAPEL NCR 8 1/2 X 11 ROSADO</t>
  </si>
  <si>
    <t>PROTECTOR DE HOJA TRANSPARENTE</t>
  </si>
  <si>
    <t>SELLO NUMERADOR DE TALONARIO 7 DIGITOS</t>
  </si>
  <si>
    <t>FELPA AZUL</t>
  </si>
  <si>
    <t>TINTA PARA SELLO AZUL</t>
  </si>
  <si>
    <t>CESTO DE METAL MALLA</t>
  </si>
  <si>
    <t>CLIP BILLETERO 19MM (3/4) 12/1</t>
  </si>
  <si>
    <t>GRAPAS 20/23 MAXIBODEGAS</t>
  </si>
  <si>
    <t>SEPARADORES DE CARPETA MAXIBODEGAS</t>
  </si>
  <si>
    <t>PAPEL PARA PLOTTER 24X50 MAXIBODEGA</t>
  </si>
  <si>
    <t>PAPEL PARA PLOTTER 36X50 MAXIBODEGA</t>
  </si>
  <si>
    <t>PAPEL BOND 20 8 1/2 X 13 COPIA</t>
  </si>
  <si>
    <t>AZUCAR BLANCA DE 2 LIBRAS</t>
  </si>
  <si>
    <t>LIBRO RECORD 150 PGNS MAXIBODEGAS</t>
  </si>
  <si>
    <t>FOLDER PARTITION DE 4 DIVISIONES TAMAÑO 8 1/2 X 11</t>
  </si>
  <si>
    <t>118447</t>
  </si>
  <si>
    <t>118417</t>
  </si>
  <si>
    <t>114939</t>
  </si>
  <si>
    <t>115733</t>
  </si>
  <si>
    <t>118369</t>
  </si>
  <si>
    <t>118372</t>
  </si>
  <si>
    <t>118373</t>
  </si>
  <si>
    <t>118374</t>
  </si>
  <si>
    <t>114689</t>
  </si>
  <si>
    <t>118376</t>
  </si>
  <si>
    <t>118377</t>
  </si>
  <si>
    <t>117926</t>
  </si>
  <si>
    <t>118378</t>
  </si>
  <si>
    <t>118380</t>
  </si>
  <si>
    <t>118382</t>
  </si>
  <si>
    <t>111559</t>
  </si>
  <si>
    <t>118383</t>
  </si>
  <si>
    <t>CEPILLO PLASTICO CON MANGO PARA LIMPIEZA SUPLIGENSA</t>
  </si>
  <si>
    <t>CERA LIQUIDA PARA BRILLAR PISO DE CERAMICA SUPLIGENSA</t>
  </si>
  <si>
    <t>PAPEL DE BAÑO PEQUEÑO SUPLIGENSA</t>
  </si>
  <si>
    <t>15/6/2022</t>
  </si>
  <si>
    <t>CAFÉ MOLIDO SANTO DOMINGO 1LB CELNA ENT.</t>
  </si>
  <si>
    <t>SERVILLETAS PARA MESA 200/1 SUPLIGENSA</t>
  </si>
  <si>
    <t xml:space="preserve">GUANTES DE GOMA DE BIOSEGURIDAD NEGRO  </t>
  </si>
  <si>
    <t xml:space="preserve">PORTA CLIP  </t>
  </si>
  <si>
    <t>ROLLO DE PAPEL PARA MAQUINA SUMADORA</t>
  </si>
  <si>
    <t xml:space="preserve">PAPEL DE HILO 8 1/2 X 11 </t>
  </si>
  <si>
    <t xml:space="preserve">PAPEL CONTINUO 9 1/2 X 5 1/2 DE 4 PARTE </t>
  </si>
  <si>
    <t xml:space="preserve">ZAFACON PLASTICO PARA BASURA DE 25 GLS.  </t>
  </si>
  <si>
    <t xml:space="preserve">TRAJE DE BIOSEGURIDAD NIVEL C  </t>
  </si>
  <si>
    <t xml:space="preserve">SULFATO DE ALUMINIO 50 KGS </t>
  </si>
  <si>
    <t xml:space="preserve">LIMPIA CERAMICA       </t>
  </si>
  <si>
    <t>LANA DE ACERO REGULAR  (15 Rollos de 5 Lbs.)</t>
  </si>
  <si>
    <t xml:space="preserve">JABON DE CUABA  </t>
  </si>
  <si>
    <t xml:space="preserve">GUANTE DE TELA PARA HOMBRES  </t>
  </si>
  <si>
    <t xml:space="preserve">FUNDA DE BASURA DE 55 GALONES 100/1  </t>
  </si>
  <si>
    <t xml:space="preserve">FUNDAS PLASTICAS PARA BASRURA DE 30 GALONES 100/1 </t>
  </si>
  <si>
    <t xml:space="preserve">DISPENSADOR DE PAPEL JUMBO AHUMADO SUI </t>
  </si>
  <si>
    <t xml:space="preserve">CONTENEDOR CON TAPA DE 55 GLS.  </t>
  </si>
  <si>
    <t xml:space="preserve">COLADOR DE SUPERFICIE #124 PARA PISCINA KL  </t>
  </si>
  <si>
    <t xml:space="preserve">COLADOR DE FONDO #122 PARA PISCINA  </t>
  </si>
  <si>
    <t xml:space="preserve">CLORO  MACIER  </t>
  </si>
  <si>
    <t xml:space="preserve">CEPILLOS PLASTICOS DE PARED </t>
  </si>
  <si>
    <t xml:space="preserve">ALGICIDA  TANQUE DE 55 GLS. </t>
  </si>
  <si>
    <t xml:space="preserve">ACIDO MURIATICO  TANQUE 55 GLS. </t>
  </si>
  <si>
    <t xml:space="preserve">ACIDO MURIATICO </t>
  </si>
  <si>
    <t xml:space="preserve">UNIDAD DE IMAGEN LEXMARK 310  500ZA (50F0Z00)  </t>
  </si>
  <si>
    <t xml:space="preserve">TONER CF 230A   </t>
  </si>
  <si>
    <t xml:space="preserve">TONER CARTRIDGE 1X BLACK 1600 (30A) FOR LASERJET   </t>
  </si>
  <si>
    <t xml:space="preserve">SOBRE TIMBRADO 9.5X4 FONDO BCO. INTERIOR NARANJA  </t>
  </si>
  <si>
    <t xml:space="preserve">SOBRE TIMBRADO 10X15 PAPEL BOND 24 A COLOR  </t>
  </si>
  <si>
    <t xml:space="preserve">SOBRE BLANCO 9X12 TIMBRADO CON SOLAPA NARANJA  </t>
  </si>
  <si>
    <t xml:space="preserve">SELLO NUMERADOR DE TALONARIO </t>
  </si>
  <si>
    <t>SACAGRAPA INDUSTRIAL</t>
  </si>
  <si>
    <t xml:space="preserve">PERFORADORA DE 2 HOYOS </t>
  </si>
  <si>
    <t xml:space="preserve">PENDAFLEX 8 1/2 X 11  </t>
  </si>
  <si>
    <t xml:space="preserve">PAPEL TIMBRADO DE HILO 8 1/2 X 11 </t>
  </si>
  <si>
    <t xml:space="preserve">PAPEL TIMBRADO 8 1/2 X 11 EN HILO FULL COLOR </t>
  </si>
  <si>
    <t xml:space="preserve">PAPEL EN HILO 8 1/2 X 11 </t>
  </si>
  <si>
    <t xml:space="preserve">MARCADORES       </t>
  </si>
  <si>
    <t xml:space="preserve">MARCADOR PERMANENTE </t>
  </si>
  <si>
    <t xml:space="preserve">MARCADOR NEGRO DE PIZARRA </t>
  </si>
  <si>
    <t xml:space="preserve">LAPICERO (BOLIGRAFO) STUDMARK </t>
  </si>
  <si>
    <t xml:space="preserve">KIT DE MANTENIMIENTO POLAROID   </t>
  </si>
  <si>
    <t xml:space="preserve">GRAPAS 23/13   (1/2 PULGADA)            </t>
  </si>
  <si>
    <t xml:space="preserve">GRAPAS 23/8 (Equivalente a 1/4"  </t>
  </si>
  <si>
    <t xml:space="preserve">GORRO DESECHABLE LUZMED  </t>
  </si>
  <si>
    <t xml:space="preserve">GANCHO ACCO                                  </t>
  </si>
  <si>
    <t xml:space="preserve">CONJUNTO EN DRILL NARANJA CON FRANJA GRIS </t>
  </si>
  <si>
    <t xml:space="preserve">CLIP PEQUEÑO  </t>
  </si>
  <si>
    <t xml:space="preserve">CLIP GRANDE  </t>
  </si>
  <si>
    <t xml:space="preserve">CINTURON TACTICO DE NYLON PARA PISTOLA, </t>
  </si>
  <si>
    <t xml:space="preserve">CINTA EPSON FX 2190 IMPRESORA DE MATRIZ </t>
  </si>
  <si>
    <t xml:space="preserve">CARTULINA BLANCA  22 X 34"  </t>
  </si>
  <si>
    <t xml:space="preserve">CARTULINA AMARILLA  22 X 34"  </t>
  </si>
  <si>
    <t xml:space="preserve">CARTUCHO HP 711-CZ132A AMARILLO DESIGNJET </t>
  </si>
  <si>
    <t xml:space="preserve">CARTUCHO HP 711-CZ133A NEGRO DESIGNJET  </t>
  </si>
  <si>
    <t xml:space="preserve">CARTUCHO HP 711-CZ131A MAGENTA DESGNJET T120  </t>
  </si>
  <si>
    <t xml:space="preserve">CARTUCHO HP 711-CZ130A CYAN PRINT CARTRIDGE   </t>
  </si>
  <si>
    <t xml:space="preserve">CARPETA FULL COLOR 9X12 CON BOLSILLO </t>
  </si>
  <si>
    <t xml:space="preserve">CARPETA DE 5 PULGADA C/ COVER NEGRA </t>
  </si>
  <si>
    <t xml:space="preserve">CARPETA DE 4 PULGADA C/ COVER </t>
  </si>
  <si>
    <t xml:space="preserve">CARPETA DE 2 PULGADA  </t>
  </si>
  <si>
    <t xml:space="preserve">CARPETA DE 1 PULGADA  </t>
  </si>
  <si>
    <t>BORRA DE LECHE NICEDAY</t>
  </si>
  <si>
    <t xml:space="preserve">BANDERA NACIONAL DOM. 4X6 PIES  </t>
  </si>
  <si>
    <t xml:space="preserve">ALMOHADILLA PARA SELLO </t>
  </si>
  <si>
    <t>UNIDAD DE MEDIDA</t>
  </si>
  <si>
    <t>ABRAZADERA DE 3¨ EMT</t>
  </si>
  <si>
    <t>ABRAZADERA DE METAL 3X3</t>
  </si>
  <si>
    <t>ANCLA DE TORNILLO  12 X 80 MM</t>
  </si>
  <si>
    <t>ARANDELA DE 1/4</t>
  </si>
  <si>
    <t>ARANDELA PLANA DE 5/16</t>
  </si>
  <si>
    <t xml:space="preserve">ARANDELAS CUADRADAS </t>
  </si>
  <si>
    <t>BANDEROLA (BANDERA DE SEÑALIZACIÓ)</t>
  </si>
  <si>
    <t>BASE DE RESINA ACRILICA</t>
  </si>
  <si>
    <t>GL.</t>
  </si>
  <si>
    <t>BISAGRAS DE 5/8</t>
  </si>
  <si>
    <t>BOLAS DE ENGANCHE DE 2 PULG. PARA REMOLQUE</t>
  </si>
  <si>
    <t xml:space="preserve">BOTA DE TRABAJO C/PUNTA DE ACERO </t>
  </si>
  <si>
    <t>BOTA DE GOMA, M/COSMO, COLOR NEGRO SUELA PVC</t>
  </si>
  <si>
    <t>BROCHA  1"</t>
  </si>
  <si>
    <t>BROCHA  2"</t>
  </si>
  <si>
    <t xml:space="preserve">CABO DE HACHA </t>
  </si>
  <si>
    <t>CARRETILLAS 130 LT. LLANTAS Y ARO REFORZ MANGO MAD,(DESARMADA)</t>
  </si>
  <si>
    <t xml:space="preserve">CINTA DE PRECAUCION </t>
  </si>
  <si>
    <t>CINTA DE PRECAUCION REFLECTIVA</t>
  </si>
  <si>
    <t>CASCO PLASTICOS DE SEGURIDAD COLOR AMARILLO</t>
  </si>
  <si>
    <t>CINTA METRICA MAGNETICA 8M</t>
  </si>
  <si>
    <t xml:space="preserve">CINTAS PARA ALAMBRAR </t>
  </si>
  <si>
    <t>GUANTES P/JORNALERO</t>
  </si>
  <si>
    <t>GALON SOLVENTE THINNER SERVICOLOR</t>
  </si>
  <si>
    <t>SOPORTE PARA ROLO DE PINTURA DE 4 PULGADAS</t>
  </si>
  <si>
    <t>CEPILLO DE ALAMBRE</t>
  </si>
  <si>
    <t>CONOS VIALES DE ALTURA 35X35 C/BASE CINNTA REFLECTIVA</t>
  </si>
  <si>
    <t>BARRA REFLECTIVA P/CONOS</t>
  </si>
  <si>
    <t>CONECTORES DE OFF DE 1/2</t>
  </si>
  <si>
    <t>DISCO P/CORTE HORMIGON CURADO 14"X 1" LACKMOND</t>
  </si>
  <si>
    <t>ESCOBILLON DE NYLON BARRENDERO C/PALOS</t>
  </si>
  <si>
    <t>ESCOBILLON PARA ASFALTO MADERA FIBRA PLASTICO</t>
  </si>
  <si>
    <t>UNID.</t>
  </si>
  <si>
    <t>ESCOBILLONES EN MADERA</t>
  </si>
  <si>
    <t>ESCOBILLONES P/ ASFALTO EN MAD. Y FIBRA DE PLAST.</t>
  </si>
  <si>
    <t>GATO HIDRAULICO TIPO RANA</t>
  </si>
  <si>
    <t xml:space="preserve">GRAPAS </t>
  </si>
  <si>
    <t>LIBRA</t>
  </si>
  <si>
    <t>LIJA DE FERRE 36 AMARILLO</t>
  </si>
  <si>
    <t>LUXOMETRO DIGITAL</t>
  </si>
  <si>
    <t xml:space="preserve">LLAVE DE BANDA 10 TRUPER </t>
  </si>
  <si>
    <t>LLAVES AJUSTABLES DE 10¨</t>
  </si>
  <si>
    <t>LLAVES COMBINADAS 12MM</t>
  </si>
  <si>
    <t>LLAVES COMBINADAS 14MM</t>
  </si>
  <si>
    <t>LLAVES COMBINADAS 15MM</t>
  </si>
  <si>
    <t>LLAVES COMBINADAS EN CROMO MATE INCL. 15 GRADOS</t>
  </si>
  <si>
    <t>10MM UNID.</t>
  </si>
  <si>
    <t>14MM UNID.</t>
  </si>
  <si>
    <t>PALO DE RASTRILLO</t>
  </si>
  <si>
    <t>PINTURA ACRILICA COLOR ICE CREAM TROPICAL</t>
  </si>
  <si>
    <t>CUBETA</t>
  </si>
  <si>
    <t>PINTURA TRAFICO BLANCO 100</t>
  </si>
  <si>
    <t>POLVO TIRA LINEA AZUL</t>
  </si>
  <si>
    <t>RASTRILLO DE METAL CON PALO  14 DIENTES</t>
  </si>
  <si>
    <t>REGISTRO 8 X 8 GALVANIZADO</t>
  </si>
  <si>
    <t>RELLENO AUTOMOTRIZ ACRILICO BCO. TROPICAL GL.</t>
  </si>
  <si>
    <t xml:space="preserve">ROLLOS DE VINIL GRADO INGENIERO CTE SC50 NEGRO 3M </t>
  </si>
  <si>
    <t xml:space="preserve">SELLADOR URETHANIZER LANCO </t>
  </si>
  <si>
    <t>SOGA DE NYLON DE 1/8</t>
  </si>
  <si>
    <t>TANQUE PARA COMBUSTIBLE PARA 42 GLS.</t>
  </si>
  <si>
    <t>TARUGO DE PLOMO 5/16 X 1/2 CON TORNILLO</t>
  </si>
  <si>
    <t>TIJERA DE CORTE (P/HOJALATERO)</t>
  </si>
  <si>
    <t>TIRA LINEAS</t>
  </si>
  <si>
    <t>TORNILLO DE 1 X 3 PULG.</t>
  </si>
  <si>
    <t>TORNILLO GALVANIZADO 1/4 X 2</t>
  </si>
  <si>
    <t>TORNILLO P/TARUGO DE PLOMO DE 3/8 X 2</t>
  </si>
  <si>
    <t>TORNILLOS DE PLANCHA AUTOBARRENA</t>
  </si>
  <si>
    <t xml:space="preserve">TORNILLOS SNAPIN </t>
  </si>
  <si>
    <t>TOROBOM</t>
  </si>
  <si>
    <t xml:space="preserve">TUBOS DE HIERRO NEGRO (HN) DE 1 PULG. DE 20 PIES </t>
  </si>
  <si>
    <t>VARILLA DE 3/8 P/GOMAS DE CARRETILLAS</t>
  </si>
  <si>
    <t>TOLA DE ACERO GALVANIZADA CALIBRE 16 (48X96)PULG</t>
  </si>
  <si>
    <t>TOLA DE ACERO GALVANIZADA CALIBRE  18 (48X96) PULG</t>
  </si>
  <si>
    <t>TORNILLOS C/TUERCA 3 X 8 X  2 1/2 PULG.</t>
  </si>
  <si>
    <t xml:space="preserve">TORNILLO AUTOTALADRABLES 3/4 X 2 1/2 </t>
  </si>
  <si>
    <t>PERFIL  DE ACERO GALVANIZADO 1 X 2X 20 PULG</t>
  </si>
  <si>
    <t>PRFIL DE ACERO GALVANIZADO 2 X2  X 20 PULG</t>
  </si>
  <si>
    <t>PERFIL DE ACERO  GALVANIZADO 3 X 3 X 20 PULG</t>
  </si>
  <si>
    <t>PERFIL DE ACERO GALVANIZADO 3 / 4 X1 PULG</t>
  </si>
  <si>
    <t>TOLA DE ACERO CORRUGADAS 4 X 8 X 20 PULG</t>
  </si>
  <si>
    <t>ANGULARES DE 2 X 3/16 X 20 PULG</t>
  </si>
  <si>
    <t>DISCO DE CORTE METAL DE 9 PULG</t>
  </si>
  <si>
    <t>SOLDADURA UNIVERSAL  1/8 PULG</t>
  </si>
  <si>
    <t>LIBRAS</t>
  </si>
  <si>
    <t>ALAMBRE TRIPLEX #4</t>
  </si>
  <si>
    <t>ALAMBRE DE GOMA 4.0/3 10/3 RV-K0,6</t>
  </si>
  <si>
    <t>CONECTOR P/COMETIDA 95-16/50-10 3M</t>
  </si>
  <si>
    <t>CABLE JF PACTH CORE FIBRA OPTICA 15 METROS SC SC OM3</t>
  </si>
  <si>
    <t>DETECTOR DE VOLTAJE 50-1000VAC</t>
  </si>
  <si>
    <t>ARNÉS DE SEGURIDAD P/CONSTRUCCIÓN TALLA UNIVERSAL</t>
  </si>
  <si>
    <t>CASCOS PLÁSTICOS DE SEGURIDAD COLOR AMARILLO</t>
  </si>
  <si>
    <t>CHALECOS REFL. C/NARANJA C/VELCRO, 2 FRANJA HOR.</t>
  </si>
  <si>
    <t>LENTES PROTECTORES CON CORDÓN</t>
  </si>
  <si>
    <t>PROTECTORES AUDITIVOS REUSABLES</t>
  </si>
  <si>
    <t>BOTAS DE GOMAS No.43 LARGA COLOR NEGRA RESISTENCIA</t>
  </si>
  <si>
    <t>BOTAS DE GOMAS (SEGÚN SIZE) RESISTENCIA SUPERIOR</t>
  </si>
  <si>
    <t>CAPAS PARA LLUVIA</t>
  </si>
  <si>
    <t>FUNDAS DE CEMENTO GRIS 94 LBS.</t>
  </si>
  <si>
    <t>SUMINISTRO DE PITURA COLOR LIMONCILLO</t>
  </si>
  <si>
    <t>CUBETA 5/1</t>
  </si>
  <si>
    <t>FECHA DEL REGISTRO</t>
  </si>
  <si>
    <t>CODIGO INSTITUCIONAL</t>
  </si>
  <si>
    <t>PERIODO DE ADQUISICION</t>
  </si>
  <si>
    <t>ENERO-DICIEMBRE 2014</t>
  </si>
  <si>
    <t>ENERO-DICIEMBRE 2015</t>
  </si>
  <si>
    <t>ENERO-DICIEMBRE 2016</t>
  </si>
  <si>
    <t>ENERO-DICIEMBRE 2017</t>
  </si>
  <si>
    <t>ENERO-DICIEMBRE 2018</t>
  </si>
  <si>
    <t>ENERO-DICIEMBRE 2019</t>
  </si>
  <si>
    <t>ENERO-DICIEMBRE 2020</t>
  </si>
  <si>
    <t>ENERO-DICIEMBRE 2021</t>
  </si>
  <si>
    <t>ENERO-DICIEMBRE 2022</t>
  </si>
  <si>
    <r>
      <t xml:space="preserve">CERA PARA PISO                </t>
    </r>
    <r>
      <rPr>
        <b/>
        <sz val="12"/>
        <color rgb="FFFF0000"/>
        <rFont val="Courier New"/>
        <family val="3"/>
      </rPr>
      <t xml:space="preserve"> </t>
    </r>
  </si>
  <si>
    <r>
      <t>CARPETA</t>
    </r>
    <r>
      <rPr>
        <b/>
        <sz val="9"/>
        <color theme="1"/>
        <rFont val="Courier New"/>
        <family val="3"/>
      </rPr>
      <t>(FORDER)</t>
    </r>
    <r>
      <rPr>
        <b/>
        <sz val="14"/>
        <color theme="1"/>
        <rFont val="Courier New"/>
        <family val="3"/>
      </rPr>
      <t xml:space="preserve"> TIMBRADA TROQUELADA 9X12 </t>
    </r>
  </si>
  <si>
    <t>Dirección General de Contabilidad Gubernamental</t>
  </si>
  <si>
    <t>BIENES Y CONSUMO DEL ALMACEN AL 30 DE JUNIO DEL 2022</t>
  </si>
  <si>
    <t xml:space="preserve">         Trimestre Abril - Junio del  2022</t>
  </si>
  <si>
    <t xml:space="preserve">              (AREA DE LIMPIEZA)</t>
  </si>
  <si>
    <t xml:space="preserve"> </t>
  </si>
  <si>
    <t>(AREA FERRETERA)</t>
  </si>
  <si>
    <t>MINISTERIO DE OBRAS PUBLICAS Y COMUNICACIONES</t>
  </si>
  <si>
    <t xml:space="preserve"> Dirección General de Contabilidad Gubernamental</t>
  </si>
  <si>
    <t xml:space="preserve"> Trimestre Abril - Junio del  2022</t>
  </si>
  <si>
    <t>TOTAL AREA FERRETERA</t>
  </si>
  <si>
    <t>TOTAL AREA DE LIMPIEZA</t>
  </si>
  <si>
    <t>TOTAL DE MATERIAL GASTABLE</t>
  </si>
  <si>
    <t xml:space="preserve">PREPARADO POR </t>
  </si>
  <si>
    <t>JEAN CARLOS MARTINEZ</t>
  </si>
  <si>
    <t>Soporte Administrativo</t>
  </si>
  <si>
    <t>REPONSABLE</t>
  </si>
  <si>
    <t>KELVIN BULGOS</t>
  </si>
  <si>
    <t>ENCARGADO GENERAL DE LOS ALMACENES</t>
  </si>
  <si>
    <t>AUTOEIZADO POR</t>
  </si>
  <si>
    <t>EVERIS M. RODRIGUEZ MEJIA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</si>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</sst>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9"/>
      <name val="Arial"/>
      <family val="2"/>
    </font>
    <font>
      <b/>
      <sz val="16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lbertus Extra Bold"/>
      <family val="2"/>
    </font>
    <font>
      <b/>
      <sz val="12"/>
      <color rgb="FFFF0000"/>
      <name val="Times New Roman"/>
      <family val="1"/>
    </font>
    <font>
      <b/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ourier New"/>
      <family val="3"/>
    </font>
    <font>
      <b/>
      <sz val="12"/>
      <color rgb="FFFF0000"/>
      <name val="Courier New"/>
      <family val="3"/>
    </font>
    <font>
      <b/>
      <sz val="12"/>
      <color theme="1"/>
      <name val="Courier New"/>
      <family val="3"/>
    </font>
    <font>
      <sz val="11"/>
      <color theme="1"/>
      <name val="Courier New"/>
      <family val="3"/>
    </font>
    <font>
      <sz val="14"/>
      <color theme="1"/>
      <name val="Courier New"/>
      <family val="3"/>
    </font>
    <font>
      <b/>
      <sz val="14"/>
      <color theme="1"/>
      <name val="Courier New"/>
      <family val="3"/>
    </font>
    <font>
      <b/>
      <sz val="11"/>
      <name val="Courier New"/>
      <family val="3"/>
    </font>
    <font>
      <b/>
      <sz val="14"/>
      <name val="Courier New"/>
      <family val="3"/>
    </font>
    <font>
      <b/>
      <sz val="9"/>
      <color theme="1"/>
      <name val="Courier New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5">
    <xf numFmtId="0" fontId="0" fillId="0" borderId="0" xfId="0"/>
    <xf numFmtId="0" fontId="4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1" applyFont="1" applyFill="1" applyBorder="1" applyAlignment="1">
      <alignment horizontal="center"/>
    </xf>
    <xf numFmtId="165" fontId="5" fillId="2" borderId="1" xfId="1" applyNumberFormat="1" applyFont="1" applyFill="1" applyBorder="1" applyProtection="1">
      <protection locked="0"/>
    </xf>
    <xf numFmtId="164" fontId="5" fillId="2" borderId="1" xfId="1" applyFont="1" applyFill="1" applyBorder="1" applyProtection="1">
      <protection locked="0"/>
    </xf>
    <xf numFmtId="0" fontId="5" fillId="2" borderId="1" xfId="0" applyFont="1" applyFill="1" applyBorder="1" applyAlignment="1"/>
    <xf numFmtId="1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6" fillId="0" borderId="0" xfId="0" applyFont="1"/>
    <xf numFmtId="0" fontId="5" fillId="2" borderId="0" xfId="0" applyFont="1" applyFill="1"/>
    <xf numFmtId="165" fontId="5" fillId="2" borderId="0" xfId="1" applyNumberFormat="1" applyFont="1" applyFill="1"/>
    <xf numFmtId="164" fontId="5" fillId="2" borderId="0" xfId="1" applyFont="1" applyFill="1"/>
    <xf numFmtId="0" fontId="5" fillId="2" borderId="0" xfId="0" applyFont="1" applyFill="1" applyBorder="1" applyAlignment="1">
      <alignment horizontal="center"/>
    </xf>
    <xf numFmtId="165" fontId="5" fillId="2" borderId="0" xfId="1" applyNumberFormat="1" applyFont="1" applyFill="1" applyBorder="1" applyAlignment="1">
      <alignment horizontal="center"/>
    </xf>
    <xf numFmtId="164" fontId="5" fillId="2" borderId="0" xfId="1" applyFont="1" applyFill="1" applyBorder="1" applyAlignment="1">
      <alignment horizontal="center"/>
    </xf>
    <xf numFmtId="164" fontId="5" fillId="2" borderId="3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2" fillId="2" borderId="1" xfId="1" applyFont="1" applyFill="1" applyBorder="1"/>
    <xf numFmtId="14" fontId="0" fillId="0" borderId="1" xfId="0" applyNumberFormat="1" applyBorder="1"/>
    <xf numFmtId="164" fontId="5" fillId="4" borderId="7" xfId="1" applyFont="1" applyFill="1" applyBorder="1"/>
    <xf numFmtId="0" fontId="6" fillId="0" borderId="3" xfId="0" applyFont="1" applyBorder="1"/>
    <xf numFmtId="164" fontId="5" fillId="2" borderId="3" xfId="1" applyFont="1" applyFill="1" applyBorder="1" applyProtection="1">
      <protection locked="0"/>
    </xf>
    <xf numFmtId="0" fontId="6" fillId="0" borderId="1" xfId="0" applyFont="1" applyBorder="1"/>
    <xf numFmtId="164" fontId="6" fillId="0" borderId="1" xfId="1" applyFont="1" applyBorder="1"/>
    <xf numFmtId="164" fontId="3" fillId="3" borderId="2" xfId="1" applyFont="1" applyFill="1" applyBorder="1" applyAlignment="1">
      <alignment horizontal="center" wrapText="1"/>
    </xf>
    <xf numFmtId="0" fontId="0" fillId="2" borderId="0" xfId="0" applyFill="1"/>
    <xf numFmtId="0" fontId="4" fillId="2" borderId="0" xfId="0" applyFont="1" applyFill="1" applyAlignment="1"/>
    <xf numFmtId="0" fontId="9" fillId="0" borderId="0" xfId="0" applyFont="1" applyFill="1"/>
    <xf numFmtId="0" fontId="7" fillId="0" borderId="0" xfId="0" applyFont="1" applyAlignment="1"/>
    <xf numFmtId="0" fontId="9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Fill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7" fillId="5" borderId="5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8" fillId="2" borderId="1" xfId="1" applyFont="1" applyFill="1" applyBorder="1" applyAlignment="1" applyProtection="1">
      <alignment horizontal="right"/>
      <protection locked="0"/>
    </xf>
    <xf numFmtId="164" fontId="8" fillId="6" borderId="1" xfId="1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horizontal="left"/>
    </xf>
    <xf numFmtId="0" fontId="10" fillId="2" borderId="1" xfId="0" applyFont="1" applyFill="1" applyBorder="1"/>
    <xf numFmtId="164" fontId="6" fillId="2" borderId="1" xfId="1" applyFont="1" applyFill="1" applyBorder="1" applyAlignment="1" applyProtection="1">
      <alignment horizontal="right"/>
      <protection locked="0"/>
    </xf>
    <xf numFmtId="164" fontId="6" fillId="6" borderId="1" xfId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horizontal="center"/>
    </xf>
    <xf numFmtId="0" fontId="11" fillId="2" borderId="1" xfId="0" applyFont="1" applyFill="1" applyBorder="1"/>
    <xf numFmtId="164" fontId="8" fillId="0" borderId="1" xfId="1" applyFont="1" applyBorder="1"/>
    <xf numFmtId="0" fontId="12" fillId="0" borderId="1" xfId="0" applyFont="1" applyFill="1" applyBorder="1"/>
    <xf numFmtId="0" fontId="13" fillId="0" borderId="1" xfId="0" applyFont="1" applyFill="1" applyBorder="1"/>
    <xf numFmtId="0" fontId="7" fillId="0" borderId="1" xfId="0" applyFont="1" applyFill="1" applyBorder="1" applyAlignment="1">
      <alignment horizontal="right"/>
    </xf>
    <xf numFmtId="4" fontId="14" fillId="0" borderId="1" xfId="0" applyNumberFormat="1" applyFont="1" applyFill="1" applyBorder="1"/>
    <xf numFmtId="0" fontId="5" fillId="7" borderId="1" xfId="0" applyFont="1" applyFill="1" applyBorder="1" applyAlignment="1"/>
    <xf numFmtId="0" fontId="15" fillId="3" borderId="0" xfId="0" applyFont="1" applyFill="1"/>
    <xf numFmtId="0" fontId="0" fillId="3" borderId="0" xfId="0" applyFill="1"/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 applyAlignment="1"/>
    <xf numFmtId="165" fontId="5" fillId="2" borderId="3" xfId="1" applyNumberFormat="1" applyFont="1" applyFill="1" applyBorder="1" applyProtection="1">
      <protection locked="0"/>
    </xf>
    <xf numFmtId="14" fontId="5" fillId="2" borderId="3" xfId="0" applyNumberFormat="1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center"/>
    </xf>
    <xf numFmtId="0" fontId="15" fillId="3" borderId="1" xfId="0" applyFont="1" applyFill="1" applyBorder="1"/>
    <xf numFmtId="0" fontId="2" fillId="3" borderId="1" xfId="0" applyFont="1" applyFill="1" applyBorder="1"/>
    <xf numFmtId="0" fontId="16" fillId="3" borderId="1" xfId="0" applyFont="1" applyFill="1" applyBorder="1"/>
    <xf numFmtId="14" fontId="0" fillId="0" borderId="0" xfId="0" applyNumberFormat="1"/>
    <xf numFmtId="4" fontId="6" fillId="0" borderId="1" xfId="0" applyNumberFormat="1" applyFont="1" applyBorder="1"/>
    <xf numFmtId="14" fontId="6" fillId="0" borderId="1" xfId="0" applyNumberFormat="1" applyFont="1" applyBorder="1"/>
    <xf numFmtId="0" fontId="6" fillId="8" borderId="1" xfId="0" applyFont="1" applyFill="1" applyBorder="1"/>
    <xf numFmtId="0" fontId="5" fillId="8" borderId="1" xfId="0" applyFont="1" applyFill="1" applyBorder="1" applyAlignment="1"/>
    <xf numFmtId="165" fontId="5" fillId="9" borderId="1" xfId="1" applyNumberFormat="1" applyFont="1" applyFill="1" applyBorder="1" applyProtection="1">
      <protection locked="0"/>
    </xf>
    <xf numFmtId="0" fontId="6" fillId="9" borderId="1" xfId="0" applyFont="1" applyFill="1" applyBorder="1"/>
    <xf numFmtId="165" fontId="0" fillId="9" borderId="1" xfId="0" applyNumberFormat="1" applyFill="1" applyBorder="1"/>
    <xf numFmtId="14" fontId="5" fillId="2" borderId="0" xfId="0" applyNumberFormat="1" applyFont="1" applyFill="1" applyBorder="1" applyAlignment="1">
      <alignment horizontal="right"/>
    </xf>
    <xf numFmtId="49" fontId="5" fillId="2" borderId="0" xfId="0" applyNumberFormat="1" applyFont="1" applyFill="1" applyBorder="1" applyAlignment="1">
      <alignment horizontal="center"/>
    </xf>
    <xf numFmtId="165" fontId="5" fillId="9" borderId="3" xfId="1" applyNumberFormat="1" applyFont="1" applyFill="1" applyBorder="1" applyProtection="1">
      <protection locked="0"/>
    </xf>
    <xf numFmtId="165" fontId="5" fillId="0" borderId="0" xfId="1" applyNumberFormat="1" applyFont="1" applyFill="1" applyBorder="1" applyProtection="1">
      <protection locked="0"/>
    </xf>
    <xf numFmtId="164" fontId="5" fillId="0" borderId="0" xfId="1" applyFont="1" applyFill="1" applyBorder="1" applyProtection="1">
      <protection locked="0"/>
    </xf>
    <xf numFmtId="164" fontId="5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0" xfId="0" applyFont="1"/>
    <xf numFmtId="14" fontId="5" fillId="0" borderId="0" xfId="0" applyNumberFormat="1" applyFont="1" applyProtection="1">
      <protection locked="0"/>
    </xf>
    <xf numFmtId="0" fontId="0" fillId="2" borderId="0" xfId="0" applyNumberFormat="1" applyFill="1"/>
    <xf numFmtId="0" fontId="7" fillId="2" borderId="0" xfId="0" applyFont="1" applyFill="1" applyAlignment="1"/>
    <xf numFmtId="0" fontId="5" fillId="2" borderId="0" xfId="1" applyNumberFormat="1" applyFont="1" applyFill="1"/>
    <xf numFmtId="164" fontId="5" fillId="2" borderId="0" xfId="1" applyFont="1" applyFill="1" applyBorder="1"/>
    <xf numFmtId="0" fontId="22" fillId="0" borderId="0" xfId="0" applyFont="1"/>
    <xf numFmtId="0" fontId="23" fillId="0" borderId="1" xfId="0" applyFont="1" applyFill="1" applyBorder="1" applyAlignment="1">
      <alignment horizontal="center" vertical="center" wrapText="1"/>
    </xf>
    <xf numFmtId="14" fontId="24" fillId="2" borderId="3" xfId="0" applyNumberFormat="1" applyFont="1" applyFill="1" applyBorder="1" applyAlignment="1"/>
    <xf numFmtId="0" fontId="24" fillId="2" borderId="13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2" borderId="3" xfId="0" applyFont="1" applyFill="1" applyBorder="1"/>
    <xf numFmtId="0" fontId="24" fillId="2" borderId="3" xfId="1" applyNumberFormat="1" applyFont="1" applyFill="1" applyBorder="1" applyProtection="1">
      <protection locked="0"/>
    </xf>
    <xf numFmtId="164" fontId="24" fillId="2" borderId="3" xfId="1" applyFont="1" applyFill="1" applyBorder="1" applyProtection="1">
      <protection locked="0"/>
    </xf>
    <xf numFmtId="164" fontId="24" fillId="2" borderId="3" xfId="1" applyFont="1" applyFill="1" applyBorder="1" applyAlignment="1">
      <alignment horizontal="center"/>
    </xf>
    <xf numFmtId="14" fontId="24" fillId="2" borderId="1" xfId="0" applyNumberFormat="1" applyFont="1" applyFill="1" applyBorder="1" applyAlignment="1"/>
    <xf numFmtId="0" fontId="24" fillId="2" borderId="10" xfId="0" applyNumberFormat="1" applyFont="1" applyFill="1" applyBorder="1" applyAlignment="1">
      <alignment horizontal="center" vertical="center"/>
    </xf>
    <xf numFmtId="0" fontId="24" fillId="2" borderId="1" xfId="0" applyFont="1" applyFill="1" applyBorder="1"/>
    <xf numFmtId="0" fontId="24" fillId="2" borderId="1" xfId="1" applyNumberFormat="1" applyFont="1" applyFill="1" applyBorder="1" applyProtection="1">
      <protection locked="0"/>
    </xf>
    <xf numFmtId="164" fontId="24" fillId="2" borderId="1" xfId="1" applyFont="1" applyFill="1" applyBorder="1" applyProtection="1">
      <protection locked="0"/>
    </xf>
    <xf numFmtId="164" fontId="24" fillId="2" borderId="1" xfId="1" applyFont="1" applyFill="1" applyBorder="1" applyAlignment="1">
      <alignment horizontal="center"/>
    </xf>
    <xf numFmtId="14" fontId="24" fillId="2" borderId="1" xfId="1" applyNumberFormat="1" applyFont="1" applyFill="1" applyBorder="1" applyAlignment="1"/>
    <xf numFmtId="0" fontId="24" fillId="2" borderId="1" xfId="0" applyFont="1" applyFill="1" applyBorder="1" applyAlignment="1">
      <alignment horizontal="left"/>
    </xf>
    <xf numFmtId="0" fontId="24" fillId="2" borderId="1" xfId="0" applyFont="1" applyFill="1" applyBorder="1" applyAlignment="1"/>
    <xf numFmtId="0" fontId="24" fillId="2" borderId="1" xfId="0" applyNumberFormat="1" applyFont="1" applyFill="1" applyBorder="1" applyAlignment="1"/>
    <xf numFmtId="0" fontId="24" fillId="2" borderId="1" xfId="1" applyNumberFormat="1" applyFont="1" applyFill="1" applyBorder="1" applyAlignment="1">
      <alignment horizontal="left" vertical="center" wrapText="1"/>
    </xf>
    <xf numFmtId="43" fontId="24" fillId="2" borderId="1" xfId="1" applyNumberFormat="1" applyFont="1" applyFill="1" applyBorder="1" applyProtection="1">
      <protection locked="0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 applyProtection="1">
      <alignment horizontal="left" vertical="center"/>
      <protection locked="0"/>
    </xf>
    <xf numFmtId="0" fontId="24" fillId="2" borderId="1" xfId="1" applyNumberFormat="1" applyFont="1" applyFill="1" applyBorder="1" applyAlignment="1">
      <alignment horizontal="left" vertical="top"/>
    </xf>
    <xf numFmtId="0" fontId="26" fillId="2" borderId="1" xfId="0" applyFont="1" applyFill="1" applyBorder="1" applyAlignment="1">
      <alignment horizontal="left" vertical="center"/>
    </xf>
    <xf numFmtId="164" fontId="26" fillId="2" borderId="1" xfId="1" applyFont="1" applyFill="1" applyBorder="1"/>
    <xf numFmtId="0" fontId="26" fillId="2" borderId="11" xfId="0" applyFont="1" applyFill="1" applyBorder="1" applyAlignment="1"/>
    <xf numFmtId="0" fontId="26" fillId="2" borderId="12" xfId="0" applyNumberFormat="1" applyFont="1" applyFill="1" applyBorder="1" applyAlignment="1">
      <alignment horizontal="center" vertical="center"/>
    </xf>
    <xf numFmtId="0" fontId="27" fillId="0" borderId="0" xfId="0" applyFont="1"/>
    <xf numFmtId="0" fontId="26" fillId="2" borderId="0" xfId="0" applyFont="1" applyFill="1"/>
    <xf numFmtId="0" fontId="26" fillId="2" borderId="0" xfId="1" applyNumberFormat="1" applyFont="1" applyFill="1"/>
    <xf numFmtId="164" fontId="26" fillId="2" borderId="0" xfId="1" applyFont="1" applyFill="1"/>
    <xf numFmtId="164" fontId="26" fillId="2" borderId="0" xfId="1" applyFont="1" applyFill="1" applyBorder="1"/>
    <xf numFmtId="0" fontId="26" fillId="2" borderId="0" xfId="1" applyNumberFormat="1" applyFont="1" applyFill="1" applyBorder="1"/>
    <xf numFmtId="0" fontId="27" fillId="2" borderId="0" xfId="0" applyFont="1" applyFill="1"/>
    <xf numFmtId="0" fontId="27" fillId="2" borderId="0" xfId="0" applyNumberFormat="1" applyFont="1" applyFill="1"/>
    <xf numFmtId="0" fontId="28" fillId="0" borderId="0" xfId="0" applyFont="1"/>
    <xf numFmtId="0" fontId="30" fillId="0" borderId="1" xfId="0" applyFont="1" applyFill="1" applyBorder="1" applyAlignment="1">
      <alignment horizontal="center" vertical="center" wrapText="1"/>
    </xf>
    <xf numFmtId="164" fontId="31" fillId="2" borderId="1" xfId="1" applyFont="1" applyFill="1" applyBorder="1" applyProtection="1">
      <protection locked="0"/>
    </xf>
    <xf numFmtId="0" fontId="29" fillId="0" borderId="1" xfId="0" applyFont="1" applyBorder="1"/>
    <xf numFmtId="14" fontId="26" fillId="0" borderId="1" xfId="0" applyNumberFormat="1" applyFont="1" applyBorder="1" applyAlignment="1">
      <alignment horizontal="center"/>
    </xf>
    <xf numFmtId="0" fontId="26" fillId="0" borderId="1" xfId="0" applyFont="1" applyFill="1" applyBorder="1" applyAlignment="1">
      <alignment horizontal="left"/>
    </xf>
    <xf numFmtId="165" fontId="24" fillId="2" borderId="1" xfId="1" applyNumberFormat="1" applyFont="1" applyFill="1" applyBorder="1" applyAlignment="1" applyProtection="1">
      <alignment horizontal="right"/>
      <protection locked="0"/>
    </xf>
    <xf numFmtId="164" fontId="24" fillId="6" borderId="1" xfId="1" applyFont="1" applyFill="1" applyBorder="1" applyProtection="1">
      <protection locked="0"/>
    </xf>
    <xf numFmtId="0" fontId="24" fillId="2" borderId="14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27" fillId="0" borderId="15" xfId="0" applyFont="1" applyBorder="1"/>
    <xf numFmtId="164" fontId="2" fillId="0" borderId="0" xfId="1" applyFont="1" applyFill="1"/>
    <xf numFmtId="49" fontId="5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7" fillId="0" borderId="16" xfId="0" applyFont="1" applyBorder="1"/>
    <xf numFmtId="0" fontId="27" fillId="0" borderId="9" xfId="0" applyFont="1" applyBorder="1"/>
    <xf numFmtId="164" fontId="31" fillId="2" borderId="11" xfId="1" applyFont="1" applyFill="1" applyBorder="1"/>
    <xf numFmtId="164" fontId="31" fillId="2" borderId="4" xfId="1" applyFont="1" applyFill="1" applyBorder="1"/>
    <xf numFmtId="0" fontId="2" fillId="0" borderId="0" xfId="0" applyFont="1" applyAlignment="1">
      <alignment horizontal="center"/>
    </xf>
    <xf numFmtId="164" fontId="31" fillId="2" borderId="0" xfId="1" applyFont="1" applyFill="1" applyBorder="1"/>
    <xf numFmtId="164" fontId="0" fillId="2" borderId="0" xfId="1" applyFont="1" applyFill="1"/>
    <xf numFmtId="43" fontId="0" fillId="2" borderId="0" xfId="0" applyNumberFormat="1" applyFill="1"/>
    <xf numFmtId="0" fontId="21" fillId="0" borderId="0" xfId="0" applyFont="1" applyAlignment="1"/>
    <xf numFmtId="0" fontId="7" fillId="0" borderId="0" xfId="0" applyFont="1" applyAlignment="1">
      <alignment vertical="center"/>
    </xf>
    <xf numFmtId="0" fontId="5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center" wrapText="1"/>
    </xf>
    <xf numFmtId="0" fontId="7" fillId="5" borderId="8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14" fontId="5" fillId="0" borderId="0" xfId="0" applyNumberFormat="1" applyFont="1" applyBorder="1" applyProtection="1">
      <protection locked="0"/>
    </xf>
    <xf numFmtId="0" fontId="0" fillId="0" borderId="0" xfId="0" applyBorder="1"/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C10FC1"/>
      <color rgb="FFFF3300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2437239</xdr:colOff>
      <xdr:row>3</xdr:row>
      <xdr:rowOff>167327</xdr:rowOff>
    </xdr:from>
    <xdr:to>
      <xdr:col>9</xdr:col>
      <xdr:colOff>3886201</xdr:colOff>
      <xdr:row>6</xdr:row>
      <xdr:rowOff>51911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5839" y="548327"/>
          <a:ext cx="1162" cy="465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2505075</xdr:colOff>
      <xdr:row>3</xdr:row>
      <xdr:rowOff>123825</xdr:rowOff>
    </xdr:from>
    <xdr:to>
      <xdr:col>6</xdr:col>
      <xdr:colOff>3496837</xdr:colOff>
      <xdr:row>6</xdr:row>
      <xdr:rowOff>8409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6450" y="695325"/>
          <a:ext cx="991762" cy="465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2437239</xdr:colOff>
      <xdr:row>206</xdr:row>
      <xdr:rowOff>167327</xdr:rowOff>
    </xdr:from>
    <xdr:to>
      <xdr:col>9</xdr:col>
      <xdr:colOff>3886201</xdr:colOff>
      <xdr:row>209</xdr:row>
      <xdr:rowOff>51911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5839" y="40410452"/>
          <a:ext cx="1162" cy="484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2447925</xdr:colOff>
      <xdr:row>206</xdr:row>
      <xdr:rowOff>47625</xdr:rowOff>
    </xdr:from>
    <xdr:to>
      <xdr:col>6</xdr:col>
      <xdr:colOff>3468262</xdr:colOff>
      <xdr:row>208</xdr:row>
      <xdr:rowOff>122709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9300" y="44119800"/>
          <a:ext cx="1020337" cy="4370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2362201</xdr:colOff>
      <xdr:row>262</xdr:row>
      <xdr:rowOff>19050</xdr:rowOff>
    </xdr:from>
    <xdr:to>
      <xdr:col>6</xdr:col>
      <xdr:colOff>3456594</xdr:colOff>
      <xdr:row>264</xdr:row>
      <xdr:rowOff>44526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6" y="56149875"/>
          <a:ext cx="1094393" cy="501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123824</xdr:colOff>
      <xdr:row>366</xdr:row>
      <xdr:rowOff>19050</xdr:rowOff>
    </xdr:from>
    <xdr:to>
      <xdr:col>11</xdr:col>
      <xdr:colOff>95250</xdr:colOff>
      <xdr:row>373</xdr:row>
      <xdr:rowOff>95250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4" y="78743175"/>
          <a:ext cx="15411451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104775</xdr:colOff>
      <xdr:row>255</xdr:row>
      <xdr:rowOff>9525</xdr:rowOff>
    </xdr:from>
    <xdr:to>
      <xdr:col>11</xdr:col>
      <xdr:colOff>95250</xdr:colOff>
      <xdr:row>261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54730650"/>
          <a:ext cx="15430500" cy="1314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742949</xdr:colOff>
      <xdr:row>197</xdr:row>
      <xdr:rowOff>38100</xdr:rowOff>
    </xdr:from>
    <xdr:to>
      <xdr:col>11</xdr:col>
      <xdr:colOff>809625</xdr:colOff>
      <xdr:row>203</xdr:row>
      <xdr:rowOff>95250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49" y="42414825"/>
          <a:ext cx="16268701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1504485</xdr:colOff>
      <xdr:row>1</xdr:row>
      <xdr:rowOff>79220</xdr:rowOff>
    </xdr:from>
    <xdr:to>
      <xdr:col>4</xdr:col>
      <xdr:colOff>2776653</xdr:colOff>
      <xdr:row>3</xdr:row>
      <xdr:rowOff>152320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8760" y="1031720"/>
          <a:ext cx="1272168" cy="5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3:Y372"/>
  <sheetViews>
    <sheetView tabSelected="1" topLeftCell="J180" workbookViewId="0">
      <selection activeCell="P194" sqref="P194"/>
    </sheetView>
  </sheetViews>
  <sheetFormatPr baseColWidth="10" defaultRowHeight="15" x14ac:dyDescent="0.25"/>
  <cols>
    <col min="4" max="4" width="30.28515625" bestFit="1" customWidth="1"/>
    <col min="5" max="5" width="22.85546875" customWidth="1"/>
    <col min="6" max="6" width="20.42578125" customWidth="1"/>
    <col min="7" max="7" width="75.42578125" customWidth="1"/>
    <col min="8" max="8" width="18.140625" style="28" customWidth="1"/>
    <col min="9" max="9" width="18.5703125" style="28" customWidth="1"/>
    <col min="10" max="10" width="20.7109375" style="87" bestFit="1" customWidth="1"/>
    <col min="11" max="12" width="25.140625" style="28" bestFit="1" customWidth="1"/>
    <col min="24" max="24" width="16.85546875" customWidth="1"/>
  </cols>
  <sheetData>
    <row r="3" spans="4:12" x14ac:dyDescent="0.25">
      <c r="H3"/>
      <c r="I3"/>
      <c r="J3"/>
      <c r="K3"/>
      <c r="L3" s="138"/>
    </row>
    <row r="4" spans="4:12" x14ac:dyDescent="0.25">
      <c r="H4"/>
      <c r="I4"/>
      <c r="J4"/>
      <c r="K4"/>
      <c r="L4"/>
    </row>
    <row r="5" spans="4:12" ht="15.75" x14ac:dyDescent="0.25">
      <c r="H5" s="151"/>
      <c r="I5" s="151"/>
      <c r="J5" s="151"/>
      <c r="K5" s="151"/>
      <c r="L5" s="151"/>
    </row>
    <row r="6" spans="4:12" x14ac:dyDescent="0.25">
      <c r="J6" s="28"/>
    </row>
    <row r="7" spans="4:12" ht="18.75" x14ac:dyDescent="0.3">
      <c r="D7" s="157" t="s">
        <v>642</v>
      </c>
      <c r="E7" s="157"/>
      <c r="F7" s="157"/>
      <c r="G7" s="157"/>
      <c r="H7" s="157"/>
      <c r="I7" s="157"/>
      <c r="J7" s="157"/>
      <c r="K7" s="157"/>
      <c r="L7" s="29"/>
    </row>
    <row r="8" spans="4:12" ht="15.75" x14ac:dyDescent="0.25">
      <c r="D8" s="155" t="s">
        <v>643</v>
      </c>
      <c r="E8" s="155"/>
      <c r="F8" s="155"/>
      <c r="G8" s="155"/>
      <c r="H8" s="155"/>
      <c r="I8" s="155"/>
      <c r="J8" s="155"/>
      <c r="K8" s="155"/>
      <c r="L8" s="31"/>
    </row>
    <row r="9" spans="4:12" ht="15.75" x14ac:dyDescent="0.25">
      <c r="D9" s="155" t="s">
        <v>39</v>
      </c>
      <c r="E9" s="155"/>
      <c r="F9" s="155"/>
      <c r="G9" s="155"/>
      <c r="H9" s="155"/>
      <c r="I9" s="155"/>
      <c r="J9" s="155"/>
      <c r="K9" s="155"/>
      <c r="L9" s="31"/>
    </row>
    <row r="10" spans="4:12" ht="15.75" x14ac:dyDescent="0.25">
      <c r="D10" s="155" t="s">
        <v>40</v>
      </c>
      <c r="E10" s="155"/>
      <c r="F10" s="155"/>
      <c r="G10" s="155"/>
      <c r="H10" s="155"/>
      <c r="I10" s="155"/>
      <c r="J10" s="155"/>
      <c r="K10" s="155"/>
      <c r="L10" s="31"/>
    </row>
    <row r="11" spans="4:12" ht="15.75" x14ac:dyDescent="0.25">
      <c r="D11" s="156" t="s">
        <v>644</v>
      </c>
      <c r="E11" s="156"/>
      <c r="F11" s="156"/>
      <c r="G11" s="156"/>
      <c r="H11" s="156"/>
      <c r="I11" s="156"/>
      <c r="J11" s="156"/>
      <c r="K11" s="156"/>
      <c r="L11" s="150"/>
    </row>
    <row r="12" spans="4:12" ht="15.75" x14ac:dyDescent="0.25">
      <c r="H12" s="152"/>
      <c r="I12" s="152"/>
      <c r="J12" s="152"/>
      <c r="K12" s="88"/>
    </row>
    <row r="13" spans="4:12" ht="30.75" customHeight="1" x14ac:dyDescent="0.25">
      <c r="D13" s="128" t="s">
        <v>630</v>
      </c>
      <c r="E13" s="128" t="s">
        <v>628</v>
      </c>
      <c r="F13" s="128" t="s">
        <v>629</v>
      </c>
      <c r="G13" s="128" t="s">
        <v>3</v>
      </c>
      <c r="H13" s="128" t="s">
        <v>527</v>
      </c>
      <c r="I13" s="128" t="s">
        <v>5</v>
      </c>
      <c r="J13" s="128" t="s">
        <v>6</v>
      </c>
      <c r="K13" s="128" t="s">
        <v>7</v>
      </c>
      <c r="L13"/>
    </row>
    <row r="14" spans="4:12" ht="30.75" customHeight="1" x14ac:dyDescent="0.3">
      <c r="D14" s="95" t="s">
        <v>631</v>
      </c>
      <c r="E14" s="131">
        <v>41683</v>
      </c>
      <c r="F14" s="95" t="s">
        <v>227</v>
      </c>
      <c r="G14" s="132" t="s">
        <v>226</v>
      </c>
      <c r="H14" s="132" t="s">
        <v>10</v>
      </c>
      <c r="I14" s="133">
        <v>63</v>
      </c>
      <c r="J14" s="134">
        <v>75</v>
      </c>
      <c r="K14" s="134">
        <f t="shared" ref="K14:K45" si="0">I14*J14</f>
        <v>4725</v>
      </c>
      <c r="L14"/>
    </row>
    <row r="15" spans="4:12" ht="16.5" x14ac:dyDescent="0.3">
      <c r="D15" s="95" t="s">
        <v>631</v>
      </c>
      <c r="E15" s="131">
        <v>41759</v>
      </c>
      <c r="F15" s="95" t="s">
        <v>293</v>
      </c>
      <c r="G15" s="132" t="s">
        <v>292</v>
      </c>
      <c r="H15" s="132" t="s">
        <v>10</v>
      </c>
      <c r="I15" s="133">
        <v>2</v>
      </c>
      <c r="J15" s="134">
        <v>2843</v>
      </c>
      <c r="K15" s="134">
        <f t="shared" si="0"/>
        <v>5686</v>
      </c>
      <c r="L15"/>
    </row>
    <row r="16" spans="4:12" ht="16.5" x14ac:dyDescent="0.3">
      <c r="D16" s="95" t="s">
        <v>631</v>
      </c>
      <c r="E16" s="131">
        <v>41759</v>
      </c>
      <c r="F16" s="95" t="s">
        <v>303</v>
      </c>
      <c r="G16" s="132" t="s">
        <v>302</v>
      </c>
      <c r="H16" s="132" t="s">
        <v>10</v>
      </c>
      <c r="I16" s="133">
        <v>6</v>
      </c>
      <c r="J16" s="134">
        <v>3850</v>
      </c>
      <c r="K16" s="134">
        <f t="shared" si="0"/>
        <v>23100</v>
      </c>
      <c r="L16"/>
    </row>
    <row r="17" spans="4:12" ht="16.5" x14ac:dyDescent="0.3">
      <c r="D17" s="95" t="s">
        <v>631</v>
      </c>
      <c r="E17" s="131">
        <v>41759</v>
      </c>
      <c r="F17" s="95" t="s">
        <v>307</v>
      </c>
      <c r="G17" s="132" t="s">
        <v>306</v>
      </c>
      <c r="H17" s="132" t="s">
        <v>10</v>
      </c>
      <c r="I17" s="133">
        <v>6</v>
      </c>
      <c r="J17" s="134">
        <v>3569</v>
      </c>
      <c r="K17" s="134">
        <f t="shared" si="0"/>
        <v>21414</v>
      </c>
      <c r="L17"/>
    </row>
    <row r="18" spans="4:12" ht="16.5" x14ac:dyDescent="0.3">
      <c r="D18" s="95" t="s">
        <v>631</v>
      </c>
      <c r="E18" s="131">
        <v>41759</v>
      </c>
      <c r="F18" s="95" t="s">
        <v>309</v>
      </c>
      <c r="G18" s="132" t="s">
        <v>308</v>
      </c>
      <c r="H18" s="132" t="s">
        <v>10</v>
      </c>
      <c r="I18" s="133">
        <v>4</v>
      </c>
      <c r="J18" s="134">
        <v>1896</v>
      </c>
      <c r="K18" s="134">
        <f t="shared" si="0"/>
        <v>7584</v>
      </c>
      <c r="L18"/>
    </row>
    <row r="19" spans="4:12" ht="16.5" x14ac:dyDescent="0.3">
      <c r="D19" s="95" t="s">
        <v>631</v>
      </c>
      <c r="E19" s="131">
        <v>41759</v>
      </c>
      <c r="F19" s="95" t="s">
        <v>312</v>
      </c>
      <c r="G19" s="132" t="s">
        <v>311</v>
      </c>
      <c r="H19" s="132" t="s">
        <v>10</v>
      </c>
      <c r="I19" s="133">
        <v>20</v>
      </c>
      <c r="J19" s="134">
        <v>1032</v>
      </c>
      <c r="K19" s="134">
        <f t="shared" si="0"/>
        <v>20640</v>
      </c>
      <c r="L19"/>
    </row>
    <row r="20" spans="4:12" ht="16.5" x14ac:dyDescent="0.3">
      <c r="D20" s="95" t="s">
        <v>631</v>
      </c>
      <c r="E20" s="131">
        <v>41759</v>
      </c>
      <c r="F20" s="95" t="s">
        <v>314</v>
      </c>
      <c r="G20" s="132" t="s">
        <v>313</v>
      </c>
      <c r="H20" s="132" t="s">
        <v>10</v>
      </c>
      <c r="I20" s="133">
        <v>21</v>
      </c>
      <c r="J20" s="134">
        <v>985.15</v>
      </c>
      <c r="K20" s="134">
        <f t="shared" si="0"/>
        <v>20688.149999999998</v>
      </c>
      <c r="L20"/>
    </row>
    <row r="21" spans="4:12" ht="16.5" x14ac:dyDescent="0.3">
      <c r="D21" s="95" t="s">
        <v>631</v>
      </c>
      <c r="E21" s="131">
        <v>41759</v>
      </c>
      <c r="F21" s="95" t="s">
        <v>316</v>
      </c>
      <c r="G21" s="132" t="s">
        <v>315</v>
      </c>
      <c r="H21" s="132" t="s">
        <v>10</v>
      </c>
      <c r="I21" s="133">
        <v>20</v>
      </c>
      <c r="J21" s="134">
        <v>895.59</v>
      </c>
      <c r="K21" s="134">
        <f t="shared" si="0"/>
        <v>17911.8</v>
      </c>
      <c r="L21"/>
    </row>
    <row r="22" spans="4:12" ht="16.5" x14ac:dyDescent="0.3">
      <c r="D22" s="95" t="s">
        <v>631</v>
      </c>
      <c r="E22" s="131">
        <v>41759</v>
      </c>
      <c r="F22" s="95" t="s">
        <v>319</v>
      </c>
      <c r="G22" s="132" t="s">
        <v>318</v>
      </c>
      <c r="H22" s="132" t="s">
        <v>10</v>
      </c>
      <c r="I22" s="133">
        <v>7</v>
      </c>
      <c r="J22" s="134">
        <v>4562.1499999999996</v>
      </c>
      <c r="K22" s="134">
        <f t="shared" si="0"/>
        <v>31935.049999999996</v>
      </c>
      <c r="L22"/>
    </row>
    <row r="23" spans="4:12" ht="16.5" x14ac:dyDescent="0.3">
      <c r="D23" s="95" t="s">
        <v>631</v>
      </c>
      <c r="E23" s="131">
        <v>41759</v>
      </c>
      <c r="F23" s="95" t="s">
        <v>327</v>
      </c>
      <c r="G23" s="132" t="s">
        <v>326</v>
      </c>
      <c r="H23" s="132" t="s">
        <v>10</v>
      </c>
      <c r="I23" s="133">
        <v>12</v>
      </c>
      <c r="J23" s="134">
        <v>1125</v>
      </c>
      <c r="K23" s="134">
        <f t="shared" si="0"/>
        <v>13500</v>
      </c>
      <c r="L23"/>
    </row>
    <row r="24" spans="4:12" ht="16.5" x14ac:dyDescent="0.3">
      <c r="D24" s="95" t="s">
        <v>631</v>
      </c>
      <c r="E24" s="131">
        <v>41759</v>
      </c>
      <c r="F24" s="95" t="s">
        <v>331</v>
      </c>
      <c r="G24" s="132" t="s">
        <v>330</v>
      </c>
      <c r="H24" s="132" t="s">
        <v>10</v>
      </c>
      <c r="I24" s="133">
        <v>12</v>
      </c>
      <c r="J24" s="134">
        <v>610.5</v>
      </c>
      <c r="K24" s="134">
        <f t="shared" si="0"/>
        <v>7326</v>
      </c>
      <c r="L24"/>
    </row>
    <row r="25" spans="4:12" ht="16.5" x14ac:dyDescent="0.3">
      <c r="D25" s="95" t="s">
        <v>631</v>
      </c>
      <c r="E25" s="131">
        <v>41805</v>
      </c>
      <c r="F25" s="95" t="s">
        <v>221</v>
      </c>
      <c r="G25" s="132" t="s">
        <v>220</v>
      </c>
      <c r="H25" s="132" t="s">
        <v>10</v>
      </c>
      <c r="I25" s="133">
        <v>630</v>
      </c>
      <c r="J25" s="134">
        <v>10.52</v>
      </c>
      <c r="K25" s="134">
        <f t="shared" si="0"/>
        <v>6627.5999999999995</v>
      </c>
      <c r="L25"/>
    </row>
    <row r="26" spans="4:12" ht="16.5" x14ac:dyDescent="0.3">
      <c r="D26" s="95" t="s">
        <v>631</v>
      </c>
      <c r="E26" s="131">
        <v>41805</v>
      </c>
      <c r="F26" s="95" t="s">
        <v>229</v>
      </c>
      <c r="G26" s="132" t="s">
        <v>228</v>
      </c>
      <c r="H26" s="132" t="s">
        <v>10</v>
      </c>
      <c r="I26" s="133">
        <v>57</v>
      </c>
      <c r="J26" s="134">
        <v>105.93</v>
      </c>
      <c r="K26" s="134">
        <f t="shared" si="0"/>
        <v>6038.01</v>
      </c>
      <c r="L26"/>
    </row>
    <row r="27" spans="4:12" ht="16.5" x14ac:dyDescent="0.3">
      <c r="D27" s="95" t="s">
        <v>631</v>
      </c>
      <c r="E27" s="131">
        <v>41864</v>
      </c>
      <c r="F27" s="95" t="s">
        <v>231</v>
      </c>
      <c r="G27" s="132" t="s">
        <v>230</v>
      </c>
      <c r="H27" s="132" t="s">
        <v>10</v>
      </c>
      <c r="I27" s="133">
        <v>2</v>
      </c>
      <c r="J27" s="134">
        <v>95</v>
      </c>
      <c r="K27" s="134">
        <f t="shared" si="0"/>
        <v>190</v>
      </c>
      <c r="L27"/>
    </row>
    <row r="28" spans="4:12" ht="16.5" x14ac:dyDescent="0.3">
      <c r="D28" s="95" t="s">
        <v>632</v>
      </c>
      <c r="E28" s="131">
        <v>42040</v>
      </c>
      <c r="F28" s="95" t="s">
        <v>288</v>
      </c>
      <c r="G28" s="132" t="s">
        <v>287</v>
      </c>
      <c r="H28" s="132" t="s">
        <v>10</v>
      </c>
      <c r="I28" s="133">
        <v>1649</v>
      </c>
      <c r="J28" s="134">
        <v>2.5</v>
      </c>
      <c r="K28" s="134">
        <f t="shared" si="0"/>
        <v>4122.5</v>
      </c>
      <c r="L28"/>
    </row>
    <row r="29" spans="4:12" ht="16.5" x14ac:dyDescent="0.3">
      <c r="D29" s="95" t="s">
        <v>632</v>
      </c>
      <c r="E29" s="131">
        <v>42041</v>
      </c>
      <c r="F29" s="95" t="s">
        <v>215</v>
      </c>
      <c r="G29" s="132" t="s">
        <v>214</v>
      </c>
      <c r="H29" s="132" t="s">
        <v>10</v>
      </c>
      <c r="I29" s="133">
        <v>67</v>
      </c>
      <c r="J29" s="134">
        <v>485.85</v>
      </c>
      <c r="K29" s="134">
        <f t="shared" si="0"/>
        <v>32551.95</v>
      </c>
      <c r="L29"/>
    </row>
    <row r="30" spans="4:12" ht="16.5" x14ac:dyDescent="0.3">
      <c r="D30" s="95" t="s">
        <v>632</v>
      </c>
      <c r="E30" s="131">
        <v>42124</v>
      </c>
      <c r="F30" s="95" t="s">
        <v>333</v>
      </c>
      <c r="G30" s="132" t="s">
        <v>332</v>
      </c>
      <c r="H30" s="132" t="s">
        <v>10</v>
      </c>
      <c r="I30" s="133">
        <v>2</v>
      </c>
      <c r="J30" s="134">
        <v>2800.85</v>
      </c>
      <c r="K30" s="134">
        <f t="shared" si="0"/>
        <v>5601.7</v>
      </c>
      <c r="L30"/>
    </row>
    <row r="31" spans="4:12" ht="16.5" x14ac:dyDescent="0.3">
      <c r="D31" s="95" t="s">
        <v>632</v>
      </c>
      <c r="E31" s="131">
        <v>42124</v>
      </c>
      <c r="F31" s="95" t="s">
        <v>335</v>
      </c>
      <c r="G31" s="132" t="s">
        <v>334</v>
      </c>
      <c r="H31" s="132" t="s">
        <v>10</v>
      </c>
      <c r="I31" s="133">
        <v>4</v>
      </c>
      <c r="J31" s="134">
        <v>1400</v>
      </c>
      <c r="K31" s="134">
        <f t="shared" si="0"/>
        <v>5600</v>
      </c>
      <c r="L31"/>
    </row>
    <row r="32" spans="4:12" ht="16.5" x14ac:dyDescent="0.3">
      <c r="D32" s="95" t="s">
        <v>632</v>
      </c>
      <c r="E32" s="131">
        <v>42124</v>
      </c>
      <c r="F32" s="95" t="s">
        <v>337</v>
      </c>
      <c r="G32" s="132" t="s">
        <v>336</v>
      </c>
      <c r="H32" s="132" t="s">
        <v>10</v>
      </c>
      <c r="I32" s="133">
        <v>6</v>
      </c>
      <c r="J32" s="134">
        <v>3314</v>
      </c>
      <c r="K32" s="134">
        <f t="shared" si="0"/>
        <v>19884</v>
      </c>
      <c r="L32"/>
    </row>
    <row r="33" spans="4:12" ht="16.5" x14ac:dyDescent="0.3">
      <c r="D33" s="95" t="s">
        <v>632</v>
      </c>
      <c r="E33" s="131">
        <v>42124</v>
      </c>
      <c r="F33" s="95" t="s">
        <v>339</v>
      </c>
      <c r="G33" s="132" t="s">
        <v>338</v>
      </c>
      <c r="H33" s="132" t="s">
        <v>10</v>
      </c>
      <c r="I33" s="133">
        <v>3</v>
      </c>
      <c r="J33" s="134">
        <v>2795.5</v>
      </c>
      <c r="K33" s="134">
        <f t="shared" si="0"/>
        <v>8386.5</v>
      </c>
      <c r="L33"/>
    </row>
    <row r="34" spans="4:12" ht="33" customHeight="1" x14ac:dyDescent="0.3">
      <c r="D34" s="95" t="s">
        <v>632</v>
      </c>
      <c r="E34" s="131">
        <v>42124</v>
      </c>
      <c r="F34" s="95" t="s">
        <v>343</v>
      </c>
      <c r="G34" s="132" t="s">
        <v>342</v>
      </c>
      <c r="H34" s="132" t="s">
        <v>10</v>
      </c>
      <c r="I34" s="133">
        <v>4</v>
      </c>
      <c r="J34" s="134">
        <v>3141</v>
      </c>
      <c r="K34" s="134">
        <f t="shared" si="0"/>
        <v>12564</v>
      </c>
      <c r="L34"/>
    </row>
    <row r="35" spans="4:12" ht="16.5" x14ac:dyDescent="0.3">
      <c r="D35" s="95" t="s">
        <v>632</v>
      </c>
      <c r="E35" s="131">
        <v>42124</v>
      </c>
      <c r="F35" s="95" t="s">
        <v>345</v>
      </c>
      <c r="G35" s="132" t="s">
        <v>344</v>
      </c>
      <c r="H35" s="132" t="s">
        <v>10</v>
      </c>
      <c r="I35" s="133">
        <v>23</v>
      </c>
      <c r="J35" s="134">
        <v>2123</v>
      </c>
      <c r="K35" s="134">
        <f t="shared" si="0"/>
        <v>48829</v>
      </c>
      <c r="L35"/>
    </row>
    <row r="36" spans="4:12" ht="16.5" x14ac:dyDescent="0.3">
      <c r="D36" s="95" t="s">
        <v>632</v>
      </c>
      <c r="E36" s="131">
        <v>42124</v>
      </c>
      <c r="F36" s="95" t="s">
        <v>347</v>
      </c>
      <c r="G36" s="132" t="s">
        <v>346</v>
      </c>
      <c r="H36" s="132" t="s">
        <v>10</v>
      </c>
      <c r="I36" s="133">
        <v>24</v>
      </c>
      <c r="J36" s="134">
        <v>3895</v>
      </c>
      <c r="K36" s="134">
        <f t="shared" si="0"/>
        <v>93480</v>
      </c>
      <c r="L36"/>
    </row>
    <row r="37" spans="4:12" ht="30.75" customHeight="1" x14ac:dyDescent="0.3">
      <c r="D37" s="95" t="s">
        <v>632</v>
      </c>
      <c r="E37" s="131">
        <v>42124</v>
      </c>
      <c r="F37" s="95" t="s">
        <v>349</v>
      </c>
      <c r="G37" s="132" t="s">
        <v>348</v>
      </c>
      <c r="H37" s="132" t="s">
        <v>10</v>
      </c>
      <c r="I37" s="133">
        <v>2</v>
      </c>
      <c r="J37" s="134">
        <v>4895</v>
      </c>
      <c r="K37" s="134">
        <f t="shared" si="0"/>
        <v>9790</v>
      </c>
      <c r="L37"/>
    </row>
    <row r="38" spans="4:12" ht="16.5" x14ac:dyDescent="0.3">
      <c r="D38" s="95" t="s">
        <v>632</v>
      </c>
      <c r="E38" s="131">
        <v>42124</v>
      </c>
      <c r="F38" s="95" t="s">
        <v>351</v>
      </c>
      <c r="G38" s="132" t="s">
        <v>350</v>
      </c>
      <c r="H38" s="132" t="s">
        <v>10</v>
      </c>
      <c r="I38" s="133">
        <v>1</v>
      </c>
      <c r="J38" s="134">
        <v>2354</v>
      </c>
      <c r="K38" s="134">
        <f t="shared" si="0"/>
        <v>2354</v>
      </c>
      <c r="L38"/>
    </row>
    <row r="39" spans="4:12" ht="16.5" x14ac:dyDescent="0.3">
      <c r="D39" s="95" t="s">
        <v>632</v>
      </c>
      <c r="E39" s="131">
        <v>42124</v>
      </c>
      <c r="F39" s="95" t="s">
        <v>353</v>
      </c>
      <c r="G39" s="132" t="s">
        <v>352</v>
      </c>
      <c r="H39" s="132" t="s">
        <v>10</v>
      </c>
      <c r="I39" s="133">
        <v>2</v>
      </c>
      <c r="J39" s="134">
        <v>4898.5</v>
      </c>
      <c r="K39" s="134">
        <f t="shared" si="0"/>
        <v>9797</v>
      </c>
      <c r="L39"/>
    </row>
    <row r="40" spans="4:12" ht="16.5" x14ac:dyDescent="0.3">
      <c r="D40" s="95" t="s">
        <v>632</v>
      </c>
      <c r="E40" s="131">
        <v>42128</v>
      </c>
      <c r="F40" s="95" t="s">
        <v>291</v>
      </c>
      <c r="G40" s="132" t="s">
        <v>290</v>
      </c>
      <c r="H40" s="132" t="s">
        <v>10</v>
      </c>
      <c r="I40" s="133">
        <v>352</v>
      </c>
      <c r="J40" s="134">
        <v>2.6</v>
      </c>
      <c r="K40" s="134">
        <f t="shared" si="0"/>
        <v>915.2</v>
      </c>
      <c r="L40"/>
    </row>
    <row r="41" spans="4:12" ht="16.5" x14ac:dyDescent="0.3">
      <c r="D41" s="95" t="s">
        <v>632</v>
      </c>
      <c r="E41" s="131">
        <v>42159</v>
      </c>
      <c r="F41" s="95" t="s">
        <v>272</v>
      </c>
      <c r="G41" s="132" t="s">
        <v>271</v>
      </c>
      <c r="H41" s="132" t="s">
        <v>10</v>
      </c>
      <c r="I41" s="133">
        <v>7</v>
      </c>
      <c r="J41" s="134">
        <v>155</v>
      </c>
      <c r="K41" s="134">
        <f t="shared" si="0"/>
        <v>1085</v>
      </c>
      <c r="L41"/>
    </row>
    <row r="42" spans="4:12" ht="16.5" x14ac:dyDescent="0.3">
      <c r="D42" s="95" t="s">
        <v>632</v>
      </c>
      <c r="E42" s="131">
        <v>42186</v>
      </c>
      <c r="F42" s="95" t="s">
        <v>297</v>
      </c>
      <c r="G42" s="132" t="s">
        <v>296</v>
      </c>
      <c r="H42" s="132" t="s">
        <v>10</v>
      </c>
      <c r="I42" s="133">
        <v>87</v>
      </c>
      <c r="J42" s="134">
        <v>1303</v>
      </c>
      <c r="K42" s="134">
        <f t="shared" si="0"/>
        <v>113361</v>
      </c>
      <c r="L42"/>
    </row>
    <row r="43" spans="4:12" ht="16.5" x14ac:dyDescent="0.3">
      <c r="D43" s="95" t="s">
        <v>632</v>
      </c>
      <c r="E43" s="131">
        <v>42194</v>
      </c>
      <c r="F43" s="95" t="s">
        <v>223</v>
      </c>
      <c r="G43" s="132" t="s">
        <v>222</v>
      </c>
      <c r="H43" s="132" t="s">
        <v>10</v>
      </c>
      <c r="I43" s="133">
        <v>390</v>
      </c>
      <c r="J43" s="134">
        <v>84.74</v>
      </c>
      <c r="K43" s="134">
        <f t="shared" si="0"/>
        <v>33048.6</v>
      </c>
      <c r="L43"/>
    </row>
    <row r="44" spans="4:12" ht="16.5" x14ac:dyDescent="0.3">
      <c r="D44" s="95" t="s">
        <v>632</v>
      </c>
      <c r="E44" s="131">
        <v>42199</v>
      </c>
      <c r="F44" s="95" t="s">
        <v>187</v>
      </c>
      <c r="G44" s="132" t="s">
        <v>186</v>
      </c>
      <c r="H44" s="132" t="s">
        <v>10</v>
      </c>
      <c r="I44" s="133">
        <v>53</v>
      </c>
      <c r="J44" s="134">
        <v>685.23</v>
      </c>
      <c r="K44" s="134">
        <f t="shared" si="0"/>
        <v>36317.19</v>
      </c>
      <c r="L44"/>
    </row>
    <row r="45" spans="4:12" ht="16.5" x14ac:dyDescent="0.3">
      <c r="D45" s="95" t="s">
        <v>632</v>
      </c>
      <c r="E45" s="131">
        <v>42199</v>
      </c>
      <c r="F45" s="95" t="s">
        <v>189</v>
      </c>
      <c r="G45" s="132" t="s">
        <v>188</v>
      </c>
      <c r="H45" s="132" t="s">
        <v>10</v>
      </c>
      <c r="I45" s="133">
        <v>46</v>
      </c>
      <c r="J45" s="134">
        <v>625.85</v>
      </c>
      <c r="K45" s="134">
        <f t="shared" si="0"/>
        <v>28789.100000000002</v>
      </c>
      <c r="L45"/>
    </row>
    <row r="46" spans="4:12" ht="16.5" x14ac:dyDescent="0.3">
      <c r="D46" s="95" t="s">
        <v>632</v>
      </c>
      <c r="E46" s="131">
        <v>42199</v>
      </c>
      <c r="F46" s="95" t="s">
        <v>191</v>
      </c>
      <c r="G46" s="132" t="s">
        <v>190</v>
      </c>
      <c r="H46" s="132" t="s">
        <v>10</v>
      </c>
      <c r="I46" s="133">
        <v>5</v>
      </c>
      <c r="J46" s="134">
        <v>485.65</v>
      </c>
      <c r="K46" s="134">
        <f t="shared" ref="K46:K77" si="1">I46*J46</f>
        <v>2428.25</v>
      </c>
      <c r="L46"/>
    </row>
    <row r="47" spans="4:12" ht="16.5" x14ac:dyDescent="0.3">
      <c r="D47" s="95" t="s">
        <v>632</v>
      </c>
      <c r="E47" s="131">
        <v>42199</v>
      </c>
      <c r="F47" s="95" t="s">
        <v>195</v>
      </c>
      <c r="G47" s="132" t="s">
        <v>194</v>
      </c>
      <c r="H47" s="132" t="s">
        <v>10</v>
      </c>
      <c r="I47" s="133">
        <v>5</v>
      </c>
      <c r="J47" s="134">
        <v>937</v>
      </c>
      <c r="K47" s="134">
        <f t="shared" si="1"/>
        <v>4685</v>
      </c>
      <c r="L47"/>
    </row>
    <row r="48" spans="4:12" ht="16.5" x14ac:dyDescent="0.3">
      <c r="D48" s="95" t="s">
        <v>632</v>
      </c>
      <c r="E48" s="131">
        <v>42199</v>
      </c>
      <c r="F48" s="95" t="s">
        <v>197</v>
      </c>
      <c r="G48" s="132" t="s">
        <v>196</v>
      </c>
      <c r="H48" s="132" t="s">
        <v>10</v>
      </c>
      <c r="I48" s="133">
        <v>83</v>
      </c>
      <c r="J48" s="134">
        <v>975</v>
      </c>
      <c r="K48" s="134">
        <f t="shared" si="1"/>
        <v>80925</v>
      </c>
      <c r="L48"/>
    </row>
    <row r="49" spans="4:12" ht="16.5" x14ac:dyDescent="0.3">
      <c r="D49" s="95" t="s">
        <v>632</v>
      </c>
      <c r="E49" s="131">
        <v>42199</v>
      </c>
      <c r="F49" s="95" t="s">
        <v>199</v>
      </c>
      <c r="G49" s="132" t="s">
        <v>198</v>
      </c>
      <c r="H49" s="132" t="s">
        <v>10</v>
      </c>
      <c r="I49" s="133">
        <v>78</v>
      </c>
      <c r="J49" s="134">
        <v>1989.6</v>
      </c>
      <c r="K49" s="134">
        <f t="shared" si="1"/>
        <v>155188.79999999999</v>
      </c>
      <c r="L49"/>
    </row>
    <row r="50" spans="4:12" ht="16.5" x14ac:dyDescent="0.3">
      <c r="D50" s="95" t="s">
        <v>632</v>
      </c>
      <c r="E50" s="131">
        <v>42199</v>
      </c>
      <c r="F50" s="95" t="s">
        <v>211</v>
      </c>
      <c r="G50" s="132" t="s">
        <v>210</v>
      </c>
      <c r="H50" s="132" t="s">
        <v>10</v>
      </c>
      <c r="I50" s="133">
        <v>16</v>
      </c>
      <c r="J50" s="134">
        <v>689.96</v>
      </c>
      <c r="K50" s="134">
        <f t="shared" si="1"/>
        <v>11039.36</v>
      </c>
      <c r="L50"/>
    </row>
    <row r="51" spans="4:12" ht="16.5" x14ac:dyDescent="0.3">
      <c r="D51" s="95" t="s">
        <v>632</v>
      </c>
      <c r="E51" s="131">
        <v>42202</v>
      </c>
      <c r="F51" s="95" t="s">
        <v>209</v>
      </c>
      <c r="G51" s="132" t="s">
        <v>208</v>
      </c>
      <c r="H51" s="132" t="s">
        <v>10</v>
      </c>
      <c r="I51" s="133">
        <v>5</v>
      </c>
      <c r="J51" s="134">
        <v>589.95000000000005</v>
      </c>
      <c r="K51" s="134">
        <f t="shared" si="1"/>
        <v>2949.75</v>
      </c>
      <c r="L51"/>
    </row>
    <row r="52" spans="4:12" ht="16.5" x14ac:dyDescent="0.3">
      <c r="D52" s="95" t="s">
        <v>632</v>
      </c>
      <c r="E52" s="131">
        <v>42229</v>
      </c>
      <c r="F52" s="95" t="s">
        <v>341</v>
      </c>
      <c r="G52" s="132" t="s">
        <v>340</v>
      </c>
      <c r="H52" s="132" t="s">
        <v>10</v>
      </c>
      <c r="I52" s="133">
        <v>7</v>
      </c>
      <c r="J52" s="134">
        <v>3719</v>
      </c>
      <c r="K52" s="134">
        <f t="shared" si="1"/>
        <v>26033</v>
      </c>
      <c r="L52"/>
    </row>
    <row r="53" spans="4:12" ht="16.5" x14ac:dyDescent="0.3">
      <c r="D53" s="95" t="s">
        <v>632</v>
      </c>
      <c r="E53" s="131">
        <v>42291</v>
      </c>
      <c r="F53" s="95" t="s">
        <v>193</v>
      </c>
      <c r="G53" s="132" t="s">
        <v>192</v>
      </c>
      <c r="H53" s="132" t="s">
        <v>10</v>
      </c>
      <c r="I53" s="133">
        <v>42</v>
      </c>
      <c r="J53" s="134">
        <v>542.32000000000005</v>
      </c>
      <c r="K53" s="134">
        <f t="shared" si="1"/>
        <v>22777.440000000002</v>
      </c>
      <c r="L53"/>
    </row>
    <row r="54" spans="4:12" ht="16.5" x14ac:dyDescent="0.3">
      <c r="D54" s="95" t="s">
        <v>632</v>
      </c>
      <c r="E54" s="131">
        <v>42304</v>
      </c>
      <c r="F54" s="95" t="s">
        <v>268</v>
      </c>
      <c r="G54" s="132" t="s">
        <v>267</v>
      </c>
      <c r="H54" s="132" t="s">
        <v>247</v>
      </c>
      <c r="I54" s="133">
        <v>115</v>
      </c>
      <c r="J54" s="134">
        <v>118.89</v>
      </c>
      <c r="K54" s="134">
        <f t="shared" si="1"/>
        <v>13672.35</v>
      </c>
      <c r="L54"/>
    </row>
    <row r="55" spans="4:12" ht="16.5" x14ac:dyDescent="0.3">
      <c r="D55" s="95" t="s">
        <v>632</v>
      </c>
      <c r="E55" s="131">
        <v>42326</v>
      </c>
      <c r="F55" s="95" t="s">
        <v>283</v>
      </c>
      <c r="G55" s="132" t="s">
        <v>282</v>
      </c>
      <c r="H55" s="132" t="s">
        <v>10</v>
      </c>
      <c r="I55" s="133">
        <v>107</v>
      </c>
      <c r="J55" s="134">
        <v>48</v>
      </c>
      <c r="K55" s="134">
        <f t="shared" si="1"/>
        <v>5136</v>
      </c>
      <c r="L55"/>
    </row>
    <row r="56" spans="4:12" ht="16.5" x14ac:dyDescent="0.3">
      <c r="D56" s="95" t="s">
        <v>633</v>
      </c>
      <c r="E56" s="131">
        <v>42399</v>
      </c>
      <c r="F56" s="95" t="s">
        <v>295</v>
      </c>
      <c r="G56" s="132" t="s">
        <v>294</v>
      </c>
      <c r="H56" s="132" t="s">
        <v>10</v>
      </c>
      <c r="I56" s="133">
        <v>25</v>
      </c>
      <c r="J56" s="134">
        <v>710</v>
      </c>
      <c r="K56" s="134">
        <f t="shared" si="1"/>
        <v>17750</v>
      </c>
      <c r="L56"/>
    </row>
    <row r="57" spans="4:12" ht="16.5" x14ac:dyDescent="0.3">
      <c r="D57" s="95" t="s">
        <v>633</v>
      </c>
      <c r="E57" s="131">
        <v>42399</v>
      </c>
      <c r="F57" s="95" t="s">
        <v>299</v>
      </c>
      <c r="G57" s="132" t="s">
        <v>298</v>
      </c>
      <c r="H57" s="132" t="s">
        <v>10</v>
      </c>
      <c r="I57" s="133">
        <v>5</v>
      </c>
      <c r="J57" s="134">
        <v>685.25</v>
      </c>
      <c r="K57" s="134">
        <f t="shared" si="1"/>
        <v>3426.25</v>
      </c>
      <c r="L57"/>
    </row>
    <row r="58" spans="4:12" ht="16.5" x14ac:dyDescent="0.3">
      <c r="D58" s="95" t="s">
        <v>633</v>
      </c>
      <c r="E58" s="131">
        <v>42399</v>
      </c>
      <c r="F58" s="95" t="s">
        <v>305</v>
      </c>
      <c r="G58" s="132" t="s">
        <v>304</v>
      </c>
      <c r="H58" s="132" t="s">
        <v>10</v>
      </c>
      <c r="I58" s="133">
        <v>1</v>
      </c>
      <c r="J58" s="134">
        <v>615.95000000000005</v>
      </c>
      <c r="K58" s="134">
        <f t="shared" si="1"/>
        <v>615.95000000000005</v>
      </c>
      <c r="L58"/>
    </row>
    <row r="59" spans="4:12" ht="16.5" x14ac:dyDescent="0.3">
      <c r="D59" s="95" t="s">
        <v>633</v>
      </c>
      <c r="E59" s="131">
        <v>42473</v>
      </c>
      <c r="F59" s="95" t="s">
        <v>254</v>
      </c>
      <c r="G59" s="132" t="s">
        <v>253</v>
      </c>
      <c r="H59" s="132" t="s">
        <v>4</v>
      </c>
      <c r="I59" s="133">
        <v>1</v>
      </c>
      <c r="J59" s="134">
        <v>42732.83</v>
      </c>
      <c r="K59" s="134">
        <f t="shared" si="1"/>
        <v>42732.83</v>
      </c>
      <c r="L59"/>
    </row>
    <row r="60" spans="4:12" ht="16.5" x14ac:dyDescent="0.3">
      <c r="D60" s="95" t="s">
        <v>633</v>
      </c>
      <c r="E60" s="131">
        <v>42501</v>
      </c>
      <c r="F60" s="95" t="s">
        <v>329</v>
      </c>
      <c r="G60" s="132" t="s">
        <v>328</v>
      </c>
      <c r="H60" s="132" t="s">
        <v>10</v>
      </c>
      <c r="I60" s="133">
        <v>6</v>
      </c>
      <c r="J60" s="134">
        <v>3812</v>
      </c>
      <c r="K60" s="134">
        <f t="shared" si="1"/>
        <v>22872</v>
      </c>
      <c r="L60"/>
    </row>
    <row r="61" spans="4:12" ht="16.5" x14ac:dyDescent="0.3">
      <c r="D61" s="95" t="s">
        <v>633</v>
      </c>
      <c r="E61" s="131">
        <v>42503</v>
      </c>
      <c r="F61" s="95" t="s">
        <v>219</v>
      </c>
      <c r="G61" s="132" t="s">
        <v>218</v>
      </c>
      <c r="H61" s="132" t="s">
        <v>10</v>
      </c>
      <c r="I61" s="133">
        <v>299</v>
      </c>
      <c r="J61" s="134">
        <v>16.84</v>
      </c>
      <c r="K61" s="134">
        <f t="shared" si="1"/>
        <v>5035.16</v>
      </c>
      <c r="L61"/>
    </row>
    <row r="62" spans="4:12" ht="16.5" x14ac:dyDescent="0.3">
      <c r="D62" s="95" t="s">
        <v>633</v>
      </c>
      <c r="E62" s="131">
        <v>42503</v>
      </c>
      <c r="F62" s="95" t="s">
        <v>225</v>
      </c>
      <c r="G62" s="132" t="s">
        <v>224</v>
      </c>
      <c r="H62" s="132" t="s">
        <v>10</v>
      </c>
      <c r="I62" s="133">
        <v>300</v>
      </c>
      <c r="J62" s="134">
        <v>127.53</v>
      </c>
      <c r="K62" s="134">
        <f t="shared" si="1"/>
        <v>38259</v>
      </c>
      <c r="L62"/>
    </row>
    <row r="63" spans="4:12" ht="16.5" x14ac:dyDescent="0.3">
      <c r="D63" s="95" t="s">
        <v>633</v>
      </c>
      <c r="E63" s="131">
        <v>42648</v>
      </c>
      <c r="F63" s="95" t="s">
        <v>201</v>
      </c>
      <c r="G63" s="132" t="s">
        <v>200</v>
      </c>
      <c r="H63" s="132" t="s">
        <v>10</v>
      </c>
      <c r="I63" s="133">
        <v>9</v>
      </c>
      <c r="J63" s="134">
        <v>1062</v>
      </c>
      <c r="K63" s="134">
        <f t="shared" si="1"/>
        <v>9558</v>
      </c>
      <c r="L63"/>
    </row>
    <row r="64" spans="4:12" ht="16.5" x14ac:dyDescent="0.3">
      <c r="D64" s="95" t="s">
        <v>633</v>
      </c>
      <c r="E64" s="131">
        <v>42648</v>
      </c>
      <c r="F64" s="95" t="s">
        <v>203</v>
      </c>
      <c r="G64" s="132" t="s">
        <v>202</v>
      </c>
      <c r="H64" s="132" t="s">
        <v>10</v>
      </c>
      <c r="I64" s="133">
        <v>9</v>
      </c>
      <c r="J64" s="134">
        <v>1298</v>
      </c>
      <c r="K64" s="134">
        <f t="shared" si="1"/>
        <v>11682</v>
      </c>
      <c r="L64"/>
    </row>
    <row r="65" spans="4:12" ht="16.5" x14ac:dyDescent="0.3">
      <c r="D65" s="95" t="s">
        <v>633</v>
      </c>
      <c r="E65" s="131">
        <v>42732</v>
      </c>
      <c r="F65" s="95" t="s">
        <v>175</v>
      </c>
      <c r="G65" s="132" t="s">
        <v>174</v>
      </c>
      <c r="H65" s="132" t="s">
        <v>10</v>
      </c>
      <c r="I65" s="133">
        <v>16</v>
      </c>
      <c r="J65" s="134">
        <v>185.69</v>
      </c>
      <c r="K65" s="134">
        <f t="shared" si="1"/>
        <v>2971.04</v>
      </c>
      <c r="L65"/>
    </row>
    <row r="66" spans="4:12" ht="16.5" x14ac:dyDescent="0.3">
      <c r="D66" s="95" t="s">
        <v>634</v>
      </c>
      <c r="E66" s="131">
        <v>42978</v>
      </c>
      <c r="F66" s="95" t="s">
        <v>260</v>
      </c>
      <c r="G66" s="132" t="s">
        <v>259</v>
      </c>
      <c r="H66" s="132" t="s">
        <v>12</v>
      </c>
      <c r="I66" s="133">
        <v>184</v>
      </c>
      <c r="J66" s="134">
        <v>249.49</v>
      </c>
      <c r="K66" s="134">
        <f t="shared" si="1"/>
        <v>45906.16</v>
      </c>
      <c r="L66"/>
    </row>
    <row r="67" spans="4:12" ht="16.5" x14ac:dyDescent="0.3">
      <c r="D67" s="95" t="s">
        <v>635</v>
      </c>
      <c r="E67" s="131">
        <v>43235</v>
      </c>
      <c r="F67" s="95" t="s">
        <v>262</v>
      </c>
      <c r="G67" s="132" t="s">
        <v>261</v>
      </c>
      <c r="H67" s="132" t="s">
        <v>12</v>
      </c>
      <c r="I67" s="133">
        <v>38</v>
      </c>
      <c r="J67" s="134">
        <v>619.5</v>
      </c>
      <c r="K67" s="134">
        <f t="shared" si="1"/>
        <v>23541</v>
      </c>
      <c r="L67"/>
    </row>
    <row r="68" spans="4:12" ht="16.5" x14ac:dyDescent="0.3">
      <c r="D68" s="95" t="s">
        <v>635</v>
      </c>
      <c r="E68" s="131">
        <v>43281</v>
      </c>
      <c r="F68" s="95" t="s">
        <v>252</v>
      </c>
      <c r="G68" s="132" t="s">
        <v>251</v>
      </c>
      <c r="H68" s="132" t="s">
        <v>247</v>
      </c>
      <c r="I68" s="133">
        <v>3</v>
      </c>
      <c r="J68" s="134">
        <v>46</v>
      </c>
      <c r="K68" s="134">
        <f t="shared" si="1"/>
        <v>138</v>
      </c>
      <c r="L68"/>
    </row>
    <row r="69" spans="4:12" ht="16.5" x14ac:dyDescent="0.3">
      <c r="D69" s="95" t="s">
        <v>635</v>
      </c>
      <c r="E69" s="131">
        <v>43281</v>
      </c>
      <c r="F69" s="95" t="s">
        <v>301</v>
      </c>
      <c r="G69" s="132" t="s">
        <v>300</v>
      </c>
      <c r="H69" s="132" t="s">
        <v>10</v>
      </c>
      <c r="I69" s="133">
        <v>52</v>
      </c>
      <c r="J69" s="134">
        <v>2183</v>
      </c>
      <c r="K69" s="134">
        <f t="shared" si="1"/>
        <v>113516</v>
      </c>
      <c r="L69"/>
    </row>
    <row r="70" spans="4:12" ht="16.5" x14ac:dyDescent="0.3">
      <c r="D70" s="95" t="s">
        <v>635</v>
      </c>
      <c r="E70" s="131">
        <v>43434</v>
      </c>
      <c r="F70" s="95" t="s">
        <v>235</v>
      </c>
      <c r="G70" s="132" t="s">
        <v>234</v>
      </c>
      <c r="H70" s="132" t="s">
        <v>4</v>
      </c>
      <c r="I70" s="133">
        <v>1</v>
      </c>
      <c r="J70" s="134">
        <v>15889.49</v>
      </c>
      <c r="K70" s="134">
        <f t="shared" si="1"/>
        <v>15889.49</v>
      </c>
      <c r="L70"/>
    </row>
    <row r="71" spans="4:12" ht="16.5" x14ac:dyDescent="0.3">
      <c r="D71" s="95" t="s">
        <v>635</v>
      </c>
      <c r="E71" s="131">
        <v>43434</v>
      </c>
      <c r="F71" s="95" t="s">
        <v>242</v>
      </c>
      <c r="G71" s="132" t="s">
        <v>241</v>
      </c>
      <c r="H71" s="132" t="s">
        <v>10</v>
      </c>
      <c r="I71" s="133">
        <v>40</v>
      </c>
      <c r="J71" s="134">
        <v>5568.74</v>
      </c>
      <c r="K71" s="134">
        <f t="shared" si="1"/>
        <v>222749.59999999998</v>
      </c>
      <c r="L71"/>
    </row>
    <row r="72" spans="4:12" ht="16.5" x14ac:dyDescent="0.3">
      <c r="D72" s="95" t="s">
        <v>635</v>
      </c>
      <c r="E72" s="131">
        <v>43434</v>
      </c>
      <c r="F72" s="95" t="s">
        <v>321</v>
      </c>
      <c r="G72" s="132" t="s">
        <v>320</v>
      </c>
      <c r="H72" s="132" t="s">
        <v>10</v>
      </c>
      <c r="I72" s="133">
        <v>2</v>
      </c>
      <c r="J72" s="134">
        <v>3157.66</v>
      </c>
      <c r="K72" s="134">
        <f t="shared" si="1"/>
        <v>6315.32</v>
      </c>
      <c r="L72"/>
    </row>
    <row r="73" spans="4:12" ht="16.5" x14ac:dyDescent="0.3">
      <c r="D73" s="95" t="s">
        <v>635</v>
      </c>
      <c r="E73" s="131">
        <v>43434</v>
      </c>
      <c r="F73" s="95" t="s">
        <v>323</v>
      </c>
      <c r="G73" s="132" t="s">
        <v>322</v>
      </c>
      <c r="H73" s="132" t="s">
        <v>10</v>
      </c>
      <c r="I73" s="133">
        <v>2</v>
      </c>
      <c r="J73" s="134">
        <v>3157.66</v>
      </c>
      <c r="K73" s="134">
        <f t="shared" si="1"/>
        <v>6315.32</v>
      </c>
      <c r="L73"/>
    </row>
    <row r="74" spans="4:12" ht="16.5" x14ac:dyDescent="0.3">
      <c r="D74" s="95" t="s">
        <v>636</v>
      </c>
      <c r="E74" s="131">
        <v>43486</v>
      </c>
      <c r="F74" s="95">
        <v>118249</v>
      </c>
      <c r="G74" s="132" t="s">
        <v>385</v>
      </c>
      <c r="H74" s="132" t="s">
        <v>12</v>
      </c>
      <c r="I74" s="133">
        <v>500</v>
      </c>
      <c r="J74" s="134">
        <v>23.01</v>
      </c>
      <c r="K74" s="134">
        <f t="shared" si="1"/>
        <v>11505</v>
      </c>
      <c r="L74"/>
    </row>
    <row r="75" spans="4:12" ht="16.5" x14ac:dyDescent="0.3">
      <c r="D75" s="95" t="s">
        <v>636</v>
      </c>
      <c r="E75" s="131">
        <v>43517</v>
      </c>
      <c r="F75" s="95" t="s">
        <v>172</v>
      </c>
      <c r="G75" s="132" t="s">
        <v>185</v>
      </c>
      <c r="H75" s="132" t="s">
        <v>10</v>
      </c>
      <c r="I75" s="133">
        <v>2925</v>
      </c>
      <c r="J75" s="134">
        <v>27.78</v>
      </c>
      <c r="K75" s="134">
        <f t="shared" si="1"/>
        <v>81256.5</v>
      </c>
      <c r="L75"/>
    </row>
    <row r="76" spans="4:12" ht="16.5" x14ac:dyDescent="0.3">
      <c r="D76" s="95" t="s">
        <v>636</v>
      </c>
      <c r="E76" s="131">
        <v>43517</v>
      </c>
      <c r="F76" s="95" t="s">
        <v>13</v>
      </c>
      <c r="G76" s="132" t="s">
        <v>499</v>
      </c>
      <c r="H76" s="132" t="s">
        <v>10</v>
      </c>
      <c r="I76" s="133">
        <v>302</v>
      </c>
      <c r="J76" s="134">
        <v>8.49</v>
      </c>
      <c r="K76" s="134">
        <f t="shared" si="1"/>
        <v>2563.98</v>
      </c>
      <c r="L76"/>
    </row>
    <row r="77" spans="4:12" ht="16.5" x14ac:dyDescent="0.3">
      <c r="D77" s="95" t="s">
        <v>636</v>
      </c>
      <c r="E77" s="131">
        <v>43517</v>
      </c>
      <c r="F77" s="95" t="s">
        <v>268</v>
      </c>
      <c r="G77" s="132" t="s">
        <v>267</v>
      </c>
      <c r="H77" s="132" t="s">
        <v>12</v>
      </c>
      <c r="I77" s="133">
        <v>100</v>
      </c>
      <c r="J77" s="134">
        <v>301.99</v>
      </c>
      <c r="K77" s="134">
        <f t="shared" si="1"/>
        <v>30199</v>
      </c>
      <c r="L77"/>
    </row>
    <row r="78" spans="4:12" ht="16.5" x14ac:dyDescent="0.3">
      <c r="D78" s="95" t="s">
        <v>636</v>
      </c>
      <c r="E78" s="131">
        <v>43517</v>
      </c>
      <c r="F78" s="95" t="s">
        <v>280</v>
      </c>
      <c r="G78" s="132" t="s">
        <v>278</v>
      </c>
      <c r="H78" s="132" t="s">
        <v>279</v>
      </c>
      <c r="I78" s="133">
        <v>5</v>
      </c>
      <c r="J78" s="134">
        <v>41.99</v>
      </c>
      <c r="K78" s="134">
        <f t="shared" ref="K78:K109" si="2">I78*J78</f>
        <v>209.95000000000002</v>
      </c>
      <c r="L78"/>
    </row>
    <row r="79" spans="4:12" ht="16.5" x14ac:dyDescent="0.3">
      <c r="D79" s="95" t="s">
        <v>636</v>
      </c>
      <c r="E79" s="131">
        <v>43518</v>
      </c>
      <c r="F79" s="95" t="s">
        <v>269</v>
      </c>
      <c r="G79" s="132" t="s">
        <v>270</v>
      </c>
      <c r="H79" s="132" t="s">
        <v>12</v>
      </c>
      <c r="I79" s="133">
        <v>500</v>
      </c>
      <c r="J79" s="134">
        <v>364.99</v>
      </c>
      <c r="K79" s="134">
        <f t="shared" si="2"/>
        <v>182495</v>
      </c>
      <c r="L79"/>
    </row>
    <row r="80" spans="4:12" ht="16.5" x14ac:dyDescent="0.3">
      <c r="D80" s="95" t="s">
        <v>636</v>
      </c>
      <c r="E80" s="131">
        <v>43543</v>
      </c>
      <c r="F80" s="95" t="s">
        <v>286</v>
      </c>
      <c r="G80" s="132" t="s">
        <v>284</v>
      </c>
      <c r="H80" s="132" t="s">
        <v>285</v>
      </c>
      <c r="I80" s="133">
        <v>515</v>
      </c>
      <c r="J80" s="134">
        <v>26.55</v>
      </c>
      <c r="K80" s="134">
        <f t="shared" si="2"/>
        <v>13673.25</v>
      </c>
      <c r="L80"/>
    </row>
    <row r="81" spans="4:12" ht="16.5" x14ac:dyDescent="0.3">
      <c r="D81" s="95" t="s">
        <v>636</v>
      </c>
      <c r="E81" s="131">
        <v>43558</v>
      </c>
      <c r="F81" s="95" t="s">
        <v>258</v>
      </c>
      <c r="G81" s="132" t="s">
        <v>256</v>
      </c>
      <c r="H81" s="132" t="s">
        <v>11</v>
      </c>
      <c r="I81" s="133">
        <v>219</v>
      </c>
      <c r="J81" s="134">
        <v>30.68</v>
      </c>
      <c r="K81" s="134">
        <f t="shared" si="2"/>
        <v>6718.92</v>
      </c>
      <c r="L81"/>
    </row>
    <row r="82" spans="4:12" ht="16.5" x14ac:dyDescent="0.3">
      <c r="D82" s="95" t="s">
        <v>636</v>
      </c>
      <c r="E82" s="131">
        <v>43560</v>
      </c>
      <c r="F82" s="95" t="s">
        <v>277</v>
      </c>
      <c r="G82" s="132" t="s">
        <v>276</v>
      </c>
      <c r="H82" s="132" t="s">
        <v>10</v>
      </c>
      <c r="I82" s="133">
        <v>500</v>
      </c>
      <c r="J82" s="134">
        <v>21.24</v>
      </c>
      <c r="K82" s="134">
        <f t="shared" si="2"/>
        <v>10620</v>
      </c>
      <c r="L82"/>
    </row>
    <row r="83" spans="4:12" ht="16.5" x14ac:dyDescent="0.3">
      <c r="D83" s="95" t="s">
        <v>636</v>
      </c>
      <c r="E83" s="131">
        <v>43566</v>
      </c>
      <c r="F83" s="95" t="s">
        <v>217</v>
      </c>
      <c r="G83" s="132" t="s">
        <v>216</v>
      </c>
      <c r="H83" s="132" t="s">
        <v>12</v>
      </c>
      <c r="I83" s="133">
        <v>155</v>
      </c>
      <c r="J83" s="134">
        <v>12.5</v>
      </c>
      <c r="K83" s="134">
        <f t="shared" si="2"/>
        <v>1937.5</v>
      </c>
      <c r="L83"/>
    </row>
    <row r="84" spans="4:12" ht="16.5" x14ac:dyDescent="0.3">
      <c r="D84" s="95" t="s">
        <v>636</v>
      </c>
      <c r="E84" s="131">
        <v>43566</v>
      </c>
      <c r="F84" s="95" t="s">
        <v>244</v>
      </c>
      <c r="G84" s="132" t="s">
        <v>243</v>
      </c>
      <c r="H84" s="132" t="s">
        <v>10</v>
      </c>
      <c r="I84" s="133">
        <v>1</v>
      </c>
      <c r="J84" s="134">
        <v>15883.1</v>
      </c>
      <c r="K84" s="134">
        <f t="shared" si="2"/>
        <v>15883.1</v>
      </c>
      <c r="L84"/>
    </row>
    <row r="85" spans="4:12" ht="16.5" x14ac:dyDescent="0.3">
      <c r="D85" s="95" t="s">
        <v>636</v>
      </c>
      <c r="E85" s="131">
        <v>43579</v>
      </c>
      <c r="F85" s="95" t="s">
        <v>288</v>
      </c>
      <c r="G85" s="132" t="s">
        <v>289</v>
      </c>
      <c r="H85" s="132" t="s">
        <v>10</v>
      </c>
      <c r="I85" s="133">
        <v>4624</v>
      </c>
      <c r="J85" s="134">
        <v>1.1299999999999999</v>
      </c>
      <c r="K85" s="134">
        <f t="shared" si="2"/>
        <v>5225.12</v>
      </c>
      <c r="L85"/>
    </row>
    <row r="86" spans="4:12" ht="16.5" x14ac:dyDescent="0.3">
      <c r="D86" s="95" t="s">
        <v>636</v>
      </c>
      <c r="E86" s="131">
        <v>43651</v>
      </c>
      <c r="F86" s="95">
        <v>116824</v>
      </c>
      <c r="G86" s="132" t="s">
        <v>512</v>
      </c>
      <c r="H86" s="132" t="s">
        <v>10</v>
      </c>
      <c r="I86" s="133">
        <v>20</v>
      </c>
      <c r="J86" s="134">
        <v>824.34</v>
      </c>
      <c r="K86" s="134">
        <f t="shared" si="2"/>
        <v>16486.8</v>
      </c>
      <c r="L86"/>
    </row>
    <row r="87" spans="4:12" ht="16.5" x14ac:dyDescent="0.3">
      <c r="D87" s="95" t="s">
        <v>636</v>
      </c>
      <c r="E87" s="131">
        <v>43651</v>
      </c>
      <c r="F87" s="95">
        <v>116821</v>
      </c>
      <c r="G87" s="132" t="s">
        <v>486</v>
      </c>
      <c r="H87" s="132" t="s">
        <v>10</v>
      </c>
      <c r="I87" s="133">
        <v>1</v>
      </c>
      <c r="J87" s="134">
        <v>3840.9</v>
      </c>
      <c r="K87" s="134">
        <f t="shared" si="2"/>
        <v>3840.9</v>
      </c>
      <c r="L87"/>
    </row>
    <row r="88" spans="4:12" ht="33" customHeight="1" x14ac:dyDescent="0.35">
      <c r="D88" s="95" t="s">
        <v>636</v>
      </c>
      <c r="E88" s="131">
        <v>43672</v>
      </c>
      <c r="F88" s="95">
        <v>116816</v>
      </c>
      <c r="G88" s="132" t="s">
        <v>641</v>
      </c>
      <c r="H88" s="132" t="s">
        <v>10</v>
      </c>
      <c r="I88" s="133">
        <v>70</v>
      </c>
      <c r="J88" s="134">
        <v>29.73</v>
      </c>
      <c r="K88" s="134">
        <f t="shared" si="2"/>
        <v>2081.1</v>
      </c>
      <c r="L88"/>
    </row>
    <row r="89" spans="4:12" ht="16.5" x14ac:dyDescent="0.3">
      <c r="D89" s="95" t="s">
        <v>636</v>
      </c>
      <c r="E89" s="131">
        <v>43672</v>
      </c>
      <c r="F89" s="95">
        <v>100004</v>
      </c>
      <c r="G89" s="132" t="s">
        <v>497</v>
      </c>
      <c r="H89" s="132" t="s">
        <v>14</v>
      </c>
      <c r="I89" s="133">
        <v>65</v>
      </c>
      <c r="J89" s="134">
        <v>1552.88</v>
      </c>
      <c r="K89" s="134">
        <f t="shared" si="2"/>
        <v>100937.20000000001</v>
      </c>
      <c r="L89"/>
    </row>
    <row r="90" spans="4:12" ht="16.5" x14ac:dyDescent="0.3">
      <c r="D90" s="95" t="s">
        <v>636</v>
      </c>
      <c r="E90" s="131">
        <v>43682</v>
      </c>
      <c r="F90" s="95" t="s">
        <v>291</v>
      </c>
      <c r="G90" s="132" t="s">
        <v>490</v>
      </c>
      <c r="H90" s="132" t="s">
        <v>10</v>
      </c>
      <c r="I90" s="133">
        <v>475</v>
      </c>
      <c r="J90" s="134">
        <v>49.14</v>
      </c>
      <c r="K90" s="134">
        <f t="shared" si="2"/>
        <v>23341.5</v>
      </c>
      <c r="L90"/>
    </row>
    <row r="91" spans="4:12" ht="16.5" x14ac:dyDescent="0.3">
      <c r="D91" s="95" t="s">
        <v>636</v>
      </c>
      <c r="E91" s="131">
        <v>43682</v>
      </c>
      <c r="F91" s="95" t="s">
        <v>291</v>
      </c>
      <c r="G91" s="132" t="s">
        <v>489</v>
      </c>
      <c r="H91" s="132" t="s">
        <v>10</v>
      </c>
      <c r="I91" s="133">
        <v>2083</v>
      </c>
      <c r="J91" s="134">
        <v>9.08</v>
      </c>
      <c r="K91" s="134">
        <f t="shared" si="2"/>
        <v>18913.64</v>
      </c>
      <c r="L91"/>
    </row>
    <row r="92" spans="4:12" ht="16.5" x14ac:dyDescent="0.3">
      <c r="D92" s="95" t="s">
        <v>636</v>
      </c>
      <c r="E92" s="131">
        <v>43691</v>
      </c>
      <c r="F92" s="95" t="s">
        <v>288</v>
      </c>
      <c r="G92" s="132" t="s">
        <v>491</v>
      </c>
      <c r="H92" s="132" t="s">
        <v>10</v>
      </c>
      <c r="I92" s="133">
        <v>418</v>
      </c>
      <c r="J92" s="134">
        <v>120.59</v>
      </c>
      <c r="K92" s="134">
        <f t="shared" si="2"/>
        <v>50406.62</v>
      </c>
      <c r="L92"/>
    </row>
    <row r="93" spans="4:12" ht="16.5" x14ac:dyDescent="0.3">
      <c r="D93" s="95" t="s">
        <v>636</v>
      </c>
      <c r="E93" s="131">
        <v>43746</v>
      </c>
      <c r="F93" s="95">
        <v>100099</v>
      </c>
      <c r="G93" s="132" t="s">
        <v>240</v>
      </c>
      <c r="H93" s="132" t="s">
        <v>10</v>
      </c>
      <c r="I93" s="133">
        <v>5</v>
      </c>
      <c r="J93" s="134">
        <v>19658.8</v>
      </c>
      <c r="K93" s="134">
        <f t="shared" si="2"/>
        <v>98294</v>
      </c>
      <c r="L93"/>
    </row>
    <row r="94" spans="4:12" ht="16.5" x14ac:dyDescent="0.3">
      <c r="D94" s="95" t="s">
        <v>636</v>
      </c>
      <c r="E94" s="131">
        <v>43746</v>
      </c>
      <c r="F94" s="95">
        <v>116822</v>
      </c>
      <c r="G94" s="132" t="s">
        <v>503</v>
      </c>
      <c r="H94" s="132" t="s">
        <v>10</v>
      </c>
      <c r="I94" s="133">
        <v>8</v>
      </c>
      <c r="J94" s="134">
        <v>4914.7</v>
      </c>
      <c r="K94" s="134">
        <f t="shared" si="2"/>
        <v>39317.599999999999</v>
      </c>
      <c r="L94"/>
    </row>
    <row r="95" spans="4:12" ht="16.5" x14ac:dyDescent="0.3">
      <c r="D95" s="95" t="s">
        <v>636</v>
      </c>
      <c r="E95" s="131">
        <v>43756</v>
      </c>
      <c r="F95" s="95" t="s">
        <v>204</v>
      </c>
      <c r="G95" s="132" t="s">
        <v>518</v>
      </c>
      <c r="H95" s="132" t="s">
        <v>10</v>
      </c>
      <c r="I95" s="133">
        <v>2</v>
      </c>
      <c r="J95" s="134">
        <v>1450.6</v>
      </c>
      <c r="K95" s="134">
        <f t="shared" si="2"/>
        <v>2901.2</v>
      </c>
      <c r="L95"/>
    </row>
    <row r="96" spans="4:12" ht="16.5" x14ac:dyDescent="0.3">
      <c r="D96" s="95" t="s">
        <v>636</v>
      </c>
      <c r="E96" s="131">
        <v>43756</v>
      </c>
      <c r="F96" s="95" t="s">
        <v>205</v>
      </c>
      <c r="G96" s="132" t="s">
        <v>517</v>
      </c>
      <c r="H96" s="132" t="s">
        <v>10</v>
      </c>
      <c r="I96" s="133">
        <v>2</v>
      </c>
      <c r="J96" s="134">
        <v>1450.6</v>
      </c>
      <c r="K96" s="134">
        <f t="shared" si="2"/>
        <v>2901.2</v>
      </c>
      <c r="L96"/>
    </row>
    <row r="97" spans="4:12" ht="16.5" x14ac:dyDescent="0.3">
      <c r="D97" s="95" t="s">
        <v>636</v>
      </c>
      <c r="E97" s="131">
        <v>43756</v>
      </c>
      <c r="F97" s="95" t="s">
        <v>206</v>
      </c>
      <c r="G97" s="132" t="s">
        <v>515</v>
      </c>
      <c r="H97" s="132" t="s">
        <v>10</v>
      </c>
      <c r="I97" s="133">
        <v>2</v>
      </c>
      <c r="J97" s="134">
        <v>1450.6</v>
      </c>
      <c r="K97" s="134">
        <f t="shared" si="2"/>
        <v>2901.2</v>
      </c>
      <c r="L97"/>
    </row>
    <row r="98" spans="4:12" ht="16.5" x14ac:dyDescent="0.3">
      <c r="D98" s="95" t="s">
        <v>636</v>
      </c>
      <c r="E98" s="131">
        <v>43756</v>
      </c>
      <c r="F98" s="95" t="s">
        <v>207</v>
      </c>
      <c r="G98" s="132" t="s">
        <v>516</v>
      </c>
      <c r="H98" s="132" t="s">
        <v>10</v>
      </c>
      <c r="I98" s="133">
        <v>2</v>
      </c>
      <c r="J98" s="134">
        <v>2827.5</v>
      </c>
      <c r="K98" s="134">
        <f t="shared" si="2"/>
        <v>5655</v>
      </c>
      <c r="L98"/>
    </row>
    <row r="99" spans="4:12" ht="16.5" x14ac:dyDescent="0.3">
      <c r="D99" s="95" t="s">
        <v>636</v>
      </c>
      <c r="E99" s="131">
        <v>43756</v>
      </c>
      <c r="F99" s="95" t="s">
        <v>310</v>
      </c>
      <c r="G99" s="132" t="s">
        <v>488</v>
      </c>
      <c r="H99" s="132" t="s">
        <v>10</v>
      </c>
      <c r="I99" s="133">
        <v>21</v>
      </c>
      <c r="J99" s="134">
        <v>3187.25</v>
      </c>
      <c r="K99" s="134">
        <f t="shared" si="2"/>
        <v>66932.25</v>
      </c>
      <c r="L99"/>
    </row>
    <row r="100" spans="4:12" ht="16.5" x14ac:dyDescent="0.3">
      <c r="D100" s="95" t="s">
        <v>636</v>
      </c>
      <c r="E100" s="131">
        <v>43756</v>
      </c>
      <c r="F100" s="95" t="s">
        <v>317</v>
      </c>
      <c r="G100" s="132" t="s">
        <v>487</v>
      </c>
      <c r="H100" s="132" t="s">
        <v>10</v>
      </c>
      <c r="I100" s="133">
        <v>24</v>
      </c>
      <c r="J100" s="134">
        <v>3187.25</v>
      </c>
      <c r="K100" s="134">
        <f t="shared" si="2"/>
        <v>76494</v>
      </c>
      <c r="L100"/>
    </row>
    <row r="101" spans="4:12" ht="16.5" x14ac:dyDescent="0.3">
      <c r="D101" s="95" t="s">
        <v>636</v>
      </c>
      <c r="E101" s="131">
        <v>43756</v>
      </c>
      <c r="F101" s="95" t="s">
        <v>325</v>
      </c>
      <c r="G101" s="132" t="s">
        <v>324</v>
      </c>
      <c r="H101" s="132" t="s">
        <v>10</v>
      </c>
      <c r="I101" s="133">
        <v>24</v>
      </c>
      <c r="J101" s="134">
        <v>3187.25</v>
      </c>
      <c r="K101" s="134">
        <f t="shared" si="2"/>
        <v>76494</v>
      </c>
      <c r="L101"/>
    </row>
    <row r="102" spans="4:12" ht="16.5" x14ac:dyDescent="0.3">
      <c r="D102" s="95" t="s">
        <v>636</v>
      </c>
      <c r="E102" s="131">
        <v>43770</v>
      </c>
      <c r="F102" s="95" t="s">
        <v>173</v>
      </c>
      <c r="G102" s="132" t="s">
        <v>526</v>
      </c>
      <c r="H102" s="132" t="s">
        <v>10</v>
      </c>
      <c r="I102" s="133">
        <v>94</v>
      </c>
      <c r="J102" s="134">
        <v>52</v>
      </c>
      <c r="K102" s="134">
        <f t="shared" si="2"/>
        <v>4888</v>
      </c>
      <c r="L102"/>
    </row>
    <row r="103" spans="4:12" ht="16.5" x14ac:dyDescent="0.3">
      <c r="D103" s="95" t="s">
        <v>636</v>
      </c>
      <c r="E103" s="131">
        <v>43770</v>
      </c>
      <c r="F103" s="95" t="s">
        <v>177</v>
      </c>
      <c r="G103" s="132" t="s">
        <v>524</v>
      </c>
      <c r="H103" s="132" t="s">
        <v>10</v>
      </c>
      <c r="I103" s="133">
        <v>16</v>
      </c>
      <c r="J103" s="134">
        <v>3.24</v>
      </c>
      <c r="K103" s="134">
        <f t="shared" si="2"/>
        <v>51.84</v>
      </c>
      <c r="L103"/>
    </row>
    <row r="104" spans="4:12" ht="16.5" x14ac:dyDescent="0.3">
      <c r="D104" s="95" t="s">
        <v>636</v>
      </c>
      <c r="E104" s="131">
        <v>43770</v>
      </c>
      <c r="F104" s="95" t="s">
        <v>179</v>
      </c>
      <c r="G104" s="132" t="s">
        <v>178</v>
      </c>
      <c r="H104" s="132" t="s">
        <v>10</v>
      </c>
      <c r="I104" s="133">
        <v>6</v>
      </c>
      <c r="J104" s="134">
        <v>2246.5700000000002</v>
      </c>
      <c r="K104" s="134">
        <f t="shared" si="2"/>
        <v>13479.420000000002</v>
      </c>
      <c r="L104"/>
    </row>
    <row r="105" spans="4:12" ht="16.5" x14ac:dyDescent="0.3">
      <c r="D105" s="95" t="s">
        <v>636</v>
      </c>
      <c r="E105" s="131">
        <v>43770</v>
      </c>
      <c r="F105" s="95" t="s">
        <v>171</v>
      </c>
      <c r="G105" s="132" t="s">
        <v>523</v>
      </c>
      <c r="H105" s="132" t="s">
        <v>10</v>
      </c>
      <c r="I105" s="133">
        <v>786</v>
      </c>
      <c r="J105" s="134">
        <v>85.79</v>
      </c>
      <c r="K105" s="134">
        <f t="shared" si="2"/>
        <v>67430.94</v>
      </c>
      <c r="L105"/>
    </row>
    <row r="106" spans="4:12" ht="16.5" x14ac:dyDescent="0.3">
      <c r="D106" s="95" t="s">
        <v>636</v>
      </c>
      <c r="E106" s="131">
        <v>43770</v>
      </c>
      <c r="F106" s="95" t="s">
        <v>180</v>
      </c>
      <c r="G106" s="132" t="s">
        <v>522</v>
      </c>
      <c r="H106" s="132" t="s">
        <v>10</v>
      </c>
      <c r="I106" s="133">
        <v>1506</v>
      </c>
      <c r="J106" s="134">
        <v>116.99</v>
      </c>
      <c r="K106" s="134">
        <f t="shared" si="2"/>
        <v>176186.94</v>
      </c>
      <c r="L106"/>
    </row>
    <row r="107" spans="4:12" ht="16.5" x14ac:dyDescent="0.3">
      <c r="D107" s="95" t="s">
        <v>636</v>
      </c>
      <c r="E107" s="131">
        <v>43770</v>
      </c>
      <c r="F107" s="95" t="s">
        <v>182</v>
      </c>
      <c r="G107" s="132" t="s">
        <v>181</v>
      </c>
      <c r="H107" s="132" t="s">
        <v>10</v>
      </c>
      <c r="I107" s="133">
        <v>998</v>
      </c>
      <c r="J107" s="134">
        <v>159.99</v>
      </c>
      <c r="K107" s="134">
        <f t="shared" si="2"/>
        <v>159670.02000000002</v>
      </c>
      <c r="L107"/>
    </row>
    <row r="108" spans="4:12" ht="16.5" x14ac:dyDescent="0.3">
      <c r="D108" s="95" t="s">
        <v>636</v>
      </c>
      <c r="E108" s="131">
        <v>43770</v>
      </c>
      <c r="F108" s="95" t="s">
        <v>183</v>
      </c>
      <c r="G108" s="132" t="s">
        <v>521</v>
      </c>
      <c r="H108" s="132" t="s">
        <v>10</v>
      </c>
      <c r="I108" s="133">
        <v>853</v>
      </c>
      <c r="J108" s="134">
        <v>190</v>
      </c>
      <c r="K108" s="134">
        <f t="shared" si="2"/>
        <v>162070</v>
      </c>
      <c r="L108"/>
    </row>
    <row r="109" spans="4:12" ht="16.5" x14ac:dyDescent="0.3">
      <c r="D109" s="95" t="s">
        <v>636</v>
      </c>
      <c r="E109" s="131">
        <v>43770</v>
      </c>
      <c r="F109" s="95" t="s">
        <v>184</v>
      </c>
      <c r="G109" s="132" t="s">
        <v>520</v>
      </c>
      <c r="H109" s="132" t="s">
        <v>10</v>
      </c>
      <c r="I109" s="133">
        <v>417</v>
      </c>
      <c r="J109" s="134">
        <v>264</v>
      </c>
      <c r="K109" s="134">
        <f t="shared" si="2"/>
        <v>110088</v>
      </c>
      <c r="L109"/>
    </row>
    <row r="110" spans="4:12" ht="16.5" x14ac:dyDescent="0.3">
      <c r="D110" s="95" t="s">
        <v>636</v>
      </c>
      <c r="E110" s="131">
        <v>43770</v>
      </c>
      <c r="F110" s="95" t="s">
        <v>248</v>
      </c>
      <c r="G110" s="132" t="s">
        <v>505</v>
      </c>
      <c r="H110" s="132" t="s">
        <v>247</v>
      </c>
      <c r="I110" s="133">
        <v>282</v>
      </c>
      <c r="J110" s="134">
        <v>44.84</v>
      </c>
      <c r="K110" s="134">
        <f t="shared" ref="K110:K141" si="3">I110*J110</f>
        <v>12644.880000000001</v>
      </c>
      <c r="L110"/>
    </row>
    <row r="111" spans="4:12" ht="16.5" x14ac:dyDescent="0.3">
      <c r="D111" s="95" t="s">
        <v>636</v>
      </c>
      <c r="E111" s="131">
        <v>43770</v>
      </c>
      <c r="F111" s="95" t="s">
        <v>249</v>
      </c>
      <c r="G111" s="132" t="s">
        <v>504</v>
      </c>
      <c r="H111" s="132" t="s">
        <v>12</v>
      </c>
      <c r="I111" s="133">
        <v>143</v>
      </c>
      <c r="J111" s="134">
        <v>44.84</v>
      </c>
      <c r="K111" s="134">
        <f t="shared" si="3"/>
        <v>6412.1200000000008</v>
      </c>
      <c r="L111"/>
    </row>
    <row r="112" spans="4:12" ht="16.5" x14ac:dyDescent="0.3">
      <c r="D112" s="95" t="s">
        <v>636</v>
      </c>
      <c r="E112" s="131">
        <v>43770</v>
      </c>
      <c r="F112" s="95" t="s">
        <v>262</v>
      </c>
      <c r="G112" s="132" t="s">
        <v>467</v>
      </c>
      <c r="H112" s="132" t="s">
        <v>12</v>
      </c>
      <c r="I112" s="133">
        <v>4</v>
      </c>
      <c r="J112" s="134">
        <v>495.6</v>
      </c>
      <c r="K112" s="134">
        <f t="shared" si="3"/>
        <v>1982.4</v>
      </c>
      <c r="L112"/>
    </row>
    <row r="113" spans="4:12" ht="16.5" x14ac:dyDescent="0.3">
      <c r="D113" s="95" t="s">
        <v>636</v>
      </c>
      <c r="E113" s="131">
        <v>43770</v>
      </c>
      <c r="F113" s="95" t="s">
        <v>263</v>
      </c>
      <c r="G113" s="132" t="s">
        <v>498</v>
      </c>
      <c r="H113" s="132" t="s">
        <v>14</v>
      </c>
      <c r="I113" s="133">
        <v>34</v>
      </c>
      <c r="J113" s="134">
        <v>348.1</v>
      </c>
      <c r="K113" s="134">
        <f t="shared" si="3"/>
        <v>11835.400000000001</v>
      </c>
      <c r="L113"/>
    </row>
    <row r="114" spans="4:12" ht="16.5" x14ac:dyDescent="0.3">
      <c r="D114" s="95" t="s">
        <v>636</v>
      </c>
      <c r="E114" s="131">
        <v>43770</v>
      </c>
      <c r="F114" s="95" t="s">
        <v>268</v>
      </c>
      <c r="G114" s="132" t="s">
        <v>495</v>
      </c>
      <c r="H114" s="132" t="s">
        <v>12</v>
      </c>
      <c r="I114" s="133">
        <v>180</v>
      </c>
      <c r="J114" s="134">
        <v>316</v>
      </c>
      <c r="K114" s="134">
        <f t="shared" si="3"/>
        <v>56880</v>
      </c>
      <c r="L114"/>
    </row>
    <row r="115" spans="4:12" ht="16.5" x14ac:dyDescent="0.3">
      <c r="D115" s="95" t="s">
        <v>636</v>
      </c>
      <c r="E115" s="131">
        <v>43770</v>
      </c>
      <c r="F115" s="95" t="s">
        <v>269</v>
      </c>
      <c r="G115" s="132" t="s">
        <v>270</v>
      </c>
      <c r="H115" s="132" t="s">
        <v>12</v>
      </c>
      <c r="I115" s="133">
        <v>167</v>
      </c>
      <c r="J115" s="134">
        <v>417</v>
      </c>
      <c r="K115" s="134">
        <f t="shared" si="3"/>
        <v>69639</v>
      </c>
      <c r="L115"/>
    </row>
    <row r="116" spans="4:12" ht="16.5" x14ac:dyDescent="0.3">
      <c r="D116" s="95" t="s">
        <v>636</v>
      </c>
      <c r="E116" s="131">
        <v>43770</v>
      </c>
      <c r="F116" s="95" t="s">
        <v>277</v>
      </c>
      <c r="G116" s="132" t="s">
        <v>464</v>
      </c>
      <c r="H116" s="132" t="s">
        <v>10</v>
      </c>
      <c r="I116" s="133">
        <v>145</v>
      </c>
      <c r="J116" s="134">
        <v>22</v>
      </c>
      <c r="K116" s="134">
        <f t="shared" si="3"/>
        <v>3190</v>
      </c>
      <c r="L116"/>
    </row>
    <row r="117" spans="4:12" ht="16.5" x14ac:dyDescent="0.3">
      <c r="D117" s="95" t="s">
        <v>636</v>
      </c>
      <c r="E117" s="131">
        <v>43781</v>
      </c>
      <c r="F117" s="95" t="s">
        <v>255</v>
      </c>
      <c r="G117" s="132" t="s">
        <v>501</v>
      </c>
      <c r="H117" s="132" t="s">
        <v>10</v>
      </c>
      <c r="I117" s="133">
        <v>659</v>
      </c>
      <c r="J117" s="134">
        <v>54.3</v>
      </c>
      <c r="K117" s="134">
        <f t="shared" si="3"/>
        <v>35783.699999999997</v>
      </c>
      <c r="L117"/>
    </row>
    <row r="118" spans="4:12" ht="16.5" x14ac:dyDescent="0.3">
      <c r="D118" s="95" t="s">
        <v>636</v>
      </c>
      <c r="E118" s="131">
        <v>43787</v>
      </c>
      <c r="F118" s="95" t="s">
        <v>212</v>
      </c>
      <c r="G118" s="132" t="s">
        <v>514</v>
      </c>
      <c r="H118" s="132" t="s">
        <v>14</v>
      </c>
      <c r="I118" s="133">
        <v>2</v>
      </c>
      <c r="J118" s="134">
        <v>2784.8</v>
      </c>
      <c r="K118" s="134">
        <f t="shared" si="3"/>
        <v>5569.6</v>
      </c>
      <c r="L118"/>
    </row>
    <row r="119" spans="4:12" ht="16.5" x14ac:dyDescent="0.3">
      <c r="D119" s="95" t="s">
        <v>636</v>
      </c>
      <c r="E119" s="131">
        <v>43787</v>
      </c>
      <c r="F119" s="95" t="s">
        <v>213</v>
      </c>
      <c r="G119" s="132" t="s">
        <v>513</v>
      </c>
      <c r="H119" s="132" t="s">
        <v>14</v>
      </c>
      <c r="I119" s="133">
        <v>2</v>
      </c>
      <c r="J119" s="134">
        <v>2784.8</v>
      </c>
      <c r="K119" s="134">
        <f t="shared" si="3"/>
        <v>5569.6</v>
      </c>
      <c r="L119"/>
    </row>
    <row r="120" spans="4:12" ht="16.5" x14ac:dyDescent="0.3">
      <c r="D120" s="95" t="s">
        <v>636</v>
      </c>
      <c r="E120" s="131">
        <v>43787</v>
      </c>
      <c r="F120" s="95" t="s">
        <v>281</v>
      </c>
      <c r="G120" s="132" t="s">
        <v>465</v>
      </c>
      <c r="H120" s="132" t="s">
        <v>10</v>
      </c>
      <c r="I120" s="133">
        <v>363</v>
      </c>
      <c r="J120" s="134">
        <v>18.100000000000001</v>
      </c>
      <c r="K120" s="134">
        <f t="shared" si="3"/>
        <v>6570.3</v>
      </c>
      <c r="L120"/>
    </row>
    <row r="121" spans="4:12" ht="16.5" x14ac:dyDescent="0.3">
      <c r="D121" s="95" t="s">
        <v>636</v>
      </c>
      <c r="E121" s="131">
        <v>43801</v>
      </c>
      <c r="F121" s="95" t="s">
        <v>236</v>
      </c>
      <c r="G121" s="132" t="s">
        <v>237</v>
      </c>
      <c r="H121" s="132" t="s">
        <v>10</v>
      </c>
      <c r="I121" s="133">
        <v>23</v>
      </c>
      <c r="J121" s="134">
        <v>1.25</v>
      </c>
      <c r="K121" s="134">
        <f t="shared" si="3"/>
        <v>28.75</v>
      </c>
      <c r="L121"/>
    </row>
    <row r="122" spans="4:12" ht="16.5" x14ac:dyDescent="0.3">
      <c r="D122" s="95" t="s">
        <v>636</v>
      </c>
      <c r="E122" s="131">
        <v>43801</v>
      </c>
      <c r="F122" s="95" t="s">
        <v>266</v>
      </c>
      <c r="G122" s="132" t="s">
        <v>264</v>
      </c>
      <c r="H122" s="132" t="s">
        <v>265</v>
      </c>
      <c r="I122" s="133">
        <v>7</v>
      </c>
      <c r="J122" s="134">
        <v>494.99</v>
      </c>
      <c r="K122" s="134">
        <f t="shared" si="3"/>
        <v>3464.9300000000003</v>
      </c>
      <c r="L122"/>
    </row>
    <row r="123" spans="4:12" ht="16.5" x14ac:dyDescent="0.3">
      <c r="D123" s="95" t="s">
        <v>636</v>
      </c>
      <c r="E123" s="131">
        <v>43801</v>
      </c>
      <c r="F123" s="95" t="s">
        <v>275</v>
      </c>
      <c r="G123" s="132" t="s">
        <v>274</v>
      </c>
      <c r="H123" s="132" t="s">
        <v>10</v>
      </c>
      <c r="I123" s="133">
        <v>2200</v>
      </c>
      <c r="J123" s="134">
        <v>5.6</v>
      </c>
      <c r="K123" s="134">
        <f t="shared" si="3"/>
        <v>12320</v>
      </c>
      <c r="L123"/>
    </row>
    <row r="124" spans="4:12" ht="16.5" x14ac:dyDescent="0.3">
      <c r="D124" s="95" t="s">
        <v>637</v>
      </c>
      <c r="E124" s="131">
        <v>43929</v>
      </c>
      <c r="F124" s="95" t="s">
        <v>246</v>
      </c>
      <c r="G124" s="132" t="s">
        <v>506</v>
      </c>
      <c r="H124" s="132" t="s">
        <v>10</v>
      </c>
      <c r="I124" s="133">
        <v>100</v>
      </c>
      <c r="J124" s="134">
        <v>348.1</v>
      </c>
      <c r="K124" s="134">
        <f t="shared" si="3"/>
        <v>34810</v>
      </c>
      <c r="L124"/>
    </row>
    <row r="125" spans="4:12" ht="16.5" x14ac:dyDescent="0.3">
      <c r="D125" s="95" t="s">
        <v>637</v>
      </c>
      <c r="E125" s="131">
        <v>44125</v>
      </c>
      <c r="F125" s="95" t="s">
        <v>232</v>
      </c>
      <c r="G125" s="132" t="s">
        <v>510</v>
      </c>
      <c r="H125" s="132" t="s">
        <v>12</v>
      </c>
      <c r="I125" s="133">
        <v>529</v>
      </c>
      <c r="J125" s="134">
        <v>26</v>
      </c>
      <c r="K125" s="134">
        <f t="shared" si="3"/>
        <v>13754</v>
      </c>
      <c r="L125"/>
    </row>
    <row r="126" spans="4:12" ht="16.5" x14ac:dyDescent="0.3">
      <c r="D126" s="95" t="s">
        <v>637</v>
      </c>
      <c r="E126" s="131">
        <v>44125</v>
      </c>
      <c r="F126" s="95" t="s">
        <v>233</v>
      </c>
      <c r="G126" s="132" t="s">
        <v>509</v>
      </c>
      <c r="H126" s="132" t="s">
        <v>12</v>
      </c>
      <c r="I126" s="133">
        <v>817</v>
      </c>
      <c r="J126" s="134">
        <v>9.26</v>
      </c>
      <c r="K126" s="134">
        <f t="shared" si="3"/>
        <v>7565.42</v>
      </c>
      <c r="L126"/>
    </row>
    <row r="127" spans="4:12" ht="16.5" x14ac:dyDescent="0.3">
      <c r="D127" s="95" t="s">
        <v>637</v>
      </c>
      <c r="E127" s="131">
        <v>44188</v>
      </c>
      <c r="F127" s="95" t="s">
        <v>176</v>
      </c>
      <c r="G127" s="132" t="s">
        <v>525</v>
      </c>
      <c r="H127" s="132" t="s">
        <v>10</v>
      </c>
      <c r="I127" s="133">
        <v>1</v>
      </c>
      <c r="J127" s="134">
        <v>501.5</v>
      </c>
      <c r="K127" s="134">
        <f t="shared" si="3"/>
        <v>501.5</v>
      </c>
      <c r="L127"/>
    </row>
    <row r="128" spans="4:12" ht="16.5" x14ac:dyDescent="0.3">
      <c r="D128" s="95" t="s">
        <v>638</v>
      </c>
      <c r="E128" s="131">
        <v>44202</v>
      </c>
      <c r="F128" s="95" t="s">
        <v>168</v>
      </c>
      <c r="G128" s="132" t="s">
        <v>502</v>
      </c>
      <c r="H128" s="132" t="s">
        <v>10</v>
      </c>
      <c r="I128" s="133">
        <v>926</v>
      </c>
      <c r="J128" s="134">
        <v>2.67</v>
      </c>
      <c r="K128" s="134">
        <f t="shared" si="3"/>
        <v>2472.42</v>
      </c>
      <c r="L128"/>
    </row>
    <row r="129" spans="4:25" ht="16.5" x14ac:dyDescent="0.3">
      <c r="D129" s="95" t="s">
        <v>638</v>
      </c>
      <c r="E129" s="131">
        <v>44202</v>
      </c>
      <c r="F129" s="95">
        <v>114680</v>
      </c>
      <c r="G129" s="132" t="s">
        <v>492</v>
      </c>
      <c r="H129" s="132" t="s">
        <v>10</v>
      </c>
      <c r="I129" s="133">
        <v>2</v>
      </c>
      <c r="J129" s="134">
        <v>1062</v>
      </c>
      <c r="K129" s="134">
        <f t="shared" si="3"/>
        <v>2124</v>
      </c>
      <c r="L129"/>
    </row>
    <row r="130" spans="4:25" ht="16.5" x14ac:dyDescent="0.3">
      <c r="D130" s="95" t="s">
        <v>638</v>
      </c>
      <c r="E130" s="131">
        <v>44208</v>
      </c>
      <c r="F130" s="95">
        <v>111555</v>
      </c>
      <c r="G130" s="132" t="s">
        <v>238</v>
      </c>
      <c r="H130" s="132" t="s">
        <v>10</v>
      </c>
      <c r="I130" s="133">
        <v>50</v>
      </c>
      <c r="J130" s="134">
        <v>4.9442000000000004</v>
      </c>
      <c r="K130" s="134">
        <f t="shared" si="3"/>
        <v>247.21</v>
      </c>
      <c r="L130"/>
    </row>
    <row r="131" spans="4:25" ht="16.5" x14ac:dyDescent="0.3">
      <c r="D131" s="95" t="s">
        <v>638</v>
      </c>
      <c r="E131" s="131">
        <v>44208</v>
      </c>
      <c r="F131" s="95">
        <v>100069</v>
      </c>
      <c r="G131" s="132" t="s">
        <v>500</v>
      </c>
      <c r="H131" s="132" t="s">
        <v>10</v>
      </c>
      <c r="I131" s="133">
        <v>321</v>
      </c>
      <c r="J131" s="134">
        <v>8.9</v>
      </c>
      <c r="K131" s="134">
        <f t="shared" si="3"/>
        <v>2856.9</v>
      </c>
      <c r="L131"/>
    </row>
    <row r="132" spans="4:25" ht="16.5" x14ac:dyDescent="0.3">
      <c r="D132" s="95" t="s">
        <v>638</v>
      </c>
      <c r="E132" s="131">
        <v>44208</v>
      </c>
      <c r="F132" s="95">
        <v>117916</v>
      </c>
      <c r="G132" s="132" t="s">
        <v>273</v>
      </c>
      <c r="H132" s="132" t="s">
        <v>10</v>
      </c>
      <c r="I132" s="133">
        <v>6</v>
      </c>
      <c r="J132" s="134">
        <v>578.20000000000005</v>
      </c>
      <c r="K132" s="134">
        <f t="shared" si="3"/>
        <v>3469.2000000000003</v>
      </c>
      <c r="L132"/>
    </row>
    <row r="133" spans="4:25" ht="16.5" x14ac:dyDescent="0.3">
      <c r="D133" s="95" t="s">
        <v>638</v>
      </c>
      <c r="E133" s="131">
        <v>44211</v>
      </c>
      <c r="F133" s="95" t="s">
        <v>245</v>
      </c>
      <c r="G133" s="132" t="s">
        <v>507</v>
      </c>
      <c r="H133" s="132" t="s">
        <v>12</v>
      </c>
      <c r="I133" s="133">
        <v>2</v>
      </c>
      <c r="J133" s="134">
        <v>70.28</v>
      </c>
      <c r="K133" s="134">
        <f t="shared" si="3"/>
        <v>140.56</v>
      </c>
      <c r="L133"/>
    </row>
    <row r="134" spans="4:25" ht="16.5" x14ac:dyDescent="0.3">
      <c r="D134" s="95" t="s">
        <v>638</v>
      </c>
      <c r="E134" s="131">
        <v>44211</v>
      </c>
      <c r="F134" s="95" t="s">
        <v>257</v>
      </c>
      <c r="G134" s="132" t="s">
        <v>256</v>
      </c>
      <c r="H134" s="132" t="s">
        <v>11</v>
      </c>
      <c r="I134" s="133">
        <v>12</v>
      </c>
      <c r="J134" s="134">
        <v>45.58</v>
      </c>
      <c r="K134" s="134">
        <f t="shared" si="3"/>
        <v>546.96</v>
      </c>
      <c r="L134"/>
      <c r="Q134" s="80"/>
      <c r="R134" s="80"/>
      <c r="S134" s="81"/>
      <c r="T134" s="82"/>
      <c r="U134" s="77"/>
      <c r="V134" s="78"/>
      <c r="W134" s="79"/>
      <c r="X134" s="83"/>
      <c r="Y134" s="84"/>
    </row>
    <row r="135" spans="4:25" ht="16.5" x14ac:dyDescent="0.3">
      <c r="D135" s="95" t="s">
        <v>638</v>
      </c>
      <c r="E135" s="131">
        <v>44377</v>
      </c>
      <c r="F135" s="95">
        <v>118014</v>
      </c>
      <c r="G135" s="132" t="s">
        <v>519</v>
      </c>
      <c r="H135" s="132" t="s">
        <v>10</v>
      </c>
      <c r="I135" s="133">
        <v>4050</v>
      </c>
      <c r="J135" s="134">
        <v>112.1</v>
      </c>
      <c r="K135" s="134">
        <f t="shared" si="3"/>
        <v>454005</v>
      </c>
      <c r="L135"/>
    </row>
    <row r="136" spans="4:25" ht="16.5" x14ac:dyDescent="0.3">
      <c r="D136" s="95" t="s">
        <v>638</v>
      </c>
      <c r="E136" s="131">
        <v>44377</v>
      </c>
      <c r="F136" s="95">
        <v>118013</v>
      </c>
      <c r="G136" s="132" t="s">
        <v>381</v>
      </c>
      <c r="H136" s="132" t="s">
        <v>14</v>
      </c>
      <c r="I136" s="133">
        <v>119</v>
      </c>
      <c r="J136" s="134">
        <v>1091.5</v>
      </c>
      <c r="K136" s="134">
        <f t="shared" si="3"/>
        <v>129888.5</v>
      </c>
      <c r="L136"/>
    </row>
    <row r="137" spans="4:25" ht="16.5" x14ac:dyDescent="0.3">
      <c r="D137" s="95" t="s">
        <v>638</v>
      </c>
      <c r="E137" s="131">
        <v>44377</v>
      </c>
      <c r="F137" s="95">
        <v>118011</v>
      </c>
      <c r="G137" s="132" t="s">
        <v>496</v>
      </c>
      <c r="H137" s="132" t="s">
        <v>14</v>
      </c>
      <c r="I137" s="133">
        <v>35</v>
      </c>
      <c r="J137" s="134">
        <v>1372.34</v>
      </c>
      <c r="K137" s="134">
        <f t="shared" si="3"/>
        <v>48031.899999999994</v>
      </c>
      <c r="L137"/>
    </row>
    <row r="138" spans="4:25" ht="16.5" x14ac:dyDescent="0.3">
      <c r="D138" s="95" t="s">
        <v>638</v>
      </c>
      <c r="E138" s="131">
        <v>44482</v>
      </c>
      <c r="F138" s="95">
        <v>118250</v>
      </c>
      <c r="G138" s="132" t="s">
        <v>393</v>
      </c>
      <c r="H138" s="132" t="s">
        <v>10</v>
      </c>
      <c r="I138" s="133">
        <v>45</v>
      </c>
      <c r="J138" s="134">
        <v>46.02</v>
      </c>
      <c r="K138" s="134">
        <f t="shared" si="3"/>
        <v>2070.9</v>
      </c>
      <c r="L138"/>
    </row>
    <row r="139" spans="4:25" ht="16.5" x14ac:dyDescent="0.3">
      <c r="D139" s="95" t="s">
        <v>638</v>
      </c>
      <c r="E139" s="131">
        <v>44482</v>
      </c>
      <c r="F139" s="95">
        <v>117925</v>
      </c>
      <c r="G139" s="132" t="s">
        <v>386</v>
      </c>
      <c r="H139" s="132" t="s">
        <v>12</v>
      </c>
      <c r="I139" s="133">
        <v>194</v>
      </c>
      <c r="J139" s="134">
        <v>37.17</v>
      </c>
      <c r="K139" s="134">
        <f t="shared" si="3"/>
        <v>7210.9800000000005</v>
      </c>
      <c r="L139"/>
    </row>
    <row r="140" spans="4:25" ht="16.5" x14ac:dyDescent="0.3">
      <c r="D140" s="95" t="s">
        <v>638</v>
      </c>
      <c r="E140" s="131">
        <v>44482</v>
      </c>
      <c r="F140" s="95">
        <v>118255</v>
      </c>
      <c r="G140" s="132" t="s">
        <v>387</v>
      </c>
      <c r="H140" s="132" t="s">
        <v>12</v>
      </c>
      <c r="I140" s="133">
        <v>119</v>
      </c>
      <c r="J140" s="134">
        <v>96.17</v>
      </c>
      <c r="K140" s="134">
        <f t="shared" si="3"/>
        <v>11444.23</v>
      </c>
      <c r="L140"/>
    </row>
    <row r="141" spans="4:25" ht="16.5" x14ac:dyDescent="0.3">
      <c r="D141" s="95" t="s">
        <v>638</v>
      </c>
      <c r="E141" s="131">
        <v>44482</v>
      </c>
      <c r="F141" s="95">
        <v>118252</v>
      </c>
      <c r="G141" s="132" t="s">
        <v>388</v>
      </c>
      <c r="H141" s="132" t="s">
        <v>10</v>
      </c>
      <c r="I141" s="133">
        <v>584</v>
      </c>
      <c r="J141" s="134">
        <v>86.14</v>
      </c>
      <c r="K141" s="134">
        <f t="shared" si="3"/>
        <v>50305.760000000002</v>
      </c>
      <c r="L141"/>
    </row>
    <row r="142" spans="4:25" ht="16.5" x14ac:dyDescent="0.3">
      <c r="D142" s="95" t="s">
        <v>638</v>
      </c>
      <c r="E142" s="131">
        <v>44482</v>
      </c>
      <c r="F142" s="95">
        <v>118251</v>
      </c>
      <c r="G142" s="132" t="s">
        <v>389</v>
      </c>
      <c r="H142" s="132" t="s">
        <v>10</v>
      </c>
      <c r="I142" s="133">
        <v>800</v>
      </c>
      <c r="J142" s="134">
        <v>8.8971999999999998</v>
      </c>
      <c r="K142" s="134">
        <f t="shared" ref="K142:K150" si="4">I142*J142</f>
        <v>7117.76</v>
      </c>
      <c r="L142"/>
    </row>
    <row r="143" spans="4:25" ht="16.5" x14ac:dyDescent="0.3">
      <c r="D143" s="95" t="s">
        <v>638</v>
      </c>
      <c r="E143" s="131">
        <v>44482</v>
      </c>
      <c r="F143" s="95">
        <v>116628</v>
      </c>
      <c r="G143" s="132" t="s">
        <v>390</v>
      </c>
      <c r="H143" s="132" t="s">
        <v>11</v>
      </c>
      <c r="I143" s="133">
        <v>200</v>
      </c>
      <c r="J143" s="134">
        <v>38.999000000000002</v>
      </c>
      <c r="K143" s="134">
        <f t="shared" si="4"/>
        <v>7799.8</v>
      </c>
      <c r="L143"/>
    </row>
    <row r="144" spans="4:25" ht="16.5" x14ac:dyDescent="0.3">
      <c r="D144" s="95" t="s">
        <v>638</v>
      </c>
      <c r="E144" s="131">
        <v>44482</v>
      </c>
      <c r="F144" s="95">
        <v>100001</v>
      </c>
      <c r="G144" s="132" t="s">
        <v>392</v>
      </c>
      <c r="H144" s="132" t="s">
        <v>14</v>
      </c>
      <c r="I144" s="133">
        <v>1481</v>
      </c>
      <c r="J144" s="134">
        <v>168.99959999999999</v>
      </c>
      <c r="K144" s="134">
        <f t="shared" si="4"/>
        <v>250288.40759999998</v>
      </c>
      <c r="L144"/>
    </row>
    <row r="145" spans="4:12" ht="16.5" x14ac:dyDescent="0.3">
      <c r="D145" s="95" t="s">
        <v>638</v>
      </c>
      <c r="E145" s="131">
        <v>44482</v>
      </c>
      <c r="F145" s="95">
        <v>118253</v>
      </c>
      <c r="G145" s="132" t="s">
        <v>391</v>
      </c>
      <c r="H145" s="132" t="s">
        <v>10</v>
      </c>
      <c r="I145" s="133">
        <v>17</v>
      </c>
      <c r="J145" s="134">
        <v>850.00099999999998</v>
      </c>
      <c r="K145" s="134">
        <f t="shared" si="4"/>
        <v>14450.017</v>
      </c>
      <c r="L145"/>
    </row>
    <row r="146" spans="4:12" ht="16.5" x14ac:dyDescent="0.3">
      <c r="D146" s="95" t="s">
        <v>638</v>
      </c>
      <c r="E146" s="131">
        <v>44489</v>
      </c>
      <c r="F146" s="95">
        <v>115365</v>
      </c>
      <c r="G146" s="132" t="s">
        <v>397</v>
      </c>
      <c r="H146" s="132" t="s">
        <v>10</v>
      </c>
      <c r="I146" s="133">
        <v>100</v>
      </c>
      <c r="J146" s="134">
        <v>230.1</v>
      </c>
      <c r="K146" s="134">
        <f t="shared" si="4"/>
        <v>23010</v>
      </c>
      <c r="L146"/>
    </row>
    <row r="147" spans="4:12" ht="16.5" x14ac:dyDescent="0.3">
      <c r="D147" s="95" t="s">
        <v>638</v>
      </c>
      <c r="E147" s="131">
        <v>44489</v>
      </c>
      <c r="F147" s="95">
        <v>114356</v>
      </c>
      <c r="G147" s="132" t="s">
        <v>396</v>
      </c>
      <c r="H147" s="132" t="s">
        <v>10</v>
      </c>
      <c r="I147" s="133">
        <v>307</v>
      </c>
      <c r="J147" s="134">
        <v>230.1</v>
      </c>
      <c r="K147" s="134">
        <f t="shared" si="4"/>
        <v>70640.7</v>
      </c>
      <c r="L147"/>
    </row>
    <row r="148" spans="4:12" ht="16.5" x14ac:dyDescent="0.3">
      <c r="D148" s="95" t="s">
        <v>638</v>
      </c>
      <c r="E148" s="131">
        <v>44512</v>
      </c>
      <c r="F148" s="95">
        <v>117637</v>
      </c>
      <c r="G148" s="132" t="s">
        <v>398</v>
      </c>
      <c r="H148" s="132" t="s">
        <v>10</v>
      </c>
      <c r="I148" s="133">
        <v>1133</v>
      </c>
      <c r="J148" s="134">
        <v>1227.2</v>
      </c>
      <c r="K148" s="134">
        <f t="shared" si="4"/>
        <v>1390417.6</v>
      </c>
      <c r="L148"/>
    </row>
    <row r="149" spans="4:12" ht="16.5" x14ac:dyDescent="0.3">
      <c r="D149" s="95" t="s">
        <v>638</v>
      </c>
      <c r="E149" s="131">
        <v>44512</v>
      </c>
      <c r="F149" s="95">
        <v>112774</v>
      </c>
      <c r="G149" s="132" t="s">
        <v>508</v>
      </c>
      <c r="H149" s="132" t="s">
        <v>10</v>
      </c>
      <c r="I149" s="133">
        <v>2</v>
      </c>
      <c r="J149" s="134">
        <v>1493.88</v>
      </c>
      <c r="K149" s="134">
        <f t="shared" si="4"/>
        <v>2987.76</v>
      </c>
      <c r="L149"/>
    </row>
    <row r="150" spans="4:12" ht="16.5" x14ac:dyDescent="0.3">
      <c r="D150" s="95" t="s">
        <v>638</v>
      </c>
      <c r="E150" s="131">
        <v>44523</v>
      </c>
      <c r="F150" s="95">
        <v>118305</v>
      </c>
      <c r="G150" s="132" t="s">
        <v>394</v>
      </c>
      <c r="H150" s="132" t="s">
        <v>395</v>
      </c>
      <c r="I150" s="133">
        <v>12</v>
      </c>
      <c r="J150" s="134">
        <v>734.2</v>
      </c>
      <c r="K150" s="134">
        <f t="shared" si="4"/>
        <v>8810.4000000000015</v>
      </c>
      <c r="L150"/>
    </row>
    <row r="151" spans="4:12" ht="16.5" x14ac:dyDescent="0.3">
      <c r="D151" s="95" t="s">
        <v>639</v>
      </c>
      <c r="E151" s="131">
        <v>44574</v>
      </c>
      <c r="F151" s="95" t="s">
        <v>444</v>
      </c>
      <c r="G151" s="132" t="s">
        <v>402</v>
      </c>
      <c r="H151" s="132" t="s">
        <v>10</v>
      </c>
      <c r="I151" s="133">
        <v>3</v>
      </c>
      <c r="J151" s="134">
        <v>3.85</v>
      </c>
      <c r="K151" s="134">
        <f t="shared" ref="K151:K191" si="5">J151*I151</f>
        <v>11.55</v>
      </c>
      <c r="L151"/>
    </row>
    <row r="152" spans="4:12" ht="16.5" x14ac:dyDescent="0.3">
      <c r="D152" s="95" t="s">
        <v>639</v>
      </c>
      <c r="E152" s="131">
        <v>44574</v>
      </c>
      <c r="F152" s="95" t="s">
        <v>445</v>
      </c>
      <c r="G152" s="132" t="s">
        <v>399</v>
      </c>
      <c r="H152" s="132" t="s">
        <v>10</v>
      </c>
      <c r="I152" s="133">
        <v>2165</v>
      </c>
      <c r="J152" s="134">
        <v>3.85</v>
      </c>
      <c r="K152" s="134">
        <f t="shared" si="5"/>
        <v>8335.25</v>
      </c>
      <c r="L152"/>
    </row>
    <row r="153" spans="4:12" ht="16.5" x14ac:dyDescent="0.3">
      <c r="D153" s="95" t="s">
        <v>639</v>
      </c>
      <c r="E153" s="131">
        <v>44574</v>
      </c>
      <c r="F153" s="95" t="s">
        <v>446</v>
      </c>
      <c r="G153" s="132" t="s">
        <v>403</v>
      </c>
      <c r="H153" s="132" t="s">
        <v>10</v>
      </c>
      <c r="I153" s="133">
        <v>418</v>
      </c>
      <c r="J153" s="134">
        <v>3.85</v>
      </c>
      <c r="K153" s="134">
        <f t="shared" si="5"/>
        <v>1609.3</v>
      </c>
      <c r="L153"/>
    </row>
    <row r="154" spans="4:12" ht="16.5" x14ac:dyDescent="0.3">
      <c r="D154" s="95" t="s">
        <v>639</v>
      </c>
      <c r="E154" s="131">
        <v>44574</v>
      </c>
      <c r="F154" s="95" t="s">
        <v>447</v>
      </c>
      <c r="G154" s="132" t="s">
        <v>404</v>
      </c>
      <c r="H154" s="132" t="s">
        <v>10</v>
      </c>
      <c r="I154" s="133">
        <v>218</v>
      </c>
      <c r="J154" s="134">
        <v>48.002400000000002</v>
      </c>
      <c r="K154" s="134">
        <f t="shared" si="5"/>
        <v>10464.5232</v>
      </c>
      <c r="L154"/>
    </row>
    <row r="155" spans="4:12" ht="16.5" x14ac:dyDescent="0.3">
      <c r="D155" s="95" t="s">
        <v>639</v>
      </c>
      <c r="E155" s="131">
        <v>44574</v>
      </c>
      <c r="F155" s="95" t="s">
        <v>448</v>
      </c>
      <c r="G155" s="132" t="s">
        <v>405</v>
      </c>
      <c r="H155" s="132" t="s">
        <v>10</v>
      </c>
      <c r="I155" s="133">
        <v>1</v>
      </c>
      <c r="J155" s="134">
        <v>27.564800000000002</v>
      </c>
      <c r="K155" s="134">
        <f t="shared" si="5"/>
        <v>27.564800000000002</v>
      </c>
      <c r="L155"/>
    </row>
    <row r="156" spans="4:12" ht="16.5" x14ac:dyDescent="0.3">
      <c r="D156" s="95" t="s">
        <v>639</v>
      </c>
      <c r="E156" s="131">
        <v>44574</v>
      </c>
      <c r="F156" s="95" t="s">
        <v>449</v>
      </c>
      <c r="G156" s="132" t="s">
        <v>400</v>
      </c>
      <c r="H156" s="132" t="s">
        <v>10</v>
      </c>
      <c r="I156" s="133">
        <v>0</v>
      </c>
      <c r="J156" s="134">
        <v>49.996600000000001</v>
      </c>
      <c r="K156" s="134">
        <f t="shared" si="5"/>
        <v>0</v>
      </c>
      <c r="L156"/>
    </row>
    <row r="157" spans="4:12" ht="16.5" x14ac:dyDescent="0.3">
      <c r="D157" s="95" t="s">
        <v>639</v>
      </c>
      <c r="E157" s="131">
        <v>44574</v>
      </c>
      <c r="F157" s="95" t="s">
        <v>450</v>
      </c>
      <c r="G157" s="132" t="s">
        <v>431</v>
      </c>
      <c r="H157" s="132" t="s">
        <v>12</v>
      </c>
      <c r="I157" s="133">
        <v>193</v>
      </c>
      <c r="J157" s="134">
        <v>15.2338</v>
      </c>
      <c r="K157" s="134">
        <f t="shared" si="5"/>
        <v>2940.1233999999999</v>
      </c>
      <c r="L157"/>
    </row>
    <row r="158" spans="4:12" ht="16.5" x14ac:dyDescent="0.3">
      <c r="D158" s="95" t="s">
        <v>639</v>
      </c>
      <c r="E158" s="131">
        <v>44574</v>
      </c>
      <c r="F158" s="95" t="s">
        <v>451</v>
      </c>
      <c r="G158" s="132" t="s">
        <v>406</v>
      </c>
      <c r="H158" s="132" t="s">
        <v>12</v>
      </c>
      <c r="I158" s="133">
        <v>245</v>
      </c>
      <c r="J158" s="134">
        <v>23.564599999999999</v>
      </c>
      <c r="K158" s="134">
        <f t="shared" si="5"/>
        <v>5773.3269999999993</v>
      </c>
      <c r="L158"/>
    </row>
    <row r="159" spans="4:12" ht="16.5" x14ac:dyDescent="0.3">
      <c r="D159" s="95" t="s">
        <v>639</v>
      </c>
      <c r="E159" s="131">
        <v>44574</v>
      </c>
      <c r="F159" s="95" t="s">
        <v>452</v>
      </c>
      <c r="G159" s="132" t="s">
        <v>407</v>
      </c>
      <c r="H159" s="132" t="s">
        <v>10</v>
      </c>
      <c r="I159" s="133">
        <v>43</v>
      </c>
      <c r="J159" s="134">
        <v>25.9954</v>
      </c>
      <c r="K159" s="134">
        <f t="shared" si="5"/>
        <v>1117.8022000000001</v>
      </c>
      <c r="L159"/>
    </row>
    <row r="160" spans="4:12" ht="16.5" x14ac:dyDescent="0.3">
      <c r="D160" s="95" t="s">
        <v>639</v>
      </c>
      <c r="E160" s="131">
        <v>44574</v>
      </c>
      <c r="F160" s="95" t="s">
        <v>453</v>
      </c>
      <c r="G160" s="132" t="s">
        <v>428</v>
      </c>
      <c r="H160" s="132" t="s">
        <v>10</v>
      </c>
      <c r="I160" s="133">
        <v>24</v>
      </c>
      <c r="J160" s="134">
        <v>13</v>
      </c>
      <c r="K160" s="134">
        <f t="shared" si="5"/>
        <v>312</v>
      </c>
      <c r="L160"/>
    </row>
    <row r="161" spans="4:12" ht="16.5" x14ac:dyDescent="0.3">
      <c r="D161" s="95" t="s">
        <v>639</v>
      </c>
      <c r="E161" s="131">
        <v>44574</v>
      </c>
      <c r="F161" s="95" t="s">
        <v>239</v>
      </c>
      <c r="G161" s="132" t="s">
        <v>408</v>
      </c>
      <c r="H161" s="132" t="s">
        <v>12</v>
      </c>
      <c r="I161" s="133">
        <v>1</v>
      </c>
      <c r="J161" s="134">
        <v>184.375</v>
      </c>
      <c r="K161" s="134">
        <f t="shared" si="5"/>
        <v>184.375</v>
      </c>
      <c r="L161"/>
    </row>
    <row r="162" spans="4:12" ht="16.5" x14ac:dyDescent="0.3">
      <c r="D162" s="95" t="s">
        <v>639</v>
      </c>
      <c r="E162" s="131">
        <v>44574</v>
      </c>
      <c r="F162" s="95" t="s">
        <v>166</v>
      </c>
      <c r="G162" s="132" t="s">
        <v>409</v>
      </c>
      <c r="H162" s="132" t="s">
        <v>12</v>
      </c>
      <c r="I162" s="133">
        <v>209</v>
      </c>
      <c r="J162" s="134">
        <v>277.3</v>
      </c>
      <c r="K162" s="134">
        <f t="shared" si="5"/>
        <v>57955.700000000004</v>
      </c>
      <c r="L162"/>
    </row>
    <row r="163" spans="4:12" ht="16.5" x14ac:dyDescent="0.3">
      <c r="D163" s="95" t="s">
        <v>639</v>
      </c>
      <c r="E163" s="131">
        <v>44574</v>
      </c>
      <c r="F163" s="95" t="s">
        <v>454</v>
      </c>
      <c r="G163" s="132" t="s">
        <v>410</v>
      </c>
      <c r="H163" s="132" t="s">
        <v>10</v>
      </c>
      <c r="I163" s="133">
        <v>27</v>
      </c>
      <c r="J163" s="134">
        <v>1000.6756</v>
      </c>
      <c r="K163" s="134">
        <f t="shared" si="5"/>
        <v>27018.2412</v>
      </c>
      <c r="L163"/>
    </row>
    <row r="164" spans="4:12" ht="16.5" x14ac:dyDescent="0.3">
      <c r="D164" s="95" t="s">
        <v>639</v>
      </c>
      <c r="E164" s="131">
        <v>44574</v>
      </c>
      <c r="F164" s="95" t="s">
        <v>250</v>
      </c>
      <c r="G164" s="132" t="s">
        <v>432</v>
      </c>
      <c r="H164" s="132" t="s">
        <v>12</v>
      </c>
      <c r="I164" s="133">
        <v>97</v>
      </c>
      <c r="J164" s="134">
        <v>81.868399999999994</v>
      </c>
      <c r="K164" s="134">
        <f t="shared" si="5"/>
        <v>7941.2347999999993</v>
      </c>
      <c r="L164"/>
    </row>
    <row r="165" spans="4:12" ht="16.5" x14ac:dyDescent="0.3">
      <c r="D165" s="95" t="s">
        <v>639</v>
      </c>
      <c r="E165" s="131">
        <v>44574</v>
      </c>
      <c r="F165" s="95" t="s">
        <v>455</v>
      </c>
      <c r="G165" s="132" t="s">
        <v>411</v>
      </c>
      <c r="H165" s="132" t="s">
        <v>12</v>
      </c>
      <c r="I165" s="133">
        <v>6</v>
      </c>
      <c r="J165" s="134">
        <v>43.5184</v>
      </c>
      <c r="K165" s="134">
        <f t="shared" si="5"/>
        <v>261.11040000000003</v>
      </c>
      <c r="L165"/>
    </row>
    <row r="166" spans="4:12" ht="16.5" x14ac:dyDescent="0.3">
      <c r="D166" s="95" t="s">
        <v>639</v>
      </c>
      <c r="E166" s="131">
        <v>44574</v>
      </c>
      <c r="F166" s="95" t="s">
        <v>169</v>
      </c>
      <c r="G166" s="132" t="s">
        <v>438</v>
      </c>
      <c r="H166" s="132" t="s">
        <v>10</v>
      </c>
      <c r="I166" s="133">
        <v>46</v>
      </c>
      <c r="J166" s="134">
        <v>122.00020000000001</v>
      </c>
      <c r="K166" s="134">
        <f t="shared" si="5"/>
        <v>5612.0092000000004</v>
      </c>
      <c r="L166"/>
    </row>
    <row r="167" spans="4:12" ht="16.5" x14ac:dyDescent="0.3">
      <c r="D167" s="95" t="s">
        <v>639</v>
      </c>
      <c r="E167" s="131">
        <v>44574</v>
      </c>
      <c r="F167" s="95">
        <v>118385</v>
      </c>
      <c r="G167" s="132" t="s">
        <v>414</v>
      </c>
      <c r="H167" s="132" t="s">
        <v>14</v>
      </c>
      <c r="I167" s="133">
        <v>10</v>
      </c>
      <c r="J167" s="134">
        <v>163.2884</v>
      </c>
      <c r="K167" s="134">
        <f t="shared" si="5"/>
        <v>1632.884</v>
      </c>
      <c r="L167"/>
    </row>
    <row r="168" spans="4:12" ht="16.5" x14ac:dyDescent="0.3">
      <c r="D168" s="95" t="s">
        <v>639</v>
      </c>
      <c r="E168" s="131">
        <v>44574</v>
      </c>
      <c r="F168" s="95">
        <v>118387</v>
      </c>
      <c r="G168" s="132" t="s">
        <v>416</v>
      </c>
      <c r="H168" s="132" t="s">
        <v>14</v>
      </c>
      <c r="I168" s="133">
        <v>10</v>
      </c>
      <c r="J168" s="134">
        <v>163.2884</v>
      </c>
      <c r="K168" s="134">
        <f t="shared" si="5"/>
        <v>1632.884</v>
      </c>
      <c r="L168"/>
    </row>
    <row r="169" spans="4:12" ht="16.5" x14ac:dyDescent="0.3">
      <c r="D169" s="95" t="s">
        <v>639</v>
      </c>
      <c r="E169" s="131">
        <v>44574</v>
      </c>
      <c r="F169" s="95">
        <v>118386</v>
      </c>
      <c r="G169" s="132" t="s">
        <v>415</v>
      </c>
      <c r="H169" s="132" t="s">
        <v>14</v>
      </c>
      <c r="I169" s="133">
        <v>10</v>
      </c>
      <c r="J169" s="134">
        <v>163.2884</v>
      </c>
      <c r="K169" s="134">
        <f t="shared" si="5"/>
        <v>1632.884</v>
      </c>
      <c r="L169"/>
    </row>
    <row r="170" spans="4:12" ht="16.5" x14ac:dyDescent="0.3">
      <c r="D170" s="95" t="s">
        <v>639</v>
      </c>
      <c r="E170" s="131">
        <v>44574</v>
      </c>
      <c r="F170" s="95">
        <v>118388</v>
      </c>
      <c r="G170" s="132" t="s">
        <v>417</v>
      </c>
      <c r="H170" s="132" t="s">
        <v>14</v>
      </c>
      <c r="I170" s="133">
        <v>10</v>
      </c>
      <c r="J170" s="134">
        <v>163.99639999999999</v>
      </c>
      <c r="K170" s="134">
        <f t="shared" si="5"/>
        <v>1639.9639999999999</v>
      </c>
      <c r="L170"/>
    </row>
    <row r="171" spans="4:12" ht="16.5" x14ac:dyDescent="0.3">
      <c r="D171" s="95" t="s">
        <v>639</v>
      </c>
      <c r="E171" s="131">
        <v>44574</v>
      </c>
      <c r="F171" s="95">
        <v>118384</v>
      </c>
      <c r="G171" s="132" t="s">
        <v>436</v>
      </c>
      <c r="H171" s="132" t="s">
        <v>14</v>
      </c>
      <c r="I171" s="133">
        <v>42</v>
      </c>
      <c r="J171" s="134">
        <v>193.76779999999999</v>
      </c>
      <c r="K171" s="134">
        <f t="shared" si="5"/>
        <v>8138.2475999999997</v>
      </c>
      <c r="L171"/>
    </row>
    <row r="172" spans="4:12" ht="16.5" x14ac:dyDescent="0.3">
      <c r="D172" s="95" t="s">
        <v>639</v>
      </c>
      <c r="E172" s="131">
        <v>44574</v>
      </c>
      <c r="F172" s="95">
        <v>118392</v>
      </c>
      <c r="G172" s="132" t="s">
        <v>421</v>
      </c>
      <c r="H172" s="132" t="s">
        <v>14</v>
      </c>
      <c r="I172" s="133">
        <v>30</v>
      </c>
      <c r="J172" s="134">
        <v>193.76769999999999</v>
      </c>
      <c r="K172" s="134">
        <f t="shared" si="5"/>
        <v>5813.0309999999999</v>
      </c>
      <c r="L172"/>
    </row>
    <row r="173" spans="4:12" ht="16.5" x14ac:dyDescent="0.3">
      <c r="D173" s="95" t="s">
        <v>639</v>
      </c>
      <c r="E173" s="131">
        <v>44574</v>
      </c>
      <c r="F173" s="95">
        <v>118389</v>
      </c>
      <c r="G173" s="132" t="s">
        <v>418</v>
      </c>
      <c r="H173" s="132" t="s">
        <v>14</v>
      </c>
      <c r="I173" s="133">
        <v>30</v>
      </c>
      <c r="J173" s="134">
        <v>193.76769999999999</v>
      </c>
      <c r="K173" s="134">
        <f t="shared" si="5"/>
        <v>5813.0309999999999</v>
      </c>
      <c r="L173"/>
    </row>
    <row r="174" spans="4:12" ht="16.5" x14ac:dyDescent="0.3">
      <c r="D174" s="95" t="s">
        <v>639</v>
      </c>
      <c r="E174" s="131">
        <v>44574</v>
      </c>
      <c r="F174" s="95">
        <v>118391</v>
      </c>
      <c r="G174" s="132" t="s">
        <v>420</v>
      </c>
      <c r="H174" s="132" t="s">
        <v>14</v>
      </c>
      <c r="I174" s="133">
        <v>30</v>
      </c>
      <c r="J174" s="134">
        <v>193.76769999999999</v>
      </c>
      <c r="K174" s="134">
        <f t="shared" si="5"/>
        <v>5813.0309999999999</v>
      </c>
      <c r="L174"/>
    </row>
    <row r="175" spans="4:12" ht="16.5" x14ac:dyDescent="0.3">
      <c r="D175" s="95" t="s">
        <v>639</v>
      </c>
      <c r="E175" s="131">
        <v>44574</v>
      </c>
      <c r="F175" s="95">
        <v>118390</v>
      </c>
      <c r="G175" s="132" t="s">
        <v>419</v>
      </c>
      <c r="H175" s="132" t="s">
        <v>14</v>
      </c>
      <c r="I175" s="133">
        <v>30</v>
      </c>
      <c r="J175" s="134">
        <v>193.76769999999999</v>
      </c>
      <c r="K175" s="134">
        <f t="shared" si="5"/>
        <v>5813.0309999999999</v>
      </c>
      <c r="L175"/>
    </row>
    <row r="176" spans="4:12" ht="16.5" x14ac:dyDescent="0.3">
      <c r="D176" s="95" t="s">
        <v>639</v>
      </c>
      <c r="E176" s="131">
        <v>44574</v>
      </c>
      <c r="F176" s="95">
        <v>114912</v>
      </c>
      <c r="G176" s="132" t="s">
        <v>15</v>
      </c>
      <c r="H176" s="132" t="s">
        <v>12</v>
      </c>
      <c r="I176" s="133">
        <v>94</v>
      </c>
      <c r="J176" s="134">
        <v>125.8942</v>
      </c>
      <c r="K176" s="134">
        <f t="shared" si="5"/>
        <v>11834.0548</v>
      </c>
      <c r="L176"/>
    </row>
    <row r="177" spans="4:21" ht="16.5" x14ac:dyDescent="0.3">
      <c r="D177" s="95" t="s">
        <v>639</v>
      </c>
      <c r="E177" s="131">
        <v>44574</v>
      </c>
      <c r="F177" s="95">
        <v>118400</v>
      </c>
      <c r="G177" s="132" t="s">
        <v>466</v>
      </c>
      <c r="H177" s="132" t="s">
        <v>14</v>
      </c>
      <c r="I177" s="133">
        <v>49</v>
      </c>
      <c r="J177" s="134">
        <v>439.9984</v>
      </c>
      <c r="K177" s="134">
        <f t="shared" si="5"/>
        <v>21559.921600000001</v>
      </c>
      <c r="L177"/>
    </row>
    <row r="178" spans="4:21" ht="16.5" x14ac:dyDescent="0.3">
      <c r="D178" s="95" t="s">
        <v>639</v>
      </c>
      <c r="E178" s="131">
        <v>44574</v>
      </c>
      <c r="F178" s="95">
        <v>118393</v>
      </c>
      <c r="G178" s="132" t="s">
        <v>422</v>
      </c>
      <c r="H178" s="132" t="s">
        <v>14</v>
      </c>
      <c r="I178" s="133">
        <v>75</v>
      </c>
      <c r="J178" s="134">
        <v>349.28</v>
      </c>
      <c r="K178" s="134">
        <f t="shared" si="5"/>
        <v>26195.999999999996</v>
      </c>
      <c r="L178"/>
    </row>
    <row r="179" spans="4:21" ht="16.5" x14ac:dyDescent="0.3">
      <c r="D179" s="95" t="s">
        <v>639</v>
      </c>
      <c r="E179" s="131">
        <v>44574</v>
      </c>
      <c r="F179" s="95">
        <v>118394</v>
      </c>
      <c r="G179" s="132" t="s">
        <v>423</v>
      </c>
      <c r="H179" s="132" t="s">
        <v>14</v>
      </c>
      <c r="I179" s="133">
        <v>60</v>
      </c>
      <c r="J179" s="134">
        <v>400.02</v>
      </c>
      <c r="K179" s="134">
        <f t="shared" si="5"/>
        <v>24001.199999999997</v>
      </c>
      <c r="L179"/>
    </row>
    <row r="180" spans="4:21" ht="16.5" x14ac:dyDescent="0.3">
      <c r="D180" s="95" t="s">
        <v>639</v>
      </c>
      <c r="E180" s="131">
        <v>44574</v>
      </c>
      <c r="F180" s="95">
        <v>118395</v>
      </c>
      <c r="G180" s="132" t="s">
        <v>424</v>
      </c>
      <c r="H180" s="132" t="s">
        <v>14</v>
      </c>
      <c r="I180" s="133">
        <v>60</v>
      </c>
      <c r="J180" s="134">
        <v>400.02</v>
      </c>
      <c r="K180" s="134">
        <f t="shared" si="5"/>
        <v>24001.199999999997</v>
      </c>
      <c r="L180"/>
    </row>
    <row r="181" spans="4:21" ht="16.5" x14ac:dyDescent="0.3">
      <c r="D181" s="95" t="s">
        <v>639</v>
      </c>
      <c r="E181" s="131">
        <v>44574</v>
      </c>
      <c r="F181" s="95">
        <v>118396</v>
      </c>
      <c r="G181" s="132" t="s">
        <v>425</v>
      </c>
      <c r="H181" s="132" t="s">
        <v>14</v>
      </c>
      <c r="I181" s="133">
        <v>70</v>
      </c>
      <c r="J181" s="134">
        <v>400.02</v>
      </c>
      <c r="K181" s="134">
        <f t="shared" si="5"/>
        <v>28001.399999999998</v>
      </c>
      <c r="L181"/>
    </row>
    <row r="182" spans="4:21" ht="16.5" x14ac:dyDescent="0.3">
      <c r="D182" s="95" t="s">
        <v>639</v>
      </c>
      <c r="E182" s="131">
        <v>44574</v>
      </c>
      <c r="F182" s="95">
        <v>118398</v>
      </c>
      <c r="G182" s="132" t="s">
        <v>434</v>
      </c>
      <c r="H182" s="132" t="s">
        <v>265</v>
      </c>
      <c r="I182" s="133">
        <v>25</v>
      </c>
      <c r="J182" s="134">
        <v>489.995</v>
      </c>
      <c r="K182" s="134">
        <f t="shared" si="5"/>
        <v>12249.875</v>
      </c>
      <c r="L182"/>
    </row>
    <row r="183" spans="4:21" ht="16.5" x14ac:dyDescent="0.3">
      <c r="D183" s="95" t="s">
        <v>639</v>
      </c>
      <c r="E183" s="131">
        <v>44574</v>
      </c>
      <c r="F183" s="95">
        <v>118399</v>
      </c>
      <c r="G183" s="132" t="s">
        <v>435</v>
      </c>
      <c r="H183" s="132" t="s">
        <v>265</v>
      </c>
      <c r="I183" s="133">
        <v>25</v>
      </c>
      <c r="J183" s="134">
        <v>718.99749999999995</v>
      </c>
      <c r="K183" s="134">
        <f t="shared" si="5"/>
        <v>17974.9375</v>
      </c>
      <c r="L183"/>
    </row>
    <row r="184" spans="4:21" ht="16.5" x14ac:dyDescent="0.3">
      <c r="D184" s="95" t="s">
        <v>639</v>
      </c>
      <c r="E184" s="131">
        <v>44574</v>
      </c>
      <c r="F184" s="95">
        <v>117221</v>
      </c>
      <c r="G184" s="132" t="s">
        <v>494</v>
      </c>
      <c r="H184" s="132" t="s">
        <v>10</v>
      </c>
      <c r="I184" s="133">
        <v>75</v>
      </c>
      <c r="J184" s="134">
        <v>189.00059999999999</v>
      </c>
      <c r="K184" s="134">
        <f t="shared" si="5"/>
        <v>14175.045</v>
      </c>
      <c r="L184"/>
      <c r="N184" s="85"/>
      <c r="O184" s="85"/>
      <c r="P184" s="77"/>
      <c r="Q184" s="78"/>
      <c r="R184" s="79"/>
      <c r="S184" s="163"/>
      <c r="T184" s="139"/>
      <c r="U184" s="164"/>
    </row>
    <row r="185" spans="4:21" ht="16.5" x14ac:dyDescent="0.3">
      <c r="D185" s="95" t="s">
        <v>639</v>
      </c>
      <c r="E185" s="131">
        <v>44574</v>
      </c>
      <c r="F185" s="95">
        <v>118401</v>
      </c>
      <c r="G185" s="132" t="s">
        <v>426</v>
      </c>
      <c r="H185" s="132" t="s">
        <v>11</v>
      </c>
      <c r="I185" s="133">
        <v>29</v>
      </c>
      <c r="J185" s="134">
        <v>126.0004</v>
      </c>
      <c r="K185" s="134">
        <f t="shared" si="5"/>
        <v>3654.0115999999998</v>
      </c>
      <c r="L185"/>
      <c r="N185" s="85"/>
      <c r="O185" s="85"/>
      <c r="P185" s="77"/>
      <c r="Q185" s="78"/>
      <c r="R185" s="79"/>
      <c r="S185" s="163"/>
      <c r="T185" s="139"/>
      <c r="U185" s="164"/>
    </row>
    <row r="186" spans="4:21" ht="16.5" x14ac:dyDescent="0.3">
      <c r="D186" s="95" t="s">
        <v>639</v>
      </c>
      <c r="E186" s="131">
        <v>44574</v>
      </c>
      <c r="F186" s="95">
        <v>117918</v>
      </c>
      <c r="G186" s="132" t="s">
        <v>493</v>
      </c>
      <c r="H186" s="132" t="s">
        <v>10</v>
      </c>
      <c r="I186" s="133">
        <v>28</v>
      </c>
      <c r="J186" s="134">
        <v>537.80849999999998</v>
      </c>
      <c r="K186" s="134">
        <f t="shared" si="5"/>
        <v>15058.637999999999</v>
      </c>
      <c r="L186"/>
      <c r="N186" s="85"/>
      <c r="O186" s="85"/>
      <c r="P186" s="77"/>
      <c r="Q186" s="78"/>
      <c r="R186" s="79"/>
      <c r="S186" s="163"/>
      <c r="T186" s="139"/>
      <c r="U186" s="164"/>
    </row>
    <row r="187" spans="4:21" ht="16.5" x14ac:dyDescent="0.3">
      <c r="D187" s="95" t="s">
        <v>639</v>
      </c>
      <c r="E187" s="131">
        <v>44574</v>
      </c>
      <c r="F187" s="95">
        <v>118403</v>
      </c>
      <c r="G187" s="132" t="s">
        <v>427</v>
      </c>
      <c r="H187" s="132" t="s">
        <v>10</v>
      </c>
      <c r="I187" s="133">
        <v>15</v>
      </c>
      <c r="J187" s="134">
        <v>852.43179999999995</v>
      </c>
      <c r="K187" s="134">
        <f t="shared" si="5"/>
        <v>12786.476999999999</v>
      </c>
      <c r="L187"/>
      <c r="N187" s="85"/>
      <c r="O187" s="85"/>
      <c r="P187" s="77"/>
      <c r="Q187" s="78"/>
      <c r="R187" s="79"/>
      <c r="S187" s="163"/>
      <c r="T187" s="139"/>
      <c r="U187" s="164"/>
    </row>
    <row r="188" spans="4:21" ht="16.5" x14ac:dyDescent="0.3">
      <c r="D188" s="95" t="s">
        <v>639</v>
      </c>
      <c r="E188" s="131">
        <v>44574</v>
      </c>
      <c r="F188" s="95">
        <v>118404</v>
      </c>
      <c r="G188" s="132" t="s">
        <v>433</v>
      </c>
      <c r="H188" s="132" t="s">
        <v>11</v>
      </c>
      <c r="I188" s="133">
        <v>297</v>
      </c>
      <c r="J188" s="134">
        <v>35.789400000000001</v>
      </c>
      <c r="K188" s="134">
        <f t="shared" si="5"/>
        <v>10629.451800000001</v>
      </c>
      <c r="L188"/>
      <c r="N188" s="85"/>
      <c r="O188" s="85"/>
      <c r="P188" s="77"/>
      <c r="Q188" s="78"/>
      <c r="R188" s="79"/>
      <c r="S188" s="163"/>
      <c r="T188" s="139"/>
      <c r="U188" s="164"/>
    </row>
    <row r="189" spans="4:21" ht="16.5" x14ac:dyDescent="0.3">
      <c r="D189" s="95" t="s">
        <v>639</v>
      </c>
      <c r="E189" s="131">
        <v>44574</v>
      </c>
      <c r="F189" s="95" t="s">
        <v>456</v>
      </c>
      <c r="G189" s="132" t="s">
        <v>412</v>
      </c>
      <c r="H189" s="132" t="s">
        <v>413</v>
      </c>
      <c r="I189" s="133">
        <v>2</v>
      </c>
      <c r="J189" s="134">
        <v>505.00459999999998</v>
      </c>
      <c r="K189" s="134">
        <f t="shared" si="5"/>
        <v>1010.0092</v>
      </c>
      <c r="L189"/>
      <c r="N189" s="85"/>
      <c r="O189" s="85"/>
      <c r="P189" s="77"/>
      <c r="Q189" s="78"/>
      <c r="R189" s="79"/>
      <c r="S189" s="163"/>
      <c r="T189" s="139"/>
      <c r="U189" s="164"/>
    </row>
    <row r="190" spans="4:21" ht="16.5" x14ac:dyDescent="0.3">
      <c r="D190" s="95" t="s">
        <v>639</v>
      </c>
      <c r="E190" s="131">
        <v>44574</v>
      </c>
      <c r="F190" s="95">
        <v>111541</v>
      </c>
      <c r="G190" s="132" t="s">
        <v>429</v>
      </c>
      <c r="H190" s="132" t="s">
        <v>10</v>
      </c>
      <c r="I190" s="133">
        <v>1</v>
      </c>
      <c r="J190" s="134">
        <v>20.933199999999999</v>
      </c>
      <c r="K190" s="134">
        <f t="shared" si="5"/>
        <v>20.933199999999999</v>
      </c>
      <c r="L190"/>
      <c r="N190" s="85"/>
      <c r="O190" s="85"/>
      <c r="P190" s="77"/>
      <c r="Q190" s="78"/>
      <c r="R190" s="79"/>
      <c r="S190" s="163"/>
      <c r="T190" s="139"/>
      <c r="U190" s="164"/>
    </row>
    <row r="191" spans="4:21" ht="16.5" x14ac:dyDescent="0.3">
      <c r="D191" s="95" t="s">
        <v>639</v>
      </c>
      <c r="E191" s="131">
        <v>44587</v>
      </c>
      <c r="F191" s="95" t="s">
        <v>443</v>
      </c>
      <c r="G191" s="132" t="s">
        <v>401</v>
      </c>
      <c r="H191" s="132" t="s">
        <v>11</v>
      </c>
      <c r="I191" s="133">
        <v>3623</v>
      </c>
      <c r="J191" s="134">
        <v>25.99</v>
      </c>
      <c r="K191" s="134">
        <f t="shared" si="5"/>
        <v>94161.76999999999</v>
      </c>
      <c r="L191"/>
      <c r="N191" s="85"/>
      <c r="O191" s="85"/>
      <c r="P191" s="77"/>
      <c r="Q191" s="78"/>
      <c r="R191" s="79"/>
      <c r="S191" s="163"/>
      <c r="T191" s="139"/>
      <c r="U191" s="164"/>
    </row>
    <row r="192" spans="4:21" ht="16.5" x14ac:dyDescent="0.3">
      <c r="D192" s="95" t="s">
        <v>639</v>
      </c>
      <c r="E192" s="131">
        <v>44607</v>
      </c>
      <c r="F192" s="95" t="s">
        <v>442</v>
      </c>
      <c r="G192" s="132" t="s">
        <v>437</v>
      </c>
      <c r="H192" s="132" t="s">
        <v>11</v>
      </c>
      <c r="I192" s="133">
        <v>2257</v>
      </c>
      <c r="J192" s="134">
        <v>67.175600000000003</v>
      </c>
      <c r="K192" s="134">
        <f>I192*J192</f>
        <v>151615.32920000001</v>
      </c>
      <c r="L192"/>
      <c r="N192" s="85"/>
      <c r="O192" s="85"/>
      <c r="P192" s="77"/>
      <c r="Q192" s="78"/>
      <c r="R192" s="79"/>
      <c r="S192" s="163"/>
      <c r="T192" s="139"/>
      <c r="U192" s="164"/>
    </row>
    <row r="193" spans="4:21" ht="16.5" x14ac:dyDescent="0.3">
      <c r="D193" s="95" t="s">
        <v>639</v>
      </c>
      <c r="E193" s="131">
        <v>44621</v>
      </c>
      <c r="F193" s="95" t="s">
        <v>441</v>
      </c>
      <c r="G193" s="132" t="s">
        <v>439</v>
      </c>
      <c r="H193" s="132" t="s">
        <v>10</v>
      </c>
      <c r="I193" s="133">
        <v>3700</v>
      </c>
      <c r="J193" s="134">
        <v>131.9948</v>
      </c>
      <c r="K193" s="134">
        <f>J193*I193</f>
        <v>488380.76</v>
      </c>
      <c r="L193"/>
      <c r="N193" s="85"/>
      <c r="O193" s="85"/>
      <c r="P193" s="77"/>
      <c r="Q193" s="78"/>
      <c r="R193" s="79"/>
      <c r="S193" s="163"/>
      <c r="T193" s="139"/>
      <c r="U193" s="164"/>
    </row>
    <row r="194" spans="4:21" ht="16.5" x14ac:dyDescent="0.3">
      <c r="D194" s="95" t="s">
        <v>639</v>
      </c>
      <c r="E194" s="131">
        <v>44634</v>
      </c>
      <c r="F194" s="95" t="s">
        <v>440</v>
      </c>
      <c r="G194" s="132" t="s">
        <v>511</v>
      </c>
      <c r="H194" s="132" t="s">
        <v>10</v>
      </c>
      <c r="I194" s="133">
        <v>51</v>
      </c>
      <c r="J194" s="134">
        <v>295</v>
      </c>
      <c r="K194" s="134">
        <f>I194*J194</f>
        <v>15045</v>
      </c>
      <c r="L194"/>
      <c r="N194" s="85"/>
      <c r="O194" s="85"/>
      <c r="P194" s="77"/>
      <c r="Q194" s="78"/>
      <c r="R194" s="79"/>
      <c r="S194" s="163"/>
      <c r="T194" s="139"/>
      <c r="U194" s="164"/>
    </row>
    <row r="195" spans="4:21" ht="16.5" x14ac:dyDescent="0.3">
      <c r="D195" s="95" t="s">
        <v>639</v>
      </c>
      <c r="E195" s="131" t="s">
        <v>460</v>
      </c>
      <c r="F195" s="95">
        <v>114937</v>
      </c>
      <c r="G195" s="132" t="s">
        <v>461</v>
      </c>
      <c r="H195" s="132" t="s">
        <v>11</v>
      </c>
      <c r="I195" s="133">
        <v>8692</v>
      </c>
      <c r="J195" s="134">
        <v>222.29602</v>
      </c>
      <c r="K195" s="134">
        <f>I195*J195</f>
        <v>1932197.00584</v>
      </c>
      <c r="L195"/>
      <c r="N195" s="85"/>
      <c r="O195" s="85"/>
      <c r="P195" s="77"/>
      <c r="Q195" s="78"/>
      <c r="R195" s="79"/>
      <c r="S195" s="163"/>
      <c r="T195" s="139"/>
      <c r="U195" s="164"/>
    </row>
    <row r="196" spans="4:21" ht="33" customHeight="1" x14ac:dyDescent="0.25">
      <c r="D196" s="128"/>
      <c r="E196" s="128"/>
      <c r="F196" s="128"/>
      <c r="G196" s="128"/>
      <c r="H196" s="128"/>
      <c r="I196" s="128"/>
      <c r="J196" s="128"/>
      <c r="K196" s="128"/>
      <c r="L196"/>
      <c r="N196" s="85"/>
      <c r="O196" s="85"/>
      <c r="P196" s="77"/>
      <c r="Q196" s="78"/>
      <c r="R196" s="79"/>
      <c r="S196" s="163"/>
      <c r="T196" s="139"/>
      <c r="U196" s="164"/>
    </row>
    <row r="197" spans="4:21" ht="20.25" thickBot="1" x14ac:dyDescent="0.4">
      <c r="E197" s="119"/>
      <c r="F197" s="119"/>
      <c r="G197" s="119"/>
      <c r="H197" s="6" t="s">
        <v>653</v>
      </c>
      <c r="I197" s="6"/>
      <c r="J197" s="6"/>
      <c r="K197" s="144">
        <f>SUM(K14:K196)</f>
        <v>9062905.7931399979</v>
      </c>
      <c r="O197" s="85"/>
      <c r="P197" s="85"/>
      <c r="Q197" s="77"/>
      <c r="R197" s="78"/>
      <c r="S197" s="79"/>
      <c r="T197" s="163"/>
      <c r="U197" s="139"/>
    </row>
    <row r="198" spans="4:21" ht="19.5" x14ac:dyDescent="0.35">
      <c r="E198" s="119"/>
      <c r="F198" s="119"/>
      <c r="G198" s="119"/>
      <c r="H198" s="14"/>
      <c r="I198" s="14"/>
      <c r="J198" s="14"/>
      <c r="K198" s="14"/>
      <c r="L198" s="146"/>
      <c r="O198" s="85"/>
      <c r="P198" s="85"/>
      <c r="Q198" s="77"/>
      <c r="R198" s="78"/>
      <c r="S198" s="79"/>
      <c r="T198" s="163"/>
      <c r="U198" s="139"/>
    </row>
    <row r="199" spans="4:21" ht="14.25" customHeight="1" x14ac:dyDescent="0.25">
      <c r="D199" s="140" t="s">
        <v>654</v>
      </c>
      <c r="G199" s="140" t="s">
        <v>657</v>
      </c>
      <c r="H199" s="11"/>
      <c r="I199" s="89"/>
      <c r="J199" s="28"/>
      <c r="K199" s="140" t="s">
        <v>660</v>
      </c>
      <c r="L199" s="90"/>
      <c r="O199" s="85"/>
      <c r="P199" s="85"/>
      <c r="Q199" s="77"/>
      <c r="R199" s="78"/>
      <c r="S199" s="79"/>
      <c r="T199" s="163"/>
      <c r="U199" s="139"/>
    </row>
    <row r="200" spans="4:21" ht="14.25" customHeight="1" x14ac:dyDescent="0.25">
      <c r="D200" s="145" t="s">
        <v>655</v>
      </c>
      <c r="G200" s="145" t="s">
        <v>658</v>
      </c>
      <c r="H200" s="11"/>
      <c r="I200" s="89"/>
      <c r="J200" s="28"/>
      <c r="K200" s="145" t="s">
        <v>661</v>
      </c>
      <c r="O200" s="85"/>
      <c r="P200" s="85"/>
      <c r="Q200" s="77"/>
      <c r="R200" s="78"/>
      <c r="S200" s="79"/>
      <c r="T200" s="163"/>
      <c r="U200" s="139"/>
    </row>
    <row r="201" spans="4:21" ht="14.25" customHeight="1" x14ac:dyDescent="0.25">
      <c r="D201" s="140" t="s">
        <v>656</v>
      </c>
      <c r="G201" s="140" t="s">
        <v>659</v>
      </c>
      <c r="H201" s="11"/>
      <c r="I201" s="89"/>
      <c r="J201" s="28"/>
      <c r="K201" s="140" t="s">
        <v>662</v>
      </c>
      <c r="O201" s="85"/>
      <c r="P201" s="85"/>
      <c r="Q201" s="77"/>
      <c r="R201" s="78"/>
      <c r="S201" s="79"/>
      <c r="T201" s="86"/>
      <c r="U201" s="139"/>
    </row>
    <row r="202" spans="4:21" ht="14.25" customHeight="1" x14ac:dyDescent="0.25">
      <c r="O202" s="85"/>
      <c r="P202" s="85"/>
      <c r="Q202" s="77"/>
      <c r="R202" s="78"/>
      <c r="S202" s="79"/>
      <c r="T202" s="86"/>
      <c r="U202" s="139"/>
    </row>
    <row r="203" spans="4:21" ht="14.25" customHeight="1" x14ac:dyDescent="0.25">
      <c r="H203" s="11"/>
      <c r="I203" s="11"/>
      <c r="J203" s="89"/>
      <c r="K203" s="13"/>
      <c r="L203" s="90"/>
      <c r="O203" s="85"/>
      <c r="P203" s="85"/>
      <c r="Q203" s="77"/>
      <c r="R203" s="78"/>
      <c r="S203" s="79"/>
      <c r="T203" s="86"/>
      <c r="U203" s="139"/>
    </row>
    <row r="204" spans="4:21" ht="14.25" customHeight="1" x14ac:dyDescent="0.25">
      <c r="H204" s="11"/>
      <c r="I204" s="11"/>
      <c r="J204" s="89"/>
      <c r="K204" s="13"/>
      <c r="L204" s="90"/>
      <c r="O204" s="85"/>
      <c r="P204" s="85"/>
      <c r="Q204" s="77"/>
      <c r="R204" s="78"/>
      <c r="S204" s="79"/>
      <c r="T204" s="86"/>
      <c r="U204" s="139"/>
    </row>
    <row r="205" spans="4:21" ht="14.25" customHeight="1" x14ac:dyDescent="0.25">
      <c r="H205" s="11"/>
      <c r="I205" s="11"/>
      <c r="J205" s="89"/>
      <c r="K205" s="13"/>
      <c r="L205" s="90"/>
      <c r="O205" s="85"/>
      <c r="P205" s="85"/>
      <c r="Q205" s="77"/>
      <c r="R205" s="78"/>
      <c r="S205" s="79"/>
      <c r="T205" s="86"/>
      <c r="U205" s="139"/>
    </row>
    <row r="206" spans="4:21" ht="14.25" customHeight="1" x14ac:dyDescent="0.25">
      <c r="H206" s="11"/>
      <c r="I206" s="11"/>
      <c r="J206" s="89"/>
      <c r="K206" s="13"/>
      <c r="L206" s="90"/>
      <c r="O206" s="85"/>
      <c r="P206" s="85"/>
      <c r="Q206" s="77"/>
      <c r="R206" s="78"/>
      <c r="S206" s="79"/>
      <c r="T206" s="86"/>
      <c r="U206" s="139"/>
    </row>
    <row r="207" spans="4:21" ht="14.25" customHeight="1" x14ac:dyDescent="0.25">
      <c r="H207"/>
      <c r="I207"/>
      <c r="J207"/>
      <c r="K207"/>
      <c r="L207"/>
      <c r="O207" s="85"/>
      <c r="P207" s="85"/>
      <c r="Q207" s="77"/>
      <c r="R207" s="78"/>
      <c r="S207" s="79"/>
      <c r="T207" s="86"/>
      <c r="U207" s="139"/>
    </row>
    <row r="208" spans="4:21" ht="14.25" customHeight="1" x14ac:dyDescent="0.25">
      <c r="H208" s="151"/>
      <c r="I208" s="151"/>
      <c r="J208" s="151"/>
      <c r="K208" s="151"/>
      <c r="L208" s="151"/>
      <c r="O208" s="85"/>
      <c r="P208" s="85"/>
      <c r="Q208" s="77"/>
      <c r="R208" s="78"/>
      <c r="S208" s="79"/>
      <c r="T208" s="86"/>
      <c r="U208" s="139"/>
    </row>
    <row r="209" spans="4:21" ht="14.25" customHeight="1" x14ac:dyDescent="0.25">
      <c r="J209" s="28"/>
      <c r="O209" s="85"/>
      <c r="P209" s="85"/>
      <c r="Q209" s="77"/>
      <c r="R209" s="78"/>
      <c r="S209" s="79"/>
      <c r="T209" s="86"/>
      <c r="U209" s="139"/>
    </row>
    <row r="210" spans="4:21" ht="14.25" customHeight="1" x14ac:dyDescent="0.3">
      <c r="D210" s="157" t="s">
        <v>642</v>
      </c>
      <c r="E210" s="157"/>
      <c r="F210" s="157"/>
      <c r="G210" s="157"/>
      <c r="H210" s="157"/>
      <c r="I210" s="157"/>
      <c r="J210" s="157"/>
      <c r="K210" s="157"/>
      <c r="L210" s="29"/>
      <c r="O210" s="85"/>
      <c r="P210" s="85"/>
      <c r="Q210" s="77"/>
      <c r="R210" s="78"/>
      <c r="S210" s="79"/>
      <c r="T210" s="86"/>
      <c r="U210" s="139"/>
    </row>
    <row r="211" spans="4:21" ht="14.25" customHeight="1" x14ac:dyDescent="0.25">
      <c r="D211" s="155" t="s">
        <v>643</v>
      </c>
      <c r="E211" s="155"/>
      <c r="F211" s="155"/>
      <c r="G211" s="155"/>
      <c r="H211" s="155"/>
      <c r="I211" s="155"/>
      <c r="J211" s="155"/>
      <c r="K211" s="155"/>
      <c r="L211" s="31"/>
      <c r="O211" s="85"/>
      <c r="P211" s="85"/>
      <c r="Q211" s="77"/>
      <c r="R211" s="78"/>
      <c r="S211" s="79"/>
      <c r="T211" s="86"/>
      <c r="U211" s="139"/>
    </row>
    <row r="212" spans="4:21" ht="14.25" customHeight="1" x14ac:dyDescent="0.25">
      <c r="D212" s="155" t="s">
        <v>39</v>
      </c>
      <c r="E212" s="155"/>
      <c r="F212" s="155"/>
      <c r="G212" s="155"/>
      <c r="H212" s="155"/>
      <c r="I212" s="155"/>
      <c r="J212" s="155"/>
      <c r="K212" s="155"/>
      <c r="L212" s="31"/>
      <c r="O212" s="85"/>
      <c r="P212" s="85"/>
      <c r="Q212" s="77"/>
      <c r="R212" s="78"/>
      <c r="S212" s="79"/>
      <c r="T212" s="86"/>
      <c r="U212" s="139"/>
    </row>
    <row r="213" spans="4:21" ht="14.25" customHeight="1" x14ac:dyDescent="0.25">
      <c r="D213" s="155" t="s">
        <v>645</v>
      </c>
      <c r="E213" s="155"/>
      <c r="F213" s="155"/>
      <c r="G213" s="155"/>
      <c r="H213" s="155"/>
      <c r="I213" s="155"/>
      <c r="J213" s="155"/>
      <c r="K213" s="155"/>
      <c r="L213" s="31"/>
      <c r="O213" s="85"/>
      <c r="P213" s="85"/>
      <c r="Q213" s="77"/>
      <c r="R213" s="78"/>
      <c r="S213" s="79"/>
      <c r="T213" s="86"/>
      <c r="U213" s="139"/>
    </row>
    <row r="214" spans="4:21" ht="14.25" customHeight="1" x14ac:dyDescent="0.25">
      <c r="D214" s="156" t="s">
        <v>644</v>
      </c>
      <c r="E214" s="156"/>
      <c r="F214" s="156"/>
      <c r="G214" s="156"/>
      <c r="H214" s="156"/>
      <c r="I214" s="156"/>
      <c r="J214" s="156"/>
      <c r="K214" s="156"/>
      <c r="L214" s="150"/>
      <c r="O214" s="85"/>
      <c r="P214" s="85"/>
      <c r="Q214" s="77"/>
      <c r="R214" s="78"/>
      <c r="S214" s="79"/>
      <c r="T214" s="86"/>
      <c r="U214" s="139"/>
    </row>
    <row r="215" spans="4:21" ht="15.75" x14ac:dyDescent="0.25">
      <c r="H215" s="11"/>
      <c r="I215" s="11"/>
      <c r="J215" s="89"/>
      <c r="K215" s="13"/>
      <c r="L215" s="90"/>
    </row>
    <row r="216" spans="4:21" ht="30" x14ac:dyDescent="0.25">
      <c r="D216" s="92" t="s">
        <v>630</v>
      </c>
      <c r="E216" s="92" t="s">
        <v>628</v>
      </c>
      <c r="F216" s="92" t="s">
        <v>629</v>
      </c>
      <c r="G216" s="92" t="s">
        <v>3</v>
      </c>
      <c r="H216" s="92" t="s">
        <v>527</v>
      </c>
      <c r="I216" s="92" t="s">
        <v>167</v>
      </c>
      <c r="J216" s="92" t="s">
        <v>6</v>
      </c>
      <c r="K216" s="92" t="s">
        <v>7</v>
      </c>
      <c r="L216"/>
    </row>
    <row r="217" spans="4:21" ht="31.5" customHeight="1" x14ac:dyDescent="0.3">
      <c r="D217" s="95" t="s">
        <v>632</v>
      </c>
      <c r="E217" s="93">
        <v>42115</v>
      </c>
      <c r="F217" s="135">
        <v>110121</v>
      </c>
      <c r="G217" s="96" t="s">
        <v>358</v>
      </c>
      <c r="H217" s="96" t="s">
        <v>10</v>
      </c>
      <c r="I217" s="97">
        <v>2</v>
      </c>
      <c r="J217" s="98">
        <v>78</v>
      </c>
      <c r="K217" s="99">
        <f t="shared" ref="K217:K253" si="6">I217*J217</f>
        <v>156</v>
      </c>
      <c r="L217"/>
    </row>
    <row r="218" spans="4:21" ht="16.5" x14ac:dyDescent="0.3">
      <c r="D218" s="95" t="s">
        <v>633</v>
      </c>
      <c r="E218" s="93">
        <v>42513</v>
      </c>
      <c r="F218" s="94">
        <v>115155</v>
      </c>
      <c r="G218" s="96" t="s">
        <v>374</v>
      </c>
      <c r="H218" s="96" t="s">
        <v>10</v>
      </c>
      <c r="I218" s="97">
        <v>61</v>
      </c>
      <c r="J218" s="98">
        <v>88</v>
      </c>
      <c r="K218" s="99">
        <f t="shared" si="6"/>
        <v>5368</v>
      </c>
      <c r="L218"/>
    </row>
    <row r="219" spans="4:21" ht="16.5" x14ac:dyDescent="0.3">
      <c r="D219" s="95" t="s">
        <v>634</v>
      </c>
      <c r="E219" s="100">
        <v>42996</v>
      </c>
      <c r="F219" s="101">
        <v>110121</v>
      </c>
      <c r="G219" s="102" t="s">
        <v>358</v>
      </c>
      <c r="H219" s="102" t="s">
        <v>10</v>
      </c>
      <c r="I219" s="103">
        <v>9</v>
      </c>
      <c r="J219" s="104">
        <v>47.5</v>
      </c>
      <c r="K219" s="105">
        <f t="shared" si="6"/>
        <v>427.5</v>
      </c>
      <c r="L219"/>
    </row>
    <row r="220" spans="4:21" ht="16.5" x14ac:dyDescent="0.3">
      <c r="D220" s="95" t="s">
        <v>635</v>
      </c>
      <c r="E220" s="100">
        <v>43255</v>
      </c>
      <c r="F220" s="101">
        <v>115770</v>
      </c>
      <c r="G220" s="102" t="s">
        <v>372</v>
      </c>
      <c r="H220" s="102" t="s">
        <v>265</v>
      </c>
      <c r="I220" s="103">
        <v>1</v>
      </c>
      <c r="J220" s="104">
        <v>4377.8</v>
      </c>
      <c r="K220" s="105">
        <f t="shared" si="6"/>
        <v>4377.8</v>
      </c>
      <c r="L220"/>
    </row>
    <row r="221" spans="4:21" ht="16.5" x14ac:dyDescent="0.3">
      <c r="D221" s="95" t="s">
        <v>635</v>
      </c>
      <c r="E221" s="100">
        <v>43279</v>
      </c>
      <c r="F221" s="101">
        <v>114166</v>
      </c>
      <c r="G221" s="102" t="s">
        <v>365</v>
      </c>
      <c r="H221" s="102" t="s">
        <v>10</v>
      </c>
      <c r="I221" s="103">
        <v>12</v>
      </c>
      <c r="J221" s="104">
        <v>460.2</v>
      </c>
      <c r="K221" s="105">
        <f t="shared" si="6"/>
        <v>5522.4</v>
      </c>
      <c r="L221"/>
    </row>
    <row r="222" spans="4:21" ht="16.5" x14ac:dyDescent="0.3">
      <c r="D222" s="95" t="s">
        <v>635</v>
      </c>
      <c r="E222" s="100">
        <v>43279</v>
      </c>
      <c r="F222" s="101">
        <v>114169</v>
      </c>
      <c r="G222" s="102" t="s">
        <v>366</v>
      </c>
      <c r="H222" s="102" t="s">
        <v>10</v>
      </c>
      <c r="I222" s="103">
        <v>100</v>
      </c>
      <c r="J222" s="104">
        <v>1132.8</v>
      </c>
      <c r="K222" s="105">
        <f t="shared" si="6"/>
        <v>113280</v>
      </c>
      <c r="L222"/>
    </row>
    <row r="223" spans="4:21" ht="16.5" x14ac:dyDescent="0.3">
      <c r="D223" s="95" t="s">
        <v>636</v>
      </c>
      <c r="E223" s="100">
        <v>43515</v>
      </c>
      <c r="F223" s="101">
        <v>100052</v>
      </c>
      <c r="G223" s="102" t="s">
        <v>364</v>
      </c>
      <c r="H223" s="102" t="s">
        <v>10</v>
      </c>
      <c r="I223" s="103">
        <v>50</v>
      </c>
      <c r="J223" s="104">
        <v>678.5</v>
      </c>
      <c r="K223" s="105">
        <f t="shared" si="6"/>
        <v>33925</v>
      </c>
      <c r="L223"/>
    </row>
    <row r="224" spans="4:21" ht="16.5" x14ac:dyDescent="0.3">
      <c r="D224" s="95" t="s">
        <v>636</v>
      </c>
      <c r="E224" s="100">
        <v>43522</v>
      </c>
      <c r="F224" s="101" t="s">
        <v>376</v>
      </c>
      <c r="G224" s="102" t="s">
        <v>375</v>
      </c>
      <c r="H224" s="102" t="s">
        <v>10</v>
      </c>
      <c r="I224" s="103">
        <v>8</v>
      </c>
      <c r="J224" s="104">
        <v>151.04</v>
      </c>
      <c r="K224" s="105">
        <f t="shared" si="6"/>
        <v>1208.32</v>
      </c>
      <c r="L224"/>
    </row>
    <row r="225" spans="4:12" ht="16.5" x14ac:dyDescent="0.3">
      <c r="D225" s="95" t="s">
        <v>636</v>
      </c>
      <c r="E225" s="100">
        <v>43617</v>
      </c>
      <c r="F225" s="101" t="s">
        <v>367</v>
      </c>
      <c r="G225" s="96" t="s">
        <v>475</v>
      </c>
      <c r="H225" s="102" t="s">
        <v>170</v>
      </c>
      <c r="I225" s="103">
        <v>33</v>
      </c>
      <c r="J225" s="104">
        <v>339.84</v>
      </c>
      <c r="K225" s="105">
        <f t="shared" si="6"/>
        <v>11214.72</v>
      </c>
      <c r="L225"/>
    </row>
    <row r="226" spans="4:12" ht="16.5" x14ac:dyDescent="0.3">
      <c r="D226" s="95" t="s">
        <v>636</v>
      </c>
      <c r="E226" s="100">
        <v>43619</v>
      </c>
      <c r="F226" s="101" t="s">
        <v>359</v>
      </c>
      <c r="G226" s="96" t="s">
        <v>482</v>
      </c>
      <c r="H226" s="102" t="s">
        <v>10</v>
      </c>
      <c r="I226" s="103">
        <v>10</v>
      </c>
      <c r="J226" s="104">
        <v>36.72</v>
      </c>
      <c r="K226" s="105">
        <f t="shared" si="6"/>
        <v>367.2</v>
      </c>
      <c r="L226"/>
    </row>
    <row r="227" spans="4:12" ht="16.5" x14ac:dyDescent="0.3">
      <c r="D227" s="95" t="s">
        <v>636</v>
      </c>
      <c r="E227" s="100">
        <v>43623</v>
      </c>
      <c r="F227" s="101">
        <v>114380</v>
      </c>
      <c r="G227" s="102" t="s">
        <v>378</v>
      </c>
      <c r="H227" s="102" t="s">
        <v>10</v>
      </c>
      <c r="I227" s="103">
        <v>19</v>
      </c>
      <c r="J227" s="104">
        <v>600</v>
      </c>
      <c r="K227" s="105">
        <f t="shared" si="6"/>
        <v>11400</v>
      </c>
      <c r="L227"/>
    </row>
    <row r="228" spans="4:12" ht="16.5" x14ac:dyDescent="0.3">
      <c r="D228" s="95" t="s">
        <v>636</v>
      </c>
      <c r="E228" s="100">
        <v>43626</v>
      </c>
      <c r="F228" s="101">
        <v>113033</v>
      </c>
      <c r="G228" s="96" t="s">
        <v>640</v>
      </c>
      <c r="H228" s="96" t="s">
        <v>34</v>
      </c>
      <c r="I228" s="103">
        <v>55</v>
      </c>
      <c r="J228" s="104">
        <v>395.3</v>
      </c>
      <c r="K228" s="105">
        <f t="shared" si="6"/>
        <v>21741.5</v>
      </c>
      <c r="L228"/>
    </row>
    <row r="229" spans="4:12" ht="16.5" x14ac:dyDescent="0.3">
      <c r="D229" s="95" t="s">
        <v>636</v>
      </c>
      <c r="E229" s="100">
        <v>43626</v>
      </c>
      <c r="F229" s="101">
        <v>100052</v>
      </c>
      <c r="G229" s="102" t="s">
        <v>477</v>
      </c>
      <c r="H229" s="102" t="s">
        <v>10</v>
      </c>
      <c r="I229" s="103">
        <v>29</v>
      </c>
      <c r="J229" s="104">
        <v>666.7</v>
      </c>
      <c r="K229" s="105">
        <f t="shared" si="6"/>
        <v>19334.300000000003</v>
      </c>
      <c r="L229"/>
    </row>
    <row r="230" spans="4:12" ht="16.5" x14ac:dyDescent="0.3">
      <c r="D230" s="95" t="s">
        <v>636</v>
      </c>
      <c r="E230" s="100">
        <v>43649</v>
      </c>
      <c r="F230" s="101" t="s">
        <v>362</v>
      </c>
      <c r="G230" s="102" t="s">
        <v>479</v>
      </c>
      <c r="H230" s="102" t="s">
        <v>10</v>
      </c>
      <c r="I230" s="103">
        <v>5</v>
      </c>
      <c r="J230" s="104">
        <v>584.1</v>
      </c>
      <c r="K230" s="105">
        <f t="shared" si="6"/>
        <v>2920.5</v>
      </c>
      <c r="L230"/>
    </row>
    <row r="231" spans="4:12" ht="16.5" x14ac:dyDescent="0.3">
      <c r="D231" s="95" t="s">
        <v>636</v>
      </c>
      <c r="E231" s="100">
        <v>43650</v>
      </c>
      <c r="F231" s="101" t="s">
        <v>361</v>
      </c>
      <c r="G231" s="102" t="s">
        <v>480</v>
      </c>
      <c r="H231" s="102" t="s">
        <v>10</v>
      </c>
      <c r="I231" s="103">
        <v>5</v>
      </c>
      <c r="J231" s="104">
        <v>373.34</v>
      </c>
      <c r="K231" s="105">
        <f t="shared" si="6"/>
        <v>1866.6999999999998</v>
      </c>
      <c r="L231"/>
    </row>
    <row r="232" spans="4:12" ht="16.5" x14ac:dyDescent="0.3">
      <c r="D232" s="95" t="s">
        <v>636</v>
      </c>
      <c r="E232" s="100">
        <v>43650</v>
      </c>
      <c r="F232" s="101" t="s">
        <v>377</v>
      </c>
      <c r="G232" s="102" t="s">
        <v>470</v>
      </c>
      <c r="H232" s="102" t="s">
        <v>35</v>
      </c>
      <c r="I232" s="103">
        <v>20</v>
      </c>
      <c r="J232" s="104">
        <v>320</v>
      </c>
      <c r="K232" s="105">
        <f t="shared" si="6"/>
        <v>6400</v>
      </c>
      <c r="L232"/>
    </row>
    <row r="233" spans="4:12" ht="16.5" x14ac:dyDescent="0.3">
      <c r="D233" s="95" t="s">
        <v>637</v>
      </c>
      <c r="E233" s="100">
        <v>43864</v>
      </c>
      <c r="F233" s="101" t="s">
        <v>356</v>
      </c>
      <c r="G233" s="102" t="s">
        <v>484</v>
      </c>
      <c r="H233" s="102" t="s">
        <v>355</v>
      </c>
      <c r="I233" s="103">
        <v>9</v>
      </c>
      <c r="J233" s="104">
        <v>7021</v>
      </c>
      <c r="K233" s="105">
        <f t="shared" si="6"/>
        <v>63189</v>
      </c>
      <c r="L233"/>
    </row>
    <row r="234" spans="4:12" ht="16.5" x14ac:dyDescent="0.3">
      <c r="D234" s="95" t="s">
        <v>637</v>
      </c>
      <c r="E234" s="100">
        <v>43864</v>
      </c>
      <c r="F234" s="101" t="s">
        <v>357</v>
      </c>
      <c r="G234" s="102" t="s">
        <v>483</v>
      </c>
      <c r="H234" s="102" t="s">
        <v>355</v>
      </c>
      <c r="I234" s="103">
        <v>3</v>
      </c>
      <c r="J234" s="104">
        <v>9381</v>
      </c>
      <c r="K234" s="105">
        <f t="shared" si="6"/>
        <v>28143</v>
      </c>
      <c r="L234"/>
    </row>
    <row r="235" spans="4:12" ht="16.5" x14ac:dyDescent="0.3">
      <c r="D235" s="95" t="s">
        <v>637</v>
      </c>
      <c r="E235" s="100">
        <v>43892</v>
      </c>
      <c r="F235" s="101" t="s">
        <v>368</v>
      </c>
      <c r="G235" s="102" t="s">
        <v>474</v>
      </c>
      <c r="H235" s="102" t="s">
        <v>4</v>
      </c>
      <c r="I235" s="103">
        <v>3</v>
      </c>
      <c r="J235" s="104">
        <v>17.5</v>
      </c>
      <c r="K235" s="105">
        <f t="shared" si="6"/>
        <v>52.5</v>
      </c>
      <c r="L235"/>
    </row>
    <row r="236" spans="4:12" ht="16.5" x14ac:dyDescent="0.3">
      <c r="D236" s="95" t="s">
        <v>637</v>
      </c>
      <c r="E236" s="100">
        <v>43892</v>
      </c>
      <c r="F236" s="101" t="s">
        <v>373</v>
      </c>
      <c r="G236" s="102" t="s">
        <v>472</v>
      </c>
      <c r="H236" s="102" t="s">
        <v>265</v>
      </c>
      <c r="I236" s="103">
        <v>3</v>
      </c>
      <c r="J236" s="104">
        <v>4218.75</v>
      </c>
      <c r="K236" s="105">
        <f t="shared" si="6"/>
        <v>12656.25</v>
      </c>
      <c r="L236"/>
    </row>
    <row r="237" spans="4:12" ht="16.5" x14ac:dyDescent="0.3">
      <c r="D237" s="95" t="s">
        <v>637</v>
      </c>
      <c r="E237" s="100">
        <v>43892</v>
      </c>
      <c r="F237" s="101" t="s">
        <v>380</v>
      </c>
      <c r="G237" s="102" t="s">
        <v>468</v>
      </c>
      <c r="H237" s="102" t="s">
        <v>10</v>
      </c>
      <c r="I237" s="103">
        <v>1</v>
      </c>
      <c r="J237" s="104">
        <v>2286.25</v>
      </c>
      <c r="K237" s="105">
        <f t="shared" si="6"/>
        <v>2286.25</v>
      </c>
      <c r="L237"/>
    </row>
    <row r="238" spans="4:12" ht="16.5" x14ac:dyDescent="0.3">
      <c r="D238" s="95" t="s">
        <v>637</v>
      </c>
      <c r="E238" s="100">
        <v>43920</v>
      </c>
      <c r="F238" s="101" t="s">
        <v>360</v>
      </c>
      <c r="G238" s="102" t="s">
        <v>481</v>
      </c>
      <c r="H238" s="102" t="s">
        <v>34</v>
      </c>
      <c r="I238" s="103">
        <v>8</v>
      </c>
      <c r="J238" s="104">
        <v>117.48</v>
      </c>
      <c r="K238" s="105">
        <f t="shared" si="6"/>
        <v>939.84</v>
      </c>
      <c r="L238"/>
    </row>
    <row r="239" spans="4:12" ht="16.5" x14ac:dyDescent="0.3">
      <c r="D239" s="95" t="s">
        <v>637</v>
      </c>
      <c r="E239" s="100">
        <v>43922</v>
      </c>
      <c r="F239" s="101">
        <v>115136</v>
      </c>
      <c r="G239" s="96" t="s">
        <v>471</v>
      </c>
      <c r="H239" s="102" t="s">
        <v>34</v>
      </c>
      <c r="I239" s="103">
        <v>15</v>
      </c>
      <c r="J239" s="104">
        <v>275.33</v>
      </c>
      <c r="K239" s="105">
        <f t="shared" si="6"/>
        <v>4129.95</v>
      </c>
      <c r="L239"/>
    </row>
    <row r="240" spans="4:12" ht="16.5" x14ac:dyDescent="0.3">
      <c r="D240" s="95" t="s">
        <v>637</v>
      </c>
      <c r="E240" s="100">
        <v>43928</v>
      </c>
      <c r="F240" s="101" t="s">
        <v>379</v>
      </c>
      <c r="G240" s="102" t="s">
        <v>469</v>
      </c>
      <c r="H240" s="102" t="s">
        <v>10</v>
      </c>
      <c r="I240" s="103">
        <v>7</v>
      </c>
      <c r="J240" s="104">
        <v>1652</v>
      </c>
      <c r="K240" s="105">
        <f t="shared" si="6"/>
        <v>11564</v>
      </c>
      <c r="L240"/>
    </row>
    <row r="241" spans="4:12" ht="16.5" x14ac:dyDescent="0.3">
      <c r="D241" s="95" t="s">
        <v>637</v>
      </c>
      <c r="E241" s="100">
        <v>43929</v>
      </c>
      <c r="F241" s="101" t="s">
        <v>354</v>
      </c>
      <c r="G241" s="102" t="s">
        <v>485</v>
      </c>
      <c r="H241" s="102" t="s">
        <v>34</v>
      </c>
      <c r="I241" s="103">
        <v>92</v>
      </c>
      <c r="J241" s="104">
        <v>224.2</v>
      </c>
      <c r="K241" s="105">
        <f t="shared" si="6"/>
        <v>20626.399999999998</v>
      </c>
      <c r="L241"/>
    </row>
    <row r="242" spans="4:12" ht="16.5" x14ac:dyDescent="0.3">
      <c r="D242" s="95" t="s">
        <v>637</v>
      </c>
      <c r="E242" s="100">
        <v>43929</v>
      </c>
      <c r="F242" s="101" t="s">
        <v>363</v>
      </c>
      <c r="G242" s="102" t="s">
        <v>478</v>
      </c>
      <c r="H242" s="102" t="s">
        <v>10</v>
      </c>
      <c r="I242" s="103">
        <v>154</v>
      </c>
      <c r="J242" s="104">
        <v>7375</v>
      </c>
      <c r="K242" s="105">
        <f t="shared" si="6"/>
        <v>1135750</v>
      </c>
      <c r="L242"/>
    </row>
    <row r="243" spans="4:12" ht="16.5" x14ac:dyDescent="0.3">
      <c r="D243" s="95" t="s">
        <v>637</v>
      </c>
      <c r="E243" s="100">
        <v>43929</v>
      </c>
      <c r="F243" s="101" t="s">
        <v>370</v>
      </c>
      <c r="G243" s="102" t="s">
        <v>463</v>
      </c>
      <c r="H243" s="102" t="s">
        <v>369</v>
      </c>
      <c r="I243" s="103">
        <v>388</v>
      </c>
      <c r="J243" s="104">
        <v>92.04</v>
      </c>
      <c r="K243" s="105">
        <f t="shared" si="6"/>
        <v>35711.520000000004</v>
      </c>
      <c r="L243"/>
    </row>
    <row r="244" spans="4:12" ht="16.5" x14ac:dyDescent="0.3">
      <c r="D244" s="95" t="s">
        <v>637</v>
      </c>
      <c r="E244" s="100">
        <v>43930</v>
      </c>
      <c r="F244" s="101" t="s">
        <v>371</v>
      </c>
      <c r="G244" s="102" t="s">
        <v>473</v>
      </c>
      <c r="H244" s="102" t="s">
        <v>34</v>
      </c>
      <c r="I244" s="103">
        <v>1</v>
      </c>
      <c r="J244" s="104">
        <v>252</v>
      </c>
      <c r="K244" s="105">
        <f t="shared" si="6"/>
        <v>252</v>
      </c>
      <c r="L244"/>
    </row>
    <row r="245" spans="4:12" ht="16.5" x14ac:dyDescent="0.3">
      <c r="D245" s="95" t="s">
        <v>638</v>
      </c>
      <c r="E245" s="106">
        <v>44454</v>
      </c>
      <c r="F245" s="101">
        <v>116502</v>
      </c>
      <c r="G245" s="107" t="s">
        <v>382</v>
      </c>
      <c r="H245" s="108" t="s">
        <v>10</v>
      </c>
      <c r="I245" s="109">
        <v>8</v>
      </c>
      <c r="J245" s="104">
        <v>45.960999999999999</v>
      </c>
      <c r="K245" s="105">
        <f t="shared" si="6"/>
        <v>367.68799999999999</v>
      </c>
      <c r="L245"/>
    </row>
    <row r="246" spans="4:12" ht="16.5" x14ac:dyDescent="0.3">
      <c r="D246" s="95" t="s">
        <v>638</v>
      </c>
      <c r="E246" s="100">
        <v>44454</v>
      </c>
      <c r="F246" s="101">
        <v>118196</v>
      </c>
      <c r="G246" s="107" t="s">
        <v>384</v>
      </c>
      <c r="H246" s="108" t="s">
        <v>10</v>
      </c>
      <c r="I246" s="109">
        <v>2</v>
      </c>
      <c r="J246" s="104">
        <v>206.5</v>
      </c>
      <c r="K246" s="105">
        <f t="shared" si="6"/>
        <v>413</v>
      </c>
      <c r="L246"/>
    </row>
    <row r="247" spans="4:12" ht="16.5" x14ac:dyDescent="0.3">
      <c r="D247" s="95" t="s">
        <v>638</v>
      </c>
      <c r="E247" s="100">
        <v>44454</v>
      </c>
      <c r="F247" s="101">
        <v>117066</v>
      </c>
      <c r="G247" s="107" t="s">
        <v>383</v>
      </c>
      <c r="H247" s="108" t="s">
        <v>10</v>
      </c>
      <c r="I247" s="109">
        <v>6</v>
      </c>
      <c r="J247" s="104">
        <v>3398.4</v>
      </c>
      <c r="K247" s="105">
        <f t="shared" si="6"/>
        <v>20390.400000000001</v>
      </c>
      <c r="L247"/>
    </row>
    <row r="248" spans="4:12" ht="16.5" x14ac:dyDescent="0.3">
      <c r="D248" s="95" t="s">
        <v>639</v>
      </c>
      <c r="E248" s="100">
        <v>44574</v>
      </c>
      <c r="F248" s="101">
        <v>118407</v>
      </c>
      <c r="G248" s="107" t="s">
        <v>430</v>
      </c>
      <c r="H248" s="108" t="s">
        <v>10</v>
      </c>
      <c r="I248" s="103">
        <v>1</v>
      </c>
      <c r="J248" s="104">
        <v>255.96559999999999</v>
      </c>
      <c r="K248" s="111">
        <f t="shared" si="6"/>
        <v>255.96559999999999</v>
      </c>
      <c r="L248"/>
    </row>
    <row r="249" spans="4:12" ht="16.5" x14ac:dyDescent="0.3">
      <c r="D249" s="95" t="s">
        <v>639</v>
      </c>
      <c r="E249" s="100">
        <v>44777</v>
      </c>
      <c r="F249" s="101">
        <v>114900</v>
      </c>
      <c r="G249" s="114" t="s">
        <v>462</v>
      </c>
      <c r="H249" s="115" t="s">
        <v>11</v>
      </c>
      <c r="I249" s="103">
        <v>869</v>
      </c>
      <c r="J249" s="116">
        <v>60.533999999999999</v>
      </c>
      <c r="K249" s="105">
        <f t="shared" si="6"/>
        <v>52604.046000000002</v>
      </c>
      <c r="L249"/>
    </row>
    <row r="250" spans="4:12" ht="16.5" x14ac:dyDescent="0.3">
      <c r="D250" s="95" t="s">
        <v>639</v>
      </c>
      <c r="E250" s="106">
        <v>44779</v>
      </c>
      <c r="F250" s="101">
        <v>116502</v>
      </c>
      <c r="G250" s="114" t="s">
        <v>457</v>
      </c>
      <c r="H250" s="110" t="s">
        <v>4</v>
      </c>
      <c r="I250" s="109">
        <v>100</v>
      </c>
      <c r="J250" s="104">
        <v>54.386200000000002</v>
      </c>
      <c r="K250" s="105">
        <f t="shared" si="6"/>
        <v>5438.62</v>
      </c>
      <c r="L250"/>
    </row>
    <row r="251" spans="4:12" ht="16.5" x14ac:dyDescent="0.3">
      <c r="D251" s="95" t="s">
        <v>639</v>
      </c>
      <c r="E251" s="106">
        <v>44779</v>
      </c>
      <c r="F251" s="101">
        <v>113033</v>
      </c>
      <c r="G251" s="114" t="s">
        <v>458</v>
      </c>
      <c r="H251" s="110" t="s">
        <v>34</v>
      </c>
      <c r="I251" s="109">
        <v>30</v>
      </c>
      <c r="J251" s="104">
        <v>552.77099999999996</v>
      </c>
      <c r="K251" s="105">
        <f t="shared" si="6"/>
        <v>16583.129999999997</v>
      </c>
      <c r="L251"/>
    </row>
    <row r="252" spans="4:12" ht="16.5" x14ac:dyDescent="0.3">
      <c r="D252" s="95" t="s">
        <v>639</v>
      </c>
      <c r="E252" s="100">
        <v>44779</v>
      </c>
      <c r="F252" s="101">
        <v>117398</v>
      </c>
      <c r="G252" s="114" t="s">
        <v>476</v>
      </c>
      <c r="H252" s="110" t="s">
        <v>170</v>
      </c>
      <c r="I252" s="103">
        <v>248</v>
      </c>
      <c r="J252" s="104">
        <v>301.077</v>
      </c>
      <c r="K252" s="105">
        <f t="shared" si="6"/>
        <v>74667.096000000005</v>
      </c>
      <c r="L252"/>
    </row>
    <row r="253" spans="4:12" ht="16.5" x14ac:dyDescent="0.3">
      <c r="D253" s="95" t="s">
        <v>639</v>
      </c>
      <c r="E253" s="100">
        <v>44779</v>
      </c>
      <c r="F253" s="101">
        <v>118784</v>
      </c>
      <c r="G253" s="112" t="s">
        <v>459</v>
      </c>
      <c r="H253" s="113" t="s">
        <v>265</v>
      </c>
      <c r="I253" s="103">
        <v>13455</v>
      </c>
      <c r="J253" s="104">
        <v>26.786982999999999</v>
      </c>
      <c r="K253" s="105">
        <f t="shared" si="6"/>
        <v>360418.85626500001</v>
      </c>
      <c r="L253"/>
    </row>
    <row r="254" spans="4:12" ht="33" customHeight="1" x14ac:dyDescent="0.25">
      <c r="D254" s="92"/>
      <c r="E254" s="92"/>
      <c r="F254" s="136"/>
      <c r="G254" s="92"/>
      <c r="H254" s="92"/>
      <c r="I254" s="92"/>
      <c r="J254" s="92"/>
      <c r="K254" s="92"/>
      <c r="L254"/>
    </row>
    <row r="255" spans="4:12" ht="20.25" thickBot="1" x14ac:dyDescent="0.4">
      <c r="D255" s="137"/>
      <c r="E255" s="117"/>
      <c r="F255" s="118"/>
      <c r="G255" s="153" t="s">
        <v>652</v>
      </c>
      <c r="H255" s="153"/>
      <c r="I255" s="153"/>
      <c r="J255" s="153"/>
      <c r="K255" s="143">
        <f>SUM(K217:K254)</f>
        <v>2085949.4518650002</v>
      </c>
      <c r="L255"/>
    </row>
    <row r="256" spans="4:12" ht="16.5" x14ac:dyDescent="0.3">
      <c r="E256" s="119"/>
      <c r="F256" s="119"/>
      <c r="G256" s="119"/>
      <c r="H256" s="120"/>
      <c r="I256" s="120"/>
      <c r="J256" s="121"/>
      <c r="K256" s="122"/>
      <c r="L256" s="123"/>
    </row>
    <row r="257" spans="4:12" ht="16.5" x14ac:dyDescent="0.3">
      <c r="E257" s="119"/>
      <c r="F257" s="119"/>
      <c r="G257" s="119"/>
      <c r="H257" s="120"/>
      <c r="I257" s="120"/>
      <c r="J257" s="124"/>
      <c r="K257" s="123"/>
      <c r="L257" s="123"/>
    </row>
    <row r="258" spans="4:12" ht="15.75" x14ac:dyDescent="0.25">
      <c r="D258" s="140" t="s">
        <v>654</v>
      </c>
      <c r="G258" s="140" t="s">
        <v>657</v>
      </c>
      <c r="H258" s="11"/>
      <c r="I258" s="89"/>
      <c r="J258" s="28"/>
      <c r="K258" s="140" t="s">
        <v>660</v>
      </c>
    </row>
    <row r="259" spans="4:12" ht="15.75" x14ac:dyDescent="0.25">
      <c r="D259" s="145" t="s">
        <v>655</v>
      </c>
      <c r="G259" s="145" t="s">
        <v>658</v>
      </c>
      <c r="H259" s="11"/>
      <c r="I259" s="89"/>
      <c r="J259" s="28"/>
      <c r="K259" s="145" t="s">
        <v>661</v>
      </c>
    </row>
    <row r="260" spans="4:12" ht="15.75" x14ac:dyDescent="0.25">
      <c r="D260" s="140" t="s">
        <v>656</v>
      </c>
      <c r="G260" s="140" t="s">
        <v>659</v>
      </c>
      <c r="H260" s="11"/>
      <c r="I260" s="89"/>
      <c r="J260" s="28"/>
      <c r="K260" s="140" t="s">
        <v>662</v>
      </c>
    </row>
    <row r="261" spans="4:12" ht="15.75" x14ac:dyDescent="0.25">
      <c r="G261" s="11"/>
      <c r="H261" s="11"/>
      <c r="I261" s="89"/>
      <c r="J261" s="13"/>
      <c r="K261" s="90"/>
    </row>
    <row r="262" spans="4:12" x14ac:dyDescent="0.25">
      <c r="E262" s="119"/>
      <c r="F262" s="119"/>
      <c r="G262" s="119"/>
      <c r="H262" s="125"/>
      <c r="I262" s="125"/>
      <c r="J262" s="126"/>
      <c r="K262" s="125"/>
      <c r="L262" s="125"/>
    </row>
    <row r="263" spans="4:12" ht="18.75" x14ac:dyDescent="0.3">
      <c r="H263" s="91"/>
      <c r="I263" s="91"/>
      <c r="J263" s="91"/>
      <c r="K263" s="91"/>
      <c r="L263" s="91"/>
    </row>
    <row r="264" spans="4:12" ht="18.75" x14ac:dyDescent="0.3">
      <c r="H264" s="91"/>
      <c r="I264" s="91"/>
      <c r="J264" s="91"/>
      <c r="K264" s="91"/>
      <c r="L264" s="91"/>
    </row>
    <row r="265" spans="4:12" ht="18.75" x14ac:dyDescent="0.3">
      <c r="D265" s="154" t="s">
        <v>649</v>
      </c>
      <c r="E265" s="154"/>
      <c r="F265" s="154"/>
      <c r="G265" s="154"/>
      <c r="H265" s="154"/>
      <c r="I265" s="154"/>
      <c r="J265" s="154"/>
      <c r="K265" s="154"/>
      <c r="L265" s="149"/>
    </row>
    <row r="266" spans="4:12" ht="15.75" x14ac:dyDescent="0.25">
      <c r="D266" s="155" t="s">
        <v>643</v>
      </c>
      <c r="E266" s="155"/>
      <c r="F266" s="155"/>
      <c r="G266" s="155"/>
      <c r="H266" s="155"/>
      <c r="I266" s="155"/>
      <c r="J266" s="155"/>
      <c r="K266" s="155"/>
      <c r="L266" s="31"/>
    </row>
    <row r="267" spans="4:12" ht="18.75" x14ac:dyDescent="0.3">
      <c r="D267" s="154" t="s">
        <v>648</v>
      </c>
      <c r="E267" s="154"/>
      <c r="F267" s="154"/>
      <c r="G267" s="154"/>
      <c r="H267" s="154"/>
      <c r="I267" s="154"/>
      <c r="J267" s="154"/>
      <c r="K267" s="154"/>
      <c r="L267" s="149"/>
    </row>
    <row r="268" spans="4:12" ht="18.75" x14ac:dyDescent="0.3">
      <c r="D268" s="154" t="s">
        <v>647</v>
      </c>
      <c r="E268" s="154"/>
      <c r="F268" s="154"/>
      <c r="G268" s="154"/>
      <c r="H268" s="154"/>
      <c r="I268" s="154"/>
      <c r="J268" s="154"/>
      <c r="K268" s="154"/>
      <c r="L268" s="149"/>
    </row>
    <row r="269" spans="4:12" ht="15.75" x14ac:dyDescent="0.25">
      <c r="D269" s="156" t="s">
        <v>650</v>
      </c>
      <c r="E269" s="156"/>
      <c r="F269" s="156"/>
      <c r="G269" s="156"/>
      <c r="H269" s="156"/>
      <c r="I269" s="156"/>
      <c r="J269" s="156"/>
      <c r="K269" s="156"/>
      <c r="L269" s="150"/>
    </row>
    <row r="270" spans="4:12" ht="18.75" x14ac:dyDescent="0.3">
      <c r="E270" s="119"/>
      <c r="F270" s="119"/>
      <c r="G270" s="119"/>
      <c r="H270" s="127"/>
      <c r="I270" s="127"/>
      <c r="J270" s="127"/>
      <c r="K270" s="127"/>
      <c r="L270" s="127"/>
    </row>
    <row r="271" spans="4:12" ht="31.5" x14ac:dyDescent="0.25">
      <c r="D271" s="128" t="s">
        <v>630</v>
      </c>
      <c r="E271" s="128" t="s">
        <v>628</v>
      </c>
      <c r="F271" s="128" t="s">
        <v>629</v>
      </c>
      <c r="G271" s="128" t="s">
        <v>3</v>
      </c>
      <c r="H271" s="128" t="s">
        <v>527</v>
      </c>
      <c r="I271" s="128" t="s">
        <v>167</v>
      </c>
      <c r="J271" s="128" t="s">
        <v>6</v>
      </c>
      <c r="K271" s="128" t="s">
        <v>7</v>
      </c>
      <c r="L271"/>
    </row>
    <row r="272" spans="4:12" ht="33" customHeight="1" x14ac:dyDescent="0.3">
      <c r="D272" s="95" t="s">
        <v>632</v>
      </c>
      <c r="E272" s="100">
        <v>42024</v>
      </c>
      <c r="F272" s="95">
        <v>115615</v>
      </c>
      <c r="G272" s="112" t="s">
        <v>528</v>
      </c>
      <c r="H272" s="113" t="s">
        <v>10</v>
      </c>
      <c r="I272" s="103">
        <v>4</v>
      </c>
      <c r="J272" s="104">
        <v>41.3</v>
      </c>
      <c r="K272" s="104">
        <f t="shared" ref="K272:K303" si="7">I272*J272</f>
        <v>165.2</v>
      </c>
      <c r="L272"/>
    </row>
    <row r="273" spans="4:12" ht="16.5" x14ac:dyDescent="0.3">
      <c r="D273" s="95" t="s">
        <v>632</v>
      </c>
      <c r="E273" s="100">
        <v>42024</v>
      </c>
      <c r="F273" s="95">
        <v>114037</v>
      </c>
      <c r="G273" s="112" t="s">
        <v>533</v>
      </c>
      <c r="H273" s="112" t="s">
        <v>10</v>
      </c>
      <c r="I273" s="103">
        <v>26</v>
      </c>
      <c r="J273" s="104">
        <v>17.7</v>
      </c>
      <c r="K273" s="104">
        <f t="shared" si="7"/>
        <v>460.2</v>
      </c>
      <c r="L273"/>
    </row>
    <row r="274" spans="4:12" ht="16.5" x14ac:dyDescent="0.3">
      <c r="D274" s="95" t="s">
        <v>632</v>
      </c>
      <c r="E274" s="100">
        <v>42024</v>
      </c>
      <c r="F274" s="95">
        <v>111011</v>
      </c>
      <c r="G274" s="112" t="s">
        <v>543</v>
      </c>
      <c r="H274" s="112" t="s">
        <v>10</v>
      </c>
      <c r="I274" s="103">
        <v>39</v>
      </c>
      <c r="J274" s="104">
        <v>177</v>
      </c>
      <c r="K274" s="104">
        <f t="shared" si="7"/>
        <v>6903</v>
      </c>
      <c r="L274"/>
    </row>
    <row r="275" spans="4:12" ht="16.5" x14ac:dyDescent="0.3">
      <c r="D275" s="95" t="s">
        <v>632</v>
      </c>
      <c r="E275" s="100">
        <v>42024</v>
      </c>
      <c r="F275" s="95">
        <v>115493</v>
      </c>
      <c r="G275" s="112" t="s">
        <v>564</v>
      </c>
      <c r="H275" s="112" t="s">
        <v>565</v>
      </c>
      <c r="I275" s="103">
        <v>0.25</v>
      </c>
      <c r="J275" s="104">
        <v>47.2</v>
      </c>
      <c r="K275" s="104">
        <f t="shared" si="7"/>
        <v>11.8</v>
      </c>
      <c r="L275"/>
    </row>
    <row r="276" spans="4:12" ht="16.5" x14ac:dyDescent="0.3">
      <c r="D276" s="95" t="s">
        <v>632</v>
      </c>
      <c r="E276" s="100">
        <v>42024</v>
      </c>
      <c r="F276" s="95">
        <v>111059</v>
      </c>
      <c r="G276" s="112" t="s">
        <v>576</v>
      </c>
      <c r="H276" s="112" t="s">
        <v>10</v>
      </c>
      <c r="I276" s="103">
        <v>42</v>
      </c>
      <c r="J276" s="104">
        <v>118</v>
      </c>
      <c r="K276" s="104">
        <f t="shared" si="7"/>
        <v>4956</v>
      </c>
      <c r="L276"/>
    </row>
    <row r="277" spans="4:12" ht="16.5" x14ac:dyDescent="0.3">
      <c r="D277" s="95" t="s">
        <v>632</v>
      </c>
      <c r="E277" s="100">
        <v>42024</v>
      </c>
      <c r="F277" s="95">
        <v>114025</v>
      </c>
      <c r="G277" s="112" t="s">
        <v>587</v>
      </c>
      <c r="H277" s="112" t="s">
        <v>10</v>
      </c>
      <c r="I277" s="103">
        <v>1</v>
      </c>
      <c r="J277" s="104">
        <v>5900</v>
      </c>
      <c r="K277" s="104">
        <f t="shared" si="7"/>
        <v>5900</v>
      </c>
      <c r="L277"/>
    </row>
    <row r="278" spans="4:12" ht="16.5" x14ac:dyDescent="0.3">
      <c r="D278" s="95" t="s">
        <v>632</v>
      </c>
      <c r="E278" s="100">
        <v>42024</v>
      </c>
      <c r="F278" s="95">
        <v>115501</v>
      </c>
      <c r="G278" s="112" t="s">
        <v>593</v>
      </c>
      <c r="H278" s="112" t="s">
        <v>10</v>
      </c>
      <c r="I278" s="103">
        <v>10</v>
      </c>
      <c r="J278" s="104">
        <v>6.3</v>
      </c>
      <c r="K278" s="104">
        <f t="shared" si="7"/>
        <v>63</v>
      </c>
      <c r="L278"/>
    </row>
    <row r="279" spans="4:12" ht="16.5" x14ac:dyDescent="0.3">
      <c r="D279" s="95" t="s">
        <v>632</v>
      </c>
      <c r="E279" s="100">
        <v>42024</v>
      </c>
      <c r="F279" s="95">
        <v>115504</v>
      </c>
      <c r="G279" s="112" t="s">
        <v>595</v>
      </c>
      <c r="H279" s="112" t="s">
        <v>10</v>
      </c>
      <c r="I279" s="103">
        <v>44</v>
      </c>
      <c r="J279" s="104">
        <v>47.2</v>
      </c>
      <c r="K279" s="104">
        <f t="shared" si="7"/>
        <v>2076.8000000000002</v>
      </c>
      <c r="L279"/>
    </row>
    <row r="280" spans="4:12" ht="16.5" x14ac:dyDescent="0.3">
      <c r="D280" s="95" t="s">
        <v>632</v>
      </c>
      <c r="E280" s="100">
        <v>42278</v>
      </c>
      <c r="F280" s="95">
        <v>115055</v>
      </c>
      <c r="G280" s="112" t="s">
        <v>549</v>
      </c>
      <c r="H280" s="112" t="s">
        <v>10</v>
      </c>
      <c r="I280" s="103">
        <v>17</v>
      </c>
      <c r="J280" s="104">
        <v>2234.61</v>
      </c>
      <c r="K280" s="104">
        <f t="shared" si="7"/>
        <v>37988.370000000003</v>
      </c>
      <c r="L280"/>
    </row>
    <row r="281" spans="4:12" ht="16.5" x14ac:dyDescent="0.3">
      <c r="D281" s="95" t="s">
        <v>633</v>
      </c>
      <c r="E281" s="100">
        <v>42398</v>
      </c>
      <c r="F281" s="95">
        <v>115484</v>
      </c>
      <c r="G281" s="112" t="s">
        <v>529</v>
      </c>
      <c r="H281" s="112" t="s">
        <v>10</v>
      </c>
      <c r="I281" s="103">
        <v>84</v>
      </c>
      <c r="J281" s="104">
        <v>15.53</v>
      </c>
      <c r="K281" s="104">
        <f t="shared" si="7"/>
        <v>1304.52</v>
      </c>
      <c r="L281"/>
    </row>
    <row r="282" spans="4:12" ht="16.5" x14ac:dyDescent="0.3">
      <c r="D282" s="95" t="s">
        <v>633</v>
      </c>
      <c r="E282" s="100">
        <v>42398</v>
      </c>
      <c r="F282" s="95">
        <v>115485</v>
      </c>
      <c r="G282" s="112" t="s">
        <v>530</v>
      </c>
      <c r="H282" s="112" t="s">
        <v>10</v>
      </c>
      <c r="I282" s="103">
        <v>132</v>
      </c>
      <c r="J282" s="104">
        <v>17.649999999999999</v>
      </c>
      <c r="K282" s="104">
        <f t="shared" si="7"/>
        <v>2329.7999999999997</v>
      </c>
      <c r="L282"/>
    </row>
    <row r="283" spans="4:12" ht="16.5" x14ac:dyDescent="0.3">
      <c r="D283" s="95" t="s">
        <v>633</v>
      </c>
      <c r="E283" s="100">
        <v>42398</v>
      </c>
      <c r="F283" s="95">
        <v>115486</v>
      </c>
      <c r="G283" s="112" t="s">
        <v>531</v>
      </c>
      <c r="H283" s="112" t="s">
        <v>10</v>
      </c>
      <c r="I283" s="103">
        <v>16</v>
      </c>
      <c r="J283" s="104">
        <v>12.98</v>
      </c>
      <c r="K283" s="104">
        <f t="shared" si="7"/>
        <v>207.68</v>
      </c>
      <c r="L283"/>
    </row>
    <row r="284" spans="4:12" ht="16.5" x14ac:dyDescent="0.3">
      <c r="D284" s="95" t="s">
        <v>633</v>
      </c>
      <c r="E284" s="100">
        <v>42398</v>
      </c>
      <c r="F284" s="95">
        <v>114728</v>
      </c>
      <c r="G284" s="112" t="s">
        <v>532</v>
      </c>
      <c r="H284" s="112" t="s">
        <v>10</v>
      </c>
      <c r="I284" s="103">
        <v>200</v>
      </c>
      <c r="J284" s="104">
        <v>70.62</v>
      </c>
      <c r="K284" s="104">
        <f t="shared" si="7"/>
        <v>14124</v>
      </c>
      <c r="L284"/>
    </row>
    <row r="285" spans="4:12" ht="16.5" x14ac:dyDescent="0.3">
      <c r="D285" s="95" t="s">
        <v>633</v>
      </c>
      <c r="E285" s="100">
        <v>42398</v>
      </c>
      <c r="F285" s="95">
        <v>115780</v>
      </c>
      <c r="G285" s="112" t="s">
        <v>566</v>
      </c>
      <c r="H285" s="112" t="s">
        <v>10</v>
      </c>
      <c r="I285" s="103">
        <v>2</v>
      </c>
      <c r="J285" s="104">
        <v>68.400000000000006</v>
      </c>
      <c r="K285" s="104">
        <f t="shared" si="7"/>
        <v>136.80000000000001</v>
      </c>
      <c r="L285"/>
    </row>
    <row r="286" spans="4:12" ht="16.5" x14ac:dyDescent="0.3">
      <c r="D286" s="95" t="s">
        <v>633</v>
      </c>
      <c r="E286" s="100">
        <v>42398</v>
      </c>
      <c r="F286" s="95">
        <v>115494</v>
      </c>
      <c r="G286" s="112" t="s">
        <v>568</v>
      </c>
      <c r="H286" s="112" t="s">
        <v>10</v>
      </c>
      <c r="I286" s="103">
        <v>1</v>
      </c>
      <c r="J286" s="104">
        <v>1041.3900000000001</v>
      </c>
      <c r="K286" s="104">
        <f t="shared" si="7"/>
        <v>1041.3900000000001</v>
      </c>
      <c r="L286"/>
    </row>
    <row r="287" spans="4:12" ht="16.5" x14ac:dyDescent="0.3">
      <c r="D287" s="95" t="s">
        <v>633</v>
      </c>
      <c r="E287" s="100">
        <v>42398</v>
      </c>
      <c r="F287" s="95">
        <v>114969</v>
      </c>
      <c r="G287" s="112" t="s">
        <v>582</v>
      </c>
      <c r="H287" s="112" t="s">
        <v>10</v>
      </c>
      <c r="I287" s="103">
        <v>24</v>
      </c>
      <c r="J287" s="104">
        <v>208.22</v>
      </c>
      <c r="K287" s="104">
        <f t="shared" si="7"/>
        <v>4997.28</v>
      </c>
      <c r="L287"/>
    </row>
    <row r="288" spans="4:12" ht="16.5" x14ac:dyDescent="0.3">
      <c r="D288" s="95" t="s">
        <v>633</v>
      </c>
      <c r="E288" s="100">
        <v>42398</v>
      </c>
      <c r="F288" s="95">
        <v>115496</v>
      </c>
      <c r="G288" s="112" t="s">
        <v>583</v>
      </c>
      <c r="H288" s="112" t="s">
        <v>34</v>
      </c>
      <c r="I288" s="103">
        <v>1</v>
      </c>
      <c r="J288" s="104">
        <v>2578.6799999999998</v>
      </c>
      <c r="K288" s="104">
        <f t="shared" si="7"/>
        <v>2578.6799999999998</v>
      </c>
      <c r="L288"/>
    </row>
    <row r="289" spans="4:12" ht="16.5" x14ac:dyDescent="0.3">
      <c r="D289" s="95" t="s">
        <v>633</v>
      </c>
      <c r="E289" s="100">
        <v>42398</v>
      </c>
      <c r="F289" s="95">
        <v>115498</v>
      </c>
      <c r="G289" s="112" t="s">
        <v>588</v>
      </c>
      <c r="H289" s="112" t="s">
        <v>10</v>
      </c>
      <c r="I289" s="103">
        <v>28</v>
      </c>
      <c r="J289" s="104">
        <v>12.6</v>
      </c>
      <c r="K289" s="104">
        <f t="shared" si="7"/>
        <v>352.8</v>
      </c>
      <c r="L289"/>
    </row>
    <row r="290" spans="4:12" ht="16.5" x14ac:dyDescent="0.3">
      <c r="D290" s="95" t="s">
        <v>633</v>
      </c>
      <c r="E290" s="100">
        <v>42398</v>
      </c>
      <c r="F290" s="95">
        <v>115499</v>
      </c>
      <c r="G290" s="112" t="s">
        <v>591</v>
      </c>
      <c r="H290" s="112" t="s">
        <v>10</v>
      </c>
      <c r="I290" s="103">
        <v>100</v>
      </c>
      <c r="J290" s="104">
        <v>83.11</v>
      </c>
      <c r="K290" s="104">
        <f t="shared" si="7"/>
        <v>8311</v>
      </c>
      <c r="L290"/>
    </row>
    <row r="291" spans="4:12" ht="16.5" x14ac:dyDescent="0.3">
      <c r="D291" s="95" t="s">
        <v>633</v>
      </c>
      <c r="E291" s="100">
        <v>42398</v>
      </c>
      <c r="F291" s="95">
        <v>115500</v>
      </c>
      <c r="G291" s="112" t="s">
        <v>592</v>
      </c>
      <c r="H291" s="112" t="s">
        <v>10</v>
      </c>
      <c r="I291" s="103">
        <v>600</v>
      </c>
      <c r="J291" s="104">
        <v>2.67</v>
      </c>
      <c r="K291" s="104">
        <f t="shared" si="7"/>
        <v>1602</v>
      </c>
      <c r="L291"/>
    </row>
    <row r="292" spans="4:12" ht="16.5" x14ac:dyDescent="0.3">
      <c r="D292" s="95" t="s">
        <v>633</v>
      </c>
      <c r="E292" s="100">
        <v>42422</v>
      </c>
      <c r="F292" s="95">
        <v>115491</v>
      </c>
      <c r="G292" s="112" t="s">
        <v>598</v>
      </c>
      <c r="H292" s="112" t="s">
        <v>10</v>
      </c>
      <c r="I292" s="103">
        <v>15</v>
      </c>
      <c r="J292" s="104">
        <v>147.5</v>
      </c>
      <c r="K292" s="104">
        <f t="shared" si="7"/>
        <v>2212.5</v>
      </c>
      <c r="L292"/>
    </row>
    <row r="293" spans="4:12" ht="16.5" x14ac:dyDescent="0.3">
      <c r="D293" s="95" t="s">
        <v>633</v>
      </c>
      <c r="E293" s="100">
        <v>42675</v>
      </c>
      <c r="F293" s="95">
        <v>155489</v>
      </c>
      <c r="G293" s="112" t="s">
        <v>556</v>
      </c>
      <c r="H293" s="112" t="s">
        <v>10</v>
      </c>
      <c r="I293" s="103">
        <v>2</v>
      </c>
      <c r="J293" s="104">
        <v>5.9</v>
      </c>
      <c r="K293" s="104">
        <f t="shared" si="7"/>
        <v>11.8</v>
      </c>
      <c r="L293"/>
    </row>
    <row r="294" spans="4:12" ht="16.5" x14ac:dyDescent="0.3">
      <c r="D294" s="95" t="s">
        <v>634</v>
      </c>
      <c r="E294" s="100">
        <v>42801</v>
      </c>
      <c r="F294" s="95">
        <v>109460</v>
      </c>
      <c r="G294" s="112" t="s">
        <v>562</v>
      </c>
      <c r="H294" s="112" t="s">
        <v>10</v>
      </c>
      <c r="I294" s="103">
        <v>427</v>
      </c>
      <c r="J294" s="104">
        <v>531</v>
      </c>
      <c r="K294" s="104">
        <f t="shared" si="7"/>
        <v>226737</v>
      </c>
      <c r="L294"/>
    </row>
    <row r="295" spans="4:12" ht="16.5" x14ac:dyDescent="0.3">
      <c r="D295" s="95" t="s">
        <v>634</v>
      </c>
      <c r="E295" s="100">
        <v>42830</v>
      </c>
      <c r="F295" s="95">
        <v>113365</v>
      </c>
      <c r="G295" s="112" t="s">
        <v>537</v>
      </c>
      <c r="H295" s="112" t="s">
        <v>10</v>
      </c>
      <c r="I295" s="103">
        <v>50</v>
      </c>
      <c r="J295" s="104">
        <v>32</v>
      </c>
      <c r="K295" s="104">
        <f t="shared" si="7"/>
        <v>1600</v>
      </c>
      <c r="L295"/>
    </row>
    <row r="296" spans="4:12" ht="16.5" x14ac:dyDescent="0.3">
      <c r="D296" s="95" t="s">
        <v>634</v>
      </c>
      <c r="E296" s="100">
        <v>42830</v>
      </c>
      <c r="F296" s="95">
        <v>115515</v>
      </c>
      <c r="G296" s="112" t="s">
        <v>538</v>
      </c>
      <c r="H296" s="112" t="s">
        <v>10</v>
      </c>
      <c r="I296" s="103">
        <v>60</v>
      </c>
      <c r="J296" s="104">
        <v>460.51</v>
      </c>
      <c r="K296" s="104">
        <f t="shared" si="7"/>
        <v>27630.6</v>
      </c>
      <c r="L296"/>
    </row>
    <row r="297" spans="4:12" ht="16.5" x14ac:dyDescent="0.3">
      <c r="D297" s="95" t="s">
        <v>634</v>
      </c>
      <c r="E297" s="100">
        <v>42830</v>
      </c>
      <c r="F297" s="95">
        <v>115508</v>
      </c>
      <c r="G297" s="112" t="s">
        <v>586</v>
      </c>
      <c r="H297" s="112" t="s">
        <v>265</v>
      </c>
      <c r="I297" s="103">
        <v>4</v>
      </c>
      <c r="J297" s="104">
        <v>64</v>
      </c>
      <c r="K297" s="104">
        <f t="shared" si="7"/>
        <v>256</v>
      </c>
      <c r="L297"/>
    </row>
    <row r="298" spans="4:12" ht="16.5" x14ac:dyDescent="0.3">
      <c r="D298" s="95" t="s">
        <v>634</v>
      </c>
      <c r="E298" s="100">
        <v>42830</v>
      </c>
      <c r="F298" s="95">
        <v>115503</v>
      </c>
      <c r="G298" s="112" t="s">
        <v>597</v>
      </c>
      <c r="H298" s="112" t="s">
        <v>10</v>
      </c>
      <c r="I298" s="103">
        <v>8</v>
      </c>
      <c r="J298" s="104">
        <v>1059.22</v>
      </c>
      <c r="K298" s="104">
        <f t="shared" si="7"/>
        <v>8473.76</v>
      </c>
      <c r="L298"/>
    </row>
    <row r="299" spans="4:12" ht="16.5" x14ac:dyDescent="0.3">
      <c r="D299" s="95" t="s">
        <v>634</v>
      </c>
      <c r="E299" s="100">
        <v>42898</v>
      </c>
      <c r="F299" s="95">
        <v>115629</v>
      </c>
      <c r="G299" s="112" t="s">
        <v>579</v>
      </c>
      <c r="H299" s="112" t="s">
        <v>578</v>
      </c>
      <c r="I299" s="103">
        <v>4</v>
      </c>
      <c r="J299" s="104">
        <v>3100</v>
      </c>
      <c r="K299" s="104">
        <f t="shared" si="7"/>
        <v>12400</v>
      </c>
      <c r="L299"/>
    </row>
    <row r="300" spans="4:12" ht="16.5" x14ac:dyDescent="0.3">
      <c r="D300" s="95" t="s">
        <v>634</v>
      </c>
      <c r="E300" s="100">
        <v>43028</v>
      </c>
      <c r="F300" s="95">
        <v>119460</v>
      </c>
      <c r="G300" s="112" t="s">
        <v>561</v>
      </c>
      <c r="H300" s="112" t="s">
        <v>10</v>
      </c>
      <c r="I300" s="103">
        <v>1549</v>
      </c>
      <c r="J300" s="104">
        <v>161</v>
      </c>
      <c r="K300" s="104">
        <f t="shared" si="7"/>
        <v>249389</v>
      </c>
      <c r="L300"/>
    </row>
    <row r="301" spans="4:12" ht="16.5" x14ac:dyDescent="0.3">
      <c r="D301" s="95" t="s">
        <v>634</v>
      </c>
      <c r="E301" s="100">
        <v>43055</v>
      </c>
      <c r="F301" s="95">
        <v>115569</v>
      </c>
      <c r="G301" s="112" t="s">
        <v>544</v>
      </c>
      <c r="H301" s="112" t="s">
        <v>10</v>
      </c>
      <c r="I301" s="103">
        <v>125</v>
      </c>
      <c r="J301" s="104">
        <v>3658</v>
      </c>
      <c r="K301" s="104">
        <f t="shared" si="7"/>
        <v>457250</v>
      </c>
      <c r="L301"/>
    </row>
    <row r="302" spans="4:12" ht="16.5" x14ac:dyDescent="0.3">
      <c r="D302" s="95" t="s">
        <v>634</v>
      </c>
      <c r="E302" s="100">
        <v>43069</v>
      </c>
      <c r="F302" s="95">
        <v>115512</v>
      </c>
      <c r="G302" s="112" t="s">
        <v>580</v>
      </c>
      <c r="H302" s="112" t="s">
        <v>565</v>
      </c>
      <c r="I302" s="103">
        <v>250</v>
      </c>
      <c r="J302" s="104">
        <v>96.8</v>
      </c>
      <c r="K302" s="104">
        <f t="shared" si="7"/>
        <v>24200</v>
      </c>
      <c r="L302"/>
    </row>
    <row r="303" spans="4:12" ht="16.5" x14ac:dyDescent="0.3">
      <c r="D303" s="95" t="s">
        <v>634</v>
      </c>
      <c r="E303" s="100">
        <v>43069</v>
      </c>
      <c r="F303" s="95">
        <v>111325</v>
      </c>
      <c r="G303" s="112" t="s">
        <v>596</v>
      </c>
      <c r="H303" s="112" t="s">
        <v>10</v>
      </c>
      <c r="I303" s="103">
        <v>881</v>
      </c>
      <c r="J303" s="104">
        <v>645.29</v>
      </c>
      <c r="K303" s="104">
        <f t="shared" si="7"/>
        <v>568500.49</v>
      </c>
      <c r="L303"/>
    </row>
    <row r="304" spans="4:12" ht="16.5" x14ac:dyDescent="0.3">
      <c r="D304" s="95" t="s">
        <v>635</v>
      </c>
      <c r="E304" s="100">
        <v>43230</v>
      </c>
      <c r="F304" s="95">
        <v>113810</v>
      </c>
      <c r="G304" s="112" t="s">
        <v>577</v>
      </c>
      <c r="H304" s="112" t="s">
        <v>578</v>
      </c>
      <c r="I304" s="103">
        <v>2</v>
      </c>
      <c r="J304" s="104">
        <v>5091.7</v>
      </c>
      <c r="K304" s="104">
        <f t="shared" ref="K304:K335" si="8">I304*J304</f>
        <v>10183.4</v>
      </c>
      <c r="L304"/>
    </row>
    <row r="305" spans="4:12" ht="16.5" x14ac:dyDescent="0.3">
      <c r="D305" s="95" t="s">
        <v>635</v>
      </c>
      <c r="E305" s="100">
        <v>43301</v>
      </c>
      <c r="F305" s="95">
        <v>115791</v>
      </c>
      <c r="G305" s="112" t="s">
        <v>585</v>
      </c>
      <c r="H305" s="112" t="s">
        <v>34</v>
      </c>
      <c r="I305" s="103">
        <v>10</v>
      </c>
      <c r="J305" s="104">
        <v>1579.29</v>
      </c>
      <c r="K305" s="104">
        <f t="shared" si="8"/>
        <v>15792.9</v>
      </c>
      <c r="L305"/>
    </row>
    <row r="306" spans="4:12" ht="16.5" x14ac:dyDescent="0.3">
      <c r="D306" s="95" t="s">
        <v>635</v>
      </c>
      <c r="E306" s="100">
        <v>43388</v>
      </c>
      <c r="F306" s="95">
        <v>115812</v>
      </c>
      <c r="G306" s="112" t="s">
        <v>569</v>
      </c>
      <c r="H306" s="112" t="s">
        <v>10</v>
      </c>
      <c r="I306" s="103">
        <v>14</v>
      </c>
      <c r="J306" s="104">
        <v>837</v>
      </c>
      <c r="K306" s="104">
        <f t="shared" si="8"/>
        <v>11718</v>
      </c>
      <c r="L306"/>
    </row>
    <row r="307" spans="4:12" ht="16.5" x14ac:dyDescent="0.3">
      <c r="D307" s="95" t="s">
        <v>635</v>
      </c>
      <c r="E307" s="100">
        <v>43388</v>
      </c>
      <c r="F307" s="95">
        <v>115316</v>
      </c>
      <c r="G307" s="112" t="s">
        <v>570</v>
      </c>
      <c r="H307" s="112" t="s">
        <v>10</v>
      </c>
      <c r="I307" s="103">
        <v>10</v>
      </c>
      <c r="J307" s="104">
        <v>198</v>
      </c>
      <c r="K307" s="104">
        <f t="shared" si="8"/>
        <v>1980</v>
      </c>
      <c r="L307"/>
    </row>
    <row r="308" spans="4:12" ht="16.5" x14ac:dyDescent="0.3">
      <c r="D308" s="95" t="s">
        <v>635</v>
      </c>
      <c r="E308" s="100">
        <v>43388</v>
      </c>
      <c r="F308" s="95">
        <v>115322</v>
      </c>
      <c r="G308" s="112" t="s">
        <v>571</v>
      </c>
      <c r="H308" s="112" t="s">
        <v>10</v>
      </c>
      <c r="I308" s="103">
        <v>2</v>
      </c>
      <c r="J308" s="104">
        <v>219.6</v>
      </c>
      <c r="K308" s="104">
        <f t="shared" si="8"/>
        <v>439.2</v>
      </c>
      <c r="L308"/>
    </row>
    <row r="309" spans="4:12" ht="16.5" x14ac:dyDescent="0.3">
      <c r="D309" s="95" t="s">
        <v>635</v>
      </c>
      <c r="E309" s="100">
        <v>43388</v>
      </c>
      <c r="F309" s="95">
        <v>115321</v>
      </c>
      <c r="G309" s="112" t="s">
        <v>572</v>
      </c>
      <c r="H309" s="112" t="s">
        <v>10</v>
      </c>
      <c r="I309" s="103">
        <v>5</v>
      </c>
      <c r="J309" s="104">
        <v>242.9974</v>
      </c>
      <c r="K309" s="104">
        <f t="shared" si="8"/>
        <v>1214.9870000000001</v>
      </c>
      <c r="L309"/>
    </row>
    <row r="310" spans="4:12" ht="16.5" x14ac:dyDescent="0.3">
      <c r="D310" s="95" t="s">
        <v>636</v>
      </c>
      <c r="E310" s="100">
        <v>43553</v>
      </c>
      <c r="F310" s="95">
        <v>104021</v>
      </c>
      <c r="G310" s="112" t="s">
        <v>535</v>
      </c>
      <c r="H310" s="112" t="s">
        <v>536</v>
      </c>
      <c r="I310" s="103">
        <v>5</v>
      </c>
      <c r="J310" s="104">
        <v>1260</v>
      </c>
      <c r="K310" s="104">
        <f t="shared" si="8"/>
        <v>6300</v>
      </c>
      <c r="L310"/>
    </row>
    <row r="311" spans="4:12" ht="16.5" x14ac:dyDescent="0.3">
      <c r="D311" s="95" t="s">
        <v>636</v>
      </c>
      <c r="E311" s="100">
        <v>43578</v>
      </c>
      <c r="F311" s="95">
        <v>115278</v>
      </c>
      <c r="G311" s="112" t="s">
        <v>559</v>
      </c>
      <c r="H311" s="112" t="s">
        <v>560</v>
      </c>
      <c r="I311" s="103">
        <v>1</v>
      </c>
      <c r="J311" s="104">
        <v>319.20179999999999</v>
      </c>
      <c r="K311" s="104">
        <f t="shared" si="8"/>
        <v>319.20179999999999</v>
      </c>
      <c r="L311"/>
    </row>
    <row r="312" spans="4:12" ht="16.5" x14ac:dyDescent="0.3">
      <c r="D312" s="95" t="s">
        <v>636</v>
      </c>
      <c r="E312" s="100">
        <v>43578</v>
      </c>
      <c r="F312" s="95">
        <v>111026</v>
      </c>
      <c r="G312" s="112" t="s">
        <v>563</v>
      </c>
      <c r="H312" s="112" t="s">
        <v>10</v>
      </c>
      <c r="I312" s="103">
        <v>6</v>
      </c>
      <c r="J312" s="104">
        <v>2583.02</v>
      </c>
      <c r="K312" s="104">
        <f t="shared" si="8"/>
        <v>15498.119999999999</v>
      </c>
      <c r="L312"/>
    </row>
    <row r="313" spans="4:12" ht="16.5" x14ac:dyDescent="0.3">
      <c r="D313" s="95" t="s">
        <v>636</v>
      </c>
      <c r="E313" s="100">
        <v>43578</v>
      </c>
      <c r="F313" s="95">
        <v>113932</v>
      </c>
      <c r="G313" s="112" t="s">
        <v>581</v>
      </c>
      <c r="H313" s="112" t="s">
        <v>560</v>
      </c>
      <c r="I313" s="103">
        <v>1</v>
      </c>
      <c r="J313" s="104">
        <v>188.9888</v>
      </c>
      <c r="K313" s="104">
        <f t="shared" si="8"/>
        <v>188.9888</v>
      </c>
      <c r="L313"/>
    </row>
    <row r="314" spans="4:12" ht="16.5" x14ac:dyDescent="0.3">
      <c r="D314" s="95" t="s">
        <v>637</v>
      </c>
      <c r="E314" s="100">
        <v>43881</v>
      </c>
      <c r="F314" s="95">
        <v>117387</v>
      </c>
      <c r="G314" s="112" t="s">
        <v>548</v>
      </c>
      <c r="H314" s="112" t="s">
        <v>10</v>
      </c>
      <c r="I314" s="103">
        <v>6</v>
      </c>
      <c r="J314" s="104">
        <v>394.59199999999998</v>
      </c>
      <c r="K314" s="104">
        <f t="shared" si="8"/>
        <v>2367.5519999999997</v>
      </c>
      <c r="L314"/>
    </row>
    <row r="315" spans="4:12" ht="16.5" x14ac:dyDescent="0.3">
      <c r="D315" s="95" t="s">
        <v>637</v>
      </c>
      <c r="E315" s="100">
        <v>44011</v>
      </c>
      <c r="F315" s="95">
        <v>106218</v>
      </c>
      <c r="G315" s="112" t="s">
        <v>594</v>
      </c>
      <c r="H315" s="112" t="s">
        <v>565</v>
      </c>
      <c r="I315" s="103">
        <v>159</v>
      </c>
      <c r="J315" s="104">
        <v>187.97399999999999</v>
      </c>
      <c r="K315" s="104">
        <f t="shared" si="8"/>
        <v>29887.865999999998</v>
      </c>
      <c r="L315"/>
    </row>
    <row r="316" spans="4:12" ht="16.5" x14ac:dyDescent="0.3">
      <c r="D316" s="95" t="s">
        <v>637</v>
      </c>
      <c r="E316" s="100">
        <v>44015</v>
      </c>
      <c r="F316" s="95">
        <v>117754</v>
      </c>
      <c r="G316" s="112" t="s">
        <v>567</v>
      </c>
      <c r="H316" s="112" t="s">
        <v>10</v>
      </c>
      <c r="I316" s="103">
        <v>2</v>
      </c>
      <c r="J316" s="104">
        <v>17216.2</v>
      </c>
      <c r="K316" s="104">
        <f t="shared" si="8"/>
        <v>34432.400000000001</v>
      </c>
      <c r="L316"/>
    </row>
    <row r="317" spans="4:12" ht="16.5" x14ac:dyDescent="0.3">
      <c r="D317" s="95" t="s">
        <v>637</v>
      </c>
      <c r="E317" s="100">
        <v>44034</v>
      </c>
      <c r="F317" s="95">
        <v>117774</v>
      </c>
      <c r="G317" s="112" t="s">
        <v>541</v>
      </c>
      <c r="H317" s="112" t="s">
        <v>10</v>
      </c>
      <c r="I317" s="103">
        <v>454</v>
      </c>
      <c r="J317" s="104">
        <v>14.6556</v>
      </c>
      <c r="K317" s="104">
        <f t="shared" si="8"/>
        <v>6653.6423999999997</v>
      </c>
      <c r="L317"/>
    </row>
    <row r="318" spans="4:12" ht="16.5" x14ac:dyDescent="0.3">
      <c r="D318" s="95" t="s">
        <v>637</v>
      </c>
      <c r="E318" s="100">
        <v>44034</v>
      </c>
      <c r="F318" s="95">
        <v>111111</v>
      </c>
      <c r="G318" s="112" t="s">
        <v>542</v>
      </c>
      <c r="H318" s="112" t="s">
        <v>10</v>
      </c>
      <c r="I318" s="103">
        <v>976</v>
      </c>
      <c r="J318" s="104">
        <v>26.55</v>
      </c>
      <c r="K318" s="104">
        <f t="shared" si="8"/>
        <v>25912.799999999999</v>
      </c>
      <c r="L318"/>
    </row>
    <row r="319" spans="4:12" ht="16.5" x14ac:dyDescent="0.3">
      <c r="D319" s="95" t="s">
        <v>637</v>
      </c>
      <c r="E319" s="100">
        <v>44034</v>
      </c>
      <c r="F319" s="95">
        <v>113898</v>
      </c>
      <c r="G319" s="112" t="s">
        <v>558</v>
      </c>
      <c r="H319" s="112" t="s">
        <v>10</v>
      </c>
      <c r="I319" s="103">
        <v>99</v>
      </c>
      <c r="J319" s="104">
        <v>131.7116</v>
      </c>
      <c r="K319" s="104">
        <f t="shared" si="8"/>
        <v>13039.448400000001</v>
      </c>
      <c r="L319"/>
    </row>
    <row r="320" spans="4:12" ht="16.5" x14ac:dyDescent="0.3">
      <c r="D320" s="95" t="s">
        <v>637</v>
      </c>
      <c r="E320" s="100">
        <v>44034</v>
      </c>
      <c r="F320" s="95">
        <v>117777</v>
      </c>
      <c r="G320" s="112" t="s">
        <v>573</v>
      </c>
      <c r="H320" s="112" t="s">
        <v>574</v>
      </c>
      <c r="I320" s="103">
        <v>585</v>
      </c>
      <c r="J320" s="104">
        <v>58.41</v>
      </c>
      <c r="K320" s="104">
        <f t="shared" si="8"/>
        <v>34169.85</v>
      </c>
      <c r="L320"/>
    </row>
    <row r="321" spans="4:12" ht="16.5" x14ac:dyDescent="0.3">
      <c r="D321" s="95" t="s">
        <v>637</v>
      </c>
      <c r="E321" s="100">
        <v>44034</v>
      </c>
      <c r="F321" s="95">
        <v>117778</v>
      </c>
      <c r="G321" s="112" t="s">
        <v>573</v>
      </c>
      <c r="H321" s="112" t="s">
        <v>575</v>
      </c>
      <c r="I321" s="103">
        <v>592</v>
      </c>
      <c r="J321" s="104">
        <v>84.96</v>
      </c>
      <c r="K321" s="104">
        <f t="shared" si="8"/>
        <v>50296.32</v>
      </c>
      <c r="L321"/>
    </row>
    <row r="322" spans="4:12" ht="16.5" x14ac:dyDescent="0.3">
      <c r="D322" s="95" t="s">
        <v>637</v>
      </c>
      <c r="E322" s="100">
        <v>44034</v>
      </c>
      <c r="F322" s="95">
        <v>117782</v>
      </c>
      <c r="G322" s="112" t="s">
        <v>589</v>
      </c>
      <c r="H322" s="112" t="s">
        <v>10</v>
      </c>
      <c r="I322" s="103">
        <v>1</v>
      </c>
      <c r="J322" s="104">
        <v>454.22919999999999</v>
      </c>
      <c r="K322" s="104">
        <f t="shared" si="8"/>
        <v>454.22919999999999</v>
      </c>
      <c r="L322"/>
    </row>
    <row r="323" spans="4:12" ht="16.5" x14ac:dyDescent="0.3">
      <c r="D323" s="95" t="s">
        <v>637</v>
      </c>
      <c r="E323" s="100">
        <v>44034</v>
      </c>
      <c r="F323" s="95">
        <v>117783</v>
      </c>
      <c r="G323" s="112" t="s">
        <v>590</v>
      </c>
      <c r="H323" s="112" t="s">
        <v>10</v>
      </c>
      <c r="I323" s="103">
        <v>1473</v>
      </c>
      <c r="J323" s="104">
        <v>163.79580000000001</v>
      </c>
      <c r="K323" s="104">
        <f t="shared" si="8"/>
        <v>241271.21340000001</v>
      </c>
      <c r="L323"/>
    </row>
    <row r="324" spans="4:12" ht="16.5" x14ac:dyDescent="0.3">
      <c r="D324" s="95" t="s">
        <v>637</v>
      </c>
      <c r="E324" s="100">
        <v>44139</v>
      </c>
      <c r="F324" s="95">
        <v>114745</v>
      </c>
      <c r="G324" s="112" t="s">
        <v>547</v>
      </c>
      <c r="H324" s="112" t="s">
        <v>10</v>
      </c>
      <c r="I324" s="103">
        <v>422</v>
      </c>
      <c r="J324" s="104">
        <v>177</v>
      </c>
      <c r="K324" s="104">
        <f t="shared" si="8"/>
        <v>74694</v>
      </c>
      <c r="L324"/>
    </row>
    <row r="325" spans="4:12" ht="16.5" x14ac:dyDescent="0.3">
      <c r="D325" s="95" t="s">
        <v>638</v>
      </c>
      <c r="E325" s="100">
        <v>44258</v>
      </c>
      <c r="F325" s="95">
        <v>117411</v>
      </c>
      <c r="G325" s="112" t="s">
        <v>534</v>
      </c>
      <c r="H325" s="112" t="s">
        <v>10</v>
      </c>
      <c r="I325" s="103">
        <v>2190</v>
      </c>
      <c r="J325" s="104">
        <v>236</v>
      </c>
      <c r="K325" s="104">
        <f t="shared" si="8"/>
        <v>516840</v>
      </c>
      <c r="L325"/>
    </row>
    <row r="326" spans="4:12" ht="16.5" x14ac:dyDescent="0.3">
      <c r="D326" s="95" t="s">
        <v>638</v>
      </c>
      <c r="E326" s="100">
        <v>44383</v>
      </c>
      <c r="F326" s="95">
        <v>118101</v>
      </c>
      <c r="G326" s="112" t="s">
        <v>545</v>
      </c>
      <c r="H326" s="112" t="s">
        <v>265</v>
      </c>
      <c r="I326" s="103">
        <v>344</v>
      </c>
      <c r="J326" s="104">
        <v>564.71259999999995</v>
      </c>
      <c r="K326" s="104">
        <f t="shared" si="8"/>
        <v>194261.13439999998</v>
      </c>
      <c r="L326"/>
    </row>
    <row r="327" spans="4:12" ht="16.5" x14ac:dyDescent="0.3">
      <c r="D327" s="95" t="s">
        <v>638</v>
      </c>
      <c r="E327" s="100">
        <v>44383</v>
      </c>
      <c r="F327" s="95">
        <v>118102</v>
      </c>
      <c r="G327" s="112" t="s">
        <v>546</v>
      </c>
      <c r="H327" s="112" t="s">
        <v>265</v>
      </c>
      <c r="I327" s="103">
        <v>2016</v>
      </c>
      <c r="J327" s="104">
        <v>2528.5747999999999</v>
      </c>
      <c r="K327" s="104">
        <f t="shared" si="8"/>
        <v>5097606.7967999997</v>
      </c>
      <c r="L327"/>
    </row>
    <row r="328" spans="4:12" ht="16.5" x14ac:dyDescent="0.3">
      <c r="D328" s="95" t="s">
        <v>638</v>
      </c>
      <c r="E328" s="100">
        <v>44421</v>
      </c>
      <c r="F328" s="95">
        <v>112489</v>
      </c>
      <c r="G328" s="112" t="s">
        <v>551</v>
      </c>
      <c r="H328" s="112" t="s">
        <v>34</v>
      </c>
      <c r="I328" s="103">
        <v>4</v>
      </c>
      <c r="J328" s="104">
        <v>224.9906</v>
      </c>
      <c r="K328" s="104">
        <f t="shared" si="8"/>
        <v>899.9624</v>
      </c>
      <c r="L328"/>
    </row>
    <row r="329" spans="4:12" ht="16.5" x14ac:dyDescent="0.3">
      <c r="D329" s="95" t="s">
        <v>638</v>
      </c>
      <c r="E329" s="100">
        <v>44421</v>
      </c>
      <c r="F329" s="95">
        <v>117943</v>
      </c>
      <c r="G329" s="112" t="s">
        <v>552</v>
      </c>
      <c r="H329" s="112" t="s">
        <v>10</v>
      </c>
      <c r="I329" s="103">
        <v>2</v>
      </c>
      <c r="J329" s="104">
        <v>61.312800000000003</v>
      </c>
      <c r="K329" s="104">
        <f t="shared" si="8"/>
        <v>122.62560000000001</v>
      </c>
      <c r="L329"/>
    </row>
    <row r="330" spans="4:12" ht="16.5" x14ac:dyDescent="0.3">
      <c r="D330" s="95" t="s">
        <v>638</v>
      </c>
      <c r="E330" s="100">
        <v>44421</v>
      </c>
      <c r="F330" s="95">
        <v>117946</v>
      </c>
      <c r="G330" s="112" t="s">
        <v>553</v>
      </c>
      <c r="H330" s="112" t="s">
        <v>10</v>
      </c>
      <c r="I330" s="103">
        <v>48</v>
      </c>
      <c r="J330" s="104">
        <v>64.900000000000006</v>
      </c>
      <c r="K330" s="104">
        <f t="shared" si="8"/>
        <v>3115.2000000000003</v>
      </c>
      <c r="L330"/>
    </row>
    <row r="331" spans="4:12" ht="16.5" x14ac:dyDescent="0.3">
      <c r="D331" s="95" t="s">
        <v>638</v>
      </c>
      <c r="E331" s="100">
        <v>44462</v>
      </c>
      <c r="F331" s="95">
        <v>118183</v>
      </c>
      <c r="G331" s="112" t="s">
        <v>557</v>
      </c>
      <c r="H331" s="112" t="s">
        <v>10</v>
      </c>
      <c r="I331" s="103">
        <v>2</v>
      </c>
      <c r="J331" s="104">
        <v>14995.10252</v>
      </c>
      <c r="K331" s="104">
        <f t="shared" si="8"/>
        <v>29990.205040000001</v>
      </c>
      <c r="L331"/>
    </row>
    <row r="332" spans="4:12" ht="16.5" x14ac:dyDescent="0.3">
      <c r="D332" s="95" t="s">
        <v>639</v>
      </c>
      <c r="E332" s="100">
        <v>44596</v>
      </c>
      <c r="F332" s="95">
        <v>118295</v>
      </c>
      <c r="G332" s="112" t="s">
        <v>539</v>
      </c>
      <c r="H332" s="112" t="s">
        <v>10</v>
      </c>
      <c r="I332" s="103">
        <v>515</v>
      </c>
      <c r="J332" s="104">
        <v>1439.6</v>
      </c>
      <c r="K332" s="104">
        <f t="shared" si="8"/>
        <v>741394</v>
      </c>
      <c r="L332"/>
    </row>
    <row r="333" spans="4:12" ht="16.5" x14ac:dyDescent="0.3">
      <c r="D333" s="95" t="s">
        <v>639</v>
      </c>
      <c r="E333" s="100">
        <v>44596</v>
      </c>
      <c r="F333" s="95">
        <v>118297</v>
      </c>
      <c r="G333" s="112" t="s">
        <v>540</v>
      </c>
      <c r="H333" s="112" t="s">
        <v>10</v>
      </c>
      <c r="I333" s="103">
        <v>269</v>
      </c>
      <c r="J333" s="104">
        <v>482.62</v>
      </c>
      <c r="K333" s="104">
        <f t="shared" si="8"/>
        <v>129824.78</v>
      </c>
      <c r="L333"/>
    </row>
    <row r="334" spans="4:12" ht="16.5" x14ac:dyDescent="0.3">
      <c r="D334" s="95" t="s">
        <v>639</v>
      </c>
      <c r="E334" s="100">
        <v>44596</v>
      </c>
      <c r="F334" s="95">
        <v>118296</v>
      </c>
      <c r="G334" s="112" t="s">
        <v>550</v>
      </c>
      <c r="H334" s="112" t="s">
        <v>10</v>
      </c>
      <c r="I334" s="103">
        <v>2062</v>
      </c>
      <c r="J334" s="104">
        <v>165.2</v>
      </c>
      <c r="K334" s="104">
        <f t="shared" si="8"/>
        <v>340642.39999999997</v>
      </c>
      <c r="L334"/>
    </row>
    <row r="335" spans="4:12" ht="16.5" x14ac:dyDescent="0.3">
      <c r="D335" s="95" t="s">
        <v>639</v>
      </c>
      <c r="E335" s="100">
        <v>44680</v>
      </c>
      <c r="F335" s="95">
        <v>118448</v>
      </c>
      <c r="G335" s="112" t="s">
        <v>584</v>
      </c>
      <c r="H335" s="112" t="s">
        <v>10</v>
      </c>
      <c r="I335" s="103">
        <v>144</v>
      </c>
      <c r="J335" s="104">
        <v>31176.78</v>
      </c>
      <c r="K335" s="104">
        <f t="shared" si="8"/>
        <v>4489456.32</v>
      </c>
      <c r="L335"/>
    </row>
    <row r="336" spans="4:12" ht="16.5" x14ac:dyDescent="0.3">
      <c r="D336" s="95" t="s">
        <v>639</v>
      </c>
      <c r="E336" s="100">
        <v>44697</v>
      </c>
      <c r="F336" s="95">
        <v>118500</v>
      </c>
      <c r="G336" s="112" t="s">
        <v>554</v>
      </c>
      <c r="H336" s="112" t="s">
        <v>10</v>
      </c>
      <c r="I336" s="103">
        <v>300</v>
      </c>
      <c r="J336" s="104">
        <v>1212.4972</v>
      </c>
      <c r="K336" s="104">
        <f t="shared" ref="K336:K364" si="9">I336*J336</f>
        <v>363749.16000000003</v>
      </c>
      <c r="L336"/>
    </row>
    <row r="337" spans="4:12" ht="16.5" x14ac:dyDescent="0.3">
      <c r="D337" s="95" t="s">
        <v>639</v>
      </c>
      <c r="E337" s="100">
        <v>44697</v>
      </c>
      <c r="F337" s="95">
        <v>118502</v>
      </c>
      <c r="G337" s="112" t="s">
        <v>555</v>
      </c>
      <c r="H337" s="112" t="s">
        <v>10</v>
      </c>
      <c r="I337" s="103">
        <v>8400</v>
      </c>
      <c r="J337" s="104">
        <v>635.3356</v>
      </c>
      <c r="K337" s="104">
        <f t="shared" si="9"/>
        <v>5336819.04</v>
      </c>
      <c r="L337"/>
    </row>
    <row r="338" spans="4:12" ht="16.5" x14ac:dyDescent="0.3">
      <c r="D338" s="95" t="s">
        <v>639</v>
      </c>
      <c r="E338" s="100">
        <v>44698</v>
      </c>
      <c r="F338" s="95">
        <v>118490</v>
      </c>
      <c r="G338" s="112" t="s">
        <v>625</v>
      </c>
      <c r="H338" s="112" t="s">
        <v>10</v>
      </c>
      <c r="I338" s="103">
        <v>2800</v>
      </c>
      <c r="J338" s="104">
        <v>434.99520000000001</v>
      </c>
      <c r="K338" s="104">
        <f t="shared" si="9"/>
        <v>1217986.5600000001</v>
      </c>
      <c r="L338"/>
    </row>
    <row r="339" spans="4:12" ht="16.5" x14ac:dyDescent="0.3">
      <c r="D339" s="95" t="s">
        <v>639</v>
      </c>
      <c r="E339" s="100">
        <v>44718</v>
      </c>
      <c r="F339" s="95">
        <v>118546</v>
      </c>
      <c r="G339" s="112" t="s">
        <v>599</v>
      </c>
      <c r="H339" s="112" t="s">
        <v>10</v>
      </c>
      <c r="I339" s="103">
        <v>900</v>
      </c>
      <c r="J339" s="104">
        <v>3360.0028000000002</v>
      </c>
      <c r="K339" s="104">
        <f t="shared" si="9"/>
        <v>3024002.52</v>
      </c>
      <c r="L339"/>
    </row>
    <row r="340" spans="4:12" ht="16.5" x14ac:dyDescent="0.3">
      <c r="D340" s="95" t="s">
        <v>639</v>
      </c>
      <c r="E340" s="100">
        <v>44718</v>
      </c>
      <c r="F340" s="95">
        <v>1185847</v>
      </c>
      <c r="G340" s="112" t="s">
        <v>600</v>
      </c>
      <c r="H340" s="112" t="s">
        <v>10</v>
      </c>
      <c r="I340" s="103">
        <v>100</v>
      </c>
      <c r="J340" s="104">
        <v>3990.0048000000002</v>
      </c>
      <c r="K340" s="104">
        <f t="shared" si="9"/>
        <v>399000.48000000004</v>
      </c>
      <c r="L340"/>
    </row>
    <row r="341" spans="4:12" ht="16.5" x14ac:dyDescent="0.3">
      <c r="D341" s="95" t="s">
        <v>639</v>
      </c>
      <c r="E341" s="100">
        <v>44718</v>
      </c>
      <c r="F341" s="95">
        <v>118531</v>
      </c>
      <c r="G341" s="112" t="s">
        <v>601</v>
      </c>
      <c r="H341" s="112" t="s">
        <v>10</v>
      </c>
      <c r="I341" s="103">
        <v>18000</v>
      </c>
      <c r="J341" s="104">
        <v>19.599799999999998</v>
      </c>
      <c r="K341" s="104">
        <f t="shared" si="9"/>
        <v>352796.39999999997</v>
      </c>
      <c r="L341"/>
    </row>
    <row r="342" spans="4:12" ht="16.5" x14ac:dyDescent="0.3">
      <c r="D342" s="95" t="s">
        <v>639</v>
      </c>
      <c r="E342" s="100">
        <v>44718</v>
      </c>
      <c r="F342" s="95">
        <v>118532</v>
      </c>
      <c r="G342" s="112" t="s">
        <v>602</v>
      </c>
      <c r="H342" s="112" t="s">
        <v>10</v>
      </c>
      <c r="I342" s="103">
        <v>10000</v>
      </c>
      <c r="J342" s="104">
        <v>11.1982</v>
      </c>
      <c r="K342" s="104">
        <f t="shared" si="9"/>
        <v>111982</v>
      </c>
      <c r="L342"/>
    </row>
    <row r="343" spans="4:12" ht="16.5" x14ac:dyDescent="0.3">
      <c r="D343" s="95" t="s">
        <v>639</v>
      </c>
      <c r="E343" s="100">
        <v>44718</v>
      </c>
      <c r="F343" s="95">
        <v>118540</v>
      </c>
      <c r="G343" s="112" t="s">
        <v>603</v>
      </c>
      <c r="H343" s="112" t="s">
        <v>10</v>
      </c>
      <c r="I343" s="103">
        <v>150</v>
      </c>
      <c r="J343" s="104">
        <v>1425.204</v>
      </c>
      <c r="K343" s="104">
        <f t="shared" si="9"/>
        <v>213780.6</v>
      </c>
      <c r="L343"/>
    </row>
    <row r="344" spans="4:12" ht="16.5" x14ac:dyDescent="0.3">
      <c r="D344" s="95" t="s">
        <v>639</v>
      </c>
      <c r="E344" s="100">
        <v>44718</v>
      </c>
      <c r="F344" s="95">
        <v>118534</v>
      </c>
      <c r="G344" s="112" t="s">
        <v>604</v>
      </c>
      <c r="H344" s="112" t="s">
        <v>10</v>
      </c>
      <c r="I344" s="103">
        <v>2950</v>
      </c>
      <c r="J344" s="104">
        <v>1915.1990000000001</v>
      </c>
      <c r="K344" s="104">
        <f t="shared" si="9"/>
        <v>5649837.0499999998</v>
      </c>
      <c r="L344"/>
    </row>
    <row r="345" spans="4:12" ht="16.5" x14ac:dyDescent="0.3">
      <c r="D345" s="95" t="s">
        <v>639</v>
      </c>
      <c r="E345" s="100">
        <v>44718</v>
      </c>
      <c r="F345" s="95">
        <v>118542</v>
      </c>
      <c r="G345" s="112" t="s">
        <v>605</v>
      </c>
      <c r="H345" s="112" t="s">
        <v>10</v>
      </c>
      <c r="I345" s="103">
        <v>500</v>
      </c>
      <c r="J345" s="104">
        <v>3127</v>
      </c>
      <c r="K345" s="104">
        <f t="shared" si="9"/>
        <v>1563500</v>
      </c>
      <c r="L345"/>
    </row>
    <row r="346" spans="4:12" ht="16.5" x14ac:dyDescent="0.3">
      <c r="D346" s="95" t="s">
        <v>639</v>
      </c>
      <c r="E346" s="100">
        <v>44718</v>
      </c>
      <c r="F346" s="95">
        <v>118543</v>
      </c>
      <c r="G346" s="112" t="s">
        <v>606</v>
      </c>
      <c r="H346" s="112" t="s">
        <v>10</v>
      </c>
      <c r="I346" s="103">
        <v>200</v>
      </c>
      <c r="J346" s="104">
        <v>1030.3996</v>
      </c>
      <c r="K346" s="104">
        <f t="shared" si="9"/>
        <v>206079.91999999998</v>
      </c>
      <c r="L346"/>
    </row>
    <row r="347" spans="4:12" ht="16.5" x14ac:dyDescent="0.3">
      <c r="D347" s="95" t="s">
        <v>639</v>
      </c>
      <c r="E347" s="100">
        <v>44718</v>
      </c>
      <c r="F347" s="95">
        <v>118544</v>
      </c>
      <c r="G347" s="112" t="s">
        <v>607</v>
      </c>
      <c r="H347" s="112" t="s">
        <v>10</v>
      </c>
      <c r="I347" s="103">
        <v>8</v>
      </c>
      <c r="J347" s="104">
        <v>12128.2052</v>
      </c>
      <c r="K347" s="104">
        <f t="shared" si="9"/>
        <v>97025.641600000003</v>
      </c>
      <c r="L347"/>
    </row>
    <row r="348" spans="4:12" ht="16.5" x14ac:dyDescent="0.3">
      <c r="D348" s="95" t="s">
        <v>639</v>
      </c>
      <c r="E348" s="100">
        <v>44718</v>
      </c>
      <c r="F348" s="95">
        <v>118545</v>
      </c>
      <c r="G348" s="112" t="s">
        <v>608</v>
      </c>
      <c r="H348" s="112" t="s">
        <v>10</v>
      </c>
      <c r="I348" s="103">
        <v>2</v>
      </c>
      <c r="J348" s="104">
        <v>3063.1974</v>
      </c>
      <c r="K348" s="104">
        <f t="shared" si="9"/>
        <v>6126.3948</v>
      </c>
      <c r="L348"/>
    </row>
    <row r="349" spans="4:12" ht="16.5" x14ac:dyDescent="0.3">
      <c r="D349" s="95" t="s">
        <v>639</v>
      </c>
      <c r="E349" s="100">
        <v>44718</v>
      </c>
      <c r="F349" s="95">
        <v>118529</v>
      </c>
      <c r="G349" s="112" t="s">
        <v>609</v>
      </c>
      <c r="H349" s="112" t="s">
        <v>10</v>
      </c>
      <c r="I349" s="103">
        <v>3</v>
      </c>
      <c r="J349" s="104">
        <v>265.99560000000002</v>
      </c>
      <c r="K349" s="104">
        <f t="shared" si="9"/>
        <v>797.98680000000013</v>
      </c>
      <c r="L349"/>
    </row>
    <row r="350" spans="4:12" ht="16.5" x14ac:dyDescent="0.3">
      <c r="D350" s="95" t="s">
        <v>639</v>
      </c>
      <c r="E350" s="100">
        <v>44718</v>
      </c>
      <c r="F350" s="95">
        <v>118530</v>
      </c>
      <c r="G350" s="112" t="s">
        <v>610</v>
      </c>
      <c r="H350" s="112" t="s">
        <v>611</v>
      </c>
      <c r="I350" s="103">
        <v>20</v>
      </c>
      <c r="J350" s="104">
        <v>165.2</v>
      </c>
      <c r="K350" s="104">
        <f t="shared" si="9"/>
        <v>3304</v>
      </c>
      <c r="L350"/>
    </row>
    <row r="351" spans="4:12" ht="16.5" x14ac:dyDescent="0.3">
      <c r="D351" s="95" t="s">
        <v>639</v>
      </c>
      <c r="E351" s="100">
        <v>44734</v>
      </c>
      <c r="F351" s="95">
        <v>118553</v>
      </c>
      <c r="G351" s="112" t="s">
        <v>612</v>
      </c>
      <c r="H351" s="112" t="s">
        <v>10</v>
      </c>
      <c r="I351" s="103">
        <v>6560</v>
      </c>
      <c r="J351" s="104">
        <v>73.112799999999993</v>
      </c>
      <c r="K351" s="104">
        <f t="shared" si="9"/>
        <v>479619.96799999994</v>
      </c>
      <c r="L351"/>
    </row>
    <row r="352" spans="4:12" ht="16.5" x14ac:dyDescent="0.3">
      <c r="D352" s="95" t="s">
        <v>639</v>
      </c>
      <c r="E352" s="100">
        <v>44734</v>
      </c>
      <c r="F352" s="95">
        <v>118554</v>
      </c>
      <c r="G352" s="112" t="s">
        <v>613</v>
      </c>
      <c r="H352" s="112" t="s">
        <v>10</v>
      </c>
      <c r="I352" s="103">
        <v>1800</v>
      </c>
      <c r="J352" s="104">
        <v>72.180599999999998</v>
      </c>
      <c r="K352" s="104">
        <f t="shared" si="9"/>
        <v>129925.08</v>
      </c>
      <c r="L352"/>
    </row>
    <row r="353" spans="4:14" ht="16.5" x14ac:dyDescent="0.3">
      <c r="D353" s="95" t="s">
        <v>639</v>
      </c>
      <c r="E353" s="100">
        <v>44734</v>
      </c>
      <c r="F353" s="95">
        <v>118555</v>
      </c>
      <c r="G353" s="112" t="s">
        <v>614</v>
      </c>
      <c r="H353" s="112" t="s">
        <v>10</v>
      </c>
      <c r="I353" s="103">
        <v>122</v>
      </c>
      <c r="J353" s="104">
        <v>450.97239999999999</v>
      </c>
      <c r="K353" s="104">
        <f t="shared" si="9"/>
        <v>55018.632799999999</v>
      </c>
      <c r="L353"/>
    </row>
    <row r="354" spans="4:14" ht="16.5" x14ac:dyDescent="0.3">
      <c r="D354" s="95" t="s">
        <v>639</v>
      </c>
      <c r="E354" s="100">
        <v>44734</v>
      </c>
      <c r="F354" s="95">
        <v>118556</v>
      </c>
      <c r="G354" s="112" t="s">
        <v>615</v>
      </c>
      <c r="H354" s="112" t="s">
        <v>10</v>
      </c>
      <c r="I354" s="103">
        <v>32</v>
      </c>
      <c r="J354" s="104">
        <v>2950</v>
      </c>
      <c r="K354" s="104">
        <f t="shared" si="9"/>
        <v>94400</v>
      </c>
      <c r="L354"/>
    </row>
    <row r="355" spans="4:14" ht="16.5" x14ac:dyDescent="0.3">
      <c r="D355" s="95" t="s">
        <v>639</v>
      </c>
      <c r="E355" s="100">
        <v>44735</v>
      </c>
      <c r="F355" s="95">
        <v>115450</v>
      </c>
      <c r="G355" s="112" t="s">
        <v>622</v>
      </c>
      <c r="H355" s="112" t="s">
        <v>10</v>
      </c>
      <c r="I355" s="103">
        <v>8000</v>
      </c>
      <c r="J355" s="104">
        <v>489.7</v>
      </c>
      <c r="K355" s="104">
        <f t="shared" si="9"/>
        <v>3917600</v>
      </c>
      <c r="L355"/>
    </row>
    <row r="356" spans="4:14" ht="16.5" x14ac:dyDescent="0.3">
      <c r="D356" s="95" t="s">
        <v>639</v>
      </c>
      <c r="E356" s="100">
        <v>44735</v>
      </c>
      <c r="F356" s="95">
        <v>118594</v>
      </c>
      <c r="G356" s="112" t="s">
        <v>623</v>
      </c>
      <c r="H356" s="112" t="s">
        <v>10</v>
      </c>
      <c r="I356" s="103">
        <v>1500</v>
      </c>
      <c r="J356" s="104">
        <v>552.24</v>
      </c>
      <c r="K356" s="104">
        <f t="shared" si="9"/>
        <v>828360</v>
      </c>
      <c r="L356"/>
      <c r="N356" t="s">
        <v>646</v>
      </c>
    </row>
    <row r="357" spans="4:14" ht="16.5" x14ac:dyDescent="0.3">
      <c r="D357" s="95" t="s">
        <v>639</v>
      </c>
      <c r="E357" s="100">
        <v>44735</v>
      </c>
      <c r="F357" s="95">
        <v>115326</v>
      </c>
      <c r="G357" s="112" t="s">
        <v>624</v>
      </c>
      <c r="H357" s="112" t="s">
        <v>10</v>
      </c>
      <c r="I357" s="103">
        <v>800</v>
      </c>
      <c r="J357" s="104">
        <v>584.1</v>
      </c>
      <c r="K357" s="104">
        <f t="shared" si="9"/>
        <v>467280</v>
      </c>
      <c r="L357"/>
    </row>
    <row r="358" spans="4:14" ht="16.5" x14ac:dyDescent="0.3">
      <c r="D358" s="95" t="s">
        <v>639</v>
      </c>
      <c r="E358" s="100">
        <v>44739</v>
      </c>
      <c r="F358" s="95">
        <v>118510</v>
      </c>
      <c r="G358" s="112" t="s">
        <v>616</v>
      </c>
      <c r="H358" s="112" t="s">
        <v>10</v>
      </c>
      <c r="I358" s="103">
        <v>10</v>
      </c>
      <c r="J358" s="104">
        <v>1430.9978000000001</v>
      </c>
      <c r="K358" s="104">
        <f t="shared" si="9"/>
        <v>14309.978000000001</v>
      </c>
      <c r="L358"/>
    </row>
    <row r="359" spans="4:14" ht="16.5" x14ac:dyDescent="0.3">
      <c r="D359" s="95" t="s">
        <v>639</v>
      </c>
      <c r="E359" s="100">
        <v>44740</v>
      </c>
      <c r="F359" s="95">
        <v>118637</v>
      </c>
      <c r="G359" s="112" t="s">
        <v>617</v>
      </c>
      <c r="H359" s="112" t="s">
        <v>10</v>
      </c>
      <c r="I359" s="103">
        <v>4</v>
      </c>
      <c r="J359" s="104">
        <v>1404.2</v>
      </c>
      <c r="K359" s="104">
        <f t="shared" si="9"/>
        <v>5616.8</v>
      </c>
      <c r="L359"/>
    </row>
    <row r="360" spans="4:14" ht="16.5" x14ac:dyDescent="0.3">
      <c r="D360" s="95" t="s">
        <v>639</v>
      </c>
      <c r="E360" s="100">
        <v>44740</v>
      </c>
      <c r="F360" s="95">
        <v>118638</v>
      </c>
      <c r="G360" s="112" t="s">
        <v>618</v>
      </c>
      <c r="H360" s="112" t="s">
        <v>10</v>
      </c>
      <c r="I360" s="103">
        <v>8000</v>
      </c>
      <c r="J360" s="104">
        <v>135.69999999999999</v>
      </c>
      <c r="K360" s="104">
        <f t="shared" si="9"/>
        <v>1085600</v>
      </c>
      <c r="L360"/>
    </row>
    <row r="361" spans="4:14" ht="16.5" x14ac:dyDescent="0.3">
      <c r="D361" s="95" t="s">
        <v>639</v>
      </c>
      <c r="E361" s="100">
        <v>44740</v>
      </c>
      <c r="F361" s="95">
        <v>118639</v>
      </c>
      <c r="G361" s="112" t="s">
        <v>619</v>
      </c>
      <c r="H361" s="112" t="s">
        <v>10</v>
      </c>
      <c r="I361" s="103">
        <v>9500</v>
      </c>
      <c r="J361" s="104">
        <v>82.6</v>
      </c>
      <c r="K361" s="104">
        <f t="shared" si="9"/>
        <v>784700</v>
      </c>
      <c r="L361"/>
    </row>
    <row r="362" spans="4:14" ht="16.5" x14ac:dyDescent="0.3">
      <c r="D362" s="95" t="s">
        <v>639</v>
      </c>
      <c r="E362" s="100">
        <v>44740</v>
      </c>
      <c r="F362" s="95">
        <v>118640</v>
      </c>
      <c r="G362" s="112" t="s">
        <v>620</v>
      </c>
      <c r="H362" s="112" t="s">
        <v>10</v>
      </c>
      <c r="I362" s="103">
        <v>2620</v>
      </c>
      <c r="J362" s="104">
        <v>64.900000000000006</v>
      </c>
      <c r="K362" s="104">
        <f t="shared" si="9"/>
        <v>170038.00000000003</v>
      </c>
      <c r="L362"/>
    </row>
    <row r="363" spans="4:14" ht="16.5" x14ac:dyDescent="0.3">
      <c r="D363" s="95" t="s">
        <v>639</v>
      </c>
      <c r="E363" s="100">
        <v>44740</v>
      </c>
      <c r="F363" s="95">
        <v>117971</v>
      </c>
      <c r="G363" s="112" t="s">
        <v>621</v>
      </c>
      <c r="H363" s="112" t="s">
        <v>10</v>
      </c>
      <c r="I363" s="103">
        <v>48</v>
      </c>
      <c r="J363" s="104">
        <v>35.4</v>
      </c>
      <c r="K363" s="104">
        <f t="shared" si="9"/>
        <v>1699.1999999999998</v>
      </c>
      <c r="L363"/>
    </row>
    <row r="364" spans="4:14" ht="16.5" x14ac:dyDescent="0.3">
      <c r="D364" s="95" t="s">
        <v>639</v>
      </c>
      <c r="E364" s="100">
        <v>44741</v>
      </c>
      <c r="F364" s="95">
        <v>118635</v>
      </c>
      <c r="G364" s="112" t="s">
        <v>626</v>
      </c>
      <c r="H364" s="112" t="s">
        <v>627</v>
      </c>
      <c r="I364" s="103">
        <v>604</v>
      </c>
      <c r="J364" s="104">
        <v>3255.9976000000001</v>
      </c>
      <c r="K364" s="104">
        <f t="shared" si="9"/>
        <v>1966622.5504000001</v>
      </c>
      <c r="L364"/>
    </row>
    <row r="365" spans="4:14" ht="33" customHeight="1" x14ac:dyDescent="0.25">
      <c r="D365" s="128"/>
      <c r="E365" s="128"/>
      <c r="F365" s="128"/>
      <c r="G365" s="128"/>
      <c r="H365" s="128"/>
      <c r="I365" s="128"/>
      <c r="J365" s="128"/>
      <c r="K365" s="128"/>
      <c r="L365"/>
    </row>
    <row r="366" spans="4:14" ht="19.5" x14ac:dyDescent="0.35">
      <c r="D366" s="142"/>
      <c r="E366" s="130"/>
      <c r="F366" s="141"/>
      <c r="G366" s="153" t="s">
        <v>651</v>
      </c>
      <c r="H366" s="153"/>
      <c r="I366" s="153"/>
      <c r="J366" s="153"/>
      <c r="K366" s="129">
        <f>SUM(K272:K365)</f>
        <v>42342716.975639999</v>
      </c>
      <c r="L366"/>
    </row>
    <row r="367" spans="4:14" x14ac:dyDescent="0.25">
      <c r="L367" s="147"/>
    </row>
    <row r="368" spans="4:14" x14ac:dyDescent="0.25">
      <c r="L368" s="148"/>
    </row>
    <row r="369" spans="4:12" ht="15.75" x14ac:dyDescent="0.25">
      <c r="D369" s="140" t="s">
        <v>654</v>
      </c>
      <c r="G369" s="140" t="s">
        <v>657</v>
      </c>
      <c r="H369" s="11"/>
      <c r="I369" s="89"/>
      <c r="J369" s="28"/>
      <c r="K369" s="140" t="s">
        <v>660</v>
      </c>
    </row>
    <row r="370" spans="4:12" ht="15.75" x14ac:dyDescent="0.25">
      <c r="D370" s="145" t="s">
        <v>655</v>
      </c>
      <c r="G370" s="145" t="s">
        <v>658</v>
      </c>
      <c r="H370" s="11"/>
      <c r="I370" s="89"/>
      <c r="J370" s="28"/>
      <c r="K370" s="145" t="s">
        <v>661</v>
      </c>
    </row>
    <row r="371" spans="4:12" ht="15.75" x14ac:dyDescent="0.25">
      <c r="D371" s="140" t="s">
        <v>656</v>
      </c>
      <c r="G371" s="140" t="s">
        <v>659</v>
      </c>
      <c r="H371" s="11"/>
      <c r="I371" s="89"/>
      <c r="J371" s="28"/>
      <c r="K371" s="140" t="s">
        <v>662</v>
      </c>
    </row>
    <row r="372" spans="4:12" ht="15.75" x14ac:dyDescent="0.25">
      <c r="H372" s="11"/>
      <c r="I372" s="11"/>
      <c r="J372" s="89"/>
      <c r="K372" s="13"/>
      <c r="L372" s="90"/>
    </row>
  </sheetData>
  <sortState xmlns:xlrd2="http://schemas.microsoft.com/office/spreadsheetml/2017/richdata2" ref="E11:L193">
    <sortCondition ref="E11:E193"/>
  </sortState>
  <mergeCells count="20">
    <mergeCell ref="D8:K8"/>
    <mergeCell ref="D9:K9"/>
    <mergeCell ref="D10:K10"/>
    <mergeCell ref="D11:K11"/>
    <mergeCell ref="H5:L5"/>
    <mergeCell ref="H208:L208"/>
    <mergeCell ref="H12:J12"/>
    <mergeCell ref="G366:J366"/>
    <mergeCell ref="G255:J255"/>
    <mergeCell ref="D265:K265"/>
    <mergeCell ref="D266:K266"/>
    <mergeCell ref="D267:K267"/>
    <mergeCell ref="D268:K268"/>
    <mergeCell ref="D269:K269"/>
    <mergeCell ref="D210:K210"/>
    <mergeCell ref="D211:K211"/>
    <mergeCell ref="D212:K212"/>
    <mergeCell ref="D213:K213"/>
    <mergeCell ref="D214:K214"/>
    <mergeCell ref="D7:K7"/>
  </mergeCells>
  <pageMargins left="0.38" right="0.36" top="0.56000000000000005" bottom="0.75" header="0.3" footer="0.3"/>
  <pageSetup scale="3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"/>
  <sheetViews>
    <sheetView topLeftCell="A16" workbookViewId="0">
      <selection activeCell="K6" sqref="K6"/>
    </sheetView>
  </sheetViews>
  <sheetFormatPr baseColWidth="10" defaultRowHeight="15" x14ac:dyDescent="0.25"/>
  <cols>
    <col min="1" max="1" width="8.5703125" customWidth="1"/>
    <col min="2" max="2" width="4.7109375" customWidth="1"/>
    <col min="3" max="3" width="84.140625" customWidth="1"/>
    <col min="5" max="5" width="10" customWidth="1"/>
    <col min="6" max="6" width="12.85546875" customWidth="1"/>
    <col min="7" max="7" width="15.42578125" customWidth="1"/>
  </cols>
  <sheetData>
    <row r="1" spans="1:9" ht="15.75" x14ac:dyDescent="0.25">
      <c r="A1" s="158" t="s">
        <v>101</v>
      </c>
      <c r="B1" s="158"/>
      <c r="C1" s="158"/>
      <c r="D1" s="158"/>
      <c r="E1" s="158"/>
      <c r="F1" s="158"/>
      <c r="G1" s="158"/>
      <c r="H1" s="10"/>
      <c r="I1" s="10"/>
    </row>
    <row r="2" spans="1:9" ht="16.5" thickBot="1" x14ac:dyDescent="0.3">
      <c r="A2" s="14"/>
      <c r="B2" s="14"/>
      <c r="C2" s="14"/>
      <c r="D2" s="14"/>
      <c r="E2" s="15"/>
      <c r="F2" s="16"/>
      <c r="G2" s="16"/>
      <c r="H2" s="10"/>
      <c r="I2" s="10"/>
    </row>
    <row r="3" spans="1:9" ht="39" x14ac:dyDescent="0.25">
      <c r="A3" s="27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7" t="s">
        <v>7</v>
      </c>
      <c r="H3" s="27" t="s">
        <v>8</v>
      </c>
      <c r="I3" s="27" t="s">
        <v>9</v>
      </c>
    </row>
    <row r="4" spans="1:9" ht="15.75" x14ac:dyDescent="0.25">
      <c r="A4" s="2">
        <v>2617</v>
      </c>
      <c r="B4" s="2">
        <v>1</v>
      </c>
      <c r="C4" s="6" t="s">
        <v>16</v>
      </c>
      <c r="D4" s="6" t="s">
        <v>10</v>
      </c>
      <c r="E4" s="4">
        <v>1</v>
      </c>
      <c r="F4" s="5">
        <v>6667</v>
      </c>
      <c r="G4" s="17">
        <f>E4*F4</f>
        <v>6667</v>
      </c>
      <c r="H4" s="7">
        <v>43405</v>
      </c>
      <c r="I4" s="8">
        <v>114447</v>
      </c>
    </row>
    <row r="5" spans="1:9" ht="15.75" x14ac:dyDescent="0.25">
      <c r="A5" s="2">
        <v>2611</v>
      </c>
      <c r="B5" s="2">
        <v>1</v>
      </c>
      <c r="C5" s="6" t="s">
        <v>17</v>
      </c>
      <c r="D5" s="6" t="s">
        <v>10</v>
      </c>
      <c r="E5" s="4">
        <v>50</v>
      </c>
      <c r="F5" s="5">
        <v>4127.82</v>
      </c>
      <c r="G5" s="17">
        <f t="shared" ref="G5:G23" si="0">E5*F5</f>
        <v>206391</v>
      </c>
      <c r="H5" s="7">
        <v>43628</v>
      </c>
      <c r="I5" s="8">
        <v>115238</v>
      </c>
    </row>
    <row r="6" spans="1:9" ht="15.75" x14ac:dyDescent="0.25">
      <c r="A6" s="2">
        <v>2614</v>
      </c>
      <c r="B6" s="2">
        <v>1</v>
      </c>
      <c r="C6" s="55" t="s">
        <v>18</v>
      </c>
      <c r="D6" s="6" t="s">
        <v>10</v>
      </c>
      <c r="E6" s="4">
        <v>4</v>
      </c>
      <c r="F6" s="5">
        <v>110999.72</v>
      </c>
      <c r="G6" s="17">
        <f t="shared" si="0"/>
        <v>443998.88</v>
      </c>
      <c r="H6" s="7">
        <v>43557</v>
      </c>
      <c r="I6" s="8">
        <v>114155</v>
      </c>
    </row>
    <row r="7" spans="1:9" ht="15.75" x14ac:dyDescent="0.25">
      <c r="A7" s="2">
        <v>2611</v>
      </c>
      <c r="B7" s="2">
        <v>1</v>
      </c>
      <c r="C7" s="6" t="s">
        <v>19</v>
      </c>
      <c r="D7" s="6" t="s">
        <v>10</v>
      </c>
      <c r="E7" s="4">
        <v>1</v>
      </c>
      <c r="F7" s="5">
        <v>76818</v>
      </c>
      <c r="G7" s="17">
        <f t="shared" si="0"/>
        <v>76818</v>
      </c>
      <c r="H7" s="7">
        <v>43593</v>
      </c>
      <c r="I7" s="8">
        <v>114222</v>
      </c>
    </row>
    <row r="8" spans="1:9" ht="15.75" x14ac:dyDescent="0.25">
      <c r="A8" s="2">
        <v>2611</v>
      </c>
      <c r="B8" s="2">
        <v>1</v>
      </c>
      <c r="C8" s="6" t="s">
        <v>20</v>
      </c>
      <c r="D8" s="6" t="s">
        <v>10</v>
      </c>
      <c r="E8" s="4">
        <v>2</v>
      </c>
      <c r="F8" s="5">
        <v>10352.26</v>
      </c>
      <c r="G8" s="17">
        <f t="shared" si="0"/>
        <v>20704.52</v>
      </c>
      <c r="H8" s="7">
        <v>43587</v>
      </c>
      <c r="I8" s="8">
        <v>112847</v>
      </c>
    </row>
    <row r="9" spans="1:9" ht="15.75" x14ac:dyDescent="0.25">
      <c r="A9" s="2">
        <v>2614</v>
      </c>
      <c r="B9" s="2">
        <v>1</v>
      </c>
      <c r="C9" s="6" t="s">
        <v>21</v>
      </c>
      <c r="D9" s="6" t="s">
        <v>10</v>
      </c>
      <c r="E9" s="4">
        <v>1</v>
      </c>
      <c r="F9" s="5">
        <v>45671.21</v>
      </c>
      <c r="G9" s="17">
        <f t="shared" si="0"/>
        <v>45671.21</v>
      </c>
      <c r="H9" s="7">
        <v>43586</v>
      </c>
      <c r="I9" s="8">
        <v>111760</v>
      </c>
    </row>
    <row r="10" spans="1:9" ht="15.75" x14ac:dyDescent="0.25">
      <c r="A10" s="2">
        <v>2614</v>
      </c>
      <c r="B10" s="2">
        <v>1</v>
      </c>
      <c r="C10" s="6" t="s">
        <v>79</v>
      </c>
      <c r="D10" s="6" t="s">
        <v>4</v>
      </c>
      <c r="E10" s="4">
        <v>28</v>
      </c>
      <c r="F10" s="5">
        <v>118630.27</v>
      </c>
      <c r="G10" s="17">
        <f t="shared" si="0"/>
        <v>3321647.56</v>
      </c>
      <c r="H10" s="7">
        <v>43626</v>
      </c>
      <c r="I10" s="8">
        <v>111760</v>
      </c>
    </row>
    <row r="11" spans="1:9" ht="15.75" x14ac:dyDescent="0.25">
      <c r="A11" s="2">
        <v>2614</v>
      </c>
      <c r="B11" s="2">
        <v>1</v>
      </c>
      <c r="C11" s="6" t="s">
        <v>80</v>
      </c>
      <c r="D11" s="6" t="s">
        <v>4</v>
      </c>
      <c r="E11" s="4">
        <v>8</v>
      </c>
      <c r="F11" s="5">
        <v>102200.4</v>
      </c>
      <c r="G11" s="17">
        <f>E11*F11</f>
        <v>817603.2</v>
      </c>
      <c r="H11" s="7">
        <v>43626</v>
      </c>
      <c r="I11" s="8">
        <v>111760</v>
      </c>
    </row>
    <row r="12" spans="1:9" ht="15.75" x14ac:dyDescent="0.25">
      <c r="A12" s="2">
        <v>2614</v>
      </c>
      <c r="B12" s="2">
        <v>1</v>
      </c>
      <c r="C12" s="55" t="s">
        <v>87</v>
      </c>
      <c r="D12" s="6" t="s">
        <v>10</v>
      </c>
      <c r="E12" s="4">
        <v>13</v>
      </c>
      <c r="F12" s="5">
        <v>113695.6</v>
      </c>
      <c r="G12" s="17">
        <f t="shared" si="0"/>
        <v>1478042.8</v>
      </c>
      <c r="H12" s="7">
        <v>43532</v>
      </c>
      <c r="I12" s="8">
        <v>111756</v>
      </c>
    </row>
    <row r="13" spans="1:9" ht="15.75" x14ac:dyDescent="0.25">
      <c r="A13" s="2">
        <v>2614</v>
      </c>
      <c r="B13" s="2">
        <v>1</v>
      </c>
      <c r="C13" s="6" t="s">
        <v>22</v>
      </c>
      <c r="D13" s="6" t="s">
        <v>10</v>
      </c>
      <c r="E13" s="4">
        <v>31</v>
      </c>
      <c r="F13" s="5">
        <v>247236.13</v>
      </c>
      <c r="G13" s="17">
        <f t="shared" si="0"/>
        <v>7664320.0300000003</v>
      </c>
      <c r="H13" s="7">
        <v>43557</v>
      </c>
      <c r="I13" s="8">
        <v>116564</v>
      </c>
    </row>
    <row r="14" spans="1:9" ht="15.75" x14ac:dyDescent="0.25">
      <c r="A14" s="2">
        <v>2611</v>
      </c>
      <c r="B14" s="2">
        <v>1</v>
      </c>
      <c r="C14" s="6" t="s">
        <v>23</v>
      </c>
      <c r="D14" s="6" t="s">
        <v>10</v>
      </c>
      <c r="E14" s="4">
        <v>1</v>
      </c>
      <c r="F14" s="5">
        <v>48651.4</v>
      </c>
      <c r="G14" s="17">
        <f t="shared" si="0"/>
        <v>48651.4</v>
      </c>
      <c r="H14" s="7">
        <v>43560</v>
      </c>
      <c r="I14" s="8">
        <v>108022</v>
      </c>
    </row>
    <row r="15" spans="1:9" ht="15.75" x14ac:dyDescent="0.25">
      <c r="A15" s="2">
        <v>2611</v>
      </c>
      <c r="B15" s="2">
        <v>1</v>
      </c>
      <c r="C15" s="6" t="s">
        <v>24</v>
      </c>
      <c r="D15" s="6" t="s">
        <v>10</v>
      </c>
      <c r="E15" s="4">
        <v>1</v>
      </c>
      <c r="F15" s="5">
        <v>28084</v>
      </c>
      <c r="G15" s="17">
        <f t="shared" si="0"/>
        <v>28084</v>
      </c>
      <c r="H15" s="7">
        <v>43567</v>
      </c>
      <c r="I15" s="8">
        <v>108253</v>
      </c>
    </row>
    <row r="16" spans="1:9" ht="15.75" x14ac:dyDescent="0.25">
      <c r="A16" s="2">
        <v>2611</v>
      </c>
      <c r="B16" s="2">
        <v>1</v>
      </c>
      <c r="C16" s="6" t="s">
        <v>25</v>
      </c>
      <c r="D16" s="6" t="s">
        <v>10</v>
      </c>
      <c r="E16" s="4">
        <v>2</v>
      </c>
      <c r="F16" s="5">
        <v>23045.4</v>
      </c>
      <c r="G16" s="17">
        <f t="shared" si="0"/>
        <v>46090.8</v>
      </c>
      <c r="H16" s="7">
        <v>43567</v>
      </c>
      <c r="I16" s="8">
        <v>108253</v>
      </c>
    </row>
    <row r="17" spans="1:9" ht="15.75" x14ac:dyDescent="0.25">
      <c r="A17" s="2">
        <v>2611</v>
      </c>
      <c r="B17" s="2">
        <v>1</v>
      </c>
      <c r="C17" s="6" t="s">
        <v>26</v>
      </c>
      <c r="D17" s="6" t="s">
        <v>10</v>
      </c>
      <c r="E17" s="4">
        <v>1</v>
      </c>
      <c r="F17" s="5">
        <v>20291.04</v>
      </c>
      <c r="G17" s="17">
        <f t="shared" si="0"/>
        <v>20291.04</v>
      </c>
      <c r="H17" s="7">
        <v>43564</v>
      </c>
      <c r="I17" s="8">
        <v>112784</v>
      </c>
    </row>
    <row r="18" spans="1:9" ht="15.75" x14ac:dyDescent="0.25">
      <c r="A18" s="2">
        <v>2614</v>
      </c>
      <c r="B18" s="2">
        <v>1</v>
      </c>
      <c r="C18" s="6" t="s">
        <v>27</v>
      </c>
      <c r="D18" s="6" t="s">
        <v>10</v>
      </c>
      <c r="E18" s="4">
        <v>1</v>
      </c>
      <c r="F18" s="5">
        <v>355030.37</v>
      </c>
      <c r="G18" s="17">
        <f t="shared" si="0"/>
        <v>355030.37</v>
      </c>
      <c r="H18" s="7">
        <v>43579</v>
      </c>
      <c r="I18" s="8">
        <v>115043</v>
      </c>
    </row>
    <row r="19" spans="1:9" ht="15.75" x14ac:dyDescent="0.25">
      <c r="A19" s="2">
        <v>2614</v>
      </c>
      <c r="B19" s="2">
        <v>1</v>
      </c>
      <c r="C19" s="6" t="s">
        <v>28</v>
      </c>
      <c r="D19" s="6" t="s">
        <v>10</v>
      </c>
      <c r="E19" s="4">
        <v>1</v>
      </c>
      <c r="F19" s="5">
        <v>60957.95</v>
      </c>
      <c r="G19" s="17">
        <f t="shared" si="0"/>
        <v>60957.95</v>
      </c>
      <c r="H19" s="7">
        <v>43586</v>
      </c>
      <c r="I19" s="8">
        <v>115043</v>
      </c>
    </row>
    <row r="20" spans="1:9" ht="15.75" x14ac:dyDescent="0.25">
      <c r="A20" s="2">
        <v>2611</v>
      </c>
      <c r="B20" s="2">
        <v>1</v>
      </c>
      <c r="C20" s="6" t="s">
        <v>29</v>
      </c>
      <c r="D20" s="6" t="s">
        <v>4</v>
      </c>
      <c r="E20" s="4">
        <v>4</v>
      </c>
      <c r="F20" s="5">
        <v>17641</v>
      </c>
      <c r="G20" s="17">
        <f t="shared" si="0"/>
        <v>70564</v>
      </c>
      <c r="H20" s="7">
        <v>43405</v>
      </c>
      <c r="I20" s="8">
        <v>104925</v>
      </c>
    </row>
    <row r="21" spans="1:9" ht="15.75" x14ac:dyDescent="0.25">
      <c r="A21" s="2">
        <v>2611</v>
      </c>
      <c r="B21" s="2">
        <v>1</v>
      </c>
      <c r="C21" s="6" t="s">
        <v>30</v>
      </c>
      <c r="D21" s="6" t="s">
        <v>10</v>
      </c>
      <c r="E21" s="4">
        <v>2</v>
      </c>
      <c r="F21" s="5">
        <v>5035.18</v>
      </c>
      <c r="G21" s="17">
        <f t="shared" si="0"/>
        <v>10070.36</v>
      </c>
      <c r="H21" s="7">
        <v>43587</v>
      </c>
      <c r="I21" s="8">
        <v>112736</v>
      </c>
    </row>
    <row r="22" spans="1:9" ht="15.75" x14ac:dyDescent="0.25">
      <c r="A22" s="2">
        <v>2611</v>
      </c>
      <c r="B22" s="2">
        <v>1</v>
      </c>
      <c r="C22" s="55" t="s">
        <v>31</v>
      </c>
      <c r="D22" s="6" t="s">
        <v>10</v>
      </c>
      <c r="E22" s="4">
        <v>78</v>
      </c>
      <c r="F22" s="5">
        <v>3019.2</v>
      </c>
      <c r="G22" s="17">
        <f t="shared" si="0"/>
        <v>235497.59999999998</v>
      </c>
      <c r="H22" s="7">
        <v>43628</v>
      </c>
      <c r="I22" s="8">
        <v>115231</v>
      </c>
    </row>
    <row r="23" spans="1:9" ht="15.75" x14ac:dyDescent="0.25">
      <c r="A23" s="2">
        <v>2611</v>
      </c>
      <c r="B23" s="2">
        <v>1</v>
      </c>
      <c r="C23" s="6" t="s">
        <v>32</v>
      </c>
      <c r="D23" s="6" t="s">
        <v>10</v>
      </c>
      <c r="E23" s="4">
        <v>15</v>
      </c>
      <c r="F23" s="5">
        <v>2820.96</v>
      </c>
      <c r="G23" s="17">
        <f t="shared" si="0"/>
        <v>42314.400000000001</v>
      </c>
      <c r="H23" s="7">
        <v>43628</v>
      </c>
      <c r="I23" s="8">
        <v>115231</v>
      </c>
    </row>
    <row r="24" spans="1:9" x14ac:dyDescent="0.25">
      <c r="A24" s="18"/>
      <c r="B24" s="18"/>
      <c r="C24" s="18"/>
      <c r="D24" s="18"/>
      <c r="E24" s="19"/>
      <c r="F24" s="18"/>
      <c r="G24" s="20">
        <f>E24*F24</f>
        <v>0</v>
      </c>
      <c r="H24" s="21"/>
      <c r="I24" s="18"/>
    </row>
    <row r="25" spans="1:9" ht="16.5" thickBot="1" x14ac:dyDescent="0.3">
      <c r="A25" s="11"/>
      <c r="B25" s="11"/>
      <c r="C25" s="11" t="s">
        <v>33</v>
      </c>
      <c r="D25" s="11"/>
      <c r="E25" s="12"/>
      <c r="F25" s="13"/>
      <c r="G25" s="22">
        <f>SUM(G4:G23)</f>
        <v>14999416.119999997</v>
      </c>
      <c r="H25" s="23"/>
      <c r="I25" s="23"/>
    </row>
  </sheetData>
  <mergeCells count="1"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5"/>
  <sheetViews>
    <sheetView workbookViewId="0">
      <selection activeCell="C59" sqref="C59"/>
    </sheetView>
  </sheetViews>
  <sheetFormatPr baseColWidth="10" defaultRowHeight="15" x14ac:dyDescent="0.25"/>
  <cols>
    <col min="1" max="1" width="8.85546875" customWidth="1"/>
    <col min="2" max="2" width="5.28515625" customWidth="1"/>
    <col min="3" max="3" width="58.140625" customWidth="1"/>
    <col min="4" max="4" width="10.28515625" customWidth="1"/>
    <col min="5" max="5" width="8.140625" customWidth="1"/>
    <col min="6" max="6" width="13.5703125" customWidth="1"/>
    <col min="7" max="7" width="16.5703125" customWidth="1"/>
    <col min="8" max="8" width="12.28515625" customWidth="1"/>
    <col min="9" max="9" width="10.140625" customWidth="1"/>
    <col min="10" max="10" width="10" customWidth="1"/>
    <col min="11" max="11" width="9" customWidth="1"/>
    <col min="12" max="12" width="33.140625" customWidth="1"/>
  </cols>
  <sheetData>
    <row r="1" spans="1:12" ht="18.75" x14ac:dyDescent="0.3">
      <c r="A1" s="56" t="s">
        <v>67</v>
      </c>
      <c r="B1" s="56"/>
      <c r="C1" s="56"/>
      <c r="D1" s="56"/>
      <c r="E1" s="56"/>
      <c r="F1" s="57"/>
      <c r="G1" s="57"/>
      <c r="H1" s="57"/>
      <c r="I1" s="57"/>
      <c r="J1" s="57"/>
      <c r="K1" s="57"/>
      <c r="L1" s="57"/>
    </row>
    <row r="2" spans="1:12" ht="18.75" x14ac:dyDescent="0.3">
      <c r="A2" s="63"/>
      <c r="B2" s="63"/>
      <c r="C2" s="63" t="s">
        <v>3</v>
      </c>
      <c r="D2" s="63" t="s">
        <v>10</v>
      </c>
      <c r="E2" s="63" t="s">
        <v>68</v>
      </c>
      <c r="F2" s="65" t="s">
        <v>69</v>
      </c>
      <c r="G2" s="65" t="s">
        <v>7</v>
      </c>
      <c r="H2" s="64" t="s">
        <v>70</v>
      </c>
      <c r="I2" s="64" t="s">
        <v>71</v>
      </c>
      <c r="J2" s="64" t="s">
        <v>74</v>
      </c>
      <c r="K2" s="64" t="s">
        <v>72</v>
      </c>
      <c r="L2" s="64" t="s">
        <v>73</v>
      </c>
    </row>
    <row r="3" spans="1:12" ht="15.75" x14ac:dyDescent="0.25">
      <c r="A3" s="58">
        <v>2617</v>
      </c>
      <c r="B3" s="58">
        <v>1</v>
      </c>
      <c r="C3" s="59" t="s">
        <v>16</v>
      </c>
      <c r="D3" s="59" t="s">
        <v>10</v>
      </c>
      <c r="E3" s="76">
        <v>1</v>
      </c>
      <c r="F3" s="24">
        <v>6667</v>
      </c>
      <c r="G3" s="17">
        <f>E3*F3</f>
        <v>6667</v>
      </c>
      <c r="H3" s="61">
        <v>43405</v>
      </c>
      <c r="I3" s="62">
        <v>114447</v>
      </c>
      <c r="J3" s="66">
        <v>43654</v>
      </c>
      <c r="K3" t="s">
        <v>102</v>
      </c>
      <c r="L3" t="s">
        <v>103</v>
      </c>
    </row>
    <row r="4" spans="1:12" ht="15.75" x14ac:dyDescent="0.25">
      <c r="A4" s="58"/>
      <c r="B4" s="58"/>
      <c r="C4" s="59"/>
      <c r="D4" s="59"/>
      <c r="E4" s="60"/>
      <c r="F4" s="24"/>
      <c r="G4" s="17"/>
      <c r="H4" s="61"/>
      <c r="I4" s="62"/>
      <c r="J4" s="66"/>
    </row>
    <row r="5" spans="1:12" ht="15.75" x14ac:dyDescent="0.25">
      <c r="A5" s="2">
        <v>2611</v>
      </c>
      <c r="B5" s="2">
        <v>1</v>
      </c>
      <c r="C5" s="6" t="s">
        <v>17</v>
      </c>
      <c r="D5" s="6" t="s">
        <v>10</v>
      </c>
      <c r="E5" s="4">
        <v>20</v>
      </c>
      <c r="F5" s="5">
        <v>4127.82</v>
      </c>
      <c r="G5" s="17">
        <f t="shared" ref="G5:G16" si="0">E5*F5</f>
        <v>82556.399999999994</v>
      </c>
      <c r="H5" s="7">
        <v>43628</v>
      </c>
      <c r="I5" s="8">
        <v>115238</v>
      </c>
      <c r="J5" s="66">
        <v>43647</v>
      </c>
      <c r="K5" t="s">
        <v>75</v>
      </c>
      <c r="L5" t="s">
        <v>76</v>
      </c>
    </row>
    <row r="6" spans="1:12" ht="15.75" x14ac:dyDescent="0.25">
      <c r="A6" s="2">
        <v>2611</v>
      </c>
      <c r="B6" s="2">
        <v>1</v>
      </c>
      <c r="C6" s="6" t="s">
        <v>104</v>
      </c>
      <c r="D6" s="6" t="s">
        <v>10</v>
      </c>
      <c r="E6" s="4">
        <v>1</v>
      </c>
      <c r="F6" s="5">
        <v>4127.82</v>
      </c>
      <c r="G6" s="17">
        <f t="shared" si="0"/>
        <v>4127.82</v>
      </c>
      <c r="H6" s="7">
        <v>43628</v>
      </c>
      <c r="I6" s="8">
        <v>115238</v>
      </c>
      <c r="J6" s="66">
        <v>43654</v>
      </c>
      <c r="K6" t="s">
        <v>75</v>
      </c>
      <c r="L6" t="s">
        <v>126</v>
      </c>
    </row>
    <row r="7" spans="1:12" ht="15.75" x14ac:dyDescent="0.25">
      <c r="A7" s="2">
        <v>2611</v>
      </c>
      <c r="B7" s="2">
        <v>1</v>
      </c>
      <c r="C7" s="55" t="s">
        <v>104</v>
      </c>
      <c r="D7" s="6" t="s">
        <v>10</v>
      </c>
      <c r="E7" s="4">
        <v>3</v>
      </c>
      <c r="F7" s="5">
        <v>4127.82</v>
      </c>
      <c r="G7" s="17">
        <f t="shared" si="0"/>
        <v>12383.46</v>
      </c>
      <c r="H7" s="7">
        <v>43628</v>
      </c>
      <c r="I7" s="8">
        <v>115238</v>
      </c>
      <c r="J7" s="66">
        <v>43656</v>
      </c>
      <c r="K7" t="s">
        <v>75</v>
      </c>
      <c r="L7" t="s">
        <v>130</v>
      </c>
    </row>
    <row r="8" spans="1:12" ht="15.75" x14ac:dyDescent="0.25">
      <c r="A8" s="2">
        <v>2611</v>
      </c>
      <c r="B8" s="2">
        <v>1</v>
      </c>
      <c r="C8" s="55" t="s">
        <v>104</v>
      </c>
      <c r="D8" s="6" t="s">
        <v>10</v>
      </c>
      <c r="E8" s="4">
        <v>10</v>
      </c>
      <c r="F8" s="5">
        <v>4127.82</v>
      </c>
      <c r="G8" s="17">
        <f t="shared" si="0"/>
        <v>41278.199999999997</v>
      </c>
      <c r="H8" s="7">
        <v>43628</v>
      </c>
      <c r="I8" s="8">
        <v>115238</v>
      </c>
      <c r="J8" s="66">
        <v>43669</v>
      </c>
      <c r="K8" t="s">
        <v>75</v>
      </c>
      <c r="L8" t="s">
        <v>152</v>
      </c>
    </row>
    <row r="9" spans="1:12" ht="15.75" x14ac:dyDescent="0.25">
      <c r="A9" s="2">
        <v>2611</v>
      </c>
      <c r="B9" s="2">
        <v>1</v>
      </c>
      <c r="C9" s="55" t="s">
        <v>104</v>
      </c>
      <c r="D9" s="6" t="s">
        <v>10</v>
      </c>
      <c r="E9" s="4">
        <v>1</v>
      </c>
      <c r="F9" s="5">
        <v>4127.82</v>
      </c>
      <c r="G9" s="17">
        <f t="shared" si="0"/>
        <v>4127.82</v>
      </c>
      <c r="H9" s="7">
        <v>43628</v>
      </c>
      <c r="I9" s="8">
        <v>115238</v>
      </c>
      <c r="J9" s="66">
        <v>43669</v>
      </c>
      <c r="K9" t="s">
        <v>75</v>
      </c>
      <c r="L9" t="s">
        <v>97</v>
      </c>
    </row>
    <row r="10" spans="1:12" ht="15.75" x14ac:dyDescent="0.25">
      <c r="A10" s="2">
        <v>2611</v>
      </c>
      <c r="B10" s="2">
        <v>1</v>
      </c>
      <c r="C10" s="55" t="s">
        <v>104</v>
      </c>
      <c r="D10" s="6" t="s">
        <v>10</v>
      </c>
      <c r="E10" s="4">
        <v>3</v>
      </c>
      <c r="F10" s="5">
        <v>4127.82</v>
      </c>
      <c r="G10" s="17">
        <f t="shared" si="0"/>
        <v>12383.46</v>
      </c>
      <c r="H10" s="7">
        <v>43628</v>
      </c>
      <c r="I10" s="8">
        <v>115238</v>
      </c>
      <c r="J10" s="66">
        <v>43669</v>
      </c>
      <c r="K10" t="s">
        <v>75</v>
      </c>
      <c r="L10" t="s">
        <v>153</v>
      </c>
    </row>
    <row r="11" spans="1:12" ht="15.75" x14ac:dyDescent="0.25">
      <c r="A11" s="2">
        <v>2611</v>
      </c>
      <c r="B11" s="2">
        <v>1</v>
      </c>
      <c r="C11" s="55" t="s">
        <v>104</v>
      </c>
      <c r="D11" s="6" t="s">
        <v>10</v>
      </c>
      <c r="E11" s="4">
        <v>2</v>
      </c>
      <c r="F11" s="5">
        <v>4127.82</v>
      </c>
      <c r="G11" s="17">
        <f t="shared" si="0"/>
        <v>8255.64</v>
      </c>
      <c r="H11" s="7">
        <v>43628</v>
      </c>
      <c r="I11" s="8">
        <v>115238</v>
      </c>
      <c r="J11" s="66">
        <v>43669</v>
      </c>
      <c r="K11" t="s">
        <v>75</v>
      </c>
      <c r="L11" t="s">
        <v>151</v>
      </c>
    </row>
    <row r="12" spans="1:12" ht="15.75" x14ac:dyDescent="0.25">
      <c r="A12" s="2">
        <v>2611</v>
      </c>
      <c r="B12" s="2">
        <v>1</v>
      </c>
      <c r="C12" s="55" t="s">
        <v>104</v>
      </c>
      <c r="D12" s="6" t="s">
        <v>10</v>
      </c>
      <c r="E12" s="4">
        <v>1</v>
      </c>
      <c r="F12" s="5">
        <v>4127.82</v>
      </c>
      <c r="G12" s="17">
        <f t="shared" si="0"/>
        <v>4127.82</v>
      </c>
      <c r="H12" s="7">
        <v>43628</v>
      </c>
      <c r="I12" s="8">
        <v>115238</v>
      </c>
      <c r="J12" s="66">
        <v>43669</v>
      </c>
      <c r="K12" t="s">
        <v>75</v>
      </c>
      <c r="L12" t="s">
        <v>154</v>
      </c>
    </row>
    <row r="13" spans="1:12" ht="15.75" x14ac:dyDescent="0.25">
      <c r="A13" s="2">
        <v>2611</v>
      </c>
      <c r="B13" s="2">
        <v>1</v>
      </c>
      <c r="C13" s="55" t="s">
        <v>104</v>
      </c>
      <c r="D13" s="6" t="s">
        <v>10</v>
      </c>
      <c r="E13" s="4">
        <v>3</v>
      </c>
      <c r="F13" s="5">
        <v>4127.82</v>
      </c>
      <c r="G13" s="17">
        <f t="shared" si="0"/>
        <v>12383.46</v>
      </c>
      <c r="H13" s="7">
        <v>43628</v>
      </c>
      <c r="I13" s="8">
        <v>115238</v>
      </c>
      <c r="J13" s="66">
        <v>43669</v>
      </c>
      <c r="K13" t="s">
        <v>75</v>
      </c>
      <c r="L13" t="s">
        <v>156</v>
      </c>
    </row>
    <row r="14" spans="1:12" ht="15.75" x14ac:dyDescent="0.25">
      <c r="A14" s="2">
        <v>2611</v>
      </c>
      <c r="B14" s="2">
        <v>1</v>
      </c>
      <c r="C14" s="55" t="s">
        <v>104</v>
      </c>
      <c r="D14" s="6" t="s">
        <v>10</v>
      </c>
      <c r="E14" s="4">
        <v>4</v>
      </c>
      <c r="F14" s="5">
        <v>4127.82</v>
      </c>
      <c r="G14" s="17">
        <f t="shared" si="0"/>
        <v>16511.28</v>
      </c>
      <c r="H14" s="7">
        <v>43628</v>
      </c>
      <c r="I14" s="8">
        <v>115238</v>
      </c>
      <c r="J14" s="66">
        <v>43675</v>
      </c>
      <c r="K14" t="s">
        <v>75</v>
      </c>
      <c r="L14" t="s">
        <v>155</v>
      </c>
    </row>
    <row r="15" spans="1:12" ht="15.75" x14ac:dyDescent="0.25">
      <c r="A15" s="2">
        <v>2611</v>
      </c>
      <c r="B15" s="2">
        <v>1</v>
      </c>
      <c r="C15" s="55" t="s">
        <v>104</v>
      </c>
      <c r="D15" s="6" t="s">
        <v>10</v>
      </c>
      <c r="E15" s="4">
        <v>1</v>
      </c>
      <c r="F15" s="5">
        <v>4127.82</v>
      </c>
      <c r="G15" s="17">
        <f t="shared" si="0"/>
        <v>4127.82</v>
      </c>
      <c r="H15" s="7">
        <v>43628</v>
      </c>
      <c r="I15" s="8">
        <v>115238</v>
      </c>
      <c r="J15" s="7">
        <v>43675</v>
      </c>
      <c r="K15" s="8" t="s">
        <v>75</v>
      </c>
      <c r="L15" t="s">
        <v>149</v>
      </c>
    </row>
    <row r="16" spans="1:12" ht="15.75" x14ac:dyDescent="0.25">
      <c r="A16" s="2">
        <v>2611</v>
      </c>
      <c r="B16" s="2">
        <v>1</v>
      </c>
      <c r="C16" s="55" t="s">
        <v>104</v>
      </c>
      <c r="D16" s="6" t="s">
        <v>10</v>
      </c>
      <c r="E16" s="4">
        <v>8</v>
      </c>
      <c r="F16" s="5">
        <v>4127.82</v>
      </c>
      <c r="G16" s="17">
        <f t="shared" si="0"/>
        <v>33022.559999999998</v>
      </c>
      <c r="H16" s="7">
        <v>43628</v>
      </c>
      <c r="I16" s="8">
        <v>115238</v>
      </c>
      <c r="J16" s="74">
        <v>43675</v>
      </c>
      <c r="K16" s="75" t="s">
        <v>75</v>
      </c>
      <c r="L16" t="s">
        <v>160</v>
      </c>
    </row>
    <row r="17" spans="1:12" ht="15.75" x14ac:dyDescent="0.25">
      <c r="A17" s="2">
        <v>2611</v>
      </c>
      <c r="B17" s="2">
        <v>1</v>
      </c>
      <c r="C17" s="55" t="s">
        <v>104</v>
      </c>
      <c r="D17" s="6" t="s">
        <v>10</v>
      </c>
      <c r="E17" s="4">
        <v>2</v>
      </c>
      <c r="F17" s="5">
        <v>4127.82</v>
      </c>
      <c r="G17" s="17">
        <f>E17*F17</f>
        <v>8255.64</v>
      </c>
      <c r="H17" s="7">
        <v>43628</v>
      </c>
      <c r="I17" s="8">
        <v>115238</v>
      </c>
      <c r="J17" s="74">
        <v>43676</v>
      </c>
      <c r="K17" s="75" t="s">
        <v>75</v>
      </c>
      <c r="L17" t="s">
        <v>161</v>
      </c>
    </row>
    <row r="18" spans="1:12" ht="15.75" x14ac:dyDescent="0.25">
      <c r="A18" s="2"/>
      <c r="B18" s="2"/>
      <c r="C18" s="6"/>
      <c r="D18" s="6"/>
      <c r="E18" s="71">
        <f>SUM(E5:E17)</f>
        <v>59</v>
      </c>
      <c r="F18" s="5"/>
      <c r="G18" s="17"/>
      <c r="H18" s="7"/>
      <c r="I18" s="8"/>
      <c r="J18" s="74"/>
      <c r="K18" s="75"/>
    </row>
    <row r="19" spans="1:12" ht="15.75" x14ac:dyDescent="0.25">
      <c r="A19" s="2"/>
      <c r="B19" s="2"/>
      <c r="C19" s="6"/>
      <c r="D19" s="6"/>
      <c r="E19" s="4"/>
      <c r="F19" s="5"/>
      <c r="G19" s="17"/>
      <c r="H19" s="7"/>
      <c r="I19" s="8"/>
      <c r="J19" s="74"/>
      <c r="K19" s="75"/>
    </row>
    <row r="20" spans="1:12" ht="15.75" x14ac:dyDescent="0.25">
      <c r="A20" s="2"/>
      <c r="B20" s="2"/>
      <c r="C20" s="70" t="s">
        <v>121</v>
      </c>
      <c r="D20" s="6" t="s">
        <v>10</v>
      </c>
      <c r="E20" s="4">
        <v>1</v>
      </c>
      <c r="F20" s="5">
        <v>9492.4</v>
      </c>
      <c r="G20" s="17">
        <f>E20*F20</f>
        <v>9492.4</v>
      </c>
      <c r="H20" s="7">
        <v>43654</v>
      </c>
      <c r="I20" s="8" t="s">
        <v>122</v>
      </c>
      <c r="J20" s="66">
        <v>43661</v>
      </c>
      <c r="K20" t="s">
        <v>75</v>
      </c>
      <c r="L20" t="s">
        <v>140</v>
      </c>
    </row>
    <row r="21" spans="1:12" ht="15.75" x14ac:dyDescent="0.25">
      <c r="A21" s="2">
        <v>2611</v>
      </c>
      <c r="B21" s="2">
        <v>1</v>
      </c>
      <c r="C21" s="70" t="s">
        <v>121</v>
      </c>
      <c r="D21" s="6" t="s">
        <v>10</v>
      </c>
      <c r="E21" s="4">
        <v>1</v>
      </c>
      <c r="F21" s="5">
        <v>9492.4</v>
      </c>
      <c r="G21" s="17">
        <f>E21*F21</f>
        <v>9492.4</v>
      </c>
      <c r="H21" s="7">
        <v>43654</v>
      </c>
      <c r="I21" s="8" t="s">
        <v>122</v>
      </c>
      <c r="J21" s="66">
        <v>43677</v>
      </c>
      <c r="K21" t="s">
        <v>75</v>
      </c>
      <c r="L21" t="s">
        <v>163</v>
      </c>
    </row>
    <row r="22" spans="1:12" ht="15.75" x14ac:dyDescent="0.25">
      <c r="A22" s="2"/>
      <c r="B22" s="2"/>
      <c r="C22" s="70"/>
      <c r="D22" s="6"/>
      <c r="E22" s="71">
        <f>SUM(E20:E21)</f>
        <v>2</v>
      </c>
      <c r="F22" s="5"/>
      <c r="G22" s="17"/>
      <c r="H22" s="7"/>
      <c r="I22" s="8"/>
      <c r="J22" s="66"/>
    </row>
    <row r="23" spans="1:12" ht="15.75" x14ac:dyDescent="0.25">
      <c r="A23" s="2"/>
      <c r="B23" s="2"/>
      <c r="C23" s="70"/>
      <c r="D23" s="6"/>
      <c r="E23" s="4"/>
      <c r="F23" s="5"/>
      <c r="G23" s="17"/>
      <c r="H23" s="7"/>
      <c r="I23" s="8"/>
      <c r="J23" s="66"/>
    </row>
    <row r="24" spans="1:12" ht="15.75" x14ac:dyDescent="0.25">
      <c r="A24" s="2">
        <v>2614</v>
      </c>
      <c r="B24" s="2">
        <v>1</v>
      </c>
      <c r="C24" s="6" t="s">
        <v>18</v>
      </c>
      <c r="D24" s="6" t="s">
        <v>10</v>
      </c>
      <c r="E24" s="4">
        <v>1</v>
      </c>
      <c r="F24" s="5">
        <v>110999.72</v>
      </c>
      <c r="G24" s="17">
        <f>E24*F24</f>
        <v>110999.72</v>
      </c>
      <c r="H24" s="7">
        <v>43557</v>
      </c>
      <c r="I24" s="8">
        <v>114155</v>
      </c>
      <c r="J24" s="66">
        <v>43649</v>
      </c>
      <c r="K24" t="s">
        <v>85</v>
      </c>
      <c r="L24" t="s">
        <v>86</v>
      </c>
    </row>
    <row r="25" spans="1:12" ht="15.75" x14ac:dyDescent="0.25">
      <c r="A25" s="2">
        <v>2614</v>
      </c>
      <c r="B25" s="2">
        <v>1</v>
      </c>
      <c r="C25" s="6" t="s">
        <v>18</v>
      </c>
      <c r="D25" s="6" t="s">
        <v>10</v>
      </c>
      <c r="E25" s="4">
        <v>20</v>
      </c>
      <c r="F25" s="5">
        <v>110999.72</v>
      </c>
      <c r="G25" s="17">
        <f>E25*F25</f>
        <v>2219994.4</v>
      </c>
      <c r="H25" s="7">
        <v>43557</v>
      </c>
      <c r="I25" s="8">
        <v>114155</v>
      </c>
      <c r="J25" s="66">
        <v>43647</v>
      </c>
      <c r="K25" t="s">
        <v>90</v>
      </c>
      <c r="L25" t="s">
        <v>82</v>
      </c>
    </row>
    <row r="26" spans="1:12" ht="15.75" x14ac:dyDescent="0.25">
      <c r="A26" s="2">
        <v>2614</v>
      </c>
      <c r="B26" s="2">
        <v>1</v>
      </c>
      <c r="C26" s="55" t="s">
        <v>105</v>
      </c>
      <c r="D26" s="6" t="s">
        <v>10</v>
      </c>
      <c r="E26" s="4">
        <v>3</v>
      </c>
      <c r="F26" s="5">
        <v>110999.72</v>
      </c>
      <c r="G26" s="3">
        <f>E26*F26</f>
        <v>332999.16000000003</v>
      </c>
      <c r="H26" s="7">
        <v>43557</v>
      </c>
      <c r="I26" s="8">
        <v>114155</v>
      </c>
      <c r="J26" s="66">
        <v>43663</v>
      </c>
      <c r="K26" t="s">
        <v>75</v>
      </c>
      <c r="L26" t="s">
        <v>146</v>
      </c>
    </row>
    <row r="27" spans="1:12" ht="15.75" x14ac:dyDescent="0.25">
      <c r="A27" s="2">
        <v>2614</v>
      </c>
      <c r="B27" s="2">
        <v>1</v>
      </c>
      <c r="C27" s="55" t="s">
        <v>105</v>
      </c>
      <c r="D27" s="6" t="s">
        <v>10</v>
      </c>
      <c r="E27" s="4">
        <v>1</v>
      </c>
      <c r="F27" s="5">
        <v>110999.72</v>
      </c>
      <c r="G27" s="17">
        <f>E27*F27</f>
        <v>110999.72</v>
      </c>
      <c r="H27" s="7">
        <v>43557</v>
      </c>
      <c r="I27" s="8">
        <v>114155</v>
      </c>
      <c r="J27" s="66">
        <v>43677</v>
      </c>
      <c r="K27" t="s">
        <v>75</v>
      </c>
      <c r="L27" t="s">
        <v>163</v>
      </c>
    </row>
    <row r="28" spans="1:12" ht="15.75" x14ac:dyDescent="0.25">
      <c r="A28" s="2"/>
      <c r="B28" s="2"/>
      <c r="C28" s="55"/>
      <c r="D28" s="6"/>
      <c r="E28" s="71">
        <f>SUM(E24:E27)</f>
        <v>25</v>
      </c>
      <c r="F28" s="5"/>
      <c r="G28" s="3"/>
      <c r="H28" s="7"/>
      <c r="I28" s="8"/>
      <c r="J28" s="66"/>
    </row>
    <row r="29" spans="1:12" ht="15.75" x14ac:dyDescent="0.25">
      <c r="A29" s="2"/>
      <c r="B29" s="2"/>
      <c r="C29" s="55"/>
      <c r="D29" s="6"/>
      <c r="E29" s="4"/>
      <c r="F29" s="5"/>
      <c r="G29" s="3"/>
      <c r="H29" s="7"/>
      <c r="I29" s="8"/>
      <c r="J29" s="66"/>
    </row>
    <row r="30" spans="1:12" ht="15.75" x14ac:dyDescent="0.25">
      <c r="A30" s="2">
        <v>2611</v>
      </c>
      <c r="B30" s="2">
        <v>1</v>
      </c>
      <c r="C30" s="6" t="s">
        <v>106</v>
      </c>
      <c r="D30" s="6" t="s">
        <v>10</v>
      </c>
      <c r="E30" s="71">
        <v>1</v>
      </c>
      <c r="F30" s="5">
        <v>76818</v>
      </c>
      <c r="G30" s="17">
        <f>E30*F30</f>
        <v>76818</v>
      </c>
      <c r="H30" s="7">
        <v>43593</v>
      </c>
      <c r="I30" s="8">
        <v>114222</v>
      </c>
      <c r="J30" s="66">
        <v>43677</v>
      </c>
      <c r="K30" t="s">
        <v>75</v>
      </c>
      <c r="L30" t="s">
        <v>163</v>
      </c>
    </row>
    <row r="31" spans="1:12" ht="15.75" x14ac:dyDescent="0.25">
      <c r="A31" s="2"/>
      <c r="B31" s="2"/>
      <c r="C31" s="55"/>
      <c r="D31" s="6"/>
      <c r="E31" s="4"/>
      <c r="F31" s="5"/>
      <c r="G31" s="3"/>
      <c r="H31" s="7"/>
      <c r="I31" s="8"/>
      <c r="J31" s="66"/>
    </row>
    <row r="32" spans="1:12" ht="15.75" x14ac:dyDescent="0.25">
      <c r="A32" s="2"/>
      <c r="B32" s="2"/>
      <c r="C32" s="55"/>
      <c r="D32" s="6"/>
      <c r="E32" s="4"/>
      <c r="F32" s="5"/>
      <c r="G32" s="3"/>
      <c r="H32" s="7"/>
      <c r="I32" s="8"/>
      <c r="J32" s="66"/>
    </row>
    <row r="33" spans="1:12" ht="15.75" x14ac:dyDescent="0.25">
      <c r="A33" s="25"/>
      <c r="B33" s="25"/>
      <c r="C33" s="69" t="s">
        <v>120</v>
      </c>
      <c r="D33" s="25" t="s">
        <v>10</v>
      </c>
      <c r="E33" s="25">
        <v>2</v>
      </c>
      <c r="F33" s="67">
        <v>6955.8</v>
      </c>
      <c r="G33" s="3">
        <f>E33*F33</f>
        <v>13911.6</v>
      </c>
      <c r="H33" s="68">
        <v>43654</v>
      </c>
      <c r="I33" s="25">
        <v>115427</v>
      </c>
      <c r="J33" s="66">
        <v>43661</v>
      </c>
      <c r="K33" t="s">
        <v>75</v>
      </c>
      <c r="L33" t="s">
        <v>140</v>
      </c>
    </row>
    <row r="34" spans="1:12" ht="15.75" x14ac:dyDescent="0.25">
      <c r="A34" s="25"/>
      <c r="B34" s="25"/>
      <c r="C34" s="69" t="s">
        <v>120</v>
      </c>
      <c r="D34" s="25" t="s">
        <v>10</v>
      </c>
      <c r="E34" s="25">
        <v>1</v>
      </c>
      <c r="F34" s="67">
        <v>6955.8</v>
      </c>
      <c r="G34" s="3">
        <f>E34*F34</f>
        <v>6955.8</v>
      </c>
      <c r="H34" s="68">
        <v>43654</v>
      </c>
      <c r="I34" s="25">
        <v>115427</v>
      </c>
      <c r="J34" s="66">
        <v>43661</v>
      </c>
      <c r="K34" t="s">
        <v>75</v>
      </c>
      <c r="L34" t="s">
        <v>98</v>
      </c>
    </row>
    <row r="35" spans="1:12" ht="15.75" x14ac:dyDescent="0.25">
      <c r="A35" s="25">
        <v>2611</v>
      </c>
      <c r="B35" s="25">
        <v>1</v>
      </c>
      <c r="C35" s="69" t="s">
        <v>120</v>
      </c>
      <c r="D35" s="25" t="s">
        <v>10</v>
      </c>
      <c r="E35" s="25">
        <v>1</v>
      </c>
      <c r="F35" s="67">
        <v>6955.8</v>
      </c>
      <c r="G35" s="3">
        <f>E35*F35</f>
        <v>6955.8</v>
      </c>
      <c r="H35" s="68">
        <v>43654</v>
      </c>
      <c r="I35" s="25">
        <v>115427</v>
      </c>
      <c r="J35" s="66">
        <v>43661</v>
      </c>
      <c r="K35" t="s">
        <v>75</v>
      </c>
      <c r="L35" t="s">
        <v>142</v>
      </c>
    </row>
    <row r="36" spans="1:12" ht="15.75" x14ac:dyDescent="0.25">
      <c r="A36" s="25">
        <v>2611</v>
      </c>
      <c r="B36" s="25">
        <v>1</v>
      </c>
      <c r="C36" s="69" t="s">
        <v>120</v>
      </c>
      <c r="D36" s="25" t="s">
        <v>10</v>
      </c>
      <c r="E36" s="25">
        <v>1</v>
      </c>
      <c r="F36" s="67">
        <v>6955.8</v>
      </c>
      <c r="G36" s="17">
        <f>E36*F36</f>
        <v>6955.8</v>
      </c>
      <c r="H36" s="68">
        <v>43654</v>
      </c>
      <c r="I36" s="25">
        <v>115427</v>
      </c>
      <c r="J36" s="66">
        <v>43661</v>
      </c>
      <c r="K36" t="s">
        <v>75</v>
      </c>
      <c r="L36" t="s">
        <v>143</v>
      </c>
    </row>
    <row r="37" spans="1:12" ht="15.75" x14ac:dyDescent="0.25">
      <c r="A37" s="25"/>
      <c r="B37" s="25"/>
      <c r="C37" s="69"/>
      <c r="D37" s="25"/>
      <c r="E37" s="72">
        <f>SUM(E33:E36)</f>
        <v>5</v>
      </c>
      <c r="F37" s="67"/>
      <c r="G37" s="17"/>
      <c r="H37" s="68"/>
      <c r="I37" s="25"/>
      <c r="J37" s="66"/>
    </row>
    <row r="38" spans="1:12" ht="15.75" x14ac:dyDescent="0.25">
      <c r="A38" s="2">
        <v>2611</v>
      </c>
      <c r="B38" s="2">
        <v>1</v>
      </c>
      <c r="C38" s="70" t="s">
        <v>107</v>
      </c>
      <c r="D38" s="6" t="s">
        <v>10</v>
      </c>
      <c r="E38" s="4">
        <v>1</v>
      </c>
      <c r="F38" s="5">
        <v>10352.26</v>
      </c>
      <c r="G38" s="17">
        <f>E38*F38</f>
        <v>10352.26</v>
      </c>
      <c r="H38" s="7">
        <v>43587</v>
      </c>
      <c r="I38" s="8">
        <v>112847</v>
      </c>
      <c r="J38" s="66">
        <v>43662</v>
      </c>
      <c r="K38" t="s">
        <v>75</v>
      </c>
      <c r="L38" t="s">
        <v>99</v>
      </c>
    </row>
    <row r="39" spans="1:12" ht="15.75" x14ac:dyDescent="0.25">
      <c r="A39" s="2">
        <v>2611</v>
      </c>
      <c r="B39" s="2">
        <v>1</v>
      </c>
      <c r="C39" s="70" t="s">
        <v>107</v>
      </c>
      <c r="D39" s="6" t="s">
        <v>10</v>
      </c>
      <c r="E39" s="4">
        <v>1</v>
      </c>
      <c r="F39" s="5">
        <v>10352.26</v>
      </c>
      <c r="G39" s="3">
        <f>E39*F39</f>
        <v>10352.26</v>
      </c>
      <c r="H39" s="7">
        <v>43587</v>
      </c>
      <c r="I39" s="8">
        <v>112847</v>
      </c>
      <c r="J39" s="66">
        <v>43662</v>
      </c>
      <c r="K39" t="s">
        <v>75</v>
      </c>
      <c r="L39" t="s">
        <v>147</v>
      </c>
    </row>
    <row r="40" spans="1:12" ht="15.75" x14ac:dyDescent="0.25">
      <c r="A40" s="2">
        <v>2611</v>
      </c>
      <c r="B40" s="2">
        <v>1</v>
      </c>
      <c r="C40" s="70" t="s">
        <v>107</v>
      </c>
      <c r="D40" s="6" t="s">
        <v>10</v>
      </c>
      <c r="E40" s="4">
        <v>2</v>
      </c>
      <c r="F40" s="5">
        <v>10352.26</v>
      </c>
      <c r="G40" s="3">
        <f>E40*F40</f>
        <v>20704.52</v>
      </c>
      <c r="H40" s="7">
        <v>43587</v>
      </c>
      <c r="I40" s="8">
        <v>112847</v>
      </c>
      <c r="J40" s="66">
        <v>43665</v>
      </c>
      <c r="K40" t="s">
        <v>75</v>
      </c>
      <c r="L40" t="s">
        <v>148</v>
      </c>
    </row>
    <row r="41" spans="1:12" ht="15.75" x14ac:dyDescent="0.25">
      <c r="A41" s="2">
        <v>2611</v>
      </c>
      <c r="B41" s="2">
        <v>1</v>
      </c>
      <c r="C41" s="70" t="s">
        <v>107</v>
      </c>
      <c r="D41" s="6" t="s">
        <v>10</v>
      </c>
      <c r="E41" s="4">
        <v>2</v>
      </c>
      <c r="F41" s="5">
        <v>10352.26</v>
      </c>
      <c r="G41" s="17">
        <f>E41*F41</f>
        <v>20704.52</v>
      </c>
      <c r="H41" s="7">
        <v>43587</v>
      </c>
      <c r="I41" s="8">
        <v>112847</v>
      </c>
      <c r="J41" s="66">
        <v>43676</v>
      </c>
      <c r="K41" t="s">
        <v>75</v>
      </c>
      <c r="L41" t="s">
        <v>96</v>
      </c>
    </row>
    <row r="42" spans="1:12" ht="15.75" x14ac:dyDescent="0.25">
      <c r="A42" s="2">
        <v>2611</v>
      </c>
      <c r="B42" s="2">
        <v>1</v>
      </c>
      <c r="C42" s="70" t="s">
        <v>107</v>
      </c>
      <c r="D42" s="6" t="s">
        <v>10</v>
      </c>
      <c r="E42" s="4">
        <v>1</v>
      </c>
      <c r="F42" s="5">
        <v>10352.26</v>
      </c>
      <c r="G42" s="17">
        <f>E42*F42</f>
        <v>10352.26</v>
      </c>
      <c r="H42" s="7">
        <v>43587</v>
      </c>
      <c r="I42" s="8">
        <v>112847</v>
      </c>
      <c r="J42" s="66">
        <v>43676</v>
      </c>
      <c r="K42" t="s">
        <v>75</v>
      </c>
      <c r="L42" t="s">
        <v>162</v>
      </c>
    </row>
    <row r="43" spans="1:12" ht="15.75" x14ac:dyDescent="0.25">
      <c r="A43" s="2"/>
      <c r="B43" s="2"/>
      <c r="C43" s="70"/>
      <c r="D43" s="6"/>
      <c r="E43" s="71">
        <f>SUM(E38:E40)</f>
        <v>4</v>
      </c>
      <c r="F43" s="5"/>
      <c r="G43" s="3"/>
      <c r="H43" s="7"/>
      <c r="I43" s="8"/>
      <c r="J43" s="66"/>
    </row>
    <row r="44" spans="1:12" ht="15.75" x14ac:dyDescent="0.25">
      <c r="A44" s="2">
        <v>2614</v>
      </c>
      <c r="B44" s="2">
        <v>1</v>
      </c>
      <c r="C44" s="6" t="s">
        <v>79</v>
      </c>
      <c r="D44" s="6" t="s">
        <v>4</v>
      </c>
      <c r="E44" s="4">
        <v>1</v>
      </c>
      <c r="F44" s="5">
        <v>118630.27</v>
      </c>
      <c r="G44" s="3">
        <f>E44*F44</f>
        <v>118630.27</v>
      </c>
      <c r="H44" s="7">
        <v>43626</v>
      </c>
      <c r="I44" s="8">
        <v>111760</v>
      </c>
      <c r="J44" s="66">
        <v>43649</v>
      </c>
      <c r="K44" t="s">
        <v>81</v>
      </c>
      <c r="L44" t="s">
        <v>82</v>
      </c>
    </row>
    <row r="45" spans="1:12" ht="15.75" x14ac:dyDescent="0.25">
      <c r="A45" s="2">
        <v>2614</v>
      </c>
      <c r="B45" s="2">
        <v>1</v>
      </c>
      <c r="C45" s="6" t="s">
        <v>79</v>
      </c>
      <c r="D45" s="6" t="s">
        <v>4</v>
      </c>
      <c r="E45" s="4">
        <v>1</v>
      </c>
      <c r="F45" s="5">
        <v>118630.27</v>
      </c>
      <c r="G45" s="3">
        <f>E45*F45</f>
        <v>118630.27</v>
      </c>
      <c r="H45" s="7">
        <v>43626</v>
      </c>
      <c r="I45" s="8">
        <v>111760</v>
      </c>
      <c r="J45" s="66">
        <v>43648</v>
      </c>
      <c r="K45" t="s">
        <v>83</v>
      </c>
      <c r="L45" t="s">
        <v>84</v>
      </c>
    </row>
    <row r="46" spans="1:12" ht="15.75" x14ac:dyDescent="0.25">
      <c r="A46" s="2">
        <v>2614</v>
      </c>
      <c r="B46" s="2">
        <v>1</v>
      </c>
      <c r="C46" s="6" t="s">
        <v>79</v>
      </c>
      <c r="D46" s="6" t="s">
        <v>4</v>
      </c>
      <c r="E46" s="4">
        <v>1</v>
      </c>
      <c r="F46" s="5">
        <v>118630.27</v>
      </c>
      <c r="G46" s="3">
        <f>E46*F46</f>
        <v>118630.27</v>
      </c>
      <c r="H46" s="7">
        <v>43626</v>
      </c>
      <c r="I46" s="8">
        <v>111760</v>
      </c>
      <c r="J46" s="66">
        <v>43663</v>
      </c>
      <c r="K46" t="s">
        <v>75</v>
      </c>
      <c r="L46" t="s">
        <v>95</v>
      </c>
    </row>
    <row r="47" spans="1:12" ht="15.75" x14ac:dyDescent="0.25">
      <c r="A47" s="2">
        <v>2614</v>
      </c>
      <c r="B47" s="2">
        <v>1</v>
      </c>
      <c r="C47" s="6" t="s">
        <v>79</v>
      </c>
      <c r="D47" s="6" t="s">
        <v>4</v>
      </c>
      <c r="E47" s="4">
        <v>1</v>
      </c>
      <c r="F47" s="5">
        <v>118630.27</v>
      </c>
      <c r="G47" s="17">
        <f>E47*F47</f>
        <v>118630.27</v>
      </c>
      <c r="H47" s="7">
        <v>43626</v>
      </c>
      <c r="I47" s="8">
        <v>111760</v>
      </c>
      <c r="J47" s="66">
        <v>43675</v>
      </c>
      <c r="K47" t="s">
        <v>75</v>
      </c>
      <c r="L47" t="s">
        <v>159</v>
      </c>
    </row>
    <row r="48" spans="1:12" ht="15.75" x14ac:dyDescent="0.25">
      <c r="A48" s="2">
        <v>2614</v>
      </c>
      <c r="B48" s="2">
        <v>1</v>
      </c>
      <c r="C48" s="6" t="s">
        <v>79</v>
      </c>
      <c r="D48" s="6" t="s">
        <v>4</v>
      </c>
      <c r="E48" s="4">
        <v>25</v>
      </c>
      <c r="F48" s="5">
        <v>118630.27</v>
      </c>
      <c r="G48" s="17">
        <f>E48*F48</f>
        <v>2965756.75</v>
      </c>
      <c r="H48" s="7">
        <v>43626</v>
      </c>
      <c r="I48" s="8">
        <v>111760</v>
      </c>
      <c r="J48" s="66">
        <v>43677</v>
      </c>
      <c r="K48" t="s">
        <v>75</v>
      </c>
      <c r="L48" t="s">
        <v>165</v>
      </c>
    </row>
    <row r="49" spans="1:12" ht="15.75" x14ac:dyDescent="0.25">
      <c r="A49" s="2"/>
      <c r="B49" s="2"/>
      <c r="C49" s="6"/>
      <c r="D49" s="6"/>
      <c r="E49" s="71">
        <f>SUM(E44:E48)</f>
        <v>29</v>
      </c>
      <c r="F49" s="5"/>
      <c r="G49" s="3"/>
      <c r="H49" s="7"/>
      <c r="I49" s="8"/>
      <c r="J49" s="66"/>
    </row>
    <row r="50" spans="1:12" ht="15.75" x14ac:dyDescent="0.25">
      <c r="A50" s="2"/>
      <c r="B50" s="2"/>
      <c r="C50" s="6"/>
      <c r="D50" s="6"/>
      <c r="E50" s="4"/>
      <c r="F50" s="5"/>
      <c r="G50" s="3"/>
      <c r="H50" s="7"/>
      <c r="I50" s="8"/>
      <c r="J50" s="66"/>
    </row>
    <row r="51" spans="1:12" ht="15.75" x14ac:dyDescent="0.25">
      <c r="A51" s="2">
        <v>2614</v>
      </c>
      <c r="B51" s="2">
        <v>1</v>
      </c>
      <c r="C51" s="6" t="s">
        <v>80</v>
      </c>
      <c r="D51" s="6" t="s">
        <v>4</v>
      </c>
      <c r="E51" s="71">
        <v>8</v>
      </c>
      <c r="F51" s="5">
        <v>102200.4</v>
      </c>
      <c r="G51" s="17">
        <f>E51*F51</f>
        <v>817603.2</v>
      </c>
      <c r="H51" s="7">
        <v>43626</v>
      </c>
      <c r="I51" s="8">
        <v>111760</v>
      </c>
      <c r="J51" s="66">
        <v>43677</v>
      </c>
      <c r="K51" t="s">
        <v>75</v>
      </c>
      <c r="L51" t="s">
        <v>165</v>
      </c>
    </row>
    <row r="52" spans="1:12" ht="15.75" x14ac:dyDescent="0.25">
      <c r="A52" s="2"/>
      <c r="B52" s="2"/>
      <c r="C52" s="6"/>
      <c r="D52" s="6"/>
      <c r="E52" s="4"/>
      <c r="F52" s="5"/>
      <c r="G52" s="3"/>
      <c r="H52" s="7"/>
      <c r="I52" s="8"/>
      <c r="J52" s="66"/>
    </row>
    <row r="53" spans="1:12" ht="15.75" x14ac:dyDescent="0.25">
      <c r="A53" s="2">
        <v>2614</v>
      </c>
      <c r="B53" s="2">
        <v>1</v>
      </c>
      <c r="C53" s="6" t="s">
        <v>108</v>
      </c>
      <c r="D53" s="6" t="s">
        <v>10</v>
      </c>
      <c r="E53" s="71">
        <v>1</v>
      </c>
      <c r="F53" s="5">
        <v>45671.21</v>
      </c>
      <c r="G53" s="17">
        <f>E53*F53</f>
        <v>45671.21</v>
      </c>
      <c r="H53" s="7">
        <v>43586</v>
      </c>
      <c r="I53" s="8">
        <v>111760</v>
      </c>
      <c r="J53" s="66">
        <v>43677</v>
      </c>
      <c r="K53" t="s">
        <v>75</v>
      </c>
      <c r="L53" t="s">
        <v>165</v>
      </c>
    </row>
    <row r="54" spans="1:12" ht="15.75" x14ac:dyDescent="0.25">
      <c r="A54" s="2"/>
      <c r="B54" s="2"/>
      <c r="C54" s="6"/>
      <c r="D54" s="6"/>
      <c r="E54" s="4"/>
      <c r="F54" s="5"/>
      <c r="G54" s="3"/>
      <c r="H54" s="7"/>
      <c r="I54" s="8"/>
      <c r="J54" s="66"/>
    </row>
    <row r="55" spans="1:12" ht="15.75" x14ac:dyDescent="0.25">
      <c r="A55" s="2">
        <v>2614</v>
      </c>
      <c r="B55" s="2">
        <v>1</v>
      </c>
      <c r="C55" s="6" t="s">
        <v>87</v>
      </c>
      <c r="D55" s="6" t="s">
        <v>10</v>
      </c>
      <c r="E55" s="4">
        <v>2</v>
      </c>
      <c r="F55" s="5">
        <v>113695.6</v>
      </c>
      <c r="G55" s="3">
        <f>E55*F55</f>
        <v>227391.2</v>
      </c>
      <c r="H55" s="7">
        <v>43532</v>
      </c>
      <c r="I55" s="8">
        <v>111756</v>
      </c>
      <c r="J55" s="66">
        <v>43649</v>
      </c>
      <c r="K55" t="s">
        <v>88</v>
      </c>
      <c r="L55" t="s">
        <v>89</v>
      </c>
    </row>
    <row r="56" spans="1:12" ht="15.75" x14ac:dyDescent="0.25">
      <c r="A56" s="2">
        <v>2614</v>
      </c>
      <c r="B56" s="2">
        <v>1</v>
      </c>
      <c r="C56" s="55" t="s">
        <v>87</v>
      </c>
      <c r="D56" s="6" t="s">
        <v>10</v>
      </c>
      <c r="E56" s="4">
        <v>13</v>
      </c>
      <c r="F56" s="5">
        <v>113695.6</v>
      </c>
      <c r="G56" s="17">
        <f>E56*F56</f>
        <v>1478042.8</v>
      </c>
      <c r="H56" s="7">
        <v>43532</v>
      </c>
      <c r="I56" s="8">
        <v>111756</v>
      </c>
      <c r="J56" s="66">
        <v>43677</v>
      </c>
      <c r="K56" t="s">
        <v>75</v>
      </c>
      <c r="L56" t="s">
        <v>165</v>
      </c>
    </row>
    <row r="57" spans="1:12" ht="15.75" x14ac:dyDescent="0.25">
      <c r="A57" s="2"/>
      <c r="B57" s="2"/>
      <c r="C57" s="6"/>
      <c r="D57" s="6"/>
      <c r="E57" s="71">
        <f>SUM(E55:E56)</f>
        <v>15</v>
      </c>
      <c r="F57" s="5"/>
      <c r="G57" s="3"/>
      <c r="H57" s="7"/>
      <c r="I57" s="8"/>
      <c r="J57" s="66"/>
    </row>
    <row r="58" spans="1:12" ht="15.75" x14ac:dyDescent="0.25">
      <c r="A58" s="2"/>
      <c r="B58" s="2"/>
      <c r="C58" s="6"/>
      <c r="D58" s="6"/>
      <c r="E58" s="4"/>
      <c r="F58" s="5"/>
      <c r="G58" s="3"/>
      <c r="H58" s="7"/>
      <c r="I58" s="8"/>
      <c r="J58" s="66"/>
    </row>
    <row r="59" spans="1:12" ht="15.75" x14ac:dyDescent="0.25">
      <c r="A59" s="2">
        <v>2614</v>
      </c>
      <c r="B59" s="2">
        <v>1</v>
      </c>
      <c r="C59" s="6" t="s">
        <v>109</v>
      </c>
      <c r="D59" s="6" t="s">
        <v>10</v>
      </c>
      <c r="E59" s="4">
        <v>2</v>
      </c>
      <c r="F59" s="5">
        <v>247236.13</v>
      </c>
      <c r="G59" s="3">
        <f>E59*F59</f>
        <v>494472.26</v>
      </c>
      <c r="H59" s="7">
        <v>43557</v>
      </c>
      <c r="I59" s="8">
        <v>116564</v>
      </c>
      <c r="J59" s="66">
        <v>43665</v>
      </c>
      <c r="K59" t="s">
        <v>75</v>
      </c>
      <c r="L59" t="s">
        <v>92</v>
      </c>
    </row>
    <row r="60" spans="1:12" ht="15.75" x14ac:dyDescent="0.25">
      <c r="A60" s="2">
        <v>2614</v>
      </c>
      <c r="B60" s="2">
        <v>1</v>
      </c>
      <c r="C60" s="6" t="s">
        <v>109</v>
      </c>
      <c r="D60" s="6" t="s">
        <v>10</v>
      </c>
      <c r="E60" s="4">
        <v>29</v>
      </c>
      <c r="F60" s="5">
        <v>247236.13</v>
      </c>
      <c r="G60" s="17">
        <f>E60*F60</f>
        <v>7169847.7700000005</v>
      </c>
      <c r="H60" s="7">
        <v>43557</v>
      </c>
      <c r="I60" s="8">
        <v>116564</v>
      </c>
      <c r="J60" s="66">
        <v>43677</v>
      </c>
      <c r="K60" t="s">
        <v>75</v>
      </c>
      <c r="L60" t="s">
        <v>165</v>
      </c>
    </row>
    <row r="61" spans="1:12" ht="15.75" x14ac:dyDescent="0.25">
      <c r="A61" s="2"/>
      <c r="B61" s="2"/>
      <c r="C61" s="6"/>
      <c r="D61" s="6"/>
      <c r="E61" s="71">
        <f>SUM(E59:E60)</f>
        <v>31</v>
      </c>
      <c r="F61" s="5"/>
      <c r="G61" s="17"/>
      <c r="H61" s="7"/>
      <c r="I61" s="8"/>
      <c r="J61" s="66"/>
    </row>
    <row r="62" spans="1:12" ht="15.75" x14ac:dyDescent="0.25">
      <c r="A62" s="2"/>
      <c r="B62" s="2"/>
      <c r="C62" s="6"/>
      <c r="D62" s="6"/>
      <c r="E62" s="4"/>
      <c r="F62" s="5"/>
      <c r="G62" s="17"/>
      <c r="H62" s="7"/>
      <c r="I62" s="8"/>
      <c r="J62" s="66"/>
    </row>
    <row r="63" spans="1:12" ht="15.75" x14ac:dyDescent="0.25">
      <c r="A63" s="2">
        <v>2611</v>
      </c>
      <c r="B63" s="2">
        <v>1</v>
      </c>
      <c r="C63" s="6" t="s">
        <v>110</v>
      </c>
      <c r="D63" s="6" t="s">
        <v>10</v>
      </c>
      <c r="E63" s="71">
        <v>1</v>
      </c>
      <c r="F63" s="5">
        <v>48651.4</v>
      </c>
      <c r="G63" s="17">
        <f>E63*F63</f>
        <v>48651.4</v>
      </c>
      <c r="H63" s="7">
        <v>43560</v>
      </c>
      <c r="I63" s="8">
        <v>108022</v>
      </c>
      <c r="J63" s="66">
        <v>43677</v>
      </c>
      <c r="K63" t="s">
        <v>75</v>
      </c>
      <c r="L63" t="s">
        <v>163</v>
      </c>
    </row>
    <row r="64" spans="1:12" ht="15.75" x14ac:dyDescent="0.25">
      <c r="A64" s="2"/>
      <c r="B64" s="2"/>
      <c r="C64" s="6"/>
      <c r="D64" s="6"/>
      <c r="E64" s="4"/>
      <c r="F64" s="5"/>
      <c r="G64" s="17"/>
      <c r="H64" s="7"/>
      <c r="I64" s="8"/>
      <c r="J64" s="66"/>
    </row>
    <row r="65" spans="1:12" ht="15.75" x14ac:dyDescent="0.25">
      <c r="A65" s="2">
        <v>2611</v>
      </c>
      <c r="B65" s="2">
        <v>1</v>
      </c>
      <c r="C65" s="6" t="s">
        <v>114</v>
      </c>
      <c r="D65" s="6" t="s">
        <v>10</v>
      </c>
      <c r="E65" s="71">
        <v>1</v>
      </c>
      <c r="F65" s="5">
        <v>28084</v>
      </c>
      <c r="G65" s="17">
        <f>E65*F65</f>
        <v>28084</v>
      </c>
      <c r="H65" s="7">
        <v>43567</v>
      </c>
      <c r="I65" s="8">
        <v>108253</v>
      </c>
      <c r="J65" s="66">
        <v>43677</v>
      </c>
      <c r="K65" t="s">
        <v>75</v>
      </c>
      <c r="L65" t="s">
        <v>163</v>
      </c>
    </row>
    <row r="66" spans="1:12" ht="15.75" x14ac:dyDescent="0.25">
      <c r="A66" s="2"/>
      <c r="B66" s="2"/>
      <c r="C66" s="6"/>
      <c r="D66" s="6"/>
      <c r="E66" s="4"/>
      <c r="F66" s="5"/>
      <c r="G66" s="17"/>
      <c r="H66" s="7"/>
      <c r="I66" s="8"/>
      <c r="J66" s="66"/>
    </row>
    <row r="67" spans="1:12" ht="15.75" x14ac:dyDescent="0.25">
      <c r="A67" s="2">
        <v>2611</v>
      </c>
      <c r="B67" s="2">
        <v>1</v>
      </c>
      <c r="C67" s="6" t="s">
        <v>115</v>
      </c>
      <c r="D67" s="6" t="s">
        <v>10</v>
      </c>
      <c r="E67" s="71">
        <v>2</v>
      </c>
      <c r="F67" s="5">
        <v>23045.4</v>
      </c>
      <c r="G67" s="17">
        <f>E67*F67</f>
        <v>46090.8</v>
      </c>
      <c r="H67" s="7">
        <v>43567</v>
      </c>
      <c r="I67" s="8">
        <v>108253</v>
      </c>
      <c r="J67" s="66">
        <v>43677</v>
      </c>
      <c r="K67" t="s">
        <v>75</v>
      </c>
      <c r="L67" t="s">
        <v>163</v>
      </c>
    </row>
    <row r="68" spans="1:12" ht="15.75" x14ac:dyDescent="0.25">
      <c r="A68" s="2"/>
      <c r="B68" s="2"/>
      <c r="C68" s="6"/>
      <c r="D68" s="6"/>
      <c r="E68" s="4"/>
      <c r="F68" s="5"/>
      <c r="G68" s="17"/>
      <c r="H68" s="7"/>
      <c r="I68" s="8"/>
      <c r="J68" s="66"/>
    </row>
    <row r="69" spans="1:12" ht="15.75" x14ac:dyDescent="0.25">
      <c r="A69" s="2">
        <v>2611</v>
      </c>
      <c r="B69" s="2">
        <v>1</v>
      </c>
      <c r="C69" s="6" t="s">
        <v>116</v>
      </c>
      <c r="D69" s="6" t="s">
        <v>10</v>
      </c>
      <c r="E69" s="4">
        <v>1</v>
      </c>
      <c r="F69" s="5">
        <v>20291.04</v>
      </c>
      <c r="G69" s="17">
        <f>E69*F69</f>
        <v>20291.04</v>
      </c>
      <c r="H69" s="7">
        <v>43564</v>
      </c>
      <c r="I69" s="8">
        <v>112784</v>
      </c>
      <c r="J69" s="66">
        <v>43677</v>
      </c>
      <c r="K69" t="s">
        <v>75</v>
      </c>
      <c r="L69" t="s">
        <v>164</v>
      </c>
    </row>
    <row r="70" spans="1:12" ht="15.75" x14ac:dyDescent="0.25">
      <c r="A70" s="2"/>
      <c r="B70" s="2"/>
      <c r="C70" s="6"/>
      <c r="D70" s="6"/>
      <c r="E70" s="4"/>
      <c r="F70" s="5"/>
      <c r="G70" s="17"/>
      <c r="H70" s="7"/>
      <c r="I70" s="8"/>
      <c r="J70" s="66"/>
    </row>
    <row r="71" spans="1:12" ht="15.75" x14ac:dyDescent="0.25">
      <c r="A71" s="2">
        <v>2614</v>
      </c>
      <c r="B71" s="2">
        <v>1</v>
      </c>
      <c r="C71" s="6" t="s">
        <v>111</v>
      </c>
      <c r="D71" s="6" t="s">
        <v>10</v>
      </c>
      <c r="E71" s="71">
        <v>1</v>
      </c>
      <c r="F71" s="5">
        <v>355030.37</v>
      </c>
      <c r="G71" s="17">
        <f>E71*F71</f>
        <v>355030.37</v>
      </c>
      <c r="H71" s="7">
        <v>43579</v>
      </c>
      <c r="I71" s="8">
        <v>115043</v>
      </c>
      <c r="J71" s="66">
        <v>43657</v>
      </c>
      <c r="K71" t="s">
        <v>75</v>
      </c>
      <c r="L71" t="s">
        <v>138</v>
      </c>
    </row>
    <row r="72" spans="1:12" ht="15.75" x14ac:dyDescent="0.25">
      <c r="A72" s="2"/>
      <c r="B72" s="2"/>
      <c r="C72" s="6"/>
      <c r="D72" s="6"/>
      <c r="E72" s="4"/>
      <c r="F72" s="5"/>
      <c r="G72" s="17"/>
      <c r="H72" s="7"/>
      <c r="I72" s="8"/>
      <c r="J72" s="66"/>
    </row>
    <row r="73" spans="1:12" ht="15.75" x14ac:dyDescent="0.25">
      <c r="A73" s="2">
        <v>2614</v>
      </c>
      <c r="B73" s="2">
        <v>1</v>
      </c>
      <c r="C73" s="6" t="s">
        <v>112</v>
      </c>
      <c r="D73" s="6" t="s">
        <v>10</v>
      </c>
      <c r="E73" s="71">
        <v>1</v>
      </c>
      <c r="F73" s="5">
        <v>60957.95</v>
      </c>
      <c r="G73" s="17">
        <f>E73*F73</f>
        <v>60957.95</v>
      </c>
      <c r="H73" s="7">
        <v>43586</v>
      </c>
      <c r="I73" s="8">
        <v>115043</v>
      </c>
      <c r="J73" s="66">
        <v>43657</v>
      </c>
      <c r="K73" t="s">
        <v>75</v>
      </c>
      <c r="L73" t="s">
        <v>138</v>
      </c>
    </row>
    <row r="74" spans="1:12" ht="15.75" x14ac:dyDescent="0.25">
      <c r="A74" s="2"/>
      <c r="B74" s="2"/>
      <c r="C74" s="6"/>
      <c r="D74" s="6"/>
      <c r="E74" s="4"/>
      <c r="F74" s="5"/>
      <c r="G74" s="17"/>
      <c r="H74" s="7"/>
      <c r="I74" s="8"/>
      <c r="J74" s="66"/>
    </row>
    <row r="75" spans="1:12" ht="15.75" x14ac:dyDescent="0.25">
      <c r="A75" s="2">
        <v>2611</v>
      </c>
      <c r="B75" s="2">
        <v>1</v>
      </c>
      <c r="C75" s="6" t="s">
        <v>128</v>
      </c>
      <c r="D75" s="6" t="s">
        <v>4</v>
      </c>
      <c r="E75" s="4">
        <v>4</v>
      </c>
      <c r="F75" s="5">
        <v>17641</v>
      </c>
      <c r="G75" s="17">
        <f>E75*F75</f>
        <v>70564</v>
      </c>
      <c r="H75" s="7">
        <v>43405</v>
      </c>
      <c r="I75" s="8">
        <v>104925</v>
      </c>
      <c r="J75" s="66">
        <v>43677</v>
      </c>
      <c r="K75" t="s">
        <v>75</v>
      </c>
      <c r="L75" t="s">
        <v>163</v>
      </c>
    </row>
    <row r="76" spans="1:12" ht="15.75" x14ac:dyDescent="0.25">
      <c r="A76" s="2"/>
      <c r="B76" s="2"/>
      <c r="C76" s="6"/>
      <c r="D76" s="6"/>
      <c r="E76" s="4"/>
      <c r="F76" s="5"/>
      <c r="G76" s="17"/>
      <c r="H76" s="7"/>
      <c r="I76" s="8"/>
      <c r="J76" s="66"/>
    </row>
    <row r="77" spans="1:12" ht="15.75" x14ac:dyDescent="0.25">
      <c r="A77" s="25">
        <v>2611</v>
      </c>
      <c r="B77" s="25">
        <v>1</v>
      </c>
      <c r="C77" s="69" t="s">
        <v>123</v>
      </c>
      <c r="D77" s="25" t="s">
        <v>10</v>
      </c>
      <c r="E77" s="25">
        <v>2</v>
      </c>
      <c r="F77" s="67">
        <v>4798.25</v>
      </c>
      <c r="G77" s="3">
        <f t="shared" ref="G77:G97" si="1">E77*F77</f>
        <v>9596.5</v>
      </c>
      <c r="H77" s="68">
        <v>43654</v>
      </c>
      <c r="I77" s="25">
        <v>112753</v>
      </c>
      <c r="J77" s="66">
        <v>43656</v>
      </c>
      <c r="K77" t="s">
        <v>75</v>
      </c>
      <c r="L77" t="s">
        <v>129</v>
      </c>
    </row>
    <row r="78" spans="1:12" ht="15.75" x14ac:dyDescent="0.25">
      <c r="A78" s="25">
        <v>2611</v>
      </c>
      <c r="B78" s="25">
        <v>1</v>
      </c>
      <c r="C78" s="69" t="s">
        <v>123</v>
      </c>
      <c r="D78" s="25" t="s">
        <v>10</v>
      </c>
      <c r="E78" s="25">
        <v>1</v>
      </c>
      <c r="F78" s="67">
        <v>4798.25</v>
      </c>
      <c r="G78" s="3">
        <f t="shared" si="1"/>
        <v>4798.25</v>
      </c>
      <c r="H78" s="68">
        <v>43654</v>
      </c>
      <c r="I78" s="25">
        <v>112753</v>
      </c>
      <c r="J78" s="66">
        <v>43656</v>
      </c>
      <c r="K78" t="s">
        <v>75</v>
      </c>
      <c r="L78" t="s">
        <v>130</v>
      </c>
    </row>
    <row r="79" spans="1:12" ht="15.75" x14ac:dyDescent="0.25">
      <c r="A79" s="25">
        <v>2611</v>
      </c>
      <c r="B79" s="25">
        <v>1</v>
      </c>
      <c r="C79" s="69" t="s">
        <v>123</v>
      </c>
      <c r="D79" s="25" t="s">
        <v>10</v>
      </c>
      <c r="E79" s="25">
        <v>2</v>
      </c>
      <c r="F79" s="67">
        <v>4798.25</v>
      </c>
      <c r="G79" s="3">
        <f t="shared" si="1"/>
        <v>9596.5</v>
      </c>
      <c r="H79" s="68">
        <v>43654</v>
      </c>
      <c r="I79" s="25">
        <v>112753</v>
      </c>
      <c r="J79" s="66">
        <v>43656</v>
      </c>
      <c r="K79" t="s">
        <v>75</v>
      </c>
      <c r="L79" t="s">
        <v>119</v>
      </c>
    </row>
    <row r="80" spans="1:12" ht="15.75" x14ac:dyDescent="0.25">
      <c r="A80" s="25">
        <v>2611</v>
      </c>
      <c r="B80" s="25">
        <v>1</v>
      </c>
      <c r="C80" s="69" t="s">
        <v>123</v>
      </c>
      <c r="D80" s="25" t="s">
        <v>10</v>
      </c>
      <c r="E80" s="25">
        <v>1</v>
      </c>
      <c r="F80" s="67">
        <v>4798.25</v>
      </c>
      <c r="G80" s="3">
        <f t="shared" si="1"/>
        <v>4798.25</v>
      </c>
      <c r="H80" s="68">
        <v>43654</v>
      </c>
      <c r="I80" s="25">
        <v>112753</v>
      </c>
      <c r="J80" s="66">
        <v>43656</v>
      </c>
      <c r="K80" t="s">
        <v>75</v>
      </c>
      <c r="L80" t="s">
        <v>133</v>
      </c>
    </row>
    <row r="81" spans="1:12" ht="15.75" x14ac:dyDescent="0.25">
      <c r="A81" s="25">
        <v>2611</v>
      </c>
      <c r="B81" s="25">
        <v>1</v>
      </c>
      <c r="C81" s="69" t="s">
        <v>123</v>
      </c>
      <c r="D81" s="25" t="s">
        <v>10</v>
      </c>
      <c r="E81" s="25">
        <v>2</v>
      </c>
      <c r="F81" s="67">
        <v>4798.25</v>
      </c>
      <c r="G81" s="17">
        <f t="shared" si="1"/>
        <v>9596.5</v>
      </c>
      <c r="H81" s="68">
        <v>43654</v>
      </c>
      <c r="I81" s="25">
        <v>112753</v>
      </c>
      <c r="J81" s="66">
        <v>43656</v>
      </c>
      <c r="K81" t="s">
        <v>75</v>
      </c>
      <c r="L81" t="s">
        <v>134</v>
      </c>
    </row>
    <row r="82" spans="1:12" ht="15.75" x14ac:dyDescent="0.25">
      <c r="A82" s="25">
        <v>2611</v>
      </c>
      <c r="B82" s="25">
        <v>1</v>
      </c>
      <c r="C82" s="69" t="s">
        <v>123</v>
      </c>
      <c r="D82" s="25" t="s">
        <v>10</v>
      </c>
      <c r="E82" s="25">
        <v>2</v>
      </c>
      <c r="F82" s="67">
        <v>4798.25</v>
      </c>
      <c r="G82" s="17">
        <f t="shared" si="1"/>
        <v>9596.5</v>
      </c>
      <c r="H82" s="68">
        <v>43654</v>
      </c>
      <c r="I82" s="25">
        <v>112753</v>
      </c>
      <c r="J82" s="66">
        <v>43656</v>
      </c>
      <c r="K82" t="s">
        <v>75</v>
      </c>
      <c r="L82" t="s">
        <v>100</v>
      </c>
    </row>
    <row r="83" spans="1:12" ht="15.75" x14ac:dyDescent="0.25">
      <c r="A83" s="25">
        <v>2611</v>
      </c>
      <c r="B83" s="25">
        <v>1</v>
      </c>
      <c r="C83" s="69" t="s">
        <v>123</v>
      </c>
      <c r="D83" s="25" t="s">
        <v>10</v>
      </c>
      <c r="E83" s="25">
        <v>3</v>
      </c>
      <c r="F83" s="67">
        <v>4798.25</v>
      </c>
      <c r="G83" s="17">
        <f t="shared" si="1"/>
        <v>14394.75</v>
      </c>
      <c r="H83" s="68">
        <v>43654</v>
      </c>
      <c r="I83" s="25">
        <v>112753</v>
      </c>
      <c r="J83" s="66">
        <v>43656</v>
      </c>
      <c r="K83" t="s">
        <v>75</v>
      </c>
      <c r="L83" t="s">
        <v>132</v>
      </c>
    </row>
    <row r="84" spans="1:12" ht="15.75" x14ac:dyDescent="0.25">
      <c r="A84" s="25">
        <v>2611</v>
      </c>
      <c r="B84" s="25">
        <v>1</v>
      </c>
      <c r="C84" s="69" t="s">
        <v>123</v>
      </c>
      <c r="D84" s="25" t="s">
        <v>10</v>
      </c>
      <c r="E84" s="25">
        <v>2</v>
      </c>
      <c r="F84" s="67">
        <v>4798.25</v>
      </c>
      <c r="G84" s="17">
        <f t="shared" si="1"/>
        <v>9596.5</v>
      </c>
      <c r="H84" s="68">
        <v>43654</v>
      </c>
      <c r="I84" s="25">
        <v>112753</v>
      </c>
      <c r="J84" s="66">
        <v>43656</v>
      </c>
      <c r="K84" t="s">
        <v>75</v>
      </c>
      <c r="L84" t="s">
        <v>135</v>
      </c>
    </row>
    <row r="85" spans="1:12" ht="15.75" x14ac:dyDescent="0.25">
      <c r="A85" s="25">
        <v>2611</v>
      </c>
      <c r="B85" s="25">
        <v>1</v>
      </c>
      <c r="C85" s="69" t="s">
        <v>123</v>
      </c>
      <c r="D85" s="25" t="s">
        <v>10</v>
      </c>
      <c r="E85" s="25">
        <v>3</v>
      </c>
      <c r="F85" s="67">
        <v>4798.25</v>
      </c>
      <c r="G85" s="3">
        <f t="shared" si="1"/>
        <v>14394.75</v>
      </c>
      <c r="H85" s="68">
        <v>43654</v>
      </c>
      <c r="I85" s="25">
        <v>112753</v>
      </c>
      <c r="J85" s="66">
        <v>43656</v>
      </c>
      <c r="K85" t="s">
        <v>75</v>
      </c>
      <c r="L85" t="s">
        <v>136</v>
      </c>
    </row>
    <row r="86" spans="1:12" ht="15.75" x14ac:dyDescent="0.25">
      <c r="A86" s="25">
        <v>2611</v>
      </c>
      <c r="B86" s="25">
        <v>1</v>
      </c>
      <c r="C86" s="69" t="s">
        <v>123</v>
      </c>
      <c r="D86" s="25" t="s">
        <v>10</v>
      </c>
      <c r="E86" s="25">
        <v>1</v>
      </c>
      <c r="F86" s="67">
        <v>4798.25</v>
      </c>
      <c r="G86" s="3">
        <f t="shared" si="1"/>
        <v>4798.25</v>
      </c>
      <c r="H86" s="68">
        <v>43654</v>
      </c>
      <c r="I86" s="25">
        <v>112753</v>
      </c>
      <c r="J86" s="66">
        <v>43656</v>
      </c>
      <c r="K86" t="s">
        <v>75</v>
      </c>
      <c r="L86" t="s">
        <v>136</v>
      </c>
    </row>
    <row r="87" spans="1:12" ht="15.75" x14ac:dyDescent="0.25">
      <c r="A87" s="25">
        <v>2611</v>
      </c>
      <c r="B87" s="25">
        <v>1</v>
      </c>
      <c r="C87" s="69" t="s">
        <v>123</v>
      </c>
      <c r="D87" s="25" t="s">
        <v>10</v>
      </c>
      <c r="E87" s="25">
        <v>2</v>
      </c>
      <c r="F87" s="67">
        <v>4798.25</v>
      </c>
      <c r="G87" s="3">
        <f t="shared" si="1"/>
        <v>9596.5</v>
      </c>
      <c r="H87" s="68">
        <v>43654</v>
      </c>
      <c r="I87" s="25">
        <v>112753</v>
      </c>
      <c r="J87" s="66">
        <v>43656</v>
      </c>
      <c r="K87" t="s">
        <v>75</v>
      </c>
      <c r="L87" t="s">
        <v>137</v>
      </c>
    </row>
    <row r="88" spans="1:12" ht="15.75" x14ac:dyDescent="0.25">
      <c r="A88" s="25">
        <v>2611</v>
      </c>
      <c r="B88" s="25">
        <v>1</v>
      </c>
      <c r="C88" s="69" t="s">
        <v>123</v>
      </c>
      <c r="D88" s="25" t="s">
        <v>10</v>
      </c>
      <c r="E88" s="25">
        <v>1</v>
      </c>
      <c r="F88" s="67">
        <v>4798.25</v>
      </c>
      <c r="G88" s="3">
        <f t="shared" si="1"/>
        <v>4798.25</v>
      </c>
      <c r="H88" s="68">
        <v>43654</v>
      </c>
      <c r="I88" s="25">
        <v>112753</v>
      </c>
      <c r="J88" s="66">
        <v>43661</v>
      </c>
      <c r="K88" t="s">
        <v>75</v>
      </c>
      <c r="L88" t="s">
        <v>132</v>
      </c>
    </row>
    <row r="89" spans="1:12" ht="15.75" x14ac:dyDescent="0.25">
      <c r="A89" s="25">
        <v>2611</v>
      </c>
      <c r="B89" s="25">
        <v>1</v>
      </c>
      <c r="C89" s="69" t="s">
        <v>123</v>
      </c>
      <c r="D89" s="25" t="s">
        <v>10</v>
      </c>
      <c r="E89" s="25">
        <v>5</v>
      </c>
      <c r="F89" s="67">
        <v>4798.25</v>
      </c>
      <c r="G89" s="17">
        <f t="shared" si="1"/>
        <v>23991.25</v>
      </c>
      <c r="H89" s="68">
        <v>43654</v>
      </c>
      <c r="I89" s="25">
        <v>112753</v>
      </c>
      <c r="J89" s="66">
        <v>43661</v>
      </c>
      <c r="K89" t="s">
        <v>75</v>
      </c>
      <c r="L89" t="s">
        <v>126</v>
      </c>
    </row>
    <row r="90" spans="1:12" ht="15.75" x14ac:dyDescent="0.25">
      <c r="A90" s="25">
        <v>2611</v>
      </c>
      <c r="B90" s="25">
        <v>1</v>
      </c>
      <c r="C90" s="69" t="s">
        <v>123</v>
      </c>
      <c r="D90" s="25" t="s">
        <v>10</v>
      </c>
      <c r="E90" s="25">
        <v>2</v>
      </c>
      <c r="F90" s="67">
        <v>4798.25</v>
      </c>
      <c r="G90" s="3">
        <f t="shared" si="1"/>
        <v>9596.5</v>
      </c>
      <c r="H90" s="68">
        <v>43654</v>
      </c>
      <c r="I90" s="25">
        <v>112753</v>
      </c>
      <c r="J90" s="66">
        <v>43661</v>
      </c>
      <c r="K90" t="s">
        <v>75</v>
      </c>
      <c r="L90" t="s">
        <v>139</v>
      </c>
    </row>
    <row r="91" spans="1:12" ht="15.75" x14ac:dyDescent="0.25">
      <c r="A91" s="25">
        <v>2611</v>
      </c>
      <c r="B91" s="25">
        <v>1</v>
      </c>
      <c r="C91" s="69" t="s">
        <v>123</v>
      </c>
      <c r="D91" s="25" t="s">
        <v>10</v>
      </c>
      <c r="E91" s="25">
        <v>1</v>
      </c>
      <c r="F91" s="67">
        <v>4798.25</v>
      </c>
      <c r="G91" s="3">
        <f t="shared" si="1"/>
        <v>4798.25</v>
      </c>
      <c r="H91" s="68">
        <v>43654</v>
      </c>
      <c r="I91" s="25">
        <v>112753</v>
      </c>
      <c r="J91" s="66">
        <v>43661</v>
      </c>
      <c r="K91" t="s">
        <v>75</v>
      </c>
      <c r="L91" t="s">
        <v>94</v>
      </c>
    </row>
    <row r="92" spans="1:12" ht="15.75" x14ac:dyDescent="0.25">
      <c r="A92" s="25">
        <v>2611</v>
      </c>
      <c r="B92" s="25">
        <v>1</v>
      </c>
      <c r="C92" s="69" t="s">
        <v>123</v>
      </c>
      <c r="D92" s="25" t="s">
        <v>10</v>
      </c>
      <c r="E92" s="25">
        <v>4</v>
      </c>
      <c r="F92" s="67">
        <v>4798.25</v>
      </c>
      <c r="G92" s="17">
        <f t="shared" si="1"/>
        <v>19193</v>
      </c>
      <c r="H92" s="68">
        <v>43654</v>
      </c>
      <c r="I92" s="25">
        <v>112753</v>
      </c>
      <c r="J92" s="66">
        <v>43661</v>
      </c>
      <c r="K92" t="s">
        <v>75</v>
      </c>
      <c r="L92" t="s">
        <v>145</v>
      </c>
    </row>
    <row r="93" spans="1:12" ht="15.75" x14ac:dyDescent="0.25">
      <c r="A93" s="25">
        <v>2611</v>
      </c>
      <c r="B93" s="25">
        <v>1</v>
      </c>
      <c r="C93" s="69" t="s">
        <v>123</v>
      </c>
      <c r="D93" s="25" t="s">
        <v>10</v>
      </c>
      <c r="E93" s="25">
        <v>4</v>
      </c>
      <c r="F93" s="67">
        <v>4798.25</v>
      </c>
      <c r="G93" s="17">
        <f t="shared" si="1"/>
        <v>19193</v>
      </c>
      <c r="H93" s="68">
        <v>43654</v>
      </c>
      <c r="I93" s="25">
        <v>112753</v>
      </c>
      <c r="J93" s="66">
        <v>43664</v>
      </c>
      <c r="K93" t="s">
        <v>75</v>
      </c>
      <c r="L93" t="s">
        <v>144</v>
      </c>
    </row>
    <row r="94" spans="1:12" ht="15.75" x14ac:dyDescent="0.25">
      <c r="A94" s="25">
        <v>2611</v>
      </c>
      <c r="B94" s="25">
        <v>1</v>
      </c>
      <c r="C94" s="69" t="s">
        <v>123</v>
      </c>
      <c r="D94" s="25" t="s">
        <v>10</v>
      </c>
      <c r="E94" s="25">
        <v>8</v>
      </c>
      <c r="F94" s="67">
        <v>4798.25</v>
      </c>
      <c r="G94" s="3">
        <f t="shared" si="1"/>
        <v>38386</v>
      </c>
      <c r="H94" s="68">
        <v>43654</v>
      </c>
      <c r="I94" s="25">
        <v>112753</v>
      </c>
      <c r="J94" s="66">
        <v>43663</v>
      </c>
      <c r="K94" t="s">
        <v>75</v>
      </c>
      <c r="L94" t="s">
        <v>131</v>
      </c>
    </row>
    <row r="95" spans="1:12" ht="15.75" x14ac:dyDescent="0.25">
      <c r="A95" s="25">
        <v>2611</v>
      </c>
      <c r="B95" s="25">
        <v>1</v>
      </c>
      <c r="C95" s="69" t="s">
        <v>123</v>
      </c>
      <c r="D95" s="25" t="s">
        <v>10</v>
      </c>
      <c r="E95" s="25">
        <v>3</v>
      </c>
      <c r="F95" s="67">
        <v>4798.25</v>
      </c>
      <c r="G95" s="17">
        <f t="shared" si="1"/>
        <v>14394.75</v>
      </c>
      <c r="H95" s="68">
        <v>43654</v>
      </c>
      <c r="I95" s="25">
        <v>112753</v>
      </c>
      <c r="J95" s="66">
        <v>43664</v>
      </c>
      <c r="K95" t="s">
        <v>75</v>
      </c>
      <c r="L95" t="s">
        <v>127</v>
      </c>
    </row>
    <row r="96" spans="1:12" ht="15.75" x14ac:dyDescent="0.25">
      <c r="A96" s="25">
        <v>2611</v>
      </c>
      <c r="B96" s="25">
        <v>1</v>
      </c>
      <c r="C96" s="69" t="s">
        <v>123</v>
      </c>
      <c r="D96" s="25" t="s">
        <v>10</v>
      </c>
      <c r="E96" s="25">
        <v>1</v>
      </c>
      <c r="F96" s="67">
        <v>4798.25</v>
      </c>
      <c r="G96" s="3">
        <f t="shared" si="1"/>
        <v>4798.25</v>
      </c>
      <c r="H96" s="68">
        <v>43654</v>
      </c>
      <c r="I96" s="25">
        <v>112753</v>
      </c>
      <c r="J96" s="66">
        <v>43665</v>
      </c>
      <c r="K96" t="s">
        <v>75</v>
      </c>
      <c r="L96" t="s">
        <v>148</v>
      </c>
    </row>
    <row r="97" spans="1:12" ht="15.75" x14ac:dyDescent="0.25">
      <c r="A97" s="25">
        <v>2611</v>
      </c>
      <c r="B97" s="25">
        <v>1</v>
      </c>
      <c r="C97" s="69" t="s">
        <v>123</v>
      </c>
      <c r="D97" s="25" t="s">
        <v>10</v>
      </c>
      <c r="E97" s="25">
        <v>1</v>
      </c>
      <c r="F97" s="67">
        <v>4798.25</v>
      </c>
      <c r="G97" s="3">
        <f t="shared" si="1"/>
        <v>4798.25</v>
      </c>
      <c r="H97" s="68">
        <v>43654</v>
      </c>
      <c r="I97" s="25">
        <v>112753</v>
      </c>
      <c r="J97" s="66">
        <v>43675</v>
      </c>
      <c r="K97" t="s">
        <v>75</v>
      </c>
      <c r="L97" t="s">
        <v>157</v>
      </c>
    </row>
    <row r="98" spans="1:12" ht="15.75" x14ac:dyDescent="0.25">
      <c r="A98" s="25">
        <v>2611</v>
      </c>
      <c r="B98" s="25">
        <v>1</v>
      </c>
      <c r="C98" s="69" t="s">
        <v>123</v>
      </c>
      <c r="D98" s="25" t="s">
        <v>10</v>
      </c>
      <c r="E98" s="25">
        <v>7</v>
      </c>
      <c r="F98" s="67">
        <v>4798.25</v>
      </c>
      <c r="G98" s="3">
        <f>E98*F98</f>
        <v>33587.75</v>
      </c>
      <c r="H98" s="68">
        <v>43654</v>
      </c>
      <c r="I98" s="25">
        <v>112753</v>
      </c>
      <c r="J98" s="66">
        <v>43675</v>
      </c>
      <c r="K98" t="s">
        <v>75</v>
      </c>
      <c r="L98" t="s">
        <v>99</v>
      </c>
    </row>
    <row r="99" spans="1:12" ht="15.75" x14ac:dyDescent="0.25">
      <c r="A99" s="25">
        <v>2611</v>
      </c>
      <c r="B99" s="25">
        <v>1</v>
      </c>
      <c r="C99" s="69" t="s">
        <v>123</v>
      </c>
      <c r="D99" s="25" t="s">
        <v>10</v>
      </c>
      <c r="E99" s="25">
        <v>6</v>
      </c>
      <c r="F99" s="67">
        <v>4798.25</v>
      </c>
      <c r="G99" s="3">
        <f>E99*F99</f>
        <v>28789.5</v>
      </c>
      <c r="H99" s="68">
        <v>43654</v>
      </c>
      <c r="I99" s="25">
        <v>112753</v>
      </c>
      <c r="J99" s="66">
        <v>43676</v>
      </c>
      <c r="K99" t="s">
        <v>75</v>
      </c>
      <c r="L99" t="s">
        <v>93</v>
      </c>
    </row>
    <row r="100" spans="1:12" ht="15.75" x14ac:dyDescent="0.25">
      <c r="A100" s="25"/>
      <c r="B100" s="25"/>
      <c r="C100" s="69"/>
      <c r="D100" s="25"/>
      <c r="E100" s="72">
        <f>SUM(E77:E98)</f>
        <v>58</v>
      </c>
      <c r="F100" s="67"/>
      <c r="G100" s="3"/>
      <c r="H100" s="68"/>
      <c r="I100" s="25"/>
      <c r="J100" s="66"/>
    </row>
    <row r="101" spans="1:12" ht="15.75" x14ac:dyDescent="0.25">
      <c r="A101" s="2">
        <v>2611</v>
      </c>
      <c r="B101" s="2">
        <v>1</v>
      </c>
      <c r="C101" s="6" t="s">
        <v>113</v>
      </c>
      <c r="D101" s="6" t="s">
        <v>10</v>
      </c>
      <c r="E101" s="4">
        <v>2</v>
      </c>
      <c r="F101" s="5">
        <v>5035.18</v>
      </c>
      <c r="G101" s="3">
        <f>E101*F101</f>
        <v>10070.36</v>
      </c>
      <c r="H101" s="7">
        <v>43587</v>
      </c>
      <c r="I101" s="8">
        <v>112736</v>
      </c>
      <c r="J101" s="66">
        <v>43669</v>
      </c>
      <c r="K101" t="s">
        <v>75</v>
      </c>
      <c r="L101" t="s">
        <v>151</v>
      </c>
    </row>
    <row r="102" spans="1:12" ht="15.75" x14ac:dyDescent="0.25">
      <c r="A102" s="2"/>
      <c r="B102" s="2"/>
      <c r="C102" s="6"/>
      <c r="D102" s="6"/>
      <c r="E102" s="4"/>
      <c r="F102" s="5"/>
      <c r="G102" s="17"/>
      <c r="H102" s="7"/>
      <c r="I102" s="8"/>
      <c r="J102" s="66"/>
    </row>
    <row r="103" spans="1:12" ht="15.75" x14ac:dyDescent="0.25">
      <c r="A103" s="2">
        <v>2611</v>
      </c>
      <c r="B103" s="2">
        <v>1</v>
      </c>
      <c r="C103" s="55" t="s">
        <v>31</v>
      </c>
      <c r="D103" s="6" t="s">
        <v>10</v>
      </c>
      <c r="E103" s="4">
        <v>20</v>
      </c>
      <c r="F103" s="5">
        <v>3019.2</v>
      </c>
      <c r="G103" s="17">
        <f t="shared" ref="G103:G110" si="2">E103*F103</f>
        <v>60384</v>
      </c>
      <c r="H103" s="7">
        <v>43628</v>
      </c>
      <c r="I103" s="8">
        <v>115231</v>
      </c>
      <c r="J103" s="66">
        <v>43647</v>
      </c>
      <c r="K103" t="s">
        <v>75</v>
      </c>
      <c r="L103" t="s">
        <v>76</v>
      </c>
    </row>
    <row r="104" spans="1:12" ht="15.75" x14ac:dyDescent="0.25">
      <c r="A104" s="2">
        <v>2611</v>
      </c>
      <c r="B104" s="2">
        <v>1</v>
      </c>
      <c r="C104" s="55" t="s">
        <v>31</v>
      </c>
      <c r="D104" s="6" t="s">
        <v>10</v>
      </c>
      <c r="E104" s="4">
        <v>2</v>
      </c>
      <c r="F104" s="5">
        <v>3019.2</v>
      </c>
      <c r="G104" s="17">
        <f t="shared" si="2"/>
        <v>6038.4</v>
      </c>
      <c r="H104" s="7">
        <v>43628</v>
      </c>
      <c r="I104" s="8">
        <v>115231</v>
      </c>
      <c r="J104" s="66">
        <v>43648</v>
      </c>
      <c r="K104" t="s">
        <v>75</v>
      </c>
      <c r="L104" t="s">
        <v>77</v>
      </c>
    </row>
    <row r="105" spans="1:12" ht="15.75" x14ac:dyDescent="0.25">
      <c r="A105" s="2">
        <v>2611</v>
      </c>
      <c r="B105" s="2">
        <v>1</v>
      </c>
      <c r="C105" s="55" t="s">
        <v>31</v>
      </c>
      <c r="D105" s="6" t="s">
        <v>10</v>
      </c>
      <c r="E105" s="4">
        <v>1</v>
      </c>
      <c r="F105" s="5">
        <v>3019.2</v>
      </c>
      <c r="G105" s="17">
        <f t="shared" si="2"/>
        <v>3019.2</v>
      </c>
      <c r="H105" s="7">
        <v>43628</v>
      </c>
      <c r="I105" s="8">
        <v>115231</v>
      </c>
      <c r="J105" s="66">
        <v>43648</v>
      </c>
      <c r="K105" t="s">
        <v>75</v>
      </c>
      <c r="L105" t="s">
        <v>78</v>
      </c>
    </row>
    <row r="106" spans="1:12" ht="15.75" x14ac:dyDescent="0.25">
      <c r="A106" s="2">
        <v>2611</v>
      </c>
      <c r="B106" s="2">
        <v>1</v>
      </c>
      <c r="C106" s="55" t="s">
        <v>31</v>
      </c>
      <c r="D106" s="6" t="s">
        <v>10</v>
      </c>
      <c r="E106" s="4">
        <v>7</v>
      </c>
      <c r="F106" s="5">
        <v>3019.2</v>
      </c>
      <c r="G106" s="17">
        <f t="shared" si="2"/>
        <v>21134.399999999998</v>
      </c>
      <c r="H106" s="7">
        <v>43628</v>
      </c>
      <c r="I106" s="8">
        <v>115231</v>
      </c>
      <c r="J106" s="66">
        <v>43649</v>
      </c>
      <c r="K106" t="s">
        <v>75</v>
      </c>
      <c r="L106" t="s">
        <v>91</v>
      </c>
    </row>
    <row r="107" spans="1:12" ht="15.75" x14ac:dyDescent="0.25">
      <c r="A107" s="2">
        <v>2611</v>
      </c>
      <c r="B107" s="2">
        <v>1</v>
      </c>
      <c r="C107" s="55" t="s">
        <v>31</v>
      </c>
      <c r="D107" s="6" t="s">
        <v>10</v>
      </c>
      <c r="E107" s="4">
        <v>3</v>
      </c>
      <c r="F107" s="5">
        <v>3019.2</v>
      </c>
      <c r="G107" s="17">
        <f t="shared" si="2"/>
        <v>9057.5999999999985</v>
      </c>
      <c r="H107" s="7">
        <v>43628</v>
      </c>
      <c r="I107" s="8">
        <v>115231</v>
      </c>
      <c r="J107" s="66">
        <v>43650</v>
      </c>
      <c r="K107" t="s">
        <v>75</v>
      </c>
      <c r="L107" t="s">
        <v>100</v>
      </c>
    </row>
    <row r="108" spans="1:12" ht="15.75" x14ac:dyDescent="0.25">
      <c r="A108" s="2">
        <v>2611</v>
      </c>
      <c r="B108" s="2">
        <v>1</v>
      </c>
      <c r="C108" s="55" t="s">
        <v>117</v>
      </c>
      <c r="D108" s="6" t="s">
        <v>10</v>
      </c>
      <c r="E108" s="4">
        <v>24</v>
      </c>
      <c r="F108" s="5">
        <v>3019.2</v>
      </c>
      <c r="G108" s="17">
        <f t="shared" si="2"/>
        <v>72460.799999999988</v>
      </c>
      <c r="H108" s="7">
        <v>43628</v>
      </c>
      <c r="I108" s="8">
        <v>115231</v>
      </c>
      <c r="J108" s="66">
        <v>43656</v>
      </c>
      <c r="K108" t="s">
        <v>75</v>
      </c>
      <c r="L108" t="s">
        <v>130</v>
      </c>
    </row>
    <row r="109" spans="1:12" ht="15.75" x14ac:dyDescent="0.25">
      <c r="A109" s="2">
        <v>2611</v>
      </c>
      <c r="B109" s="2">
        <v>1</v>
      </c>
      <c r="C109" s="55" t="s">
        <v>117</v>
      </c>
      <c r="D109" s="6" t="s">
        <v>10</v>
      </c>
      <c r="E109" s="4">
        <v>14</v>
      </c>
      <c r="F109" s="5">
        <v>3019.2</v>
      </c>
      <c r="G109" s="17">
        <f t="shared" si="2"/>
        <v>42268.799999999996</v>
      </c>
      <c r="H109" s="7">
        <v>43628</v>
      </c>
      <c r="I109" s="8">
        <v>115231</v>
      </c>
      <c r="J109" s="66">
        <v>43668</v>
      </c>
      <c r="K109" t="s">
        <v>75</v>
      </c>
      <c r="L109" t="s">
        <v>130</v>
      </c>
    </row>
    <row r="110" spans="1:12" ht="15.75" x14ac:dyDescent="0.25">
      <c r="A110" s="2">
        <v>2611</v>
      </c>
      <c r="B110" s="2">
        <v>1</v>
      </c>
      <c r="C110" s="55" t="s">
        <v>117</v>
      </c>
      <c r="D110" s="6" t="s">
        <v>10</v>
      </c>
      <c r="E110" s="4">
        <v>7</v>
      </c>
      <c r="F110" s="5">
        <v>3019.2</v>
      </c>
      <c r="G110" s="17">
        <f t="shared" si="2"/>
        <v>21134.399999999998</v>
      </c>
      <c r="H110" s="7">
        <v>43628</v>
      </c>
      <c r="I110" s="8">
        <v>115231</v>
      </c>
      <c r="J110" s="66">
        <v>43669</v>
      </c>
      <c r="K110" t="s">
        <v>75</v>
      </c>
      <c r="L110" t="s">
        <v>130</v>
      </c>
    </row>
    <row r="111" spans="1:12" ht="15.75" x14ac:dyDescent="0.25">
      <c r="A111" s="2">
        <v>2611</v>
      </c>
      <c r="B111" s="2">
        <v>1</v>
      </c>
      <c r="C111" s="55" t="s">
        <v>117</v>
      </c>
      <c r="D111" s="6" t="s">
        <v>10</v>
      </c>
      <c r="E111" s="4">
        <v>16</v>
      </c>
      <c r="F111" s="5">
        <v>3019.2</v>
      </c>
      <c r="G111" s="17">
        <f>E111*F111</f>
        <v>48307.199999999997</v>
      </c>
      <c r="H111" s="7">
        <v>43628</v>
      </c>
      <c r="I111" s="8">
        <v>115231</v>
      </c>
      <c r="J111" s="66">
        <v>43675</v>
      </c>
      <c r="K111" t="s">
        <v>75</v>
      </c>
      <c r="L111" t="s">
        <v>158</v>
      </c>
    </row>
    <row r="112" spans="1:12" ht="15.75" x14ac:dyDescent="0.25">
      <c r="A112" s="2">
        <v>2611</v>
      </c>
      <c r="B112" s="2">
        <v>1</v>
      </c>
      <c r="C112" s="55" t="s">
        <v>117</v>
      </c>
      <c r="D112" s="6" t="s">
        <v>10</v>
      </c>
      <c r="E112" s="4">
        <v>13</v>
      </c>
      <c r="F112" s="5">
        <v>3019.2</v>
      </c>
      <c r="G112" s="17">
        <f>E112*F112</f>
        <v>39249.599999999999</v>
      </c>
      <c r="H112" s="7">
        <v>43628</v>
      </c>
      <c r="I112" s="8">
        <v>115231</v>
      </c>
      <c r="J112" s="66">
        <v>43675</v>
      </c>
      <c r="K112" t="s">
        <v>75</v>
      </c>
      <c r="L112" t="s">
        <v>145</v>
      </c>
    </row>
    <row r="113" spans="1:12" ht="15.75" x14ac:dyDescent="0.25">
      <c r="A113" s="2"/>
      <c r="B113" s="2"/>
      <c r="C113" s="55"/>
      <c r="D113" s="6"/>
      <c r="E113" s="71">
        <f>SUM(E103:E112)</f>
        <v>107</v>
      </c>
      <c r="F113" s="5"/>
      <c r="G113" s="17"/>
      <c r="H113" s="7"/>
      <c r="I113" s="8"/>
      <c r="J113" s="66"/>
    </row>
    <row r="114" spans="1:12" ht="15.75" x14ac:dyDescent="0.25">
      <c r="A114" s="2"/>
      <c r="B114" s="2"/>
      <c r="C114" s="70" t="s">
        <v>124</v>
      </c>
      <c r="D114" s="6" t="s">
        <v>10</v>
      </c>
      <c r="E114" s="4">
        <v>1</v>
      </c>
      <c r="F114" s="5">
        <v>17285.05</v>
      </c>
      <c r="G114" s="17">
        <f>E114*F114</f>
        <v>17285.05</v>
      </c>
      <c r="H114" s="7">
        <v>43654</v>
      </c>
      <c r="I114" s="8" t="s">
        <v>125</v>
      </c>
      <c r="J114" s="66">
        <v>43661</v>
      </c>
      <c r="K114" t="s">
        <v>75</v>
      </c>
      <c r="L114" t="s">
        <v>141</v>
      </c>
    </row>
    <row r="115" spans="1:12" ht="15.75" x14ac:dyDescent="0.25">
      <c r="A115" s="2"/>
      <c r="B115" s="2"/>
      <c r="C115" s="70" t="s">
        <v>124</v>
      </c>
      <c r="D115" s="6" t="s">
        <v>10</v>
      </c>
      <c r="E115" s="4">
        <v>1</v>
      </c>
      <c r="F115" s="5">
        <v>17285.05</v>
      </c>
      <c r="G115" s="17">
        <f>E115*F115</f>
        <v>17285.05</v>
      </c>
      <c r="H115" s="7">
        <v>43654</v>
      </c>
      <c r="I115" s="8" t="s">
        <v>125</v>
      </c>
      <c r="J115" s="66">
        <v>43661</v>
      </c>
      <c r="K115" t="s">
        <v>75</v>
      </c>
      <c r="L115" t="s">
        <v>136</v>
      </c>
    </row>
    <row r="116" spans="1:12" ht="15.75" x14ac:dyDescent="0.25">
      <c r="A116" s="2">
        <v>2611</v>
      </c>
      <c r="B116" s="2">
        <v>1</v>
      </c>
      <c r="C116" s="70" t="s">
        <v>124</v>
      </c>
      <c r="D116" s="6" t="s">
        <v>10</v>
      </c>
      <c r="E116" s="4">
        <v>1</v>
      </c>
      <c r="F116" s="5">
        <v>17285.05</v>
      </c>
      <c r="G116" s="17">
        <f>E116*F116</f>
        <v>17285.05</v>
      </c>
      <c r="H116" s="7">
        <v>43654</v>
      </c>
      <c r="I116" s="8" t="s">
        <v>125</v>
      </c>
      <c r="J116" s="66">
        <v>43661</v>
      </c>
      <c r="K116" t="s">
        <v>75</v>
      </c>
      <c r="L116" t="s">
        <v>144</v>
      </c>
    </row>
    <row r="117" spans="1:12" ht="15.75" x14ac:dyDescent="0.25">
      <c r="A117" s="2">
        <v>2611</v>
      </c>
      <c r="B117" s="2">
        <v>1</v>
      </c>
      <c r="C117" s="70" t="s">
        <v>124</v>
      </c>
      <c r="D117" s="6" t="s">
        <v>10</v>
      </c>
      <c r="E117" s="4">
        <v>1</v>
      </c>
      <c r="F117" s="5">
        <v>17285.05</v>
      </c>
      <c r="G117" s="17">
        <f>E117*F117</f>
        <v>17285.05</v>
      </c>
      <c r="H117" s="7">
        <v>43654</v>
      </c>
      <c r="I117" s="8" t="s">
        <v>125</v>
      </c>
      <c r="J117" s="66">
        <v>43668</v>
      </c>
      <c r="K117" t="s">
        <v>75</v>
      </c>
      <c r="L117" t="s">
        <v>76</v>
      </c>
    </row>
    <row r="118" spans="1:12" x14ac:dyDescent="0.25">
      <c r="A118" s="18"/>
      <c r="B118" s="18"/>
      <c r="C118" s="18"/>
      <c r="D118" s="18"/>
      <c r="E118" s="73">
        <f>SUM(E114:E117)</f>
        <v>4</v>
      </c>
      <c r="F118" s="18"/>
      <c r="G118" s="18"/>
      <c r="H118" s="18"/>
      <c r="I118" s="18"/>
    </row>
    <row r="120" spans="1:12" ht="15.75" x14ac:dyDescent="0.25">
      <c r="A120" s="2">
        <v>2611</v>
      </c>
      <c r="B120" s="2">
        <v>1</v>
      </c>
      <c r="C120" s="6" t="s">
        <v>118</v>
      </c>
      <c r="D120" s="6" t="s">
        <v>10</v>
      </c>
      <c r="E120" s="4">
        <v>13</v>
      </c>
      <c r="F120" s="5">
        <v>2820.96</v>
      </c>
      <c r="G120" s="3">
        <f>E120*F120</f>
        <v>36672.480000000003</v>
      </c>
      <c r="H120" s="7">
        <v>43628</v>
      </c>
      <c r="I120" s="8" t="s">
        <v>150</v>
      </c>
      <c r="J120" s="66">
        <v>43675</v>
      </c>
      <c r="K120" t="s">
        <v>75</v>
      </c>
      <c r="L120" t="s">
        <v>119</v>
      </c>
    </row>
    <row r="121" spans="1:12" ht="15.75" x14ac:dyDescent="0.25">
      <c r="A121" s="2">
        <v>2611</v>
      </c>
      <c r="B121" s="2">
        <v>1</v>
      </c>
      <c r="C121" s="6" t="s">
        <v>118</v>
      </c>
      <c r="D121" s="6" t="s">
        <v>10</v>
      </c>
      <c r="E121" s="4">
        <v>2</v>
      </c>
      <c r="F121" s="5">
        <v>2820.96</v>
      </c>
      <c r="G121" s="17">
        <f>E121*F121</f>
        <v>5641.92</v>
      </c>
      <c r="H121" s="7">
        <v>43628</v>
      </c>
      <c r="I121" s="8" t="s">
        <v>150</v>
      </c>
      <c r="J121" s="66">
        <v>43675</v>
      </c>
      <c r="K121" t="s">
        <v>75</v>
      </c>
      <c r="L121" t="s">
        <v>131</v>
      </c>
    </row>
    <row r="122" spans="1:12" x14ac:dyDescent="0.25">
      <c r="A122" s="18"/>
      <c r="B122" s="18"/>
      <c r="C122" s="18"/>
      <c r="D122" s="18"/>
      <c r="E122" s="73">
        <f>SUM(E120:E121)</f>
        <v>15</v>
      </c>
      <c r="F122" s="18"/>
      <c r="G122" s="18"/>
      <c r="H122" s="18"/>
      <c r="I122" s="18"/>
    </row>
    <row r="125" spans="1:12" ht="15.75" x14ac:dyDescent="0.25">
      <c r="A125" s="25">
        <v>2611</v>
      </c>
      <c r="B125" s="25">
        <v>1</v>
      </c>
      <c r="C125" s="69" t="s">
        <v>123</v>
      </c>
      <c r="D125" s="25" t="s">
        <v>10</v>
      </c>
      <c r="E125" s="25">
        <v>6</v>
      </c>
      <c r="F125" s="67">
        <v>4798.25</v>
      </c>
      <c r="G125" s="3">
        <f>E125*F125</f>
        <v>28789.5</v>
      </c>
      <c r="H125" s="68">
        <v>43654</v>
      </c>
      <c r="I125" s="25">
        <v>112753</v>
      </c>
    </row>
  </sheetData>
  <autoFilter ref="A2:L2" xr:uid="{00000000-0009-0000-0000-000002000000}">
    <sortState xmlns:xlrd2="http://schemas.microsoft.com/office/spreadsheetml/2017/richdata2" ref="A3:L63">
      <sortCondition ref="C2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3:I33"/>
  <sheetViews>
    <sheetView topLeftCell="A46" workbookViewId="0">
      <selection activeCell="E39" sqref="E39"/>
    </sheetView>
  </sheetViews>
  <sheetFormatPr baseColWidth="10" defaultRowHeight="15" x14ac:dyDescent="0.25"/>
  <cols>
    <col min="4" max="4" width="12.140625" customWidth="1"/>
    <col min="5" max="5" width="51.5703125" customWidth="1"/>
    <col min="6" max="6" width="20.42578125" customWidth="1"/>
    <col min="7" max="7" width="18.42578125" customWidth="1"/>
    <col min="8" max="8" width="16.28515625" customWidth="1"/>
    <col min="9" max="9" width="19.42578125" customWidth="1"/>
  </cols>
  <sheetData>
    <row r="3" spans="3:9" ht="15.75" x14ac:dyDescent="0.25">
      <c r="C3" s="151"/>
      <c r="D3" s="151"/>
      <c r="E3" s="151"/>
      <c r="F3" s="151"/>
      <c r="G3" s="151"/>
      <c r="H3" s="151"/>
      <c r="I3" s="28"/>
    </row>
    <row r="4" spans="3:9" x14ac:dyDescent="0.25">
      <c r="C4" s="28"/>
      <c r="D4" s="28"/>
      <c r="E4" s="28"/>
      <c r="F4" s="28"/>
      <c r="G4" s="28"/>
      <c r="H4" s="28"/>
      <c r="I4" s="28"/>
    </row>
    <row r="5" spans="3:9" ht="18.75" x14ac:dyDescent="0.3">
      <c r="C5" s="157" t="s">
        <v>36</v>
      </c>
      <c r="D5" s="157"/>
      <c r="E5" s="157"/>
      <c r="F5" s="157"/>
      <c r="G5" s="157"/>
      <c r="H5" s="29"/>
      <c r="I5" s="1"/>
    </row>
    <row r="6" spans="3:9" ht="15.75" x14ac:dyDescent="0.25">
      <c r="C6" s="30" t="s">
        <v>37</v>
      </c>
      <c r="D6" s="155" t="s">
        <v>38</v>
      </c>
      <c r="E6" s="155"/>
      <c r="F6" s="155"/>
      <c r="G6" s="155"/>
      <c r="H6" s="31"/>
      <c r="I6" s="31"/>
    </row>
    <row r="7" spans="3:9" ht="15.75" x14ac:dyDescent="0.25">
      <c r="C7" s="155" t="s">
        <v>39</v>
      </c>
      <c r="D7" s="155"/>
      <c r="E7" s="155"/>
      <c r="F7" s="155"/>
      <c r="G7" s="155"/>
      <c r="H7" s="31"/>
      <c r="I7" s="31"/>
    </row>
    <row r="8" spans="3:9" ht="15.75" x14ac:dyDescent="0.25">
      <c r="C8" s="155" t="s">
        <v>40</v>
      </c>
      <c r="D8" s="155"/>
      <c r="E8" s="155"/>
      <c r="F8" s="155"/>
      <c r="G8" s="155"/>
      <c r="H8" s="31"/>
      <c r="I8" s="31"/>
    </row>
    <row r="9" spans="3:9" ht="15.75" x14ac:dyDescent="0.25">
      <c r="C9" s="30"/>
      <c r="D9" s="32"/>
      <c r="E9" s="33"/>
      <c r="F9" s="33"/>
      <c r="G9" s="34"/>
      <c r="H9" s="32"/>
      <c r="I9" s="32"/>
    </row>
    <row r="10" spans="3:9" ht="15.75" x14ac:dyDescent="0.25">
      <c r="C10" s="35" t="s">
        <v>41</v>
      </c>
      <c r="D10" s="36" t="s">
        <v>42</v>
      </c>
      <c r="E10" s="37"/>
      <c r="F10" s="37"/>
      <c r="G10" s="37"/>
      <c r="H10" s="36" t="s">
        <v>43</v>
      </c>
      <c r="I10" s="37"/>
    </row>
    <row r="11" spans="3:9" ht="15.75" x14ac:dyDescent="0.25">
      <c r="C11" s="35" t="s">
        <v>0</v>
      </c>
      <c r="D11" s="36" t="s">
        <v>43</v>
      </c>
      <c r="E11" s="37"/>
      <c r="F11" s="37"/>
      <c r="G11" s="37"/>
      <c r="H11" s="36" t="s">
        <v>44</v>
      </c>
      <c r="I11" s="37"/>
    </row>
    <row r="12" spans="3:9" ht="16.5" thickBot="1" x14ac:dyDescent="0.3">
      <c r="C12" s="30"/>
      <c r="D12" s="32"/>
      <c r="E12" s="32"/>
      <c r="F12" s="32"/>
      <c r="G12" s="32"/>
      <c r="H12" s="32"/>
      <c r="I12" s="32"/>
    </row>
    <row r="13" spans="3:9" ht="16.5" thickBot="1" x14ac:dyDescent="0.3">
      <c r="C13" s="159" t="s">
        <v>1</v>
      </c>
      <c r="D13" s="161" t="s">
        <v>45</v>
      </c>
      <c r="E13" s="161" t="s">
        <v>3</v>
      </c>
      <c r="F13" s="38" t="s">
        <v>46</v>
      </c>
      <c r="G13" s="38" t="s">
        <v>47</v>
      </c>
      <c r="H13" s="38" t="s">
        <v>48</v>
      </c>
      <c r="I13" s="38" t="s">
        <v>49</v>
      </c>
    </row>
    <row r="14" spans="3:9" ht="16.5" thickBot="1" x14ac:dyDescent="0.3">
      <c r="C14" s="160"/>
      <c r="D14" s="162"/>
      <c r="E14" s="162"/>
      <c r="F14" s="39" t="s">
        <v>50</v>
      </c>
      <c r="G14" s="38" t="s">
        <v>50</v>
      </c>
      <c r="H14" s="39" t="s">
        <v>50</v>
      </c>
      <c r="I14" s="39" t="s">
        <v>50</v>
      </c>
    </row>
    <row r="15" spans="3:9" ht="15.75" x14ac:dyDescent="0.25">
      <c r="C15" s="40">
        <v>2311</v>
      </c>
      <c r="D15" s="41">
        <v>1</v>
      </c>
      <c r="E15" s="9" t="s">
        <v>51</v>
      </c>
      <c r="F15" s="42">
        <v>805864.28</v>
      </c>
      <c r="G15" s="42"/>
      <c r="H15" s="43">
        <v>106920.04</v>
      </c>
      <c r="I15" s="26">
        <f t="shared" ref="I15:I26" si="0">F15+G15-H15</f>
        <v>698944.24</v>
      </c>
    </row>
    <row r="16" spans="3:9" ht="15.75" x14ac:dyDescent="0.25">
      <c r="C16" s="40">
        <v>2322</v>
      </c>
      <c r="D16" s="41">
        <v>1</v>
      </c>
      <c r="E16" s="44" t="s">
        <v>52</v>
      </c>
      <c r="F16" s="42"/>
      <c r="G16" s="42"/>
      <c r="H16" s="43"/>
      <c r="I16" s="26"/>
    </row>
    <row r="17" spans="3:9" ht="15.75" x14ac:dyDescent="0.25">
      <c r="C17" s="40">
        <v>2323</v>
      </c>
      <c r="D17" s="41">
        <v>1</v>
      </c>
      <c r="E17" s="9" t="s">
        <v>53</v>
      </c>
      <c r="F17" s="42"/>
      <c r="G17" s="42"/>
      <c r="H17" s="43"/>
      <c r="I17" s="26">
        <f t="shared" si="0"/>
        <v>0</v>
      </c>
    </row>
    <row r="18" spans="3:9" ht="15.75" x14ac:dyDescent="0.25">
      <c r="C18" s="40">
        <v>2324</v>
      </c>
      <c r="D18" s="41">
        <v>1</v>
      </c>
      <c r="E18" s="9" t="s">
        <v>54</v>
      </c>
      <c r="F18" s="42">
        <v>328335</v>
      </c>
      <c r="G18" s="42"/>
      <c r="H18" s="43">
        <v>2065</v>
      </c>
      <c r="I18" s="26">
        <f t="shared" si="0"/>
        <v>326270</v>
      </c>
    </row>
    <row r="19" spans="3:9" ht="15.75" x14ac:dyDescent="0.25">
      <c r="C19" s="40">
        <v>2332</v>
      </c>
      <c r="D19" s="41">
        <v>1</v>
      </c>
      <c r="E19" s="9" t="s">
        <v>55</v>
      </c>
      <c r="F19" s="42">
        <v>3742234.2</v>
      </c>
      <c r="G19" s="42">
        <v>318143.45</v>
      </c>
      <c r="H19" s="43">
        <v>333535.02</v>
      </c>
      <c r="I19" s="26">
        <f t="shared" si="0"/>
        <v>3726842.6300000004</v>
      </c>
    </row>
    <row r="20" spans="3:9" ht="15.75" x14ac:dyDescent="0.25">
      <c r="C20" s="40">
        <v>2355</v>
      </c>
      <c r="D20" s="41">
        <v>1</v>
      </c>
      <c r="E20" s="44" t="s">
        <v>56</v>
      </c>
      <c r="F20" s="42">
        <v>1289537.1599999999</v>
      </c>
      <c r="G20" s="42">
        <v>1503617</v>
      </c>
      <c r="H20" s="43">
        <v>96352.15</v>
      </c>
      <c r="I20" s="26">
        <f t="shared" si="0"/>
        <v>2696802.0100000002</v>
      </c>
    </row>
    <row r="21" spans="3:9" ht="15.75" x14ac:dyDescent="0.25">
      <c r="C21" s="40">
        <v>2363</v>
      </c>
      <c r="D21" s="41">
        <v>1</v>
      </c>
      <c r="E21" s="44" t="s">
        <v>57</v>
      </c>
      <c r="F21" s="42"/>
      <c r="G21" s="42">
        <v>19800</v>
      </c>
      <c r="H21" s="43"/>
      <c r="I21" s="26">
        <f t="shared" si="0"/>
        <v>19800</v>
      </c>
    </row>
    <row r="22" spans="3:9" ht="15.75" x14ac:dyDescent="0.25">
      <c r="C22" s="40">
        <v>2372</v>
      </c>
      <c r="D22" s="41">
        <v>5</v>
      </c>
      <c r="E22" s="45" t="s">
        <v>58</v>
      </c>
      <c r="F22" s="46">
        <v>55374.48</v>
      </c>
      <c r="G22" s="46"/>
      <c r="H22" s="47">
        <v>10051.74</v>
      </c>
      <c r="I22" s="26">
        <f t="shared" si="0"/>
        <v>45322.740000000005</v>
      </c>
    </row>
    <row r="23" spans="3:9" ht="15.75" x14ac:dyDescent="0.25">
      <c r="C23" s="40">
        <v>2391</v>
      </c>
      <c r="D23" s="41">
        <v>1</v>
      </c>
      <c r="E23" s="45" t="s">
        <v>59</v>
      </c>
      <c r="F23" s="46">
        <v>270808.96999999997</v>
      </c>
      <c r="G23" s="46"/>
      <c r="H23" s="47">
        <v>12625.79</v>
      </c>
      <c r="I23" s="26">
        <f t="shared" si="0"/>
        <v>258183.17999999996</v>
      </c>
    </row>
    <row r="24" spans="3:9" ht="15.75" x14ac:dyDescent="0.25">
      <c r="C24" s="48">
        <v>2392</v>
      </c>
      <c r="D24" s="2">
        <v>1</v>
      </c>
      <c r="E24" s="49" t="s">
        <v>60</v>
      </c>
      <c r="F24" s="42">
        <v>2024268.62</v>
      </c>
      <c r="G24" s="42">
        <v>4672.8</v>
      </c>
      <c r="H24" s="43">
        <v>19073.36</v>
      </c>
      <c r="I24" s="50">
        <f t="shared" si="0"/>
        <v>2009868.06</v>
      </c>
    </row>
    <row r="25" spans="3:9" ht="15.75" x14ac:dyDescent="0.25">
      <c r="C25" s="40">
        <v>2396</v>
      </c>
      <c r="D25" s="41">
        <v>1</v>
      </c>
      <c r="E25" s="9" t="s">
        <v>61</v>
      </c>
      <c r="F25" s="42">
        <v>2088.6</v>
      </c>
      <c r="G25" s="42"/>
      <c r="H25" s="43">
        <v>2088.6</v>
      </c>
      <c r="I25" s="26">
        <f t="shared" si="0"/>
        <v>0</v>
      </c>
    </row>
    <row r="26" spans="3:9" ht="15.75" x14ac:dyDescent="0.25">
      <c r="C26" s="40">
        <v>2372</v>
      </c>
      <c r="D26" s="41">
        <v>1</v>
      </c>
      <c r="E26" s="44" t="s">
        <v>62</v>
      </c>
      <c r="F26" s="42">
        <v>239571.4</v>
      </c>
      <c r="G26" s="42">
        <v>242979.7</v>
      </c>
      <c r="H26" s="43">
        <v>23761.81</v>
      </c>
      <c r="I26" s="26">
        <f t="shared" si="0"/>
        <v>458789.29</v>
      </c>
    </row>
    <row r="27" spans="3:9" ht="15.75" x14ac:dyDescent="0.25">
      <c r="C27" s="40">
        <v>2395</v>
      </c>
      <c r="D27" s="41">
        <v>1</v>
      </c>
      <c r="E27" s="49" t="s">
        <v>63</v>
      </c>
      <c r="F27" s="42">
        <v>116227.63</v>
      </c>
      <c r="G27" s="46"/>
      <c r="H27" s="46">
        <v>18644</v>
      </c>
      <c r="I27" s="46">
        <f>F27+G27-H27</f>
        <v>97583.63</v>
      </c>
    </row>
    <row r="28" spans="3:9" ht="15.75" x14ac:dyDescent="0.25">
      <c r="C28" s="40">
        <v>2611</v>
      </c>
      <c r="D28" s="41">
        <v>1</v>
      </c>
      <c r="E28" s="44" t="s">
        <v>64</v>
      </c>
      <c r="F28" s="42">
        <v>363817.62</v>
      </c>
      <c r="G28" s="42">
        <v>1221146.82</v>
      </c>
      <c r="H28" s="43">
        <v>597297.31999999995</v>
      </c>
      <c r="I28" s="26">
        <f>+F28+G28-H28</f>
        <v>987667.12</v>
      </c>
    </row>
    <row r="29" spans="3:9" ht="15.75" x14ac:dyDescent="0.25">
      <c r="C29" s="40">
        <v>2614</v>
      </c>
      <c r="D29" s="41">
        <v>1</v>
      </c>
      <c r="E29" s="44" t="s">
        <v>65</v>
      </c>
      <c r="F29" s="42">
        <v>13045092.58</v>
      </c>
      <c r="G29" s="42">
        <v>4425815.3</v>
      </c>
      <c r="H29" s="43">
        <v>356100.66</v>
      </c>
      <c r="I29" s="26">
        <f>+F29+G29-H29</f>
        <v>17114807.219999999</v>
      </c>
    </row>
    <row r="30" spans="3:9" ht="15.75" x14ac:dyDescent="0.25">
      <c r="C30" s="40">
        <v>2617</v>
      </c>
      <c r="D30" s="41">
        <v>1</v>
      </c>
      <c r="E30" s="44" t="s">
        <v>66</v>
      </c>
      <c r="F30" s="42">
        <v>26668</v>
      </c>
      <c r="G30" s="42"/>
      <c r="H30" s="43">
        <v>20001</v>
      </c>
      <c r="I30" s="26">
        <f>+F30+G30-H30</f>
        <v>6667</v>
      </c>
    </row>
    <row r="31" spans="3:9" ht="20.25" x14ac:dyDescent="0.3">
      <c r="C31" s="51"/>
      <c r="D31" s="51"/>
      <c r="E31" s="52"/>
      <c r="F31" s="51"/>
      <c r="G31" s="51"/>
      <c r="H31" s="53" t="s">
        <v>50</v>
      </c>
      <c r="I31" s="54">
        <f>SUM(I15:I30)</f>
        <v>28447547.119999997</v>
      </c>
    </row>
    <row r="33" spans="6:6" ht="15.75" x14ac:dyDescent="0.25">
      <c r="F33" s="43">
        <f>SUM(F14:F32)</f>
        <v>22309888.539999999</v>
      </c>
    </row>
  </sheetData>
  <mergeCells count="8">
    <mergeCell ref="C13:C14"/>
    <mergeCell ref="D13:D14"/>
    <mergeCell ref="E13:E14"/>
    <mergeCell ref="C3:H3"/>
    <mergeCell ref="C5:G5"/>
    <mergeCell ref="D6:G6"/>
    <mergeCell ref="C7:G7"/>
    <mergeCell ref="C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 FIN JUN-22</vt:lpstr>
      <vt:lpstr>Hoja1</vt:lpstr>
      <vt:lpstr>SALIDA MOB. Y EQ. OFIC. JULIO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Carlos Martinez</dc:creator>
  <cp:lastModifiedBy>Franklin Diaz</cp:lastModifiedBy>
  <cp:lastPrinted>2022-07-05T19:53:28Z</cp:lastPrinted>
  <dcterms:created xsi:type="dcterms:W3CDTF">2019-07-03T14:03:07Z</dcterms:created>
  <dcterms:modified xsi:type="dcterms:W3CDTF">2022-07-07T14:22:08Z</dcterms:modified>
</cp:coreProperties>
</file>