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B7580CAD-8D70-469F-AACF-A5EB694B30DC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2do. Trimestre 2022" sheetId="5" r:id="rId1"/>
  </sheets>
  <externalReferences>
    <externalReference r:id="rId2"/>
  </externalReferences>
  <definedNames>
    <definedName name="_xlnm._FilterDatabase" localSheetId="0" hidden="1">'2do. Trimestre 2022'!$A$6:$J$27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5" l="1"/>
  <c r="I29" i="5"/>
  <c r="I25" i="5" l="1"/>
  <c r="C16" i="5"/>
  <c r="C15" i="5"/>
</calcChain>
</file>

<file path=xl/sharedStrings.xml><?xml version="1.0" encoding="utf-8"?>
<sst xmlns="http://schemas.openxmlformats.org/spreadsheetml/2006/main" count="68" uniqueCount="68">
  <si>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</si>
  <si>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</si>
  <si>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</si>
  <si>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</si>
  <si>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</si>
  <si>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</si>
  <si>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</si>
  <si>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</si>
  <si>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</si>
  <si>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</si>
  <si>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</si>
  <si>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</si>
  <si>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</si>
  <si>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</si>
  <si>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</si>
  <si>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</si>
  <si>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</si>
  <si>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</si>
  <si>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</si>
  <si>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</si>
  <si>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</si>
  <si>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</si>
  <si>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</si>
  <si>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</si>
  <si>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Avance</t>
  </si>
  <si>
    <t>Producto</t>
  </si>
  <si>
    <t>Indicador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</si>
  <si>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</si>
  <si>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</si>
  <si>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</si>
  <si>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</si>
  <si>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</si>
  <si>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</si>
  <si>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</si>
  <si>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</si>
  <si>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</si>
  <si>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</si>
  <si>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</si>
  <si>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</si>
  <si>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</si>
  <si>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</si>
  <si>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</si>
  <si>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</si>
  <si>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</si>
  <si>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</si>
  <si>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</si>
  <si>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0211-MINISTERIO DE OBRAS PUBLICAS Y COMUNICACIONES</t>
  </si>
  <si>
    <t>01-MINISTERIO DE OBRAS PUBLICAS Y COMUNICACIONES</t>
  </si>
  <si>
    <t>0001-MINISTERIO DE OBRAS PUBLICAS Y COMUNICACIONES</t>
  </si>
  <si>
    <t>3.3.6</t>
  </si>
  <si>
    <t>Número de Asistencia</t>
  </si>
  <si>
    <t>Informe de Evaluación Trimestral de las Metas Físicas-Financieras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</si>
  <si>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</si>
  <si>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</si>
  <si>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</si>
  <si>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</si>
  <si>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Economía Sostenible, Integradora y Competitiva.</t>
  </si>
  <si>
    <t>12-Mantenimiento, Seguridad y Asistencia Vial</t>
  </si>
  <si>
    <t>Gestionar el sector de Obras Públicas y Comunicaciones, a través de la regulación, planificación, construcción y mantenimiento de la infraestructura física de la red vial requerida para el desarrollo socioeconómico sostenible de la República Dominicana.</t>
  </si>
  <si>
    <t>Conservar la red de infraestructura vial en toda la geografía nacional, con una eficiente red de servicios para los usuarios, que permita al país su desarrollo y competitividad, el acceso e inclusión de todo su territorio en las fuentes y procesos de producción, y facilite la conexion entre sus comunidades.</t>
  </si>
  <si>
    <t xml:space="preserve">El Producto físico #6354 del Programa 12 del MOPC, consiste en proporcionar asistencia a los usuarios que las requieren por diferentes eventos (accidentes, ambulancias, fallas mecánicas, combustible, neumáticos, grúas, etc.), mediante un sistema de patrullaje, vigilancia y protección implementado en los principales corredores rurales y urbanos del país. </t>
  </si>
  <si>
    <t>Lineamientos para la Ejecución Presupuestaria 2022 del Gobierno General Nacional</t>
  </si>
  <si>
    <t xml:space="preserve">El Programa de Mantenimiento, Seguridad y Asistencia Vial del MOPC, consiste en desarrollar actividades de mantenimiento a carreteras, avenidas, calles, caminos vecinales, puentes, túneles  y elevados a nivel nacional; además, proporcionar asistencias a los usuarios que las requieren por diferentes eventos (accidentes, ambulancias, fallas mecánicas, combustible, neumáticos, grúas, etc.), mediante un sistema de patrullaje, vigilancia y protección, ofrecer seguridad personal y vial en los principales corredores rurales y urbanos del país. </t>
  </si>
  <si>
    <t>Durante el primer trimestre del año 2022, la ejecución del Programa 12, ha beneficiado aproximadamente 1,593,291 personas a nivel nacional, cuantificándose los usuarios y residentes en el área de influencia de la red vial urbana e interurbana mantenida y la poblacion que ha recibido asistencia en los corredores viales a nivel nacional.</t>
  </si>
  <si>
    <t>Las mejoras identificadas para el producto consisten en incrementar el número de unidades móviles en los corredores interurbanos y urbanos prioritarios para reducir el tiempo de respuesta a los usuarios que requieren asistencias; además, se planifica para el tercer trimestre del año 2022, integrar el corredor prioritario de la Carretera Turística Gregorio Luperón, La Cumbre (Codigo R-025), con origen en Santiago y destino en La Gran Parada (Puerto Plata).</t>
  </si>
  <si>
    <r>
      <rPr>
        <b/>
        <sz val="11"/>
        <color theme="1"/>
        <rFont val="Calibri"/>
        <family val="2"/>
        <scheme val="minor"/>
      </rPr>
      <t xml:space="preserve">Desviaciones en las metas físicas: </t>
    </r>
    <r>
      <rPr>
        <i/>
        <sz val="11"/>
        <color theme="1"/>
        <rFont val="Calibri"/>
        <family val="2"/>
        <scheme val="minor"/>
      </rPr>
      <t xml:space="preserve">incremento en un 21% de la cantidad de asistencias efectuadas durante el primer trimestre del año 2022, lo que se refleja en una mayor circulación en los principales corredores viales con asistencia vial en el pais. </t>
    </r>
    <r>
      <rPr>
        <b/>
        <sz val="11"/>
        <color theme="1"/>
        <rFont val="Calibri"/>
        <family val="2"/>
        <scheme val="minor"/>
      </rPr>
      <t xml:space="preserve"> Desviaciones en las metas financieras: </t>
    </r>
    <r>
      <rPr>
        <sz val="11"/>
        <color theme="1"/>
        <rFont val="Calibri"/>
        <family val="2"/>
        <scheme val="minor"/>
      </rPr>
      <t xml:space="preserve">incremento en el costo de los insumos operativos del programa de asistencia vial y </t>
    </r>
    <r>
      <rPr>
        <i/>
        <sz val="11"/>
        <color theme="1"/>
        <rFont val="Calibri"/>
        <family val="2"/>
        <scheme val="minor"/>
      </rPr>
      <t>ejecución presupuestaria durante el trimestre de partidas que no corresponden al producto #6354. Para corregir esta desviación, proponemos en coordinación con la DIGEPRES, crear una Estructura Programática exclusivamente para el referido producto concerniente al Programa 12.</t>
    </r>
  </si>
  <si>
    <r>
      <t>Durante el trimestre enero-marzo del 2022, el MOPC ha intervenido a</t>
    </r>
    <r>
      <rPr>
        <i/>
        <sz val="11"/>
        <rFont val="Calibri"/>
        <family val="2"/>
        <scheme val="minor"/>
      </rPr>
      <t xml:space="preserve">proximadamente 944 </t>
    </r>
    <r>
      <rPr>
        <i/>
        <sz val="11"/>
        <color theme="1"/>
        <rFont val="Calibri"/>
        <family val="2"/>
        <scheme val="minor"/>
      </rPr>
      <t xml:space="preserve">kilómetros de la red vial; además, se proporcionaron aproximadamente 88,570 asistencias viales ofrecidas a usuarios de los principales corredores viales urbanos e interurbanos a nivel nacional. </t>
    </r>
  </si>
  <si>
    <t>En el Programa 12 del MOPC, se registran un total de 2,789,703 asistencias viales a los usuarios desde su implementación en el año 2012, las cuales se ocasionaron por diferentes causas: accidentes, ambulancias, desperfectos mecánicos, combustible, neumáticos, grúas, seguridad, etc.), siendo proporcionadas en el primer semestre del año 2022 , un total de 178,739 asistencias.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</si>
</sst>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7" xfId="0" applyBorder="1"/>
    <xf numFmtId="0" fontId="10" fillId="0" borderId="0" xfId="0" applyFont="1" applyProtection="1">
      <protection locked="0"/>
    </xf>
    <xf numFmtId="0" fontId="9" fillId="6" borderId="19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 wrapText="1" readingOrder="1"/>
    </xf>
    <xf numFmtId="0" fontId="14" fillId="8" borderId="31" xfId="0" applyFont="1" applyFill="1" applyBorder="1" applyAlignment="1">
      <alignment horizontal="center" vertical="center" wrapText="1" readingOrder="1"/>
    </xf>
    <xf numFmtId="0" fontId="14" fillId="8" borderId="32" xfId="0" applyFont="1" applyFill="1" applyBorder="1" applyAlignment="1">
      <alignment horizontal="center" vertical="center" wrapText="1" readingOrder="1"/>
    </xf>
    <xf numFmtId="165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5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5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9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9" fillId="6" borderId="19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>
      <alignment vertical="center" readingOrder="1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 applyProtection="1">
      <alignment vertical="center" wrapText="1"/>
      <protection locked="0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9" fillId="6" borderId="22" xfId="0" applyFont="1" applyFill="1" applyBorder="1" applyAlignment="1">
      <alignment horizontal="left" vertical="center" wrapText="1"/>
    </xf>
    <xf numFmtId="0" fontId="12" fillId="6" borderId="23" xfId="0" applyFont="1" applyFill="1" applyBorder="1" applyAlignment="1">
      <alignment horizontal="center" vertical="center" wrapText="1" readingOrder="1"/>
    </xf>
    <xf numFmtId="0" fontId="12" fillId="6" borderId="24" xfId="0" applyFont="1" applyFill="1" applyBorder="1" applyAlignment="1">
      <alignment horizontal="center" vertical="center" wrapText="1" readingOrder="1"/>
    </xf>
    <xf numFmtId="0" fontId="12" fillId="6" borderId="25" xfId="0" applyFont="1" applyFill="1" applyBorder="1" applyAlignment="1">
      <alignment horizontal="center" vertical="center" wrapText="1" readingOrder="1"/>
    </xf>
    <xf numFmtId="0" fontId="12" fillId="6" borderId="33" xfId="0" applyFont="1" applyFill="1" applyBorder="1" applyAlignment="1">
      <alignment horizontal="center" vertical="center" wrapText="1" readingOrder="1"/>
    </xf>
    <xf numFmtId="0" fontId="12" fillId="6" borderId="26" xfId="0" applyFont="1" applyFill="1" applyBorder="1" applyAlignment="1">
      <alignment horizontal="center" vertical="center" wrapText="1" readingOrder="1"/>
    </xf>
    <xf numFmtId="39" fontId="10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33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28" xfId="2" applyNumberFormat="1" applyFont="1" applyFill="1" applyBorder="1" applyAlignment="1" applyProtection="1">
      <alignment horizontal="center" vertical="center" wrapText="1" readingOrder="1"/>
    </xf>
    <xf numFmtId="10" fontId="10" fillId="7" borderId="29" xfId="2" applyNumberFormat="1" applyFont="1" applyFill="1" applyBorder="1" applyAlignment="1" applyProtection="1">
      <alignment horizontal="center" vertical="center" wrapText="1" readingOrder="1"/>
    </xf>
    <xf numFmtId="0" fontId="13" fillId="8" borderId="28" xfId="0" applyFont="1" applyFill="1" applyBorder="1" applyAlignment="1">
      <alignment horizontal="center" vertical="center" wrapText="1" readingOrder="1"/>
    </xf>
    <xf numFmtId="0" fontId="10" fillId="6" borderId="28" xfId="0" applyFont="1" applyFill="1" applyBorder="1" applyAlignment="1">
      <alignment vertical="top" wrapText="1"/>
    </xf>
    <xf numFmtId="0" fontId="10" fillId="6" borderId="29" xfId="0" applyFont="1" applyFill="1" applyBorder="1" applyAlignment="1">
      <alignment vertical="top" wrapText="1"/>
    </xf>
    <xf numFmtId="0" fontId="20" fillId="0" borderId="19" xfId="0" applyFont="1" applyBorder="1" applyAlignment="1" applyProtection="1">
      <alignment horizontal="left" vertical="justify" wrapText="1"/>
      <protection locked="0"/>
    </xf>
    <xf numFmtId="0" fontId="20" fillId="0" borderId="20" xfId="0" applyFont="1" applyBorder="1" applyAlignment="1" applyProtection="1">
      <alignment horizontal="left" vertical="justify" wrapText="1"/>
      <protection locked="0"/>
    </xf>
    <xf numFmtId="0" fontId="20" fillId="0" borderId="21" xfId="0" applyFont="1" applyBorder="1" applyAlignment="1" applyProtection="1">
      <alignment horizontal="left" vertical="justify" wrapText="1"/>
      <protection locked="0"/>
    </xf>
    <xf numFmtId="0" fontId="17" fillId="0" borderId="0" xfId="0" applyFont="1" applyAlignment="1">
      <alignment horizontal="left" vertical="center" wrapText="1"/>
    </xf>
    <xf numFmtId="0" fontId="20" fillId="0" borderId="22" xfId="0" applyFont="1" applyBorder="1" applyAlignment="1" applyProtection="1">
      <alignment horizontal="justify" vertical="justify" wrapText="1"/>
      <protection locked="0"/>
    </xf>
    <xf numFmtId="0" fontId="7" fillId="5" borderId="17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66675</xdr:rowOff>
    </xdr:from>
    <xdr:ext cx="1367789" cy="741822"/>
    <xdr:pic>
      <xdr:nvPicPr>
        <xdr:cNvPr id="2" name="Imagen 1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66675"/>
          <a:ext cx="1367789" cy="7418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1324" displayName="Tabla1324" ref="A28:J29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70000/330000</calculatedColumnFormula>
    </tableColumn>
    <tableColumn id="8" xr3:uid="{00000000-0010-0000-0000-000008000000}" name="Financiero _x000a_(%) _x000a_H=F/D" dataDxfId="0">
      <calculatedColumnFormula>+Tabla1324[Financiera 
 (F)]/Tabla1324[Financiera
(B)]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view="pageBreakPreview" topLeftCell="A21" zoomScaleNormal="100" zoomScaleSheetLayoutView="100" workbookViewId="0">
      <selection activeCell="B31" sqref="B31:J31"/>
    </sheetView>
  </sheetViews>
  <sheetFormatPr baseColWidth="10" defaultRowHeight="15" x14ac:dyDescent="0.25"/>
  <cols>
    <col min="1" max="1" width="23" style="6" customWidth="1"/>
    <col min="2" max="10" width="12.7109375" style="6" customWidth="1"/>
    <col min="23" max="23" width="11.42578125" customWidth="1"/>
  </cols>
  <sheetData>
    <row r="1" spans="1:19" ht="21.75" thickBot="1" x14ac:dyDescent="0.3">
      <c r="A1" s="15"/>
      <c r="B1" s="32" t="s">
        <v>51</v>
      </c>
      <c r="C1" s="33"/>
      <c r="D1" s="33"/>
      <c r="E1" s="33"/>
      <c r="F1" s="33"/>
      <c r="G1" s="33"/>
      <c r="H1" s="33"/>
      <c r="I1" s="33"/>
      <c r="J1" s="34"/>
    </row>
    <row r="2" spans="1:19" ht="21.75" thickBot="1" x14ac:dyDescent="0.3">
      <c r="A2" s="16"/>
      <c r="B2" s="35" t="s">
        <v>0</v>
      </c>
      <c r="C2" s="36"/>
      <c r="D2" s="35" t="s">
        <v>1</v>
      </c>
      <c r="E2" s="79"/>
      <c r="F2" s="79"/>
      <c r="G2" s="36"/>
      <c r="H2" s="37"/>
      <c r="I2" s="1" t="s">
        <v>2</v>
      </c>
      <c r="J2" s="2" t="s">
        <v>3</v>
      </c>
    </row>
    <row r="3" spans="1:19" ht="21.75" thickBot="1" x14ac:dyDescent="0.3">
      <c r="A3" s="17"/>
      <c r="B3" s="38" t="s">
        <v>4</v>
      </c>
      <c r="C3" s="39"/>
      <c r="D3" s="38" t="s">
        <v>61</v>
      </c>
      <c r="E3" s="39"/>
      <c r="F3" s="39"/>
      <c r="G3" s="39"/>
      <c r="H3" s="40"/>
      <c r="I3" s="3">
        <v>44589</v>
      </c>
      <c r="J3" s="4">
        <v>0</v>
      </c>
    </row>
    <row r="4" spans="1:19" x14ac:dyDescent="0.25">
      <c r="A4" s="41"/>
      <c r="B4" s="42"/>
      <c r="C4" s="42"/>
      <c r="D4" s="43"/>
      <c r="E4" s="43"/>
      <c r="F4" s="43"/>
      <c r="G4" s="43"/>
      <c r="H4" s="43"/>
      <c r="I4" s="42"/>
      <c r="J4" s="44"/>
    </row>
    <row r="5" spans="1:19" ht="3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7"/>
    </row>
    <row r="6" spans="1:19" ht="15.75" x14ac:dyDescent="0.2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50"/>
    </row>
    <row r="7" spans="1:19" ht="15.75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3"/>
    </row>
    <row r="8" spans="1:19" ht="26.25" customHeight="1" x14ac:dyDescent="0.25">
      <c r="A8" s="26" t="s">
        <v>7</v>
      </c>
      <c r="B8" s="29" t="s">
        <v>46</v>
      </c>
      <c r="C8" s="30"/>
      <c r="D8" s="30"/>
      <c r="E8" s="30"/>
      <c r="F8" s="30"/>
      <c r="G8" s="30"/>
      <c r="H8" s="30"/>
      <c r="I8" s="30"/>
      <c r="J8" s="31"/>
    </row>
    <row r="9" spans="1:19" ht="26.25" customHeight="1" x14ac:dyDescent="0.25">
      <c r="A9" s="26" t="s">
        <v>34</v>
      </c>
      <c r="B9" s="29" t="s">
        <v>47</v>
      </c>
      <c r="C9" s="30"/>
      <c r="D9" s="30"/>
      <c r="E9" s="30"/>
      <c r="F9" s="30"/>
      <c r="G9" s="30"/>
      <c r="H9" s="30"/>
      <c r="I9" s="30"/>
      <c r="J9" s="31"/>
    </row>
    <row r="10" spans="1:19" ht="29.25" customHeight="1" x14ac:dyDescent="0.25">
      <c r="A10" s="26" t="s">
        <v>35</v>
      </c>
      <c r="B10" s="29" t="s">
        <v>48</v>
      </c>
      <c r="C10" s="30"/>
      <c r="D10" s="30"/>
      <c r="E10" s="30"/>
      <c r="F10" s="30"/>
      <c r="G10" s="30"/>
      <c r="H10" s="30"/>
      <c r="I10" s="30"/>
      <c r="J10" s="31"/>
    </row>
    <row r="11" spans="1:19" ht="41.25" customHeight="1" x14ac:dyDescent="0.25">
      <c r="A11" s="26" t="s">
        <v>8</v>
      </c>
      <c r="B11" s="54" t="s">
        <v>58</v>
      </c>
      <c r="C11" s="54"/>
      <c r="D11" s="54"/>
      <c r="E11" s="54"/>
      <c r="F11" s="54"/>
      <c r="G11" s="54"/>
      <c r="H11" s="54"/>
      <c r="I11" s="54"/>
      <c r="J11" s="54"/>
    </row>
    <row r="12" spans="1:19" ht="52.5" customHeight="1" x14ac:dyDescent="0.25">
      <c r="A12" s="26" t="s">
        <v>9</v>
      </c>
      <c r="B12" s="54" t="s">
        <v>59</v>
      </c>
      <c r="C12" s="54"/>
      <c r="D12" s="54"/>
      <c r="E12" s="54"/>
      <c r="F12" s="54"/>
      <c r="G12" s="54"/>
      <c r="H12" s="54"/>
      <c r="I12" s="54"/>
      <c r="J12" s="54"/>
    </row>
    <row r="13" spans="1:19" ht="15.75" x14ac:dyDescent="0.25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9" ht="31.5" customHeight="1" x14ac:dyDescent="0.25">
      <c r="A14" s="26" t="s">
        <v>11</v>
      </c>
      <c r="B14" s="18">
        <v>3</v>
      </c>
      <c r="C14" s="55" t="s">
        <v>56</v>
      </c>
      <c r="D14" s="55"/>
      <c r="E14" s="55"/>
      <c r="F14" s="55"/>
      <c r="G14" s="55"/>
      <c r="H14" s="55"/>
      <c r="I14" s="55"/>
      <c r="J14" s="55"/>
      <c r="K14" s="25"/>
      <c r="L14" s="25"/>
      <c r="M14" s="25"/>
      <c r="N14" s="25"/>
      <c r="O14" s="25"/>
      <c r="P14" s="25"/>
      <c r="Q14" s="25"/>
      <c r="R14" s="25"/>
      <c r="S14" s="25"/>
    </row>
    <row r="15" spans="1:19" ht="33" customHeight="1" x14ac:dyDescent="0.25">
      <c r="A15" s="26" t="s">
        <v>12</v>
      </c>
      <c r="B15" s="7">
        <v>3.3</v>
      </c>
      <c r="C15" s="55" t="str">
        <f>IFERROR(VLOOKUP(B15,'[1]Validacion datos'!A8:B26,2,FALSE),"")</f>
        <v>Competitividad e innovavión en un ambiente favorable a la cooperación y la responsabilidad social</v>
      </c>
      <c r="D15" s="55"/>
      <c r="E15" s="55"/>
      <c r="F15" s="55"/>
      <c r="G15" s="55"/>
      <c r="H15" s="55"/>
      <c r="I15" s="55"/>
      <c r="J15" s="55"/>
    </row>
    <row r="16" spans="1:19" ht="52.5" customHeight="1" x14ac:dyDescent="0.25">
      <c r="A16" s="26" t="s">
        <v>13</v>
      </c>
      <c r="B16" s="20" t="s">
        <v>49</v>
      </c>
      <c r="C16" s="55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55"/>
      <c r="E16" s="55"/>
      <c r="F16" s="55"/>
      <c r="G16" s="55"/>
      <c r="H16" s="55"/>
      <c r="I16" s="55"/>
      <c r="J16" s="55"/>
    </row>
    <row r="17" spans="1:10" ht="15.75" x14ac:dyDescent="0.2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ht="29.25" customHeight="1" x14ac:dyDescent="0.25">
      <c r="A18" s="26" t="s">
        <v>15</v>
      </c>
      <c r="B18" s="54" t="s">
        <v>57</v>
      </c>
      <c r="C18" s="54"/>
      <c r="D18" s="54"/>
      <c r="E18" s="54"/>
      <c r="F18" s="54"/>
      <c r="G18" s="54"/>
      <c r="H18" s="54"/>
      <c r="I18" s="54"/>
      <c r="J18" s="54"/>
    </row>
    <row r="19" spans="1:10" ht="82.5" customHeight="1" x14ac:dyDescent="0.25">
      <c r="A19" s="27" t="s">
        <v>16</v>
      </c>
      <c r="B19" s="54" t="s">
        <v>62</v>
      </c>
      <c r="C19" s="54"/>
      <c r="D19" s="54"/>
      <c r="E19" s="54"/>
      <c r="F19" s="54"/>
      <c r="G19" s="54"/>
      <c r="H19" s="54"/>
      <c r="I19" s="54"/>
      <c r="J19" s="54"/>
    </row>
    <row r="20" spans="1:10" ht="68.25" customHeight="1" x14ac:dyDescent="0.25">
      <c r="A20" s="27" t="s">
        <v>17</v>
      </c>
      <c r="B20" s="80" t="s">
        <v>63</v>
      </c>
      <c r="C20" s="80"/>
      <c r="D20" s="80"/>
      <c r="E20" s="80"/>
      <c r="F20" s="80"/>
      <c r="G20" s="80"/>
      <c r="H20" s="80"/>
      <c r="I20" s="80"/>
      <c r="J20" s="80"/>
    </row>
    <row r="21" spans="1:10" ht="65.25" customHeight="1" x14ac:dyDescent="0.25">
      <c r="A21" s="27" t="s">
        <v>36</v>
      </c>
      <c r="B21" s="80" t="s">
        <v>66</v>
      </c>
      <c r="C21" s="80"/>
      <c r="D21" s="80"/>
      <c r="E21" s="80"/>
      <c r="F21" s="80"/>
      <c r="G21" s="80"/>
      <c r="H21" s="80"/>
      <c r="I21" s="80"/>
      <c r="J21" s="80"/>
    </row>
    <row r="22" spans="1:10" ht="15.75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0" ht="15.75" x14ac:dyDescent="0.25">
      <c r="A23" s="51" t="s">
        <v>19</v>
      </c>
      <c r="B23" s="52"/>
      <c r="C23" s="52"/>
      <c r="D23" s="52"/>
      <c r="E23" s="52"/>
      <c r="F23" s="52"/>
      <c r="G23" s="52"/>
      <c r="H23" s="52"/>
      <c r="I23" s="52"/>
      <c r="J23" s="53"/>
    </row>
    <row r="24" spans="1:10" ht="15" customHeight="1" x14ac:dyDescent="0.25">
      <c r="A24" s="56" t="s">
        <v>20</v>
      </c>
      <c r="B24" s="57"/>
      <c r="C24" s="58" t="s">
        <v>21</v>
      </c>
      <c r="D24" s="59"/>
      <c r="E24" s="59"/>
      <c r="F24" s="59" t="s">
        <v>22</v>
      </c>
      <c r="G24" s="59"/>
      <c r="H24" s="57"/>
      <c r="I24" s="58" t="s">
        <v>23</v>
      </c>
      <c r="J24" s="60"/>
    </row>
    <row r="25" spans="1:10" ht="23.25" customHeight="1" x14ac:dyDescent="0.25">
      <c r="A25" s="61">
        <v>1596545416</v>
      </c>
      <c r="B25" s="62"/>
      <c r="C25" s="63">
        <v>1740543416</v>
      </c>
      <c r="D25" s="64"/>
      <c r="E25" s="65"/>
      <c r="F25" s="63">
        <v>872284639.98000002</v>
      </c>
      <c r="G25" s="64"/>
      <c r="H25" s="65"/>
      <c r="I25" s="66">
        <f>+F25/C25</f>
        <v>0.5011564962766778</v>
      </c>
      <c r="J25" s="67"/>
    </row>
    <row r="26" spans="1:10" ht="15.75" x14ac:dyDescent="0.25">
      <c r="A26" s="51" t="s">
        <v>52</v>
      </c>
      <c r="B26" s="52"/>
      <c r="C26" s="52"/>
      <c r="D26" s="52"/>
      <c r="E26" s="52"/>
      <c r="F26" s="52"/>
      <c r="G26" s="52"/>
      <c r="H26" s="52"/>
      <c r="I26" s="52"/>
      <c r="J26" s="53"/>
    </row>
    <row r="27" spans="1:10" ht="15" customHeight="1" x14ac:dyDescent="0.25">
      <c r="A27" s="5"/>
      <c r="B27"/>
      <c r="C27" s="68" t="s">
        <v>53</v>
      </c>
      <c r="D27" s="69"/>
      <c r="E27" s="68" t="s">
        <v>54</v>
      </c>
      <c r="F27" s="69"/>
      <c r="G27" s="68" t="s">
        <v>55</v>
      </c>
      <c r="H27" s="68"/>
      <c r="I27" s="68" t="s">
        <v>24</v>
      </c>
      <c r="J27" s="70"/>
    </row>
    <row r="28" spans="1:10" ht="38.25" x14ac:dyDescent="0.25">
      <c r="A28" s="8" t="s">
        <v>25</v>
      </c>
      <c r="B28" s="9" t="s">
        <v>26</v>
      </c>
      <c r="C28" s="9" t="s">
        <v>37</v>
      </c>
      <c r="D28" s="9" t="s">
        <v>38</v>
      </c>
      <c r="E28" s="9" t="s">
        <v>40</v>
      </c>
      <c r="F28" s="9" t="s">
        <v>41</v>
      </c>
      <c r="G28" s="9" t="s">
        <v>42</v>
      </c>
      <c r="H28" s="9" t="s">
        <v>43</v>
      </c>
      <c r="I28" s="9" t="s">
        <v>44</v>
      </c>
      <c r="J28" s="10" t="s">
        <v>45</v>
      </c>
    </row>
    <row r="29" spans="1:10" s="23" customFormat="1" ht="24" x14ac:dyDescent="0.25">
      <c r="A29" s="21">
        <v>6354</v>
      </c>
      <c r="B29" s="22" t="s">
        <v>50</v>
      </c>
      <c r="C29" s="11">
        <v>330000</v>
      </c>
      <c r="D29" s="12">
        <v>825000000</v>
      </c>
      <c r="E29" s="24">
        <v>85000</v>
      </c>
      <c r="F29" s="12">
        <v>212500000</v>
      </c>
      <c r="G29" s="24">
        <v>93739</v>
      </c>
      <c r="H29" s="12">
        <v>475087957.04000002</v>
      </c>
      <c r="I29" s="13">
        <f>70000/330000</f>
        <v>0.21212121212121213</v>
      </c>
      <c r="J29" s="14">
        <f>+Tabla1324[Financiera 
 (F)]/Tabla1324[Financiera
(B)]</f>
        <v>0.57586419035151515</v>
      </c>
    </row>
    <row r="30" spans="1:10" ht="15.75" x14ac:dyDescent="0.25">
      <c r="A30" s="51" t="s">
        <v>27</v>
      </c>
      <c r="B30" s="52"/>
      <c r="C30" s="52"/>
      <c r="D30" s="52"/>
      <c r="E30" s="52"/>
      <c r="F30" s="52"/>
      <c r="G30" s="52"/>
      <c r="H30" s="52"/>
      <c r="I30" s="52"/>
      <c r="J30" s="53"/>
    </row>
    <row r="31" spans="1:10" ht="28.5" customHeight="1" x14ac:dyDescent="0.25">
      <c r="A31" s="28" t="s">
        <v>28</v>
      </c>
      <c r="B31" s="54">
        <v>6354</v>
      </c>
      <c r="C31" s="54"/>
      <c r="D31" s="54"/>
      <c r="E31" s="54"/>
      <c r="F31" s="54"/>
      <c r="G31" s="54"/>
      <c r="H31" s="54"/>
      <c r="I31" s="54"/>
      <c r="J31" s="54"/>
    </row>
    <row r="32" spans="1:10" ht="54.75" customHeight="1" x14ac:dyDescent="0.25">
      <c r="A32" s="28" t="s">
        <v>29</v>
      </c>
      <c r="B32" s="54" t="s">
        <v>60</v>
      </c>
      <c r="C32" s="54"/>
      <c r="D32" s="54"/>
      <c r="E32" s="54"/>
      <c r="F32" s="54"/>
      <c r="G32" s="54"/>
      <c r="H32" s="54"/>
      <c r="I32" s="54"/>
      <c r="J32" s="54"/>
    </row>
    <row r="33" spans="1:10" ht="54.75" customHeight="1" x14ac:dyDescent="0.25">
      <c r="A33" s="28" t="s">
        <v>30</v>
      </c>
      <c r="B33" s="54" t="s">
        <v>67</v>
      </c>
      <c r="C33" s="54"/>
      <c r="D33" s="54"/>
      <c r="E33" s="54"/>
      <c r="F33" s="54"/>
      <c r="G33" s="54"/>
      <c r="H33" s="54"/>
      <c r="I33" s="54"/>
      <c r="J33" s="54"/>
    </row>
    <row r="34" spans="1:10" ht="87.75" customHeight="1" x14ac:dyDescent="0.25">
      <c r="A34" s="28" t="s">
        <v>31</v>
      </c>
      <c r="B34" s="75" t="s">
        <v>65</v>
      </c>
      <c r="C34" s="75"/>
      <c r="D34" s="75"/>
      <c r="E34" s="75"/>
      <c r="F34" s="75"/>
      <c r="G34" s="75"/>
      <c r="H34" s="75"/>
      <c r="I34" s="75"/>
      <c r="J34" s="75"/>
    </row>
    <row r="35" spans="1:10" ht="15.75" x14ac:dyDescent="0.25">
      <c r="A35" s="48" t="s">
        <v>32</v>
      </c>
      <c r="B35" s="49"/>
      <c r="C35" s="49"/>
      <c r="D35" s="49"/>
      <c r="E35" s="49"/>
      <c r="F35" s="49"/>
      <c r="G35" s="49"/>
      <c r="H35" s="49"/>
      <c r="I35" s="49"/>
      <c r="J35" s="50"/>
    </row>
    <row r="36" spans="1:10" ht="15.75" x14ac:dyDescent="0.25">
      <c r="A36" s="76" t="s">
        <v>33</v>
      </c>
      <c r="B36" s="77"/>
      <c r="C36" s="77"/>
      <c r="D36" s="77"/>
      <c r="E36" s="77"/>
      <c r="F36" s="77"/>
      <c r="G36" s="77"/>
      <c r="H36" s="77"/>
      <c r="I36" s="77"/>
      <c r="J36" s="78"/>
    </row>
    <row r="37" spans="1:10" ht="51.75" customHeight="1" x14ac:dyDescent="0.25">
      <c r="A37" s="71" t="s">
        <v>64</v>
      </c>
      <c r="B37" s="72"/>
      <c r="C37" s="72"/>
      <c r="D37" s="72"/>
      <c r="E37" s="72"/>
      <c r="F37" s="72"/>
      <c r="G37" s="72"/>
      <c r="H37" s="72"/>
      <c r="I37" s="72"/>
      <c r="J37" s="73"/>
    </row>
    <row r="38" spans="1:10" ht="11.2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30.75" customHeight="1" x14ac:dyDescent="0.25">
      <c r="A39" s="74" t="s">
        <v>39</v>
      </c>
      <c r="B39" s="74"/>
      <c r="C39" s="74"/>
      <c r="D39" s="74"/>
      <c r="E39" s="74"/>
      <c r="F39" s="74"/>
      <c r="G39" s="74"/>
      <c r="H39" s="74"/>
      <c r="I39" s="74"/>
      <c r="J39" s="74"/>
    </row>
  </sheetData>
  <mergeCells count="47">
    <mergeCell ref="A37:J37"/>
    <mergeCell ref="A39:J39"/>
    <mergeCell ref="B31:J31"/>
    <mergeCell ref="B32:J32"/>
    <mergeCell ref="B33:J33"/>
    <mergeCell ref="B34:J34"/>
    <mergeCell ref="A35:J35"/>
    <mergeCell ref="A36:J36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xWindow="589" yWindow="624" count="16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F28 E29:F29 D28:D29" xr:uid="{00000000-0002-0000-0000-000002000000}"/>
    <dataValidation allowBlank="1" showInputMessage="1" showErrorMessage="1" prompt="Meta anual del indicador" sqref="E28 C28:C29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Nombre de cada producto" sqref="A28:A29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7:A38 B38:J38" xr:uid="{00000000-0002-0000-0000-000008000000}"/>
    <dataValidation allowBlank="1" showInputMessage="1" showErrorMessage="1" prompt="De existir desvío, explicar razones." sqref="B34:J34" xr:uid="{00000000-0002-0000-0000-000009000000}"/>
    <dataValidation allowBlank="1" showInputMessage="1" showErrorMessage="1" prompt="1. Describir lo plasmado en el presupuesto_x000a_2. Describir lo alcanzado en términos financieros y de producción " sqref="B33:J33" xr:uid="{00000000-0002-0000-0000-00000A000000}"/>
    <dataValidation allowBlank="1" showInputMessage="1" showErrorMessage="1" prompt="¿En qué consiste el producto? su objetivo" sqref="B32:J32" xr:uid="{00000000-0002-0000-0000-00000B000000}"/>
    <dataValidation allowBlank="1" showInputMessage="1" showErrorMessage="1" prompt="Nombre del producto" sqref="B31:J31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rintOptions horizontalCentered="1"/>
  <pageMargins left="0.51181102362204722" right="0.59055118110236227" top="0.39370078740157483" bottom="0.59055118110236227" header="0.39370078740157483" footer="0.19685039370078741"/>
  <pageSetup scale="61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Franklin Diaz</cp:lastModifiedBy>
  <cp:lastPrinted>2022-04-13T18:14:29Z</cp:lastPrinted>
  <dcterms:created xsi:type="dcterms:W3CDTF">2021-03-22T15:50:10Z</dcterms:created>
  <dcterms:modified xsi:type="dcterms:W3CDTF">2022-07-15T14:27:01Z</dcterms:modified>
</cp:coreProperties>
</file>