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C882D34E-D802-4177-B20D-0277CA52566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gos a Proveedores   (4)" sheetId="1" r:id="rId1"/>
  </sheets>
  <definedNames>
    <definedName name="_xlnm._FilterDatabase" localSheetId="0" hidden="1">'Pagos a Proveedores   (4)'!$A$1:$A$260</definedName>
    <definedName name="_xlnm.Print_Area" localSheetId="0">'Pagos a Proveedores   (4)'!$A$5:$K$237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E29" i="1"/>
  <c r="H29" i="1"/>
  <c r="E30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1" i="1"/>
  <c r="H162" i="1"/>
  <c r="H163" i="1"/>
  <c r="H164" i="1"/>
  <c r="H165" i="1"/>
  <c r="H166" i="1"/>
  <c r="H167" i="1"/>
  <c r="H168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E217" i="1"/>
  <c r="G217" i="1"/>
  <c r="H160" i="1"/>
  <c r="H160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<sst xmlns="http://schemas.openxmlformats.org/spreadsheetml/2006/main" count="842" uniqueCount="387">
  <si>
    <t>PENDIENTE</t>
  </si>
  <si>
    <t>B1500000113 Y 116</t>
  </si>
  <si>
    <t>PUBLICIDAD</t>
  </si>
  <si>
    <t>HIERBABUENA ENTRENAMIENTOS</t>
  </si>
  <si>
    <t>24/10/202</t>
  </si>
  <si>
    <t>B1500000020</t>
  </si>
  <si>
    <t xml:space="preserve">NOTARIZACION </t>
  </si>
  <si>
    <t>LIC. LUZ YAQUELIN PEÑA ROJAS</t>
  </si>
  <si>
    <t>B1500000019</t>
  </si>
  <si>
    <t>B1500000059</t>
  </si>
  <si>
    <t>LIC. BENAVIDES NICASIO</t>
  </si>
  <si>
    <t>B1500000060</t>
  </si>
  <si>
    <t>B1500000108</t>
  </si>
  <si>
    <t>SR. OVISPO NUÑEZ RODRIGUEZ</t>
  </si>
  <si>
    <t>B1500023030,23070,23104,23124,23116 Y 23091</t>
  </si>
  <si>
    <t>MANTENIMIENTO PREVENTINO</t>
  </si>
  <si>
    <t>SANTO DOMINGO MOTORS COMPANY</t>
  </si>
  <si>
    <t>B1500000014</t>
  </si>
  <si>
    <t>SUMINISTRO MODULARES</t>
  </si>
  <si>
    <t>HAMBIENTES MODULARES</t>
  </si>
  <si>
    <t>B1500005391</t>
  </si>
  <si>
    <t xml:space="preserve">SERVICIO DE IMPRESIÓN </t>
  </si>
  <si>
    <t>TONER DEPOT MULTISERVICIOS EORG</t>
  </si>
  <si>
    <t>B1500147799 Y 147800</t>
  </si>
  <si>
    <t>COMBUSTIBLE</t>
  </si>
  <si>
    <t>V ENERGY, S.A.</t>
  </si>
  <si>
    <t>B1500147801 Y 147798</t>
  </si>
  <si>
    <t>B1500000201</t>
  </si>
  <si>
    <t>GRUOI EDITORIAL GALA</t>
  </si>
  <si>
    <t>B1500147775,147777,147778 Y  147779</t>
  </si>
  <si>
    <t>B1500147786,147787 Y 147688</t>
  </si>
  <si>
    <t>B1500001588,1586 Y 1587</t>
  </si>
  <si>
    <t>GULFSTREAM PETROLEUM DOMINICANA</t>
  </si>
  <si>
    <t>B1500000607</t>
  </si>
  <si>
    <t>ADQUISICION DE FARDOS</t>
  </si>
  <si>
    <t>INVERSIONES YANG</t>
  </si>
  <si>
    <t>B1500000268 Y 273</t>
  </si>
  <si>
    <t>NEURONAS DEL JAYA</t>
  </si>
  <si>
    <t>B1500000010</t>
  </si>
  <si>
    <t>MEDIO MASIVO SAR</t>
  </si>
  <si>
    <t>OC004348-1</t>
  </si>
  <si>
    <t>ADQUISICION DE BOTAS</t>
  </si>
  <si>
    <t>SUPLIDORES INDUSTRIALES MELLA</t>
  </si>
  <si>
    <t>B1500000024</t>
  </si>
  <si>
    <t>GRUPO NMA,SRL</t>
  </si>
  <si>
    <t>B1500004247</t>
  </si>
  <si>
    <t>EDITORA DEL CARIBE</t>
  </si>
  <si>
    <t>B1500000374</t>
  </si>
  <si>
    <t>CAC MEDIA SRL</t>
  </si>
  <si>
    <t>B1500000589</t>
  </si>
  <si>
    <t>SUMINISTRO DE ZINC</t>
  </si>
  <si>
    <t xml:space="preserve">INVERSIONES YANG </t>
  </si>
  <si>
    <t>B1500000291</t>
  </si>
  <si>
    <t>DRA. PETRA RIVAS HERASME</t>
  </si>
  <si>
    <t>LIC.FRANCISCO JAVIER BELTRE LUCIANO</t>
  </si>
  <si>
    <t>B150000031</t>
  </si>
  <si>
    <t>B1500001212</t>
  </si>
  <si>
    <t>B1500022676,22926,22983,22877,22930,22921,22875,22840,22811,22785,22847,22695,22858,22746,22809,22765 Y 22725</t>
  </si>
  <si>
    <t>MANTENIMIENTO PREVENTIVOS</t>
  </si>
  <si>
    <t>B1500000003</t>
  </si>
  <si>
    <t>LICS. FERNANDO LANGA F.</t>
  </si>
  <si>
    <t>DRA. ADA IVELISSE BASORA RAMIREZ</t>
  </si>
  <si>
    <t>B1500000156,157 Y 158</t>
  </si>
  <si>
    <t xml:space="preserve">SERVICIOS DE MANTENIMIENTO </t>
  </si>
  <si>
    <t xml:space="preserve">CENTRO DIESEL CENDI </t>
  </si>
  <si>
    <t>B1500000012</t>
  </si>
  <si>
    <t xml:space="preserve">DEMI MEDIA GROUP </t>
  </si>
  <si>
    <t>B1500000162</t>
  </si>
  <si>
    <t>MARIA RAMONA JACQUELINE BAEZ ARIAS</t>
  </si>
  <si>
    <t>B1500000449</t>
  </si>
  <si>
    <t xml:space="preserve">HERRAMIENTAS </t>
  </si>
  <si>
    <t>SOLUCIONES MECANICAS SM</t>
  </si>
  <si>
    <t>B1500000530</t>
  </si>
  <si>
    <t>MANTENIMIENTO VIAL</t>
  </si>
  <si>
    <t>INVERSIONES YANG,SRL</t>
  </si>
  <si>
    <t>B1500022501,504,509,515,481,513,595,591,594,577,578,545,616,663 262</t>
  </si>
  <si>
    <t>B1500009202,9179,9249,9281,9150,9217 Y 9180</t>
  </si>
  <si>
    <t>GRUPO VIAMAR S.A</t>
  </si>
  <si>
    <t>COMPLETO</t>
  </si>
  <si>
    <t>B1500000122</t>
  </si>
  <si>
    <t>DR. FELIPE ARTURO ACOSTA HERASME</t>
  </si>
  <si>
    <t>B1500000018</t>
  </si>
  <si>
    <t xml:space="preserve">DR. DOROTEO HERNANDEZ  VILLAR </t>
  </si>
  <si>
    <t>B1500000847 Y 852</t>
  </si>
  <si>
    <t>SUMINISTRO DE ALMUERZO</t>
  </si>
  <si>
    <t>COMEDORES ECONOMICO DEL ESTADO</t>
  </si>
  <si>
    <t>B1500000109</t>
  </si>
  <si>
    <t>B1500000370</t>
  </si>
  <si>
    <t>B1500003023 Y 3670</t>
  </si>
  <si>
    <t>PUBLICACIONES AHORA</t>
  </si>
  <si>
    <t>B1500001279</t>
  </si>
  <si>
    <t>CAPACITACION</t>
  </si>
  <si>
    <t>UNIVERSIDAD NACIONAL PEDRO HENRIQUEZ UREÑA</t>
  </si>
  <si>
    <t>LIC. TEOFILO ROSARIO MARTINEZ</t>
  </si>
  <si>
    <t>B1500000217</t>
  </si>
  <si>
    <t>DR. JOSE PIO SANTANA HERRERA</t>
  </si>
  <si>
    <t>B1500000368</t>
  </si>
  <si>
    <t>DRA. ENELIA SANTOS DE LOS SANTOS</t>
  </si>
  <si>
    <t>B1500000378</t>
  </si>
  <si>
    <t>B1500000120</t>
  </si>
  <si>
    <t>B1500000118</t>
  </si>
  <si>
    <t>B1500000225</t>
  </si>
  <si>
    <t>B1500000119</t>
  </si>
  <si>
    <t>B1500004368 Y 4416</t>
  </si>
  <si>
    <t xml:space="preserve">HYLSA </t>
  </si>
  <si>
    <t>B1500005404</t>
  </si>
  <si>
    <t>B1500004391</t>
  </si>
  <si>
    <t>ADQUISICION NEUMATICO</t>
  </si>
  <si>
    <t>B1500000409</t>
  </si>
  <si>
    <t>PRODUCCIONES VIDEO,SRL</t>
  </si>
  <si>
    <t>B1500004229 Y 39</t>
  </si>
  <si>
    <t>B1500000171</t>
  </si>
  <si>
    <t>SUMINISTRO DE AGREGADOS</t>
  </si>
  <si>
    <t>A &amp; C SEGURIDAD INDUSTRIAL</t>
  </si>
  <si>
    <t>B1500005389,91,5414 Y 85</t>
  </si>
  <si>
    <t>EDITORA HOY SAS</t>
  </si>
  <si>
    <t>O/C 4340-1</t>
  </si>
  <si>
    <t>ANTICIPO DE MOBILIARIO</t>
  </si>
  <si>
    <t>B1500038698, 703, 646, N/C B0400001707,1673 Y 1616</t>
  </si>
  <si>
    <t xml:space="preserve">COMBUSTIBLE </t>
  </si>
  <si>
    <t>SIGMA PETROLEUM CORP SAS</t>
  </si>
  <si>
    <t>B1500147731,33 Y 42</t>
  </si>
  <si>
    <t>B1500147717,18 Y 23</t>
  </si>
  <si>
    <t>B1500147689, 96 A LA 98</t>
  </si>
  <si>
    <t>B1500147687,92 A LA 95</t>
  </si>
  <si>
    <t>B15001441, 51 A LA 53</t>
  </si>
  <si>
    <t>B1500147719 A LA 22</t>
  </si>
  <si>
    <t>B1500147756, 57, 7690 Y 91</t>
  </si>
  <si>
    <t>B1500000293</t>
  </si>
  <si>
    <t>TELEIMPACTO</t>
  </si>
  <si>
    <t>B15000000504, 539 ,558,581, 590 Y 594</t>
  </si>
  <si>
    <t>FALDOS DE AGUA</t>
  </si>
  <si>
    <t>B1500003227 A  3233, 16,17 Y 38</t>
  </si>
  <si>
    <t>AUTOCAMIONES, S.A.</t>
  </si>
  <si>
    <t>B1500001773,71,69,63,60,61,79,77,78,76,49,48,53,52, 95,1832,27,28,29 Y 05</t>
  </si>
  <si>
    <t xml:space="preserve">BONANZA DOMINICANA </t>
  </si>
  <si>
    <t>B1500001227</t>
  </si>
  <si>
    <t>SERVICIOS DE CAPACITACION</t>
  </si>
  <si>
    <t>B1500000128,129 Y 130</t>
  </si>
  <si>
    <t xml:space="preserve">ERINQUE JUAN ANTONIO GARCIA RODRIGUEZ </t>
  </si>
  <si>
    <t>B1500000545</t>
  </si>
  <si>
    <t>TELENORTE,SRL</t>
  </si>
  <si>
    <t>B1500000115</t>
  </si>
  <si>
    <t>ADQUISICION DE CORTINA</t>
  </si>
  <si>
    <t>CONSTRUCCIONES SERVICIO CALIFICADOS,CONSSERCA</t>
  </si>
  <si>
    <t>21//09/202</t>
  </si>
  <si>
    <t>B1500000215</t>
  </si>
  <si>
    <t>B1500000216</t>
  </si>
  <si>
    <t>B1500000002</t>
  </si>
  <si>
    <t>JOAQUIN A. QUEZADA  REYES</t>
  </si>
  <si>
    <t>B1500008988,68,22,92,8060,8495,9041 Y 9058</t>
  </si>
  <si>
    <t>GRUPO VIAMAR</t>
  </si>
  <si>
    <t>B1500000017</t>
  </si>
  <si>
    <t>B1500005490</t>
  </si>
  <si>
    <t>B1500005500 5496</t>
  </si>
  <si>
    <t>B16500005394,5424,5482, Y 5369</t>
  </si>
  <si>
    <t>B1500000574</t>
  </si>
  <si>
    <t>PINTURAS</t>
  </si>
  <si>
    <t>B1500000075</t>
  </si>
  <si>
    <t>LEONSIT MEDIA &amp; COMUNICACIONES, SRL</t>
  </si>
  <si>
    <t>B1500004210,4226 Y 4262</t>
  </si>
  <si>
    <t>EDITORA EL  NUEVO DIARIO</t>
  </si>
  <si>
    <t>B1500002978 2986</t>
  </si>
  <si>
    <t>B1500038860,38852 Y N/C B0400001768,1799 Y 1767</t>
  </si>
  <si>
    <t>COMBUSTIBLES</t>
  </si>
  <si>
    <t>ATRASO</t>
  </si>
  <si>
    <t>B1500003851 Y N/C B0400001766</t>
  </si>
  <si>
    <t>B1500000008</t>
  </si>
  <si>
    <t>MATERIAL GASTABLE</t>
  </si>
  <si>
    <t>SUPLI FAST INVESTMENT, SRL</t>
  </si>
  <si>
    <t>B1500002102</t>
  </si>
  <si>
    <t>INSTITUTO CULTURAL DOMINICANO AMERICANO, INC</t>
  </si>
  <si>
    <t>B1500004137,4150,4161,4165, Y 4170</t>
  </si>
  <si>
    <t>B1500001272</t>
  </si>
  <si>
    <t>MAXIBODEGAS EOP DEL CARIBE, SRL</t>
  </si>
  <si>
    <t>B1500038806, N/C B0400001770 Y 1790</t>
  </si>
  <si>
    <t>B1500034302,38850,38093,1763,1765 Y 1764</t>
  </si>
  <si>
    <t>B1500000016</t>
  </si>
  <si>
    <t>B1500000196</t>
  </si>
  <si>
    <t>6//9/2022</t>
  </si>
  <si>
    <t>GRUPO LGC, SRL</t>
  </si>
  <si>
    <t>B1500000112</t>
  </si>
  <si>
    <t>LICITACION</t>
  </si>
  <si>
    <t>B1500000111</t>
  </si>
  <si>
    <t>B1500000552</t>
  </si>
  <si>
    <t>AGREGADOS</t>
  </si>
  <si>
    <t>B1500000858</t>
  </si>
  <si>
    <t>GTB RADIODIFUSORES ,SRL.</t>
  </si>
  <si>
    <t>B1500003184 A LA 86 Y 3188 Y 89</t>
  </si>
  <si>
    <t>O/C 4286-1</t>
  </si>
  <si>
    <t>HERRAMIENTAS (ANTICIPO)</t>
  </si>
  <si>
    <t>SERVICIOS INGENIERIA MECANICA ELECTRICA</t>
  </si>
  <si>
    <t>B1500001714</t>
  </si>
  <si>
    <t>B1500001438</t>
  </si>
  <si>
    <t>B1500000124</t>
  </si>
  <si>
    <t>SERCODI, SRL</t>
  </si>
  <si>
    <t>B1500000404</t>
  </si>
  <si>
    <t>B1500000182 Y 197</t>
  </si>
  <si>
    <t>GRUPO EDITORIAL GALA, SRL</t>
  </si>
  <si>
    <t>B1500000160</t>
  </si>
  <si>
    <t>MESSI,  SRL</t>
  </si>
  <si>
    <t>B1500000099</t>
  </si>
  <si>
    <t>GRAMONI, SRL</t>
  </si>
  <si>
    <t>B1500000148 A LA 150</t>
  </si>
  <si>
    <t>MARTHA VALENZUELA GUILLEN</t>
  </si>
  <si>
    <t>B1500000195</t>
  </si>
  <si>
    <t>MEGA MILLONARIA FM, SRL</t>
  </si>
  <si>
    <t>B1500007299</t>
  </si>
  <si>
    <t>EDITORA LISTIN DIARIO</t>
  </si>
  <si>
    <t>B1500000299</t>
  </si>
  <si>
    <t>TELEMEDIOS DOMINICANA</t>
  </si>
  <si>
    <t>B1500000830</t>
  </si>
  <si>
    <t>B1500000272</t>
  </si>
  <si>
    <t>LICDA. KATIA LEONOR MARTINEZ</t>
  </si>
  <si>
    <t>B1500000156</t>
  </si>
  <si>
    <t xml:space="preserve">DRA. DANIELA ZAPATA VALENZUELA </t>
  </si>
  <si>
    <t>B1500000055</t>
  </si>
  <si>
    <t>GALERIA LEGAL / BENAVIDES NICASIO RODRIGUEZ</t>
  </si>
  <si>
    <t>B1500000058</t>
  </si>
  <si>
    <t>B1500000275</t>
  </si>
  <si>
    <t>B1500000286</t>
  </si>
  <si>
    <t>B1500000148</t>
  </si>
  <si>
    <t>DR. NELSON RUDYS CASTILLO OGANDO</t>
  </si>
  <si>
    <t>B1500000067</t>
  </si>
  <si>
    <t>UTILES DE DEFENSA</t>
  </si>
  <si>
    <t>PERALTA Y COMPAÑÍA, SAS</t>
  </si>
  <si>
    <t>B1500000274</t>
  </si>
  <si>
    <t>LIC. KATIA LEONOR MARTINEZ NICOLAS</t>
  </si>
  <si>
    <t xml:space="preserve">LIC. MARIA ANTONIA TAVERAS </t>
  </si>
  <si>
    <t>B1500000157</t>
  </si>
  <si>
    <t>B1500000277</t>
  </si>
  <si>
    <t>B1500000273</t>
  </si>
  <si>
    <t>B1500000110</t>
  </si>
  <si>
    <t>HJP MERCADEO REGIONAL CIBAO</t>
  </si>
  <si>
    <t>B1500000223</t>
  </si>
  <si>
    <t>DELTA COMUNICACIONES</t>
  </si>
  <si>
    <t>B1500003177, 3184 AL 3186,3188 Y 3189</t>
  </si>
  <si>
    <t>SERVICIOS DE MANTENIMIENTO PREVENTIVO</t>
  </si>
  <si>
    <t>B1500000643</t>
  </si>
  <si>
    <t xml:space="preserve">TELEOPERADORA NACIONAL </t>
  </si>
  <si>
    <t>B1500000271</t>
  </si>
  <si>
    <t xml:space="preserve">SUMINISTRO DE HERRAMIENTAS </t>
  </si>
  <si>
    <t>INVERSIONES GRETMON ,SRL</t>
  </si>
  <si>
    <t>B1500000431</t>
  </si>
  <si>
    <t>MATERIAL DE CONSTRUCCION Y FERRETERO</t>
  </si>
  <si>
    <t>SUPLIGENSA, SRL</t>
  </si>
  <si>
    <t>B1500000255</t>
  </si>
  <si>
    <t>CONFECCION DE VINILES</t>
  </si>
  <si>
    <t>MONUMENTAL GRAPHIC</t>
  </si>
  <si>
    <t>B1500001738 Y 1739</t>
  </si>
  <si>
    <t>ADQUISICION DE CAMIONES</t>
  </si>
  <si>
    <t>B1500001740</t>
  </si>
  <si>
    <t>B1500001736 Y 1737</t>
  </si>
  <si>
    <t>B15000001498 y 1647</t>
  </si>
  <si>
    <t>B1500001663,1666 Y 1665</t>
  </si>
  <si>
    <t>B1500001620,1672 y 1622</t>
  </si>
  <si>
    <t>B15000038700,38731</t>
  </si>
  <si>
    <t>B1500038783,38769,38768 y 38782</t>
  </si>
  <si>
    <t>B1500000618</t>
  </si>
  <si>
    <t>SUMINISTRO ALMUERZO</t>
  </si>
  <si>
    <t>B1500001645 AL 46</t>
  </si>
  <si>
    <t>B1500001652, 53 Y 56</t>
  </si>
  <si>
    <t>B1500001625, 27 Y 28</t>
  </si>
  <si>
    <t>B1500000022</t>
  </si>
  <si>
    <t>2 AMBULANCIA GRUA</t>
  </si>
  <si>
    <t>EMPIRE MOTORS, S.A.S</t>
  </si>
  <si>
    <t>B1500001586 A LA 88</t>
  </si>
  <si>
    <t>B1500001574 Y 1575</t>
  </si>
  <si>
    <t>B1500000041 Y 42</t>
  </si>
  <si>
    <t>LICA DE COMUNICACIONES SRL</t>
  </si>
  <si>
    <t>14/07/2022</t>
  </si>
  <si>
    <t>B1500000350</t>
  </si>
  <si>
    <t>B1500001501 Y 1500</t>
  </si>
  <si>
    <t>B1500000770,793 Y 794</t>
  </si>
  <si>
    <t>B1500038754 Y 1689</t>
  </si>
  <si>
    <t>B1500000056</t>
  </si>
  <si>
    <t>DREAM  MARKERS,SRL</t>
  </si>
  <si>
    <t>B1500004094</t>
  </si>
  <si>
    <t>LUBRICANTES</t>
  </si>
  <si>
    <t>HYLSA</t>
  </si>
  <si>
    <t>B1500002420,2421,2422 Y 2423</t>
  </si>
  <si>
    <t>CORPORACION DOMINICANA DE RADIO Y TELEVISION</t>
  </si>
  <si>
    <t>B1500021260,21225,21248,21359,21213,21219,21211,21240,21270,21214,21179,21180,21166,21167 Y 21198</t>
  </si>
  <si>
    <t>SERVICIOS DE MANTENIMIENTO</t>
  </si>
  <si>
    <t>SANTO DOMINGO MOTORS. COMPANY</t>
  </si>
  <si>
    <t>B1500000102</t>
  </si>
  <si>
    <t>FARDOS DE AGUA</t>
  </si>
  <si>
    <t>IMPORTADORA COAV, SRL</t>
  </si>
  <si>
    <t>CLUB SAN CARLOS INC</t>
  </si>
  <si>
    <t>B1500000365 Y 353</t>
  </si>
  <si>
    <t>MANTENIMIENTO DE  VEHICULOS</t>
  </si>
  <si>
    <t>ARIAS MOTORS</t>
  </si>
  <si>
    <t>B1500005670 ,5671 Y 5672</t>
  </si>
  <si>
    <t>SERVICIOS DE ASESORIA</t>
  </si>
  <si>
    <t>ANDRES MATOS</t>
  </si>
  <si>
    <t>B1500000001</t>
  </si>
  <si>
    <t>NOTARIZACION</t>
  </si>
  <si>
    <t>DR. FEDERICO ANT. MEJIA SARMIENTO</t>
  </si>
  <si>
    <t>B1500000155,156 Y 157</t>
  </si>
  <si>
    <t>GOLDEN SAND CARIBBEAN DEVELOPMENT,SRL</t>
  </si>
  <si>
    <t>B1500000002,3 Y 4</t>
  </si>
  <si>
    <t>DEOMEDES ELENO OLIVARES ROSARIO</t>
  </si>
  <si>
    <t>B1500002235 Y 2236</t>
  </si>
  <si>
    <t>B1500000106</t>
  </si>
  <si>
    <t>ASESORIA</t>
  </si>
  <si>
    <t>JUAN CARLOS QUINCHE RAMIREZ</t>
  </si>
  <si>
    <t>B1500000048</t>
  </si>
  <si>
    <t>TSHIRTS Y GORRAS</t>
  </si>
  <si>
    <t>BODARMAX</t>
  </si>
  <si>
    <t>B1500000186,191,192,193,198,202,203,204 Y 205</t>
  </si>
  <si>
    <t>SUMINISTRO Y CONFECCION DE TEXTILES</t>
  </si>
  <si>
    <t>INDUSTRIA NACIONAL DE LA AGUJA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</si>
  <si>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</si>
  <si>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</si>
  <si>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</si>
  <si>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</si>
  <si>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</si>
  <si>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</si>
  <si>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</si>
  <si>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</si>
  <si>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</si>
  <si>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</si>
  <si>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</si>
  <si>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</si>
  <si>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</si>
  <si>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</si>
  <si>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</si>
  <si>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EDITORIA LISTIN DIARIO</t>
  </si>
  <si>
    <t>B1500000068</t>
  </si>
  <si>
    <t>CONSULTURIA</t>
  </si>
  <si>
    <t>LIC. AQUILES CALDERON ROSA</t>
  </si>
  <si>
    <t>1002756586</t>
  </si>
  <si>
    <t>LEGALIZACION</t>
  </si>
  <si>
    <t>DRA. YILDA VERENISIA DE LEON</t>
  </si>
  <si>
    <t>B1500000181</t>
  </si>
  <si>
    <t>B1500000287</t>
  </si>
  <si>
    <t>B1500000544 Y 557</t>
  </si>
  <si>
    <t>COMEDORES ECONOMICOS DE ESTADO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</si>
  <si>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</si>
  <si>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</si>
  <si>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</si>
  <si>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</si>
  <si>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</si>
  <si>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</si>
  <si>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</si>
  <si>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</si>
  <si>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</si>
  <si>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</si>
  <si>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B1500000114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</si>
  <si>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</si>
  <si>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</si>
  <si>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</si>
  <si>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</si>
  <si>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</si>
  <si>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</si>
  <si>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</si>
  <si>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</si>
  <si>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</si>
  <si>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</si>
  <si>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</si>
  <si>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FRECUENCIAS DOMINICANAS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</si>
  <si>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</si>
  <si>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</si>
  <si>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</si>
  <si>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</si>
  <si>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</si>
  <si>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</si>
  <si>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</si>
  <si>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</si>
  <si>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</si>
  <si>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</si>
  <si>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</si>
  <si>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</si>
  <si>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</si>
  <si>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</si>
  <si>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</si>
  <si>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</si>
  <si>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</si>
  <si>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</si>
  <si>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</si>
  <si>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</si>
  <si>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</si>
  <si>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</si>
  <si>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</si>
  <si>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Octubre 2022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</si>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</sst>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43" fontId="2" fillId="0" borderId="0" xfId="2" applyFont="1" applyAlignment="1">
      <alignment horizontal="center"/>
    </xf>
    <xf numFmtId="43" fontId="0" fillId="0" borderId="0" xfId="2" applyFont="1"/>
    <xf numFmtId="43" fontId="0" fillId="0" borderId="0" xfId="2" applyFont="1" applyAlignment="1">
      <alignment horizontal="center"/>
    </xf>
    <xf numFmtId="43" fontId="2" fillId="0" borderId="0" xfId="0" applyNumberFormat="1" applyFont="1" applyAlignment="1">
      <alignment horizontal="center" wrapText="1"/>
    </xf>
    <xf numFmtId="43" fontId="0" fillId="0" borderId="0" xfId="0" applyNumberFormat="1"/>
    <xf numFmtId="43" fontId="2" fillId="0" borderId="0" xfId="0" applyNumberFormat="1" applyFont="1" applyAlignment="1">
      <alignment horizontal="center"/>
    </xf>
    <xf numFmtId="43" fontId="5" fillId="2" borderId="1" xfId="2" applyFont="1" applyFill="1" applyBorder="1"/>
    <xf numFmtId="43" fontId="5" fillId="2" borderId="1" xfId="1" applyFont="1" applyFill="1" applyBorder="1"/>
    <xf numFmtId="0" fontId="6" fillId="2" borderId="2" xfId="0" applyFont="1" applyFill="1" applyBorder="1" applyAlignment="1">
      <alignment horizontal="center" wrapText="1"/>
    </xf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43" fontId="3" fillId="4" borderId="0" xfId="1" applyFont="1" applyFill="1" applyAlignment="1">
      <alignment horizontal="center"/>
    </xf>
    <xf numFmtId="0" fontId="3" fillId="3" borderId="0" xfId="0" applyFont="1" applyFill="1" applyAlignment="1">
      <alignment wrapText="1"/>
    </xf>
    <xf numFmtId="14" fontId="3" fillId="0" borderId="0" xfId="0" applyNumberFormat="1" applyFont="1" applyAlignment="1">
      <alignment horizontal="center" wrapText="1"/>
    </xf>
    <xf numFmtId="43" fontId="3" fillId="3" borderId="0" xfId="2" applyFont="1" applyFill="1"/>
    <xf numFmtId="14" fontId="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49" fontId="2" fillId="4" borderId="0" xfId="0" applyNumberFormat="1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9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43" fontId="3" fillId="3" borderId="0" xfId="1" applyFont="1" applyFill="1"/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43" fontId="3" fillId="5" borderId="0" xfId="1" applyFont="1" applyFill="1"/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3" fontId="3" fillId="5" borderId="0" xfId="0" applyNumberFormat="1" applyFont="1" applyFill="1" applyAlignment="1">
      <alignment wrapText="1"/>
    </xf>
    <xf numFmtId="0" fontId="3" fillId="5" borderId="0" xfId="0" applyFont="1" applyFill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43" fontId="2" fillId="5" borderId="0" xfId="1" applyFont="1" applyFill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Alignment="1"/>
    <xf numFmtId="0" fontId="2" fillId="5" borderId="0" xfId="0" applyFont="1" applyFill="1" applyAlignment="1">
      <alignment horizontal="left" wrapText="1"/>
    </xf>
    <xf numFmtId="0" fontId="2" fillId="5" borderId="0" xfId="0" applyFont="1" applyFill="1" applyAlignment="1">
      <alignment wrapText="1"/>
    </xf>
    <xf numFmtId="0" fontId="10" fillId="0" borderId="0" xfId="0" applyFont="1"/>
    <xf numFmtId="0" fontId="8" fillId="4" borderId="18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43" fontId="7" fillId="0" borderId="0" xfId="0" applyNumberFormat="1" applyFont="1"/>
    <xf numFmtId="0" fontId="9" fillId="0" borderId="0" xfId="0" applyFont="1" applyAlignment="1">
      <alignment wrapText="1"/>
    </xf>
    <xf numFmtId="14" fontId="0" fillId="0" borderId="0" xfId="0" applyNumberFormat="1"/>
    <xf numFmtId="49" fontId="14" fillId="5" borderId="7" xfId="0" applyNumberFormat="1" applyFont="1" applyFill="1" applyBorder="1" applyAlignment="1">
      <alignment horizontal="left" wrapText="1"/>
    </xf>
    <xf numFmtId="49" fontId="14" fillId="7" borderId="4" xfId="0" applyNumberFormat="1" applyFont="1" applyFill="1" applyBorder="1" applyAlignment="1">
      <alignment horizontal="center" wrapText="1"/>
    </xf>
    <xf numFmtId="0" fontId="13" fillId="4" borderId="0" xfId="0" applyFont="1" applyFill="1" applyAlignment="1">
      <alignment horizontal="center"/>
    </xf>
    <xf numFmtId="0" fontId="14" fillId="9" borderId="8" xfId="0" applyFont="1" applyFill="1" applyBorder="1" applyAlignment="1">
      <alignment horizontal="center" wrapText="1"/>
    </xf>
    <xf numFmtId="0" fontId="14" fillId="8" borderId="16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0" fontId="14" fillId="4" borderId="18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43" fontId="12" fillId="6" borderId="11" xfId="1" applyFont="1" applyFill="1" applyBorder="1" applyAlignment="1">
      <alignment horizontal="center" vertical="center" wrapText="1"/>
    </xf>
    <xf numFmtId="43" fontId="12" fillId="6" borderId="6" xfId="1" applyFont="1" applyFill="1" applyBorder="1" applyAlignment="1">
      <alignment horizontal="center" vertical="center" wrapText="1"/>
    </xf>
    <xf numFmtId="43" fontId="12" fillId="6" borderId="10" xfId="1" applyFont="1" applyFill="1" applyBorder="1" applyAlignment="1">
      <alignment horizontal="center" vertical="center" wrapText="1"/>
    </xf>
    <xf numFmtId="43" fontId="12" fillId="6" borderId="5" xfId="1" applyFont="1" applyFill="1" applyBorder="1" applyAlignment="1">
      <alignment horizontal="center" vertical="center" wrapText="1"/>
    </xf>
    <xf numFmtId="43" fontId="11" fillId="6" borderId="9" xfId="2" applyFont="1" applyFill="1" applyBorder="1" applyAlignment="1">
      <alignment horizontal="center" vertical="center" wrapText="1"/>
    </xf>
    <xf numFmtId="43" fontId="11" fillId="6" borderId="4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2" fillId="6" borderId="10" xfId="2" applyFont="1" applyFill="1" applyBorder="1" applyAlignment="1">
      <alignment horizontal="center" vertical="center" wrapText="1"/>
    </xf>
    <xf numFmtId="43" fontId="12" fillId="6" borderId="5" xfId="2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4" fillId="4" borderId="18" xfId="0" applyFont="1" applyFill="1" applyBorder="1" applyAlignment="1">
      <alignment horizontal="left" wrapText="1"/>
    </xf>
    <xf numFmtId="0" fontId="13" fillId="4" borderId="22" xfId="0" applyFont="1" applyFill="1" applyBorder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C1D0C2BC-B4DF-4919-9F29-E60317444B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11607A36-4368-4435-B61C-55F2B14B92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9BB72501-4544-4D4C-9728-BFC212CB38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51A0B9BD-A0E3-4EB8-809F-87F7CEE57E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31450024-416F-4854-A808-16A793353B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AF695EB-B8B8-4A99-9096-C28CCF535F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7A7F63B-F342-48FD-BD31-ADBE12563A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EA555AB-B011-45B2-8A59-2489937B2B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345DE559-D56C-47F2-BD5A-213C03BFF5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B6E7432B-128E-4575-9A86-CBCCD513DB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86A1CD81-562F-441F-9E1E-CE1BA4D6ED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FCAAF829-565F-44A4-8E51-9E3A3CDD77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5A765359-BDB8-4CC1-B6EC-26CAD8B4C1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2B243982-066B-43ED-8958-F35DB30164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A3F3961-8C49-4D4C-92C4-DB5095B911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199A1CD-6408-4279-B3BC-AE15A37F7A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A707737D-E5CB-48AA-BC9F-6D2232A33F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67AD867D-EB2C-464F-B472-64099E25F1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9B37B697-5354-464D-865A-01A2547469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7269F32E-2DD5-4F7C-BDB2-04C8D37B8E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F6D7C41B-BD8F-4E85-8A0C-A4FCC6C69B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B6530248-A342-4902-8CE5-77C5D09849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4B5132F5-2F51-4622-959F-62A2347169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6BE48813-40E5-4BB5-84F4-6839293F98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31957E5C-017E-4228-BC0F-4F350E68A9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6D4E08F8-A207-4D6A-A9A7-D5A06A324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EB8E59C0-E35F-4B05-A313-61404D793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0E79F8D3-756E-4730-9826-7101910A8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15234E2B-DAAF-45FA-A28B-196BA92C9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2ED95E70-E799-431E-9396-6AA1D419D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3DF0EAC2-E5EB-49B2-B8B4-CE4D9D7A2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F702D63-5811-48A7-8030-37C7E086B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D70AAC5D-2C72-4988-A388-391E8CA8E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8E25E368-D545-4929-8F3F-F189D9BA9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069664C9-AB88-4880-A094-BA2996B929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34F10F39-51A6-4EB1-990D-826C6125F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4F6EFBF3-F04E-4DDA-B62F-66C3C202C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3E91AFA-9273-4BE4-8F6D-124657957D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CE7F962C-0DB5-45C8-80C0-67045FD462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4F52CE66-37BF-4A11-B510-8DF4D6E793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AD65F8CF-8F81-4DBC-920E-9B4BFD533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86E84994-BCDD-4050-B849-249A1E896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1E9FD3AF-EE34-41B8-B1BD-B0157112A2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AFC9335-7AAA-4AFD-A65D-9A465E6040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BAED58AB-7A2D-4ABD-B3D0-4ACEA9C56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98E8EB4A-B024-429F-ACF1-94C3C11A8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32810765-2D93-4F3D-A473-B4AD04CC8E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2693D647-992E-4F6F-9408-BB6ED5521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686E4903-208D-4CF6-B22E-D454432063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5E746576-CED1-40D9-984C-6E445E56C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9998452B-7FF1-4900-BEA4-AB4C2065C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69A9698D-9D66-4A43-A3FD-AB7A06513F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2DB7DFD2-602D-403D-9FDE-97EF3B25B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EAB610DD-80D0-4F49-9AE3-13824DD01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B9611300-2E4B-49AF-9BB0-FFE1ACCEF7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A51331C-628A-4FFA-8676-41A49010B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3EEFF893-5C98-4216-B8A7-7E13F4526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2FCC53D5-7BE7-4FEC-9C1C-1A557E544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9B500AFD-B7A8-457B-955E-5CCE1FF9C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7735BCF7-21F6-4CF2-8078-F0018D4D6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BC6D1C85-7D43-4156-9545-7E1CAB5C2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86152026-8426-46AC-A9F8-81DA282E0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4C46ADEE-8EB2-4DCF-ACBD-8B6BA8B94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71E0CDD8-1935-48BE-BFF8-C5C54F8AB1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C881CC6C-A96B-4C79-863B-05BBA3DD5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61A34D8-3FBE-4D4E-ADE3-82FF768B9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96EADA63-1328-4083-84AE-81ADCFE63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CEEB5857-1806-4D5F-83DB-5058F5D05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E875164F-CF50-4E98-9AB2-C5E4F3F761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F55F6EB2-2485-4E16-83A3-C6A442B0FF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C30704A7-1345-4825-B548-77B2A2D9A0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3D01792-8472-41BE-9413-930B1BC18C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6770D236-EC44-4051-807B-F8C5EF1E07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1B1DF733-2255-4E56-A50A-1E9C51199A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1E74B09C-8C44-44E0-A5B3-90AB24F8ED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589E2D8F-82D8-4699-8DDB-46688005D00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D30E76C3-C8D3-4BDE-B0A4-BAEB906146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98D88329-A16B-4D8C-8E58-82F66D6048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EA9163C6-BA71-4953-8BD3-246643DCAB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42C62B57-659A-4357-9041-CA530BF2C2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C1FFE1F2-2E3F-4EBF-BB9A-4C067249B9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E4E26A54-E7B5-41EB-9EAE-3BA741EEFA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104F9EA5-EAAC-4F9C-91BA-C0B9312011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FE732878-9766-4BA3-B7D6-F614633BD3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1E6C1C24-0715-4449-96D3-DA3973C4D9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19B70979-315E-46F6-9594-F397670A0F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F601C29D-17D0-49A2-9775-175ADCB09A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5786EBB6-FC66-4EED-BCAD-AE96BB9EDB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107C8A8E-5351-497C-9BE9-2ACF4186F4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FFD57A97-8186-4DFA-A1A3-299A75A960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FE4449F9-05B5-4037-83AD-1A06BEFB1F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5E6CF25C-6E7D-4193-B16A-2550FA644D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52C630E4-EA8E-4D31-B2E7-C06502CE2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9DD15E7A-7367-4A4B-B4C6-090EAA891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374A6447-0D9F-4C42-A077-6C3F6C580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340E7D5-D6B8-4CEB-8AC8-0C82AEC2E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A8B2D061-283B-42ED-B9D7-6B6AE07EA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5AFD5E72-72E0-41A7-A799-A5318755AA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7C71C011-4C8D-4EBB-817E-0296D97E2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4EDE9F19-978A-4A36-9BA9-0FF769AFF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A3FF2DD-8A1E-47FF-85B3-1CE6A8BA3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2A3CEA87-6336-41D1-8910-2387C1B8D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05B153B-B5E2-4D9B-BCDA-E29A3BF35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B6ABC709-2ADC-4B38-B90D-B5D3898F2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E870D922-397C-4607-9F07-B25AECEBC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EAF7EC87-B907-405E-9A51-1CBA31AC6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228B2BBB-5FFE-4C55-AEA6-1A61237FB3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A80132A5-730E-462D-AB6B-0569C07B2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172B5297-A6DA-4D07-9C5A-1D33AEBB0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1175650A-79B4-4F4E-924B-5B1861762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D124D096-0787-458D-BC14-ABE7B71EA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64B23407-2EAA-4010-8D6F-26EDB9761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6355BF0B-BF4C-415F-B043-47D1216046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B06F136A-8B3E-4990-8B48-76618189E7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08505884-E999-4054-9134-8F75304C16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356B0ACB-019B-4B30-BBF4-49CE62EB2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A8213E6B-F515-439D-83CD-828F52AC4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D7BDFB5D-D19C-4A66-B01B-ECA66316FB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C3B3894-CD72-4608-8855-5B65D38B5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418EC18C-40DF-48F4-87EA-D52C2DCC7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0634B82D-9170-4550-8CAF-B44A391EE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5F0BCFD0-16AF-45D0-8286-74C776464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40006611-FA15-4CB6-8C76-23BF9219B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2393DEEE-A42E-4A7E-9174-C1E7D02840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D1CB71A6-151A-4DE4-9307-9B1FCE45D0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2F8A187-7F29-42C2-B6EC-F5C4196E6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5EDEB306-FAC5-4B5C-8732-EF3432FF02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33F16A73-5B89-4C00-8688-5E173BE3B6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FED53BA2-F72C-492C-B2B6-CA4897D8E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537FC31-877F-46B1-AD6B-A8FB63AC9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4C098DCE-8886-4413-B8C0-4E41FDA80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C273F3C3-C6E6-4645-ACBC-B013A5000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E322F54B-BFB5-4D61-BCB8-BEB5064E70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B32DEC61-B9A8-4E68-93C1-804309E9A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B3300A1F-7FAD-412B-91BB-6AFA236341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3ABD21EC-85EF-4D85-B272-2CB25559A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D9DD266B-62DC-4C54-9F03-17683845A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0E2B126B-4A41-466B-99A9-6692A0C4E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5205147E-66A7-44D7-B9C2-FE0E53D92D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BAA01E0A-7BEA-49AD-A871-E4D4877DB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63F5E785-C98D-49E0-B1D2-5A26991B4D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0965294C-46D8-4BF7-B00C-42C4FB707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48E02226-E742-4374-8244-30FDF8CB74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5C5B7A5-668B-46CE-95FE-ADAF47C27E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7067EA0B-C49D-4C44-B0D2-E0A9016A5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3F323551-78B1-4415-84DF-04DF1C51D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51F0019E-7C00-4EE2-8B82-30114E3BD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2BCED111-9AED-4A23-A101-FB6340F699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6E41728-EABD-418A-991E-D0160C7898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DD3C18E3-AD6A-4571-BCB6-91683BBDB6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F09F609B-5A98-4D72-BA56-3F490AE5F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3427A825-C222-413D-A6FA-BA870045ED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42478E62-8BA1-4E82-BA83-85E8D96B43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DC0A1EC0-8A20-4379-A779-91F8C97E3D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9C3AE7F0-B92E-4703-83EC-ABAAFF4F23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997327A0-077B-46AE-BE46-4A4A536DD4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6851ABFC-2431-488D-B3B2-E9A877A359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23F94272-A532-448C-BF61-CF35D0E4E8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3FE25DC1-041D-431A-85D6-43E726DF67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C640E65E-0439-4A2A-858B-70D45455DD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642217CE-DD82-4740-B271-4F676CB6BE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C9E4CD0D-A663-4663-A048-BD7F23E90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3BCAC42A-5DFD-4506-89D5-9CD373455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37F2FF8-A473-4794-A8D0-8499A505B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9571170A-4471-4430-9998-F37F6D8AE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A893802D-83EF-44C5-AA8A-2F3FF616D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B20A30C5-382B-4A0F-83F5-D885F6AAF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B1749B20-9D49-468A-976D-8963E148E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6B008A43-EA6B-40F1-A41D-56E1994815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4C55179B-1BF5-4BBE-9C71-68F2580602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1F378030-681D-4E63-81C1-8591E9BA8E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34C06475-5B67-45BF-8D68-CADE9206AF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66625ABE-3DE5-4A36-B53F-FA6299BCE17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BC1302D-2675-4DD4-9911-A535E76233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4444778D-F825-492B-8E35-05B8CABA86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21C48B04-EF68-48BD-B994-CF858CDD25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7437F48B-0B95-4FB8-A175-333F9CA94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653E6F90-D33D-4D27-99F1-870566932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B844292B-74BA-4821-B4F9-294FBF33F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FF886F9F-A96A-43C3-B8E7-97A35EEC42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2A2BE2DE-380B-4BD1-B3B4-87815F479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9B21CAC1-3A87-4DBA-B70E-8600527F8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F6CFBD89-4778-439F-9380-8EA2DBD14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79527A29-790D-427D-A6BD-B80005E7F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B563AE5C-4930-4A45-B28A-CDE276B143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CC8550EF-2401-44C4-8427-BC78F7B5EB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CC657546-1F06-4673-93C0-EC425021FB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CDD0558D-369B-490E-A69F-0CA120CE62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7FAC736-434B-4C3D-95A0-C021A942F4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8A8F9E10-2E03-4294-8E62-36FA3A137B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DEE2DFE0-F91A-42FF-8649-129595C69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BC2C9700-FFE0-42A3-A48D-15870D05C9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8445E16-076E-4899-BF24-168487209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0B5D2869-8FDD-447D-B741-531510DBF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F56EF0E4-9A62-4A7A-B77B-4BBC2784A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4AB111C1-DA18-4931-BF80-8E65DAD319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E4D118E6-337B-4C8B-8CA1-60F8D0CDC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91D21EE6-03D6-4597-A39C-3323F34CA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DE8C57A1-A5C0-49FC-9A88-F74DB7EAD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036BA9B5-F00C-4DE6-BD47-4A9D70A54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F278ABD8-3253-47E4-AFCB-B65045419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F13F56F6-7276-44D1-B4C5-D4030D2FF0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1DBB8C33-739A-4C4A-AC00-80CFBB4BBF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EAAFCAC9-8B91-4D09-86BF-8003861CE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0D92460F-FD4B-49F9-82F1-669D9E022B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1FC75E8C-A374-4B95-B0A7-EDF11A5F1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01492A40-8880-4E77-A2F9-1FAC080CE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8730535B-CCBC-4D4A-B066-9D9D8722A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00F10AB1-172D-49B2-8586-C5C7D3C97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368C086D-D764-456A-B0C8-4CFDC841E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469AACD7-316B-41B2-A1BA-4953FC7B8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2771736B-C7D8-41AF-A9E2-00D30BC9EC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E7935B16-7772-4E8D-9F14-A79DBA9BFE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C6B50699-2D08-4202-B6EB-2E58F9446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997CC798-7F8E-4607-9D25-67DC85952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F1B3467D-2966-46BD-B374-FCEE57DB59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517B3C74-2C97-4767-BD7A-58B3A08AFE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017068F8-DF5B-4010-996D-E43F263E6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E28F3E38-D580-4A35-896E-FD8AA8CB00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F6FEE9CC-17A4-4A4F-A00D-5D1A2DE53B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CC672549-6CAA-4465-ABDE-86058CF068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EE13B586-F476-439C-819D-D29A84AA73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6080A8E8-429A-4E22-BE2B-12C13FEE3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9FED7D8A-EB88-4651-BFF4-042A86B05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22B51C33-E307-4556-A6A6-3E860053F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13F758E3-A6A0-4144-9320-186C87A8A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1ABF44D8-6307-4793-8FF5-FE31CB3380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285B928B-8A6F-40D6-8A2D-9283711D5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2FB30DE8-8D8A-46EF-96FF-FED85F1079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D9700A33-2BCF-4551-AD8E-76D386C7D1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5DD5DA50-4A1D-40F4-87C2-46549274A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712E622A-B7CB-4A92-B215-514A176C2D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A0374DD7-72CF-483B-B723-97E27673D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9B403EA1-2FD1-4307-811A-726FDE2D75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E660F2BD-B4E1-4259-8970-34B0C2A9B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273C27F7-062E-4659-B028-D1F341768D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3B1AB5FC-A686-4D29-8A17-F91C28E0A2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BAB7A1DC-917A-45FA-92AA-2103BDD015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3584972B-DC45-49C2-903A-8D30B52C2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00F03EED-DCD6-4636-9938-A4D739F02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27422235-7FA0-4009-9075-16E3015A9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2A901B66-BDE5-48D1-996B-E36B24CC0F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A4EED814-75EC-4EB1-8D11-693E42A92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2B1F5AA6-E900-44E3-A2B8-62DEC577AC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77977964-5DB9-4762-B68C-DD7FCA29C5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9FF3AD7B-E007-449F-B6A7-C52AA537B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D58D4E2C-02E0-478C-A20C-D0CD822A59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D0DF8E23-6DFB-4135-B0C9-FCD3F70EBA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C72105BD-250B-4CED-A7AC-1896D06A8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7A9DCB06-D9DC-42BA-99DC-58C4F86240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91717DF4-652A-4102-9235-202FD362D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0E9DFC1E-73C7-4FEE-AA69-F90AEC721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0F57FDF9-D012-4F40-AECD-327A213B90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8A416592-D68B-4F4D-852C-DBC810E2B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7E72A44E-596E-4283-B31D-A5EEF901A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115128C0-8833-40CB-8FF5-4A9C1C0DA1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941DD245-25F7-4BF9-BFCC-20A1F2B8AA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1A067C1B-8038-4B23-9A43-C58F15024A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1C1482F9-B699-43FB-A8F6-733B0A533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1855C60A-89FA-40BF-82F9-3927432CF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915EA374-4A18-4CEC-98A7-E8FB44C9C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276AF979-EB08-45A7-A2F2-3757B3D03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81B2C10F-8E4B-415D-AE4C-62B7F7F1B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7E0DBF10-8F2C-4487-8082-9C2997F93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BE92A517-9432-4B7E-A213-B78C601C22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B2259307-9465-4E0C-A57D-05F7D481D4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7B482F2B-3E65-4303-804D-F2351A557D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85117F53-049F-4978-9A17-2FE835834A7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9EE5FC3B-04A1-4F55-B741-FFCF7D6717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7CE4C2FA-A664-4BC7-B934-FC823511E4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8158E5BD-55DA-4342-A8BE-606BC8D192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D40DB6F9-C5CC-4A1D-A70D-58E461F7FD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9E865555-21A4-48A8-ABC9-8B92D10D23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256A9618-FFDE-4D24-B984-B8DA85F9C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FD0BD223-AF76-415A-8556-29F21691F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B7A312BC-ACA6-4553-9A90-D22AF17A4A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2AC4DB02-1175-4D73-B0E9-FEFCBD205A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AA239A14-A19D-43B3-86ED-BD6C971FE4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4DB76003-C787-419C-AC49-9C1DD3AAC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E7B22985-406C-41B7-B97A-5458AB14B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FDE2A0BA-792E-458D-93EE-2D27AFC7D0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FFD70B42-583F-4CAC-81B1-E9618E272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01A22B2F-1DF5-46AF-8A75-3CB4E1092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326A7BD4-91EE-41C1-A5BB-22FE7DD17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F80D9352-9CAB-459F-A660-936994842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8ABF2C0E-465A-4AF5-92CB-DE0E0160F5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27664A1B-D798-4194-B789-789835D739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7A90EF01-1BAC-4D79-99AD-BD3B40CAC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F8DF6C23-60F6-4A9D-AE50-AA49FC469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866C3915-130A-4C7B-A0CA-3FD2F58BC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CE986ABD-38A8-4FA0-8C60-FCFC374D3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F80C3A21-B703-4778-AA8E-9EC17948B6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F86B3A59-07D3-4485-9F2C-F7DDD9D154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65E85D55-0239-414D-8E3B-F437C5401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4ACDF032-74D9-49AA-990A-62348EF27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5D5278CB-4734-4451-80F5-08C0D5FFE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82900126-E3F6-4D8C-81C0-9B13B8A4B8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4CB86FF5-81A7-4246-A940-FFDA182140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E6DB53DF-518A-46B3-A716-534C86754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0B27C560-F216-4CE3-9DE1-5EF2D862B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DCDEDD28-2F5B-4DFE-BF27-2B8823A08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1FA654E0-A6A0-419E-9100-C24DE2B4D0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54C3187E-5598-4BDB-823A-4D29D21FF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1743CF62-9615-44E7-B382-8DA4CE5B9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145BC290-E9B9-4F20-98EB-E8690F08D1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A88CC4C6-28E2-4EF7-A8DB-BC9F188CC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869E2F9B-5001-411A-861E-80F4FC697E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CC49DFA4-9378-4702-B70C-5C9C01F49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3CB3FEC5-89EF-436E-8A14-353AB51F1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8893A967-4540-4AE2-A6FC-D7D9EE2AC4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AB3B5A4E-981D-475B-8652-1F53D6854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A277C142-DCD1-48D6-B752-7E48544498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6E203FB0-6FA9-4B8B-A015-A0CBF4FCFD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6A30AE3F-AB8F-4003-853E-DB7AFDECF5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E12F319-48B2-4C37-9F5C-DEA28A6655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451C4ADA-7AE8-4A2D-A1E9-97EB87C0E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4F4552C2-221D-457A-B417-8B62CA7377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0B42260B-1923-42C3-92D4-6BAA652E3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41967559-BEAB-4E99-BF01-FFD29C3DF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C439B336-1CF5-4DD4-8E69-75BCBA7CC3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CF00E770-BC52-4727-82DB-5231FBD164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6A047440-EBA8-442B-9D4D-FE223338E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771F89BB-D341-421B-8CC0-8ED60ED96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4A83C5FF-BB01-4503-A687-1AA6E9CA8E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3E52F7E7-D20D-4BA6-B3DB-809139783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978DE355-F962-4F7A-84B9-132D4CDD2F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D25A06AB-B5E9-4243-B281-F4DCABA631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764B5E92-BF31-4D5C-A55E-5D98438B6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6F979AEF-1B56-4325-9A5E-D1C29A979D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49B84266-101F-4BB8-BCBE-48F4BF5C1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A7103056-2CDD-4CD6-BDF5-EF0113331E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6455194E-D472-4764-97F1-3F56BDFB5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F96BC3CF-B032-4997-AD0D-0AB75A4A89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27611F82-028A-46F7-866F-A3E0A20BD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0077B1A6-77DC-4B77-948D-B34B2462C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7776F50E-A623-464D-91E0-D13DBBC73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D848AE45-F0D3-407B-89DF-BEDAF27B3B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E0072CCE-3168-42A7-8378-C97CFA5A80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148347F4-9583-4ABA-B694-8FB846AE4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092199EC-A805-4335-AB74-21F9CF990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C7D5D216-54F2-4E33-AF70-9F446355E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47978C22-3A9C-49FA-8BD7-F14996702C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D9EF1FA-91F6-49AD-ADF7-37CF256458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26A46782-38B9-4EF3-9462-6CCBF437A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69177F3-5DD5-4A30-9983-18AB8DC45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88B1D438-7B4D-4167-831C-7B1C3354DF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6FB37377-B6C2-406A-9496-5EB999699E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8421CE2A-BC32-45FD-8A99-5CD787FF34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A5E49B00-BD0B-4848-A18B-51C162EBBD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39222BCB-9073-47C4-AA34-73B1CEEB14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48FEEBC6-1BF7-4B21-896B-356C647BA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5E243565-1209-4DC6-B297-6F31C7163E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C2E89069-BA8F-4030-99DA-D6688E8C93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FD2C7939-3DA9-48A3-8422-2C033337FC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3D516C7B-8F03-4E4C-A5D1-22C62D6817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A2DC8D38-324A-4669-BCA3-096AC9879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20BA3ECC-7675-4B8F-ACD2-EAC92DC4BA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95981BAA-41E2-4A99-BCF4-72E65E917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8F8CACD0-835F-4168-937F-63430F326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2A06A8B0-05E1-491D-A402-CE8B13C885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54A39954-90AA-404E-B42C-F0499EF11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85BC00D1-B6B0-4249-B286-57C09ED04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639650EA-6A28-4DCD-B123-811E4F167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AE795935-7840-4F21-A553-0472C08C6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E8894FD4-D056-4B89-B1EE-608A8ACC0A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8DF028E7-3757-41F1-A614-AD1804A815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2686CD33-4FA7-4BAA-8FA6-3142F5A83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2991B5D2-7429-4658-96C6-B59FA23AE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D5933264-A157-44CD-92BE-7A841F43A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A607F991-8EA8-4CD5-AB65-F20A2ECC84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589CBFFA-89B3-4E12-A6AC-46F97A250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B3D858F0-FA1D-49C7-969D-A593F63B56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C83493B9-9E2B-49E9-8489-6F2F6BAFE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4601722F-841D-42E5-BBE6-AA6F12F31B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609089C-0822-473D-94B6-C59B6C206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6BCD8C91-2812-4926-94BA-215C00608E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64453AFE-1FA6-496A-BA9B-588D9A22A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3F92F0A6-F119-4189-B48F-7BF2E7AE1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62876F5E-9E8D-4128-9898-75DBD7CE5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B0972328-61CB-473A-8959-D267399AF5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A0A7E1C3-E0A2-4172-BCA8-16A75F8D68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3CBEFBDC-7891-4762-9CE0-3B911A1BC6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C06EC0B7-4162-4E08-AF56-D2FE9BD28D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5CF8D954-7F4D-4834-A17E-3CC5A4C3B7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A8B10A02-70A6-405E-BC7F-D6EA96B089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B544D8DE-0FB4-4399-8F06-5D8389AC4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2044862A-F9B5-498A-8747-E5F0D0C604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93AB77AF-0A25-461A-A881-FDFA88723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D082C84E-2593-4042-9AEF-E1299CDD4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418D3464-30BE-4BBD-B788-12D0F4D0B8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46E5D7FB-105D-4D54-8297-C0C575612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B60AE6C3-DE42-4139-AE0A-D7BA6DF006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32EFD37A-8B14-4D38-B59A-ED0869069E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650C2D6B-F615-4844-AAD1-F422A9B0AE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F6E18C4E-52C7-4AF7-8ED8-A1833D5A9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ED8F7B7E-052A-418C-9006-6F3528D046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690D0C9E-B287-407A-A3DD-8320F92E68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0028F523-8792-4006-93C1-4B41BBEA87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5AA729DA-CAA8-449A-9A1F-04B76127A8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846F0141-160C-4E54-BFC8-448143E6C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4DE407BC-624A-48DB-89F1-7BF486FE5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91793471-8825-4BCB-A128-2DD0457EE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59EAD5AA-9CCD-40FB-AAC6-5A01355FCB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FFBDC352-EAB1-4679-A628-9DB63459F2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EB4DD861-2A8E-4424-99AC-04807E911C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747FD88B-378C-457F-AC1E-E19E67816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736FAD4D-1AEA-408F-B655-017E9BE9B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65C8BB39-3433-4CB0-AB23-F1344FD37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33032473-8A5A-4740-B8D4-64A5B9740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91944362-3480-43D6-B2A6-FA37D9BE0A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714BEF19-B1E6-4492-B573-B52017D35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E3541241-E478-41DC-BCDB-2A8776D9B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0F547117-FB93-4F7E-93C7-30697B56D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9D370F12-4526-442D-9573-D188EDC5C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837123A9-7D54-4259-9174-3A1EF33254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6F5F649A-4725-420C-8C8E-1964CF264E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8FCB4E6C-A866-414D-A6BE-3FCC58E1E4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61DE8B65-6D58-43C2-9E3C-C21CF2EEA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831C5926-DBE9-4219-AF78-14E0C7BC1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4CAAB31D-92B4-4F3A-9ECF-CB5B6532A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9ADF4874-56EE-4A22-B8D4-7B8FB92FC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2E4E4C2A-5D4C-4437-A2E9-90AF19C7F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ADD2D84B-EDF3-472D-9F3A-6FA10B9343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59A248BE-7D34-4238-A77F-35A688CA65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79C8EC3B-C617-475D-BB2B-96582403E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0052D967-97D9-4287-958D-1CC6737B94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E9F4A1E7-6EFF-43C6-8F6E-22FC966D4C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19D20286-B23F-4942-9B2E-D68B52126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E4DB775C-E157-4C54-901C-0769B4455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9911E113-7D48-42A3-935D-9698A6D03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CEBC834B-BEB7-4B33-A1A5-05B1FA281F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3093D929-A60A-487B-B6A0-402105ACE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54F410FD-1639-4D8F-AE51-AC99DAF7E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FA4ADB84-12ED-41FB-AFAE-B04A59EB2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599F8924-3424-4867-8830-551CB7442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7918EB16-4659-4EE9-9CD8-F52E4AF77B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15E1FD73-78CA-41FB-AD9E-E564820C8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9DD7C536-14E5-491B-BA51-889614B21F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AB267C7F-554F-4286-978C-7BD3D2B369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B6C77FEB-F1DD-4D9C-9D07-D4A69CD6B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8072EF9D-C5DD-4AB7-AD00-E8B88F26A2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378CBD51-7F6C-4921-927C-853A57BA8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FD6ADFA3-DD17-49AE-9F96-2D695C2681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CF2C6563-9D90-4DDF-A683-3E518A774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A19CF482-89AC-423D-95A3-A6405C46CB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D06D94DB-DB81-46DE-A016-02D5C2BA0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0DCE4872-726E-425C-8456-6BC43C46E8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E0EB88AF-7FC2-4C18-9E19-FB02748676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73F89357-DBAC-4AE9-A975-802E5134FD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9B568840-33CA-4297-BC1C-FA1AA9263C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0E962617-24C3-49E7-BF13-ACC1F4B46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BD40713F-DF84-429E-9532-0471157598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E1770D77-A702-4413-A523-58F9554D2E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ADD808BC-E0E8-4A36-8531-6D890974EF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D8C5672D-E7E1-4C4A-B7FD-9EFDAF8F37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207F5B65-A77B-4FB4-A1C5-5FB226AB6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C14599B1-551E-44D3-B123-3FDB43287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5E53F1E0-734D-492A-A9AF-400060486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5E1D2C88-CBBE-490A-8AF6-C290470E4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97267075-3B8F-4812-B477-8A71D24898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F7A86E80-EA38-451B-9C38-11848CF08E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AB71E69C-5455-4931-9C11-AD9E717670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A8B3A6A2-94A6-48AB-AB63-1A5E5596D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EC902147-5EFE-499C-8A2A-E4F53A88D5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5914D3A1-C1E6-4074-9FFA-327190715D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A32F6B72-7B74-4349-8A29-FF9FA87CE1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5A70E3A0-9379-4384-84F4-09CF678A91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7C86090B-B2AB-4289-8DA8-0ABB03609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90361282-7A69-4497-BD72-FBBC01CE0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B27064B7-C45D-45EA-A37C-28DF5F7BF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90694844-101C-40A2-B401-ABB5B87BE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F08F9BBD-B54D-46B2-9FFE-C75BF5A68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A1F0EE17-C8F9-4F0C-BAB3-6199ED890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97CF3F31-78B5-4D4B-835C-BFEC0D4773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93B1BEAD-0481-4570-A6FD-83E85BB8E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E2642641-CB32-431C-9F73-A6121F71C4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103FF3AB-665B-4A6B-BD7B-41BA497D4D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1E474499-111B-4AF6-AA59-FCD1693C1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4DC2BAE0-F4C1-4FDC-B9DC-122B7ED6AF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4650921A-1629-4771-B94E-D4E841607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75B9DEA2-39A9-4433-955C-8057B2D41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FA3AE3D4-D45A-433C-9A97-C2B61D5970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9C06548E-BC45-4B90-8CAA-FDDDAC66C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BD38F223-C0F2-4EB7-9176-0A1512D46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37227A67-BAE6-46B4-87F3-B5B7D3547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A7CEE6CA-DF37-4A6D-A453-5A88D01DC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370B9964-662A-4E74-BAFA-C82621202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370E7FC4-3414-498A-9EE0-67740FA5BA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CACDDD04-1356-485E-9658-56409B979D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039C2D09-A15C-4C19-A009-661547D0C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8AD8C0C3-5459-41E4-B365-8B6975AC8A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53DA9A9B-3457-43A6-BDCC-9967C260BF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B77A57E0-7CDD-41EF-8DC2-A0D2383F0B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C5667608-13D9-4B69-A4F2-3B43A3549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516154CB-8C3A-4125-B035-3F4F19110E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1C193FF2-3FF4-48FE-9875-98C9738E9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64CEC774-5E2B-4EEB-99AB-CECEE0EB2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76161AD8-4CAB-4763-AE78-F08272CC57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2A419A17-3717-4786-A1EB-FC7DC0AB4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074AEA51-3485-4203-A805-318406FDD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CCFF"/>
  </sheetPr>
  <dimension ref="A1:M225"/>
  <sheetViews>
    <sheetView tabSelected="1" zoomScale="82" zoomScaleNormal="82" workbookViewId="0">
      <selection activeCell="M204" sqref="M204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1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97" t="s">
        <v>386</v>
      </c>
      <c r="B1" s="98"/>
      <c r="C1" s="98"/>
      <c r="D1" s="98"/>
      <c r="E1" s="98"/>
      <c r="F1" s="98"/>
      <c r="G1" s="98"/>
      <c r="H1" s="98"/>
      <c r="I1" s="99"/>
    </row>
    <row r="2" spans="1:13" ht="21" x14ac:dyDescent="0.35">
      <c r="A2" s="100" t="s">
        <v>385</v>
      </c>
      <c r="B2" s="75"/>
      <c r="C2" s="75"/>
      <c r="D2" s="75"/>
      <c r="E2" s="75"/>
      <c r="F2" s="75"/>
      <c r="G2" s="75"/>
      <c r="H2" s="75"/>
      <c r="I2" s="76"/>
    </row>
    <row r="3" spans="1:13" ht="20.25" customHeight="1" x14ac:dyDescent="0.3">
      <c r="A3" s="72" t="s">
        <v>384</v>
      </c>
      <c r="B3" s="73"/>
      <c r="C3" s="73"/>
      <c r="D3" s="73"/>
      <c r="E3" s="73"/>
      <c r="F3" s="73"/>
      <c r="G3" s="73"/>
      <c r="H3" s="73"/>
      <c r="I3" s="74"/>
    </row>
    <row r="4" spans="1:13" ht="21" x14ac:dyDescent="0.35">
      <c r="A4" s="63"/>
      <c r="B4" s="69"/>
      <c r="C4" s="69"/>
      <c r="D4" s="69"/>
      <c r="E4" s="69"/>
      <c r="F4" s="40"/>
      <c r="G4" s="69"/>
      <c r="H4" s="69"/>
      <c r="I4" s="62"/>
    </row>
    <row r="5" spans="1:13" s="61" customFormat="1" ht="24.75" customHeight="1" x14ac:dyDescent="0.35">
      <c r="A5" s="101" t="s">
        <v>383</v>
      </c>
      <c r="B5" s="102"/>
      <c r="C5" s="102"/>
      <c r="D5" s="102"/>
      <c r="E5" s="102"/>
      <c r="F5" s="102"/>
      <c r="G5" s="102"/>
      <c r="H5" s="102"/>
      <c r="I5" s="103"/>
    </row>
    <row r="6" spans="1:13" s="61" customFormat="1" ht="27" customHeight="1" thickBot="1" x14ac:dyDescent="0.4">
      <c r="A6" s="70"/>
      <c r="B6" s="71" t="s">
        <v>382</v>
      </c>
      <c r="C6" s="77"/>
      <c r="D6" s="78"/>
      <c r="E6" s="78"/>
      <c r="F6" s="78"/>
      <c r="G6" s="78"/>
      <c r="H6" s="78"/>
      <c r="I6" s="104"/>
    </row>
    <row r="7" spans="1:13" s="61" customFormat="1" ht="27.75" customHeight="1" thickBot="1" x14ac:dyDescent="0.4">
      <c r="A7" s="67"/>
      <c r="B7" s="68" t="s">
        <v>381</v>
      </c>
      <c r="C7" s="77"/>
      <c r="D7" s="78"/>
      <c r="E7" s="78"/>
      <c r="F7" s="78"/>
      <c r="G7" s="78"/>
      <c r="H7" s="78"/>
      <c r="I7" s="78"/>
    </row>
    <row r="8" spans="1:13" s="61" customFormat="1" ht="26.25" customHeight="1" x14ac:dyDescent="0.35">
      <c r="A8" s="87" t="s">
        <v>380</v>
      </c>
      <c r="B8" s="89" t="s">
        <v>379</v>
      </c>
      <c r="C8" s="91" t="s">
        <v>378</v>
      </c>
      <c r="D8" s="93" t="s">
        <v>377</v>
      </c>
      <c r="E8" s="95" t="s">
        <v>376</v>
      </c>
      <c r="F8" s="95" t="s">
        <v>375</v>
      </c>
      <c r="G8" s="79" t="s">
        <v>374</v>
      </c>
      <c r="H8" s="81" t="s">
        <v>373</v>
      </c>
      <c r="I8" s="83" t="s">
        <v>372</v>
      </c>
    </row>
    <row r="9" spans="1:13" s="61" customFormat="1" ht="4.5" customHeight="1" thickBot="1" x14ac:dyDescent="0.4">
      <c r="A9" s="88"/>
      <c r="B9" s="90"/>
      <c r="C9" s="92"/>
      <c r="D9" s="94"/>
      <c r="E9" s="96"/>
      <c r="F9" s="96"/>
      <c r="G9" s="80"/>
      <c r="H9" s="82"/>
      <c r="I9" s="84"/>
    </row>
    <row r="10" spans="1:13" s="51" customFormat="1" ht="34.5" customHeight="1" x14ac:dyDescent="0.35">
      <c r="A10" s="54" t="s">
        <v>367</v>
      </c>
      <c r="B10" s="54" t="s">
        <v>366</v>
      </c>
      <c r="C10" s="21" t="s">
        <v>371</v>
      </c>
      <c r="D10" s="50">
        <v>43853</v>
      </c>
      <c r="E10" s="53">
        <v>121072.5</v>
      </c>
      <c r="F10" s="50">
        <v>43974</v>
      </c>
      <c r="G10" s="55"/>
      <c r="H10" s="53">
        <f>+E10-G10</f>
        <v>121072.5</v>
      </c>
      <c r="I10" s="52" t="s">
        <v>165</v>
      </c>
      <c r="J10" s="64"/>
      <c r="K10" s="64"/>
      <c r="L10" s="64"/>
      <c r="M10" s="64"/>
    </row>
    <row r="11" spans="1:13" s="51" customFormat="1" ht="47.25" customHeight="1" x14ac:dyDescent="0.35">
      <c r="A11" s="60" t="s">
        <v>370</v>
      </c>
      <c r="B11" s="59" t="s">
        <v>369</v>
      </c>
      <c r="C11" s="47" t="s">
        <v>368</v>
      </c>
      <c r="D11" s="57">
        <v>43861</v>
      </c>
      <c r="E11" s="58">
        <v>107932500</v>
      </c>
      <c r="F11" s="57">
        <v>43982</v>
      </c>
      <c r="G11" s="56">
        <v>84187350</v>
      </c>
      <c r="H11" s="56">
        <f>+E11-G11</f>
        <v>23745150</v>
      </c>
      <c r="I11" s="52" t="s">
        <v>165</v>
      </c>
      <c r="J11" s="65"/>
      <c r="L11" s="64"/>
      <c r="M11" s="64"/>
    </row>
    <row r="12" spans="1:13" s="51" customFormat="1" ht="50.25" customHeight="1" x14ac:dyDescent="0.35">
      <c r="A12" s="54" t="s">
        <v>367</v>
      </c>
      <c r="B12" s="54" t="s">
        <v>366</v>
      </c>
      <c r="C12" s="21" t="s">
        <v>365</v>
      </c>
      <c r="D12" s="50">
        <v>43826</v>
      </c>
      <c r="E12" s="53">
        <v>64483.45</v>
      </c>
      <c r="F12" s="50">
        <v>43948</v>
      </c>
      <c r="G12" s="55"/>
      <c r="H12" s="53">
        <f>+E12</f>
        <v>64483.45</v>
      </c>
      <c r="I12" s="52" t="s">
        <v>165</v>
      </c>
      <c r="L12" s="64"/>
      <c r="M12" s="64"/>
    </row>
    <row r="13" spans="1:13" s="51" customFormat="1" ht="21.95" customHeight="1" x14ac:dyDescent="0.35">
      <c r="A13" s="54" t="s">
        <v>364</v>
      </c>
      <c r="B13" s="54" t="s">
        <v>363</v>
      </c>
      <c r="C13" s="21" t="s">
        <v>362</v>
      </c>
      <c r="D13" s="50">
        <v>43781</v>
      </c>
      <c r="E13" s="53">
        <v>12540000</v>
      </c>
      <c r="F13" s="50">
        <v>43902</v>
      </c>
      <c r="G13" s="55"/>
      <c r="H13" s="53">
        <f>+E13</f>
        <v>12540000</v>
      </c>
      <c r="I13" s="52" t="s">
        <v>165</v>
      </c>
      <c r="L13" s="64"/>
      <c r="M13" s="64"/>
    </row>
    <row r="14" spans="1:13" s="51" customFormat="1" ht="21.95" customHeight="1" x14ac:dyDescent="0.35">
      <c r="A14" s="54" t="s">
        <v>361</v>
      </c>
      <c r="B14" s="54" t="s">
        <v>2</v>
      </c>
      <c r="C14" s="21" t="s">
        <v>100</v>
      </c>
      <c r="D14" s="50">
        <v>44034</v>
      </c>
      <c r="E14" s="53">
        <v>354000</v>
      </c>
      <c r="F14" s="50">
        <v>44157</v>
      </c>
      <c r="G14" s="55"/>
      <c r="H14" s="53">
        <f>+E14-G14</f>
        <v>354000</v>
      </c>
      <c r="I14" s="52" t="s">
        <v>165</v>
      </c>
      <c r="L14" s="64"/>
      <c r="M14" s="64"/>
    </row>
    <row r="15" spans="1:13" s="51" customFormat="1" ht="21.95" customHeight="1" x14ac:dyDescent="0.35">
      <c r="A15" s="54" t="s">
        <v>360</v>
      </c>
      <c r="B15" s="54" t="s">
        <v>2</v>
      </c>
      <c r="C15" s="21" t="s">
        <v>240</v>
      </c>
      <c r="D15" s="50">
        <v>44036</v>
      </c>
      <c r="E15" s="53">
        <v>259600</v>
      </c>
      <c r="F15" s="50">
        <v>44159</v>
      </c>
      <c r="G15" s="55"/>
      <c r="H15" s="53">
        <f>+E15</f>
        <v>259600</v>
      </c>
      <c r="I15" s="52" t="s">
        <v>165</v>
      </c>
      <c r="L15" s="64"/>
      <c r="M15" s="64"/>
    </row>
    <row r="16" spans="1:13" s="51" customFormat="1" ht="21.95" customHeight="1" x14ac:dyDescent="0.35">
      <c r="A16" s="54" t="s">
        <v>359</v>
      </c>
      <c r="B16" s="54" t="s">
        <v>2</v>
      </c>
      <c r="C16" s="21" t="s">
        <v>358</v>
      </c>
      <c r="D16" s="50">
        <v>44027</v>
      </c>
      <c r="E16" s="53">
        <v>177000</v>
      </c>
      <c r="F16" s="50">
        <v>44150</v>
      </c>
      <c r="G16" s="55"/>
      <c r="H16" s="53">
        <f>+E16</f>
        <v>177000</v>
      </c>
      <c r="I16" s="52" t="s">
        <v>165</v>
      </c>
      <c r="L16" s="64"/>
      <c r="M16" s="64"/>
    </row>
    <row r="17" spans="1:13" s="51" customFormat="1" ht="21.95" customHeight="1" x14ac:dyDescent="0.35">
      <c r="A17" s="54" t="s">
        <v>357</v>
      </c>
      <c r="B17" s="54" t="s">
        <v>2</v>
      </c>
      <c r="C17" s="21" t="s">
        <v>356</v>
      </c>
      <c r="D17" s="50">
        <v>44035</v>
      </c>
      <c r="E17" s="53">
        <v>708000</v>
      </c>
      <c r="F17" s="50">
        <v>44150</v>
      </c>
      <c r="G17" s="55"/>
      <c r="H17" s="53">
        <f>+E17</f>
        <v>708000</v>
      </c>
      <c r="I17" s="52" t="s">
        <v>165</v>
      </c>
      <c r="L17" s="64"/>
      <c r="M17" s="64"/>
    </row>
    <row r="18" spans="1:13" s="51" customFormat="1" ht="21.95" customHeight="1" x14ac:dyDescent="0.35">
      <c r="A18" s="54" t="s">
        <v>355</v>
      </c>
      <c r="B18" s="54" t="s">
        <v>2</v>
      </c>
      <c r="C18" s="21" t="s">
        <v>354</v>
      </c>
      <c r="D18" s="50">
        <v>44034</v>
      </c>
      <c r="E18" s="53">
        <v>1500000</v>
      </c>
      <c r="F18" s="50">
        <v>44157</v>
      </c>
      <c r="G18" s="55"/>
      <c r="H18" s="53">
        <f>+E18</f>
        <v>1500000</v>
      </c>
      <c r="I18" s="52" t="s">
        <v>165</v>
      </c>
      <c r="L18" s="64"/>
      <c r="M18" s="64"/>
    </row>
    <row r="19" spans="1:13" s="51" customFormat="1" ht="21.95" customHeight="1" x14ac:dyDescent="0.35">
      <c r="A19" s="54" t="s">
        <v>353</v>
      </c>
      <c r="B19" s="54" t="s">
        <v>2</v>
      </c>
      <c r="C19" s="21" t="s">
        <v>352</v>
      </c>
      <c r="D19" s="50">
        <v>44035</v>
      </c>
      <c r="E19" s="53">
        <v>1062000</v>
      </c>
      <c r="F19" s="50">
        <v>44158</v>
      </c>
      <c r="G19" s="55"/>
      <c r="H19" s="53">
        <f>+E19</f>
        <v>1062000</v>
      </c>
      <c r="I19" s="52" t="s">
        <v>165</v>
      </c>
      <c r="L19" s="64"/>
      <c r="M19" s="64"/>
    </row>
    <row r="20" spans="1:13" s="51" customFormat="1" ht="21.95" customHeight="1" x14ac:dyDescent="0.35">
      <c r="A20" s="54" t="s">
        <v>351</v>
      </c>
      <c r="B20" s="54" t="s">
        <v>2</v>
      </c>
      <c r="C20" s="21" t="s">
        <v>350</v>
      </c>
      <c r="D20" s="50">
        <v>44044</v>
      </c>
      <c r="E20" s="53">
        <v>180000</v>
      </c>
      <c r="F20" s="50">
        <v>44166</v>
      </c>
      <c r="G20" s="55"/>
      <c r="H20" s="53">
        <f>+E20-G20</f>
        <v>180000</v>
      </c>
      <c r="I20" s="52" t="s">
        <v>165</v>
      </c>
      <c r="L20" s="64"/>
      <c r="M20" s="64"/>
    </row>
    <row r="21" spans="1:13" s="51" customFormat="1" ht="31.5" customHeight="1" x14ac:dyDescent="0.35">
      <c r="A21" s="54" t="s">
        <v>349</v>
      </c>
      <c r="B21" s="54" t="s">
        <v>296</v>
      </c>
      <c r="C21" s="21" t="s">
        <v>348</v>
      </c>
      <c r="D21" s="50">
        <v>44120</v>
      </c>
      <c r="E21" s="53">
        <v>26904</v>
      </c>
      <c r="F21" s="50">
        <v>44243</v>
      </c>
      <c r="G21" s="53"/>
      <c r="H21" s="53">
        <f>+E21-G21</f>
        <v>26904</v>
      </c>
      <c r="I21" s="52" t="s">
        <v>165</v>
      </c>
      <c r="L21" s="64"/>
      <c r="M21" s="64"/>
    </row>
    <row r="22" spans="1:13" s="51" customFormat="1" ht="31.5" customHeight="1" x14ac:dyDescent="0.35">
      <c r="A22" s="54" t="s">
        <v>318</v>
      </c>
      <c r="B22" s="54" t="s">
        <v>317</v>
      </c>
      <c r="C22" s="21" t="s">
        <v>347</v>
      </c>
      <c r="D22" s="50">
        <v>44197</v>
      </c>
      <c r="E22" s="53">
        <v>990431.53</v>
      </c>
      <c r="F22" s="50">
        <v>44317</v>
      </c>
      <c r="G22" s="53"/>
      <c r="H22" s="53">
        <f>+E22-G22</f>
        <v>990431.53</v>
      </c>
      <c r="I22" s="52" t="s">
        <v>165</v>
      </c>
      <c r="L22" s="64"/>
      <c r="M22" s="64"/>
    </row>
    <row r="23" spans="1:13" s="51" customFormat="1" ht="31.5" customHeight="1" x14ac:dyDescent="0.35">
      <c r="A23" s="54" t="s">
        <v>318</v>
      </c>
      <c r="B23" s="54" t="s">
        <v>346</v>
      </c>
      <c r="C23" s="21" t="s">
        <v>345</v>
      </c>
      <c r="D23" s="50">
        <v>44197</v>
      </c>
      <c r="E23" s="53">
        <v>1258798.32</v>
      </c>
      <c r="F23" s="50">
        <v>44317</v>
      </c>
      <c r="G23" s="53"/>
      <c r="H23" s="53">
        <f>+E23-G23</f>
        <v>1258798.32</v>
      </c>
      <c r="I23" s="52" t="s">
        <v>165</v>
      </c>
      <c r="L23" s="64"/>
      <c r="M23" s="64"/>
    </row>
    <row r="24" spans="1:13" s="51" customFormat="1" ht="31.5" customHeight="1" x14ac:dyDescent="0.35">
      <c r="A24" s="54" t="s">
        <v>318</v>
      </c>
      <c r="B24" s="54" t="s">
        <v>344</v>
      </c>
      <c r="C24" s="21" t="s">
        <v>343</v>
      </c>
      <c r="D24" s="50">
        <v>44197</v>
      </c>
      <c r="E24" s="53">
        <v>66987.179999999993</v>
      </c>
      <c r="F24" s="50">
        <v>44317</v>
      </c>
      <c r="G24" s="53"/>
      <c r="H24" s="53">
        <f>+E24-G24</f>
        <v>66987.179999999993</v>
      </c>
      <c r="I24" s="52" t="s">
        <v>165</v>
      </c>
      <c r="L24" s="64"/>
      <c r="M24" s="64"/>
    </row>
    <row r="25" spans="1:13" s="51" customFormat="1" ht="31.5" customHeight="1" x14ac:dyDescent="0.35">
      <c r="A25" s="54" t="s">
        <v>342</v>
      </c>
      <c r="B25" s="54" t="s">
        <v>341</v>
      </c>
      <c r="C25" s="21" t="s">
        <v>340</v>
      </c>
      <c r="D25" s="50">
        <v>44294</v>
      </c>
      <c r="E25" s="53">
        <v>583278.54</v>
      </c>
      <c r="F25" s="50">
        <v>44416</v>
      </c>
      <c r="G25" s="53"/>
      <c r="H25" s="53">
        <f t="shared" ref="H25:H32" si="0">+E25</f>
        <v>583278.54</v>
      </c>
      <c r="I25" s="52" t="s">
        <v>165</v>
      </c>
      <c r="L25" s="64"/>
      <c r="M25" s="64"/>
    </row>
    <row r="26" spans="1:13" s="51" customFormat="1" ht="31.5" customHeight="1" x14ac:dyDescent="0.35">
      <c r="A26" s="54" t="s">
        <v>318</v>
      </c>
      <c r="B26" s="54" t="s">
        <v>317</v>
      </c>
      <c r="C26" s="21" t="s">
        <v>339</v>
      </c>
      <c r="D26" s="50">
        <v>44287</v>
      </c>
      <c r="E26" s="53">
        <v>66414.64</v>
      </c>
      <c r="F26" s="50">
        <v>44409</v>
      </c>
      <c r="G26" s="53"/>
      <c r="H26" s="53">
        <f t="shared" si="0"/>
        <v>66414.64</v>
      </c>
      <c r="I26" s="52" t="s">
        <v>165</v>
      </c>
      <c r="L26" s="64"/>
      <c r="M26" s="64"/>
    </row>
    <row r="27" spans="1:13" s="51" customFormat="1" ht="31.5" customHeight="1" x14ac:dyDescent="0.35">
      <c r="A27" s="54" t="s">
        <v>337</v>
      </c>
      <c r="B27" s="54" t="s">
        <v>84</v>
      </c>
      <c r="C27" s="21" t="s">
        <v>338</v>
      </c>
      <c r="D27" s="50">
        <v>44211</v>
      </c>
      <c r="E27" s="53">
        <v>9332435</v>
      </c>
      <c r="F27" s="50">
        <v>44331</v>
      </c>
      <c r="G27" s="53"/>
      <c r="H27" s="53">
        <f t="shared" si="0"/>
        <v>9332435</v>
      </c>
      <c r="I27" s="52" t="s">
        <v>165</v>
      </c>
      <c r="L27" s="64"/>
      <c r="M27" s="64"/>
    </row>
    <row r="28" spans="1:13" s="51" customFormat="1" ht="31.5" customHeight="1" x14ac:dyDescent="0.35">
      <c r="A28" s="54" t="s">
        <v>337</v>
      </c>
      <c r="B28" s="54" t="s">
        <v>84</v>
      </c>
      <c r="C28" s="21" t="s">
        <v>336</v>
      </c>
      <c r="D28" s="50">
        <v>44267</v>
      </c>
      <c r="E28" s="53">
        <v>4131355</v>
      </c>
      <c r="F28" s="50">
        <v>44389</v>
      </c>
      <c r="G28" s="53"/>
      <c r="H28" s="53">
        <f t="shared" si="0"/>
        <v>4131355</v>
      </c>
      <c r="I28" s="52" t="s">
        <v>165</v>
      </c>
      <c r="L28" s="64"/>
      <c r="M28" s="64"/>
    </row>
    <row r="29" spans="1:13" s="51" customFormat="1" ht="31.5" customHeight="1" x14ac:dyDescent="0.35">
      <c r="A29" s="54" t="s">
        <v>318</v>
      </c>
      <c r="B29" s="54" t="s">
        <v>317</v>
      </c>
      <c r="C29" s="21" t="s">
        <v>335</v>
      </c>
      <c r="D29" s="50">
        <v>44287</v>
      </c>
      <c r="E29" s="53">
        <f>22404*58</f>
        <v>1299432</v>
      </c>
      <c r="F29" s="50">
        <v>44409</v>
      </c>
      <c r="G29" s="53"/>
      <c r="H29" s="53">
        <f t="shared" si="0"/>
        <v>1299432</v>
      </c>
      <c r="I29" s="52" t="s">
        <v>165</v>
      </c>
      <c r="L29" s="64"/>
      <c r="M29" s="64"/>
    </row>
    <row r="30" spans="1:13" s="51" customFormat="1" ht="31.5" customHeight="1" x14ac:dyDescent="0.35">
      <c r="A30" s="54" t="s">
        <v>318</v>
      </c>
      <c r="B30" s="54" t="s">
        <v>317</v>
      </c>
      <c r="C30" s="21" t="s">
        <v>334</v>
      </c>
      <c r="D30" s="50">
        <v>44285</v>
      </c>
      <c r="E30" s="53">
        <f>832*58</f>
        <v>48256</v>
      </c>
      <c r="F30" s="50">
        <v>44407</v>
      </c>
      <c r="G30" s="53"/>
      <c r="H30" s="53">
        <f t="shared" si="0"/>
        <v>48256</v>
      </c>
      <c r="I30" s="52" t="s">
        <v>165</v>
      </c>
      <c r="L30" s="64"/>
      <c r="M30" s="64"/>
    </row>
    <row r="31" spans="1:13" s="51" customFormat="1" ht="31.5" customHeight="1" x14ac:dyDescent="0.35">
      <c r="A31" s="54" t="s">
        <v>333</v>
      </c>
      <c r="B31" s="54" t="s">
        <v>332</v>
      </c>
      <c r="C31" s="21" t="s">
        <v>331</v>
      </c>
      <c r="D31" s="19">
        <v>44343</v>
      </c>
      <c r="E31" s="53">
        <v>29500</v>
      </c>
      <c r="F31" s="50">
        <v>44466</v>
      </c>
      <c r="G31" s="53"/>
      <c r="H31" s="53">
        <f t="shared" si="0"/>
        <v>29500</v>
      </c>
      <c r="I31" s="52" t="s">
        <v>165</v>
      </c>
      <c r="L31" s="64"/>
      <c r="M31" s="64"/>
    </row>
    <row r="32" spans="1:13" s="51" customFormat="1" ht="31.5" customHeight="1" x14ac:dyDescent="0.35">
      <c r="A32" s="54" t="s">
        <v>330</v>
      </c>
      <c r="B32" s="54" t="s">
        <v>329</v>
      </c>
      <c r="C32" s="21" t="s">
        <v>328</v>
      </c>
      <c r="D32" s="19">
        <v>44378</v>
      </c>
      <c r="E32" s="53">
        <v>188800</v>
      </c>
      <c r="F32" s="50">
        <v>44501</v>
      </c>
      <c r="G32" s="53"/>
      <c r="H32" s="53">
        <f t="shared" si="0"/>
        <v>188800</v>
      </c>
      <c r="I32" s="52" t="s">
        <v>165</v>
      </c>
      <c r="L32" s="64"/>
      <c r="M32" s="64"/>
    </row>
    <row r="33" spans="1:13" s="51" customFormat="1" ht="31.5" customHeight="1" x14ac:dyDescent="0.35">
      <c r="A33" s="54" t="s">
        <v>327</v>
      </c>
      <c r="B33" s="54" t="s">
        <v>2</v>
      </c>
      <c r="C33" s="21" t="s">
        <v>221</v>
      </c>
      <c r="D33" s="19">
        <v>44302</v>
      </c>
      <c r="E33" s="53">
        <v>157998.6</v>
      </c>
      <c r="F33" s="50">
        <v>44424</v>
      </c>
      <c r="G33" s="53"/>
      <c r="H33" s="53">
        <f t="shared" ref="H33:H42" si="1">+E33-G33</f>
        <v>157998.6</v>
      </c>
      <c r="I33" s="52" t="s">
        <v>165</v>
      </c>
      <c r="L33" s="64"/>
      <c r="M33" s="64"/>
    </row>
    <row r="34" spans="1:13" s="51" customFormat="1" ht="31.5" customHeight="1" x14ac:dyDescent="0.35">
      <c r="A34" s="54" t="s">
        <v>318</v>
      </c>
      <c r="B34" s="54" t="s">
        <v>326</v>
      </c>
      <c r="C34" s="21" t="s">
        <v>325</v>
      </c>
      <c r="D34" s="19">
        <v>44347</v>
      </c>
      <c r="E34" s="53">
        <v>66414.64</v>
      </c>
      <c r="F34" s="1" t="s">
        <v>324</v>
      </c>
      <c r="G34" s="53"/>
      <c r="H34" s="53">
        <f t="shared" si="1"/>
        <v>66414.64</v>
      </c>
      <c r="I34" s="52" t="s">
        <v>165</v>
      </c>
      <c r="L34" s="64"/>
      <c r="M34" s="64"/>
    </row>
    <row r="35" spans="1:13" s="51" customFormat="1" ht="31.5" customHeight="1" x14ac:dyDescent="0.35">
      <c r="A35" s="54" t="s">
        <v>323</v>
      </c>
      <c r="B35" s="54" t="s">
        <v>296</v>
      </c>
      <c r="C35" s="21" t="s">
        <v>322</v>
      </c>
      <c r="D35" s="19">
        <v>44427</v>
      </c>
      <c r="E35" s="53">
        <v>35400</v>
      </c>
      <c r="F35" s="50">
        <v>44549</v>
      </c>
      <c r="G35" s="53"/>
      <c r="H35" s="53">
        <f t="shared" si="1"/>
        <v>35400</v>
      </c>
      <c r="I35" s="52" t="s">
        <v>0</v>
      </c>
      <c r="L35" s="64"/>
      <c r="M35" s="64"/>
    </row>
    <row r="36" spans="1:13" s="51" customFormat="1" ht="31.5" customHeight="1" x14ac:dyDescent="0.35">
      <c r="A36" s="54" t="s">
        <v>321</v>
      </c>
      <c r="B36" s="54" t="s">
        <v>296</v>
      </c>
      <c r="C36" s="21" t="s">
        <v>320</v>
      </c>
      <c r="D36" s="19">
        <v>44391</v>
      </c>
      <c r="E36" s="53">
        <v>17700</v>
      </c>
      <c r="F36" s="50">
        <v>44514</v>
      </c>
      <c r="G36" s="53"/>
      <c r="H36" s="53">
        <f t="shared" si="1"/>
        <v>17700</v>
      </c>
      <c r="I36" s="52" t="s">
        <v>165</v>
      </c>
      <c r="L36" s="64"/>
      <c r="M36" s="64"/>
    </row>
    <row r="37" spans="1:13" s="51" customFormat="1" ht="31.5" customHeight="1" x14ac:dyDescent="0.35">
      <c r="A37" s="6" t="s">
        <v>318</v>
      </c>
      <c r="B37" s="8" t="s">
        <v>317</v>
      </c>
      <c r="C37" s="21" t="s">
        <v>319</v>
      </c>
      <c r="D37" s="20">
        <v>44409</v>
      </c>
      <c r="E37" s="18">
        <v>66758.16</v>
      </c>
      <c r="F37" s="19">
        <v>44531</v>
      </c>
      <c r="G37" s="2"/>
      <c r="H37" s="18">
        <f t="shared" si="1"/>
        <v>66758.16</v>
      </c>
      <c r="I37" s="1" t="s">
        <v>165</v>
      </c>
      <c r="J37"/>
      <c r="L37" s="64"/>
      <c r="M37" s="64"/>
    </row>
    <row r="38" spans="1:13" ht="21" x14ac:dyDescent="0.35">
      <c r="A38" s="6" t="s">
        <v>318</v>
      </c>
      <c r="B38" s="8" t="s">
        <v>317</v>
      </c>
      <c r="C38" s="21" t="s">
        <v>316</v>
      </c>
      <c r="D38" s="20">
        <v>44440</v>
      </c>
      <c r="E38" s="18">
        <v>66414.64</v>
      </c>
      <c r="F38" s="19">
        <v>44562</v>
      </c>
      <c r="H38" s="18">
        <f t="shared" si="1"/>
        <v>66414.64</v>
      </c>
      <c r="I38" s="1" t="s">
        <v>0</v>
      </c>
      <c r="L38" s="64"/>
      <c r="M38" s="64"/>
    </row>
    <row r="39" spans="1:13" ht="21" x14ac:dyDescent="0.35">
      <c r="A39" s="6" t="s">
        <v>315</v>
      </c>
      <c r="B39" s="8" t="s">
        <v>2</v>
      </c>
      <c r="C39" s="21" t="s">
        <v>314</v>
      </c>
      <c r="D39" s="20">
        <v>44490</v>
      </c>
      <c r="E39" s="18">
        <v>3200550.58</v>
      </c>
      <c r="F39" s="50">
        <v>44613</v>
      </c>
      <c r="H39" s="18">
        <f t="shared" si="1"/>
        <v>3200550.58</v>
      </c>
      <c r="I39" s="1" t="s">
        <v>0</v>
      </c>
      <c r="L39" s="64"/>
      <c r="M39" s="64"/>
    </row>
    <row r="40" spans="1:13" ht="21" x14ac:dyDescent="0.35">
      <c r="A40" s="6" t="s">
        <v>313</v>
      </c>
      <c r="B40" s="8" t="s">
        <v>296</v>
      </c>
      <c r="C40" s="21" t="s">
        <v>312</v>
      </c>
      <c r="D40" s="20">
        <v>44265</v>
      </c>
      <c r="E40" s="18">
        <v>106200</v>
      </c>
      <c r="F40" s="50">
        <v>44387</v>
      </c>
      <c r="H40" s="18">
        <f t="shared" si="1"/>
        <v>106200</v>
      </c>
      <c r="I40" s="1" t="s">
        <v>0</v>
      </c>
      <c r="L40" s="64"/>
      <c r="M40" s="64"/>
    </row>
    <row r="41" spans="1:13" ht="33" x14ac:dyDescent="0.35">
      <c r="A41" s="49" t="s">
        <v>311</v>
      </c>
      <c r="B41" s="48" t="s">
        <v>310</v>
      </c>
      <c r="C41" s="47" t="s">
        <v>309</v>
      </c>
      <c r="D41" s="46">
        <v>44540</v>
      </c>
      <c r="E41" s="43">
        <v>11021288.5</v>
      </c>
      <c r="F41" s="45">
        <v>44661</v>
      </c>
      <c r="G41" s="44">
        <v>7468785.71</v>
      </c>
      <c r="H41" s="43">
        <f t="shared" si="1"/>
        <v>3552502.79</v>
      </c>
      <c r="I41" s="42" t="s">
        <v>0</v>
      </c>
      <c r="L41" s="64"/>
      <c r="M41" s="64"/>
    </row>
    <row r="42" spans="1:13" ht="21" x14ac:dyDescent="0.35">
      <c r="A42" s="6" t="s">
        <v>308</v>
      </c>
      <c r="B42" s="8" t="s">
        <v>307</v>
      </c>
      <c r="C42" s="21" t="s">
        <v>306</v>
      </c>
      <c r="D42" s="20">
        <v>44558</v>
      </c>
      <c r="E42" s="18">
        <v>932554</v>
      </c>
      <c r="F42" s="19">
        <v>44679</v>
      </c>
      <c r="G42" s="18"/>
      <c r="H42" s="18">
        <f t="shared" si="1"/>
        <v>932554</v>
      </c>
      <c r="I42" s="1" t="s">
        <v>0</v>
      </c>
      <c r="L42" s="64"/>
      <c r="M42" s="64"/>
    </row>
    <row r="43" spans="1:13" ht="21" x14ac:dyDescent="0.35">
      <c r="L43" s="64"/>
      <c r="M43" s="64"/>
    </row>
    <row r="44" spans="1:13" ht="21" x14ac:dyDescent="0.35">
      <c r="A44" s="6" t="s">
        <v>305</v>
      </c>
      <c r="B44" s="8" t="s">
        <v>304</v>
      </c>
      <c r="C44" s="21" t="s">
        <v>303</v>
      </c>
      <c r="D44" s="20">
        <v>44592</v>
      </c>
      <c r="E44" s="18">
        <v>246000</v>
      </c>
      <c r="F44" s="19">
        <v>44712</v>
      </c>
      <c r="G44" s="18"/>
      <c r="H44" s="18">
        <f>+E44-G44</f>
        <v>246000</v>
      </c>
      <c r="I44" s="1" t="s">
        <v>0</v>
      </c>
      <c r="J44" s="66"/>
      <c r="L44" s="64"/>
      <c r="M44" s="64"/>
    </row>
    <row r="45" spans="1:13" ht="21" x14ac:dyDescent="0.35">
      <c r="A45" s="6" t="s">
        <v>281</v>
      </c>
      <c r="B45" s="8" t="s">
        <v>2</v>
      </c>
      <c r="C45" s="21" t="s">
        <v>302</v>
      </c>
      <c r="D45" s="20">
        <v>44594</v>
      </c>
      <c r="E45" s="18">
        <v>1642560</v>
      </c>
      <c r="F45" s="19">
        <v>44707</v>
      </c>
      <c r="G45" s="18"/>
      <c r="H45" s="18">
        <f>+E45-G45</f>
        <v>1642560</v>
      </c>
      <c r="I45" s="1" t="s">
        <v>0</v>
      </c>
      <c r="J45" s="66"/>
      <c r="L45" s="64"/>
      <c r="M45" s="64"/>
    </row>
    <row r="46" spans="1:13" ht="21" x14ac:dyDescent="0.35">
      <c r="A46" s="6" t="s">
        <v>301</v>
      </c>
      <c r="B46" s="8" t="s">
        <v>2</v>
      </c>
      <c r="C46" s="21" t="s">
        <v>300</v>
      </c>
      <c r="D46" s="20">
        <v>44610</v>
      </c>
      <c r="E46" s="18">
        <v>354000</v>
      </c>
      <c r="F46" s="19">
        <v>44730</v>
      </c>
      <c r="G46" s="18"/>
      <c r="H46" s="18">
        <f>+E46</f>
        <v>354000</v>
      </c>
      <c r="I46" s="1" t="s">
        <v>0</v>
      </c>
      <c r="J46" s="66"/>
      <c r="L46" s="64"/>
      <c r="M46" s="64"/>
    </row>
    <row r="47" spans="1:13" ht="21" x14ac:dyDescent="0.35">
      <c r="A47" s="6" t="s">
        <v>299</v>
      </c>
      <c r="B47" s="8" t="s">
        <v>2</v>
      </c>
      <c r="C47" s="21" t="s">
        <v>298</v>
      </c>
      <c r="D47" s="20">
        <v>44600</v>
      </c>
      <c r="E47" s="18">
        <v>885000</v>
      </c>
      <c r="F47" s="19">
        <v>44720</v>
      </c>
      <c r="G47" s="18"/>
      <c r="H47" s="18">
        <f>+E47</f>
        <v>885000</v>
      </c>
      <c r="I47" s="1" t="s">
        <v>0</v>
      </c>
      <c r="J47" s="66"/>
      <c r="L47" s="64"/>
      <c r="M47" s="64"/>
    </row>
    <row r="48" spans="1:13" ht="21" x14ac:dyDescent="0.35">
      <c r="A48" s="6" t="s">
        <v>297</v>
      </c>
      <c r="B48" s="8" t="s">
        <v>296</v>
      </c>
      <c r="C48" s="21" t="s">
        <v>295</v>
      </c>
      <c r="D48" s="20">
        <v>44637</v>
      </c>
      <c r="E48" s="18">
        <v>35400</v>
      </c>
      <c r="F48" s="19">
        <v>44759</v>
      </c>
      <c r="G48" s="18"/>
      <c r="H48" s="18">
        <f>+E48</f>
        <v>35400</v>
      </c>
      <c r="I48" s="1" t="s">
        <v>0</v>
      </c>
      <c r="J48" s="66"/>
      <c r="L48" s="64"/>
      <c r="M48" s="64"/>
    </row>
    <row r="49" spans="1:13" ht="21" x14ac:dyDescent="0.35">
      <c r="A49" s="6" t="s">
        <v>294</v>
      </c>
      <c r="B49" s="22" t="s">
        <v>293</v>
      </c>
      <c r="C49" s="21" t="s">
        <v>229</v>
      </c>
      <c r="D49" s="20">
        <v>44652</v>
      </c>
      <c r="E49" s="18">
        <v>246000</v>
      </c>
      <c r="F49" s="19">
        <v>44774</v>
      </c>
      <c r="G49" s="18"/>
      <c r="H49" s="18">
        <f>+E49</f>
        <v>246000</v>
      </c>
      <c r="I49" s="1" t="s">
        <v>0</v>
      </c>
      <c r="J49" s="66"/>
      <c r="L49" s="64"/>
      <c r="M49" s="64"/>
    </row>
    <row r="50" spans="1:13" ht="21" x14ac:dyDescent="0.35">
      <c r="A50" s="6" t="s">
        <v>281</v>
      </c>
      <c r="B50" s="22" t="s">
        <v>2</v>
      </c>
      <c r="C50" s="21" t="s">
        <v>292</v>
      </c>
      <c r="D50" s="20">
        <v>44677</v>
      </c>
      <c r="E50" s="18">
        <v>2283459.89</v>
      </c>
      <c r="F50" s="19">
        <v>44799</v>
      </c>
      <c r="G50" s="18"/>
      <c r="H50" s="18">
        <f>+E50</f>
        <v>2283459.89</v>
      </c>
      <c r="I50" s="1" t="s">
        <v>0</v>
      </c>
      <c r="J50" s="66"/>
      <c r="L50" s="64"/>
      <c r="M50" s="64"/>
    </row>
    <row r="51" spans="1:13" ht="21" x14ac:dyDescent="0.35">
      <c r="A51" s="30" t="s">
        <v>291</v>
      </c>
      <c r="B51" s="30" t="s">
        <v>290</v>
      </c>
      <c r="C51" s="34" t="s">
        <v>289</v>
      </c>
      <c r="D51" s="33">
        <v>44634</v>
      </c>
      <c r="E51" s="32">
        <v>1579445.45</v>
      </c>
      <c r="F51" s="25">
        <v>44756</v>
      </c>
      <c r="G51" s="32">
        <v>1579445.45</v>
      </c>
      <c r="H51" s="41">
        <v>0</v>
      </c>
      <c r="I51" s="23" t="s">
        <v>78</v>
      </c>
      <c r="J51" s="66"/>
      <c r="L51" s="64"/>
      <c r="M51" s="64"/>
    </row>
    <row r="52" spans="1:13" ht="21" x14ac:dyDescent="0.35">
      <c r="A52" s="39" t="s">
        <v>288</v>
      </c>
      <c r="B52" s="38" t="s">
        <v>2</v>
      </c>
      <c r="C52" s="35" t="s">
        <v>27</v>
      </c>
      <c r="D52" s="37">
        <v>44680</v>
      </c>
      <c r="E52" s="29">
        <v>1000000</v>
      </c>
      <c r="F52" s="36">
        <v>44802</v>
      </c>
      <c r="G52" s="29"/>
      <c r="H52" s="29">
        <f>+E52</f>
        <v>1000000</v>
      </c>
      <c r="I52" s="40" t="s">
        <v>0</v>
      </c>
      <c r="J52" s="66"/>
      <c r="L52" s="64"/>
      <c r="M52" s="64"/>
    </row>
    <row r="53" spans="1:13" ht="21" x14ac:dyDescent="0.35">
      <c r="A53" s="39" t="s">
        <v>287</v>
      </c>
      <c r="B53" s="38" t="s">
        <v>286</v>
      </c>
      <c r="C53" s="35" t="s">
        <v>285</v>
      </c>
      <c r="D53" s="37">
        <v>44691</v>
      </c>
      <c r="E53" s="29">
        <v>41354</v>
      </c>
      <c r="F53" s="36">
        <v>44814</v>
      </c>
      <c r="G53" s="35"/>
      <c r="H53" s="18">
        <f>+E53</f>
        <v>41354</v>
      </c>
      <c r="I53" s="1" t="s">
        <v>0</v>
      </c>
      <c r="J53" s="66"/>
      <c r="L53" s="64"/>
      <c r="M53" s="64"/>
    </row>
    <row r="54" spans="1:13" ht="64.5" x14ac:dyDescent="0.35">
      <c r="A54" s="6" t="s">
        <v>284</v>
      </c>
      <c r="B54" s="22" t="s">
        <v>283</v>
      </c>
      <c r="C54" s="21" t="s">
        <v>282</v>
      </c>
      <c r="D54" s="20">
        <v>44688</v>
      </c>
      <c r="E54" s="18">
        <v>231159.33</v>
      </c>
      <c r="F54" s="19">
        <v>44811</v>
      </c>
      <c r="G54" s="18"/>
      <c r="H54" s="18">
        <f>+E54</f>
        <v>231159.33</v>
      </c>
      <c r="I54" s="1" t="s">
        <v>0</v>
      </c>
      <c r="J54" s="66"/>
      <c r="L54" s="64"/>
      <c r="M54" s="64"/>
    </row>
    <row r="55" spans="1:13" ht="21" x14ac:dyDescent="0.35">
      <c r="A55" s="6" t="s">
        <v>281</v>
      </c>
      <c r="B55" s="22" t="s">
        <v>2</v>
      </c>
      <c r="C55" s="21" t="s">
        <v>280</v>
      </c>
      <c r="D55" s="20">
        <v>44721</v>
      </c>
      <c r="E55" s="18">
        <v>4000000</v>
      </c>
      <c r="F55" s="19">
        <v>44843</v>
      </c>
      <c r="G55" s="18"/>
      <c r="H55" s="18">
        <f>+E55</f>
        <v>4000000</v>
      </c>
      <c r="I55" s="1" t="s">
        <v>0</v>
      </c>
      <c r="J55" s="66"/>
      <c r="L55" s="64"/>
      <c r="M55" s="64"/>
    </row>
    <row r="56" spans="1:13" ht="21" x14ac:dyDescent="0.35">
      <c r="A56" s="6" t="s">
        <v>279</v>
      </c>
      <c r="B56" s="22" t="s">
        <v>278</v>
      </c>
      <c r="C56" s="21" t="s">
        <v>277</v>
      </c>
      <c r="D56" s="20">
        <v>44707</v>
      </c>
      <c r="E56" s="18">
        <v>5779098.6799999997</v>
      </c>
      <c r="F56" s="19">
        <v>44830</v>
      </c>
      <c r="G56" s="18">
        <v>1155819.74</v>
      </c>
      <c r="H56" s="18">
        <f>+E56-G56</f>
        <v>4623278.9399999995</v>
      </c>
      <c r="I56" s="1" t="s">
        <v>0</v>
      </c>
      <c r="J56" s="66"/>
      <c r="L56" s="64"/>
      <c r="M56" s="64"/>
    </row>
    <row r="57" spans="1:13" ht="21" x14ac:dyDescent="0.35">
      <c r="A57" s="6" t="s">
        <v>276</v>
      </c>
      <c r="B57" s="22" t="s">
        <v>2</v>
      </c>
      <c r="C57" s="21" t="s">
        <v>275</v>
      </c>
      <c r="D57" s="20">
        <v>44735</v>
      </c>
      <c r="E57" s="18">
        <v>11992222</v>
      </c>
      <c r="F57" s="19">
        <v>44857</v>
      </c>
      <c r="G57" s="18"/>
      <c r="H57" s="18">
        <f>+E57-G57</f>
        <v>11992222</v>
      </c>
      <c r="I57" s="1" t="s">
        <v>0</v>
      </c>
      <c r="J57" s="66"/>
      <c r="L57" s="64"/>
      <c r="M57" s="64"/>
    </row>
    <row r="58" spans="1:13" ht="21" x14ac:dyDescent="0.35">
      <c r="A58" s="30" t="s">
        <v>120</v>
      </c>
      <c r="B58" s="30" t="s">
        <v>24</v>
      </c>
      <c r="C58" s="28" t="s">
        <v>274</v>
      </c>
      <c r="D58" s="26">
        <v>44755</v>
      </c>
      <c r="E58" s="24">
        <v>9999991.8000000007</v>
      </c>
      <c r="F58" s="25">
        <v>44878</v>
      </c>
      <c r="G58" s="24">
        <v>9999991.8000000007</v>
      </c>
      <c r="H58" s="24">
        <f>+E58-G58</f>
        <v>0</v>
      </c>
      <c r="I58" s="23" t="s">
        <v>78</v>
      </c>
      <c r="J58" s="66"/>
      <c r="L58" s="64"/>
      <c r="M58" s="64"/>
    </row>
    <row r="59" spans="1:13" ht="21" x14ac:dyDescent="0.35">
      <c r="L59" s="64"/>
      <c r="M59" s="64"/>
    </row>
    <row r="60" spans="1:13" ht="21" x14ac:dyDescent="0.35">
      <c r="A60" s="6" t="s">
        <v>85</v>
      </c>
      <c r="B60" s="22" t="s">
        <v>84</v>
      </c>
      <c r="C60" s="21" t="s">
        <v>273</v>
      </c>
      <c r="D60" s="20">
        <v>44681</v>
      </c>
      <c r="E60" s="18">
        <v>5771345</v>
      </c>
      <c r="F60" s="19">
        <v>44803</v>
      </c>
      <c r="G60" s="18"/>
      <c r="H60" s="18">
        <f t="shared" ref="H60:H91" si="2">+E60-G60</f>
        <v>5771345</v>
      </c>
      <c r="I60" s="1" t="s">
        <v>0</v>
      </c>
      <c r="J60" s="66"/>
      <c r="L60" s="64"/>
      <c r="M60" s="64"/>
    </row>
    <row r="61" spans="1:13" ht="21" x14ac:dyDescent="0.35">
      <c r="A61" s="6" t="s">
        <v>32</v>
      </c>
      <c r="B61" s="22" t="s">
        <v>24</v>
      </c>
      <c r="C61" s="21" t="s">
        <v>272</v>
      </c>
      <c r="D61" s="20">
        <v>44644</v>
      </c>
      <c r="E61" s="18">
        <v>3291800</v>
      </c>
      <c r="F61" s="19">
        <v>44766</v>
      </c>
      <c r="G61" s="18"/>
      <c r="H61" s="18">
        <f t="shared" si="2"/>
        <v>3291800</v>
      </c>
      <c r="I61" s="1" t="s">
        <v>0</v>
      </c>
      <c r="J61" s="66"/>
      <c r="L61" s="64"/>
      <c r="M61" s="64"/>
    </row>
    <row r="62" spans="1:13" ht="21" x14ac:dyDescent="0.35">
      <c r="A62" s="6" t="s">
        <v>97</v>
      </c>
      <c r="B62" s="22" t="s">
        <v>6</v>
      </c>
      <c r="C62" s="21" t="s">
        <v>271</v>
      </c>
      <c r="D62" s="21" t="s">
        <v>270</v>
      </c>
      <c r="E62" s="18">
        <v>59000</v>
      </c>
      <c r="F62" s="19">
        <v>44879</v>
      </c>
      <c r="G62" s="18"/>
      <c r="H62" s="18">
        <f t="shared" si="2"/>
        <v>59000</v>
      </c>
      <c r="I62" s="1" t="s">
        <v>0</v>
      </c>
      <c r="J62" s="66"/>
      <c r="L62" s="64"/>
      <c r="M62" s="64"/>
    </row>
    <row r="63" spans="1:13" ht="21" x14ac:dyDescent="0.35">
      <c r="A63" s="6" t="s">
        <v>269</v>
      </c>
      <c r="B63" s="22" t="s">
        <v>2</v>
      </c>
      <c r="C63" s="21" t="s">
        <v>268</v>
      </c>
      <c r="D63" s="20">
        <v>44686</v>
      </c>
      <c r="E63" s="18">
        <v>400000</v>
      </c>
      <c r="F63" s="19">
        <v>44870</v>
      </c>
      <c r="G63" s="18"/>
      <c r="H63" s="18">
        <f t="shared" si="2"/>
        <v>400000</v>
      </c>
      <c r="I63" s="1" t="s">
        <v>0</v>
      </c>
      <c r="J63" s="66"/>
      <c r="L63" s="64"/>
      <c r="M63" s="64"/>
    </row>
    <row r="64" spans="1:13" ht="21" x14ac:dyDescent="0.35">
      <c r="A64" s="6" t="s">
        <v>32</v>
      </c>
      <c r="B64" s="22" t="s">
        <v>24</v>
      </c>
      <c r="C64" s="21" t="s">
        <v>267</v>
      </c>
      <c r="D64" s="20">
        <v>44790</v>
      </c>
      <c r="E64" s="18">
        <v>5304200</v>
      </c>
      <c r="F64" s="19">
        <v>44912</v>
      </c>
      <c r="G64" s="18"/>
      <c r="H64" s="18">
        <f t="shared" si="2"/>
        <v>5304200</v>
      </c>
      <c r="I64" s="1" t="s">
        <v>0</v>
      </c>
      <c r="J64" s="66"/>
      <c r="L64" s="64"/>
      <c r="M64" s="64"/>
    </row>
    <row r="65" spans="1:13" ht="21" x14ac:dyDescent="0.35">
      <c r="A65" s="6" t="s">
        <v>32</v>
      </c>
      <c r="B65" s="22" t="s">
        <v>24</v>
      </c>
      <c r="C65" s="21" t="s">
        <v>266</v>
      </c>
      <c r="D65" s="20">
        <v>44790</v>
      </c>
      <c r="E65" s="18">
        <v>6135000</v>
      </c>
      <c r="F65" s="19">
        <v>44912</v>
      </c>
      <c r="G65" s="18"/>
      <c r="H65" s="18">
        <f t="shared" si="2"/>
        <v>6135000</v>
      </c>
      <c r="I65" s="1" t="s">
        <v>0</v>
      </c>
      <c r="J65" s="66"/>
      <c r="L65" s="64"/>
      <c r="M65" s="64"/>
    </row>
    <row r="66" spans="1:13" ht="21" x14ac:dyDescent="0.35">
      <c r="A66" s="6" t="s">
        <v>265</v>
      </c>
      <c r="B66" s="22" t="s">
        <v>264</v>
      </c>
      <c r="C66" s="21" t="s">
        <v>263</v>
      </c>
      <c r="D66" s="20">
        <v>44756</v>
      </c>
      <c r="E66" s="18">
        <v>5414400</v>
      </c>
      <c r="F66" s="19">
        <v>44906</v>
      </c>
      <c r="G66" s="18"/>
      <c r="H66" s="18">
        <f t="shared" si="2"/>
        <v>5414400</v>
      </c>
      <c r="I66" s="1" t="s">
        <v>0</v>
      </c>
      <c r="J66" s="66"/>
      <c r="L66" s="64"/>
      <c r="M66" s="64"/>
    </row>
    <row r="67" spans="1:13" ht="21" x14ac:dyDescent="0.35">
      <c r="A67" s="6" t="s">
        <v>32</v>
      </c>
      <c r="B67" s="22" t="s">
        <v>24</v>
      </c>
      <c r="C67" s="21" t="s">
        <v>262</v>
      </c>
      <c r="D67" s="20">
        <v>44790</v>
      </c>
      <c r="E67" s="18">
        <v>6185000</v>
      </c>
      <c r="F67" s="19">
        <v>44906</v>
      </c>
      <c r="G67" s="18"/>
      <c r="H67" s="18">
        <f t="shared" si="2"/>
        <v>6185000</v>
      </c>
      <c r="I67" s="1" t="s">
        <v>0</v>
      </c>
      <c r="J67" s="66"/>
      <c r="L67" s="64"/>
      <c r="M67" s="64"/>
    </row>
    <row r="68" spans="1:13" ht="21" x14ac:dyDescent="0.35">
      <c r="A68" s="6" t="s">
        <v>32</v>
      </c>
      <c r="B68" s="22" t="s">
        <v>24</v>
      </c>
      <c r="C68" s="21" t="s">
        <v>261</v>
      </c>
      <c r="D68" s="20">
        <v>44790</v>
      </c>
      <c r="E68" s="18">
        <v>6185000</v>
      </c>
      <c r="F68" s="19">
        <v>44906</v>
      </c>
      <c r="G68" s="18"/>
      <c r="H68" s="18">
        <f t="shared" si="2"/>
        <v>6185000</v>
      </c>
      <c r="I68" s="1" t="s">
        <v>0</v>
      </c>
      <c r="J68" s="66"/>
      <c r="L68" s="64"/>
      <c r="M68" s="64"/>
    </row>
    <row r="69" spans="1:13" ht="21" x14ac:dyDescent="0.35">
      <c r="A69" s="6" t="s">
        <v>32</v>
      </c>
      <c r="B69" s="22" t="s">
        <v>24</v>
      </c>
      <c r="C69" s="21" t="s">
        <v>260</v>
      </c>
      <c r="D69" s="20">
        <v>44790</v>
      </c>
      <c r="E69" s="18">
        <v>6185000</v>
      </c>
      <c r="F69" s="19">
        <v>44906</v>
      </c>
      <c r="G69" s="18"/>
      <c r="H69" s="18">
        <f t="shared" si="2"/>
        <v>6185000</v>
      </c>
      <c r="I69" s="1" t="s">
        <v>0</v>
      </c>
      <c r="J69" s="66"/>
      <c r="L69" s="64"/>
      <c r="M69" s="64"/>
    </row>
    <row r="70" spans="1:13" ht="21" x14ac:dyDescent="0.35">
      <c r="A70" s="6" t="s">
        <v>85</v>
      </c>
      <c r="B70" s="6" t="s">
        <v>259</v>
      </c>
      <c r="C70" s="5" t="s">
        <v>258</v>
      </c>
      <c r="D70" s="31">
        <v>44774</v>
      </c>
      <c r="E70" s="4">
        <v>2712855</v>
      </c>
      <c r="F70" s="19">
        <v>44896</v>
      </c>
      <c r="H70" s="18">
        <f t="shared" si="2"/>
        <v>2712855</v>
      </c>
      <c r="I70" s="1" t="s">
        <v>0</v>
      </c>
      <c r="J70" s="66"/>
      <c r="L70" s="64"/>
      <c r="M70" s="64"/>
    </row>
    <row r="71" spans="1:13" ht="33" x14ac:dyDescent="0.35">
      <c r="A71" s="6" t="s">
        <v>120</v>
      </c>
      <c r="B71" s="6" t="s">
        <v>24</v>
      </c>
      <c r="C71" s="5" t="s">
        <v>257</v>
      </c>
      <c r="D71" s="31">
        <v>44783</v>
      </c>
      <c r="E71" s="4">
        <v>7028850</v>
      </c>
      <c r="F71" s="19">
        <v>44905</v>
      </c>
      <c r="H71" s="18">
        <f t="shared" si="2"/>
        <v>7028850</v>
      </c>
      <c r="I71" s="1" t="s">
        <v>0</v>
      </c>
      <c r="J71" s="66"/>
      <c r="L71" s="64"/>
      <c r="M71" s="64"/>
    </row>
    <row r="72" spans="1:13" ht="21" x14ac:dyDescent="0.35">
      <c r="A72" s="6" t="s">
        <v>120</v>
      </c>
      <c r="B72" s="6" t="s">
        <v>24</v>
      </c>
      <c r="C72" s="5" t="s">
        <v>256</v>
      </c>
      <c r="D72" s="31">
        <v>44768</v>
      </c>
      <c r="E72" s="4">
        <v>7999961.2000000002</v>
      </c>
      <c r="F72" s="19">
        <v>44891</v>
      </c>
      <c r="H72" s="18">
        <f t="shared" si="2"/>
        <v>7999961.2000000002</v>
      </c>
      <c r="I72" s="1" t="s">
        <v>0</v>
      </c>
      <c r="J72" s="66"/>
      <c r="L72" s="64"/>
      <c r="M72" s="64"/>
    </row>
    <row r="73" spans="1:13" ht="21" x14ac:dyDescent="0.35">
      <c r="A73" s="6" t="s">
        <v>32</v>
      </c>
      <c r="B73" s="22" t="s">
        <v>24</v>
      </c>
      <c r="C73" s="21" t="s">
        <v>255</v>
      </c>
      <c r="D73" s="20">
        <v>44708</v>
      </c>
      <c r="E73" s="18">
        <v>9304200</v>
      </c>
      <c r="F73" s="19">
        <v>44861</v>
      </c>
      <c r="G73" s="18"/>
      <c r="H73" s="18">
        <f t="shared" si="2"/>
        <v>9304200</v>
      </c>
      <c r="I73" s="1" t="s">
        <v>0</v>
      </c>
      <c r="J73" s="66"/>
      <c r="L73" s="64"/>
      <c r="M73" s="64"/>
    </row>
    <row r="74" spans="1:13" ht="21" x14ac:dyDescent="0.35">
      <c r="A74" s="6" t="s">
        <v>32</v>
      </c>
      <c r="B74" s="22" t="s">
        <v>24</v>
      </c>
      <c r="C74" s="5" t="s">
        <v>254</v>
      </c>
      <c r="D74" s="31">
        <v>44736</v>
      </c>
      <c r="E74" s="4">
        <v>6185000</v>
      </c>
      <c r="F74" s="19">
        <v>44858</v>
      </c>
      <c r="H74" s="18">
        <f t="shared" si="2"/>
        <v>6185000</v>
      </c>
      <c r="I74" s="1" t="s">
        <v>0</v>
      </c>
      <c r="J74" s="66"/>
      <c r="L74" s="64"/>
      <c r="M74" s="64"/>
    </row>
    <row r="75" spans="1:13" ht="21" x14ac:dyDescent="0.35">
      <c r="A75" s="6" t="s">
        <v>32</v>
      </c>
      <c r="B75" s="22" t="s">
        <v>24</v>
      </c>
      <c r="C75" s="5" t="s">
        <v>253</v>
      </c>
      <c r="D75" s="31">
        <v>44572</v>
      </c>
      <c r="E75" s="4">
        <v>7893200</v>
      </c>
      <c r="F75" s="19">
        <v>44692</v>
      </c>
      <c r="H75" s="18">
        <f t="shared" si="2"/>
        <v>7893200</v>
      </c>
      <c r="I75" s="1" t="s">
        <v>0</v>
      </c>
      <c r="J75" s="66"/>
      <c r="L75" s="64"/>
      <c r="M75" s="64"/>
    </row>
    <row r="76" spans="1:13" ht="21" x14ac:dyDescent="0.35">
      <c r="A76" s="30" t="s">
        <v>135</v>
      </c>
      <c r="B76" s="30" t="s">
        <v>250</v>
      </c>
      <c r="C76" s="34" t="s">
        <v>252</v>
      </c>
      <c r="D76" s="33">
        <v>44770</v>
      </c>
      <c r="E76" s="32">
        <v>10944000</v>
      </c>
      <c r="F76" s="25">
        <v>44893</v>
      </c>
      <c r="G76" s="32">
        <v>10944000</v>
      </c>
      <c r="H76" s="24">
        <f t="shared" si="2"/>
        <v>0</v>
      </c>
      <c r="I76" s="23" t="s">
        <v>78</v>
      </c>
      <c r="J76" s="66"/>
      <c r="L76" s="64"/>
      <c r="M76" s="64"/>
    </row>
    <row r="77" spans="1:13" ht="21" x14ac:dyDescent="0.35">
      <c r="A77" s="6" t="s">
        <v>135</v>
      </c>
      <c r="B77" s="6" t="s">
        <v>250</v>
      </c>
      <c r="C77" s="5" t="s">
        <v>251</v>
      </c>
      <c r="D77" s="31">
        <v>44770</v>
      </c>
      <c r="E77" s="4">
        <v>5472000</v>
      </c>
      <c r="F77" s="19">
        <v>44893</v>
      </c>
      <c r="H77" s="18">
        <f t="shared" si="2"/>
        <v>5472000</v>
      </c>
      <c r="I77" s="1" t="s">
        <v>0</v>
      </c>
      <c r="J77" s="66"/>
      <c r="L77" s="64"/>
      <c r="M77" s="64"/>
    </row>
    <row r="78" spans="1:13" ht="21" x14ac:dyDescent="0.35">
      <c r="A78" s="6" t="s">
        <v>135</v>
      </c>
      <c r="B78" s="6" t="s">
        <v>250</v>
      </c>
      <c r="C78" s="5" t="s">
        <v>249</v>
      </c>
      <c r="D78" s="31">
        <v>44770</v>
      </c>
      <c r="E78" s="4">
        <v>10944000</v>
      </c>
      <c r="F78" s="19">
        <v>44893</v>
      </c>
      <c r="H78" s="18">
        <f t="shared" si="2"/>
        <v>10944000</v>
      </c>
      <c r="I78" s="1" t="s">
        <v>0</v>
      </c>
      <c r="J78" s="66"/>
      <c r="L78" s="64"/>
      <c r="M78" s="64"/>
    </row>
    <row r="79" spans="1:13" ht="21" x14ac:dyDescent="0.35">
      <c r="A79" s="6" t="s">
        <v>248</v>
      </c>
      <c r="B79" s="22" t="s">
        <v>247</v>
      </c>
      <c r="C79" s="21" t="s">
        <v>246</v>
      </c>
      <c r="D79" s="20">
        <v>44798</v>
      </c>
      <c r="E79" s="18">
        <v>12885600</v>
      </c>
      <c r="F79" s="19">
        <v>44920</v>
      </c>
      <c r="G79" s="18">
        <v>2577120</v>
      </c>
      <c r="H79" s="18">
        <f t="shared" si="2"/>
        <v>10308480</v>
      </c>
      <c r="I79" s="1" t="s">
        <v>0</v>
      </c>
      <c r="J79" s="66"/>
      <c r="L79" s="64"/>
      <c r="M79" s="64"/>
    </row>
    <row r="80" spans="1:13" ht="33" x14ac:dyDescent="0.35">
      <c r="A80" s="6" t="s">
        <v>245</v>
      </c>
      <c r="B80" s="22" t="s">
        <v>244</v>
      </c>
      <c r="C80" s="21" t="s">
        <v>243</v>
      </c>
      <c r="D80" s="20">
        <v>44781</v>
      </c>
      <c r="E80" s="18">
        <v>45761062.609999999</v>
      </c>
      <c r="F80" s="19">
        <v>44903</v>
      </c>
      <c r="G80" s="18"/>
      <c r="H80" s="18">
        <f t="shared" si="2"/>
        <v>45761062.609999999</v>
      </c>
      <c r="I80" s="1" t="s">
        <v>0</v>
      </c>
      <c r="J80" s="66"/>
      <c r="L80" s="64"/>
      <c r="M80" s="64"/>
    </row>
    <row r="81" spans="1:13" ht="21" x14ac:dyDescent="0.35">
      <c r="A81" s="6" t="s">
        <v>242</v>
      </c>
      <c r="B81" s="22" t="s">
        <v>241</v>
      </c>
      <c r="C81" s="21" t="s">
        <v>240</v>
      </c>
      <c r="D81" s="20">
        <v>44792</v>
      </c>
      <c r="E81" s="18">
        <v>942020.55</v>
      </c>
      <c r="F81" s="19">
        <v>44914</v>
      </c>
      <c r="G81" s="18"/>
      <c r="H81" s="18">
        <f t="shared" si="2"/>
        <v>942020.55</v>
      </c>
      <c r="I81" s="1" t="s">
        <v>0</v>
      </c>
      <c r="J81" s="66"/>
      <c r="L81" s="64"/>
      <c r="M81" s="64"/>
    </row>
    <row r="82" spans="1:13" ht="21" x14ac:dyDescent="0.35">
      <c r="A82" s="30" t="s">
        <v>239</v>
      </c>
      <c r="B82" s="28" t="s">
        <v>2</v>
      </c>
      <c r="C82" s="27" t="s">
        <v>238</v>
      </c>
      <c r="D82" s="26">
        <v>44791</v>
      </c>
      <c r="E82" s="24">
        <v>236000</v>
      </c>
      <c r="F82" s="25">
        <v>44913</v>
      </c>
      <c r="G82" s="24">
        <v>236000</v>
      </c>
      <c r="H82" s="24">
        <f t="shared" si="2"/>
        <v>0</v>
      </c>
      <c r="I82" s="23" t="s">
        <v>78</v>
      </c>
      <c r="J82" s="66"/>
      <c r="L82" s="64"/>
      <c r="M82" s="64"/>
    </row>
    <row r="83" spans="1:13" ht="33" x14ac:dyDescent="0.35">
      <c r="A83" s="6" t="s">
        <v>133</v>
      </c>
      <c r="B83" s="22" t="s">
        <v>237</v>
      </c>
      <c r="C83" s="21" t="s">
        <v>236</v>
      </c>
      <c r="D83" s="20">
        <v>44754</v>
      </c>
      <c r="E83" s="18">
        <v>47563.78</v>
      </c>
      <c r="F83" s="19">
        <v>44882</v>
      </c>
      <c r="G83" s="18"/>
      <c r="H83" s="18">
        <f t="shared" si="2"/>
        <v>47563.78</v>
      </c>
      <c r="I83" s="1" t="s">
        <v>0</v>
      </c>
      <c r="J83" s="66"/>
      <c r="L83" s="64"/>
      <c r="M83" s="64"/>
    </row>
    <row r="84" spans="1:13" ht="21" x14ac:dyDescent="0.35">
      <c r="A84" s="30" t="s">
        <v>235</v>
      </c>
      <c r="B84" s="28" t="s">
        <v>2</v>
      </c>
      <c r="C84" s="27" t="s">
        <v>234</v>
      </c>
      <c r="D84" s="26">
        <v>44821</v>
      </c>
      <c r="E84" s="24">
        <v>118000</v>
      </c>
      <c r="F84" s="25">
        <v>44943</v>
      </c>
      <c r="G84" s="24">
        <v>118000</v>
      </c>
      <c r="H84" s="24">
        <f t="shared" si="2"/>
        <v>0</v>
      </c>
      <c r="I84" s="23" t="s">
        <v>78</v>
      </c>
      <c r="J84" s="66"/>
      <c r="L84" s="64"/>
      <c r="M84" s="64"/>
    </row>
    <row r="85" spans="1:13" ht="21" x14ac:dyDescent="0.35">
      <c r="A85" s="30" t="s">
        <v>233</v>
      </c>
      <c r="B85" s="28" t="s">
        <v>2</v>
      </c>
      <c r="C85" s="27" t="s">
        <v>232</v>
      </c>
      <c r="D85" s="26">
        <v>44736</v>
      </c>
      <c r="E85" s="24">
        <v>177000</v>
      </c>
      <c r="F85" s="25">
        <v>44858</v>
      </c>
      <c r="G85" s="24">
        <v>177000</v>
      </c>
      <c r="H85" s="24">
        <f t="shared" si="2"/>
        <v>0</v>
      </c>
      <c r="I85" s="23" t="s">
        <v>78</v>
      </c>
      <c r="J85" s="66"/>
      <c r="L85" s="64"/>
      <c r="M85" s="64"/>
    </row>
    <row r="86" spans="1:13" ht="21" x14ac:dyDescent="0.35">
      <c r="A86" s="30" t="s">
        <v>95</v>
      </c>
      <c r="B86" s="28" t="s">
        <v>6</v>
      </c>
      <c r="C86" s="27" t="s">
        <v>178</v>
      </c>
      <c r="D86" s="26">
        <v>44791</v>
      </c>
      <c r="E86" s="24">
        <v>59000</v>
      </c>
      <c r="F86" s="25">
        <v>44913</v>
      </c>
      <c r="G86" s="24">
        <v>59000</v>
      </c>
      <c r="H86" s="24">
        <f t="shared" si="2"/>
        <v>0</v>
      </c>
      <c r="I86" s="23" t="s">
        <v>78</v>
      </c>
      <c r="J86" s="66"/>
      <c r="L86" s="64"/>
      <c r="M86" s="64"/>
    </row>
    <row r="87" spans="1:13" ht="21" x14ac:dyDescent="0.35">
      <c r="A87" s="30" t="s">
        <v>227</v>
      </c>
      <c r="B87" s="28" t="s">
        <v>6</v>
      </c>
      <c r="C87" s="27" t="s">
        <v>231</v>
      </c>
      <c r="D87" s="26">
        <v>44810</v>
      </c>
      <c r="E87" s="24">
        <v>59000</v>
      </c>
      <c r="F87" s="25">
        <v>44567</v>
      </c>
      <c r="G87" s="24">
        <v>59000</v>
      </c>
      <c r="H87" s="24">
        <f t="shared" si="2"/>
        <v>0</v>
      </c>
      <c r="I87" s="23" t="s">
        <v>78</v>
      </c>
      <c r="J87" s="66"/>
      <c r="L87" s="64"/>
      <c r="M87" s="64"/>
    </row>
    <row r="88" spans="1:13" ht="21" x14ac:dyDescent="0.35">
      <c r="A88" s="30" t="s">
        <v>53</v>
      </c>
      <c r="B88" s="28" t="s">
        <v>6</v>
      </c>
      <c r="C88" s="27" t="s">
        <v>230</v>
      </c>
      <c r="D88" s="26">
        <v>44806</v>
      </c>
      <c r="E88" s="24">
        <v>29500</v>
      </c>
      <c r="F88" s="25">
        <v>44563</v>
      </c>
      <c r="G88" s="24">
        <v>29500</v>
      </c>
      <c r="H88" s="24">
        <f t="shared" si="2"/>
        <v>0</v>
      </c>
      <c r="I88" s="23" t="s">
        <v>78</v>
      </c>
      <c r="J88" s="66"/>
      <c r="L88" s="64"/>
      <c r="M88" s="64"/>
    </row>
    <row r="89" spans="1:13" ht="21" x14ac:dyDescent="0.35">
      <c r="A89" s="6" t="s">
        <v>215</v>
      </c>
      <c r="B89" s="22" t="s">
        <v>6</v>
      </c>
      <c r="C89" s="21" t="s">
        <v>229</v>
      </c>
      <c r="D89" s="20">
        <v>44806</v>
      </c>
      <c r="E89" s="18">
        <v>29500</v>
      </c>
      <c r="F89" s="19">
        <v>44563</v>
      </c>
      <c r="G89" s="18"/>
      <c r="H89" s="18">
        <f t="shared" si="2"/>
        <v>29500</v>
      </c>
      <c r="I89" s="1" t="s">
        <v>0</v>
      </c>
      <c r="J89" s="66"/>
      <c r="L89" s="64"/>
      <c r="M89" s="64"/>
    </row>
    <row r="90" spans="1:13" ht="21" x14ac:dyDescent="0.35">
      <c r="A90" s="30" t="s">
        <v>228</v>
      </c>
      <c r="B90" s="28" t="s">
        <v>6</v>
      </c>
      <c r="C90" s="27" t="s">
        <v>65</v>
      </c>
      <c r="D90" s="26">
        <v>44816</v>
      </c>
      <c r="E90" s="24">
        <v>59000</v>
      </c>
      <c r="F90" s="25">
        <v>44573</v>
      </c>
      <c r="G90" s="24">
        <v>59000</v>
      </c>
      <c r="H90" s="24">
        <f t="shared" si="2"/>
        <v>0</v>
      </c>
      <c r="I90" s="23" t="s">
        <v>78</v>
      </c>
      <c r="J90" s="66"/>
      <c r="L90" s="64"/>
      <c r="M90" s="64"/>
    </row>
    <row r="91" spans="1:13" ht="21" x14ac:dyDescent="0.35">
      <c r="A91" s="30" t="s">
        <v>227</v>
      </c>
      <c r="B91" s="28" t="s">
        <v>6</v>
      </c>
      <c r="C91" s="27" t="s">
        <v>226</v>
      </c>
      <c r="D91" s="26">
        <v>44810</v>
      </c>
      <c r="E91" s="24">
        <v>59000</v>
      </c>
      <c r="F91" s="25">
        <v>44567</v>
      </c>
      <c r="G91" s="24">
        <v>59000</v>
      </c>
      <c r="H91" s="24">
        <f t="shared" si="2"/>
        <v>0</v>
      </c>
      <c r="I91" s="23" t="s">
        <v>78</v>
      </c>
      <c r="J91" s="66"/>
      <c r="L91" s="64"/>
      <c r="M91" s="64"/>
    </row>
    <row r="92" spans="1:13" ht="21" x14ac:dyDescent="0.35">
      <c r="A92" s="6" t="s">
        <v>225</v>
      </c>
      <c r="B92" s="22" t="s">
        <v>224</v>
      </c>
      <c r="C92" s="21" t="s">
        <v>223</v>
      </c>
      <c r="D92" s="20">
        <v>44818</v>
      </c>
      <c r="E92" s="18">
        <v>11907500</v>
      </c>
      <c r="F92" s="19">
        <v>44575</v>
      </c>
      <c r="G92" s="18"/>
      <c r="H92" s="18">
        <f t="shared" ref="H92:H109" si="3">+E92-G92</f>
        <v>11907500</v>
      </c>
      <c r="I92" s="1" t="s">
        <v>0</v>
      </c>
      <c r="J92" s="66"/>
      <c r="L92" s="64"/>
      <c r="M92" s="64"/>
    </row>
    <row r="93" spans="1:13" ht="21" x14ac:dyDescent="0.35">
      <c r="A93" s="30" t="s">
        <v>222</v>
      </c>
      <c r="B93" s="28" t="s">
        <v>6</v>
      </c>
      <c r="C93" s="27" t="s">
        <v>221</v>
      </c>
      <c r="D93" s="26">
        <v>44791</v>
      </c>
      <c r="E93" s="24">
        <v>59000</v>
      </c>
      <c r="F93" s="25">
        <v>44913</v>
      </c>
      <c r="G93" s="24">
        <v>59000</v>
      </c>
      <c r="H93" s="24">
        <f t="shared" si="3"/>
        <v>0</v>
      </c>
      <c r="I93" s="23" t="s">
        <v>78</v>
      </c>
      <c r="J93" s="66"/>
      <c r="L93" s="64"/>
      <c r="M93" s="64"/>
    </row>
    <row r="94" spans="1:13" ht="21" x14ac:dyDescent="0.35">
      <c r="A94" s="30" t="s">
        <v>53</v>
      </c>
      <c r="B94" s="28" t="s">
        <v>6</v>
      </c>
      <c r="C94" s="27" t="s">
        <v>220</v>
      </c>
      <c r="D94" s="26">
        <v>44825</v>
      </c>
      <c r="E94" s="24">
        <v>29500</v>
      </c>
      <c r="F94" s="25">
        <v>44947</v>
      </c>
      <c r="G94" s="24">
        <v>29500</v>
      </c>
      <c r="H94" s="24">
        <f t="shared" si="3"/>
        <v>0</v>
      </c>
      <c r="I94" s="23" t="s">
        <v>78</v>
      </c>
      <c r="J94" s="66"/>
      <c r="L94" s="64"/>
      <c r="M94" s="64"/>
    </row>
    <row r="95" spans="1:13" ht="21" x14ac:dyDescent="0.35">
      <c r="A95" s="30" t="s">
        <v>53</v>
      </c>
      <c r="B95" s="28" t="s">
        <v>6</v>
      </c>
      <c r="C95" s="27" t="s">
        <v>219</v>
      </c>
      <c r="D95" s="26">
        <v>44777</v>
      </c>
      <c r="E95" s="24">
        <v>59000</v>
      </c>
      <c r="F95" s="25">
        <v>44899</v>
      </c>
      <c r="G95" s="24">
        <v>59000</v>
      </c>
      <c r="H95" s="24">
        <f t="shared" si="3"/>
        <v>0</v>
      </c>
      <c r="I95" s="23" t="s">
        <v>78</v>
      </c>
      <c r="J95" s="66"/>
      <c r="L95" s="64"/>
      <c r="M95" s="64"/>
    </row>
    <row r="96" spans="1:13" ht="21" x14ac:dyDescent="0.35">
      <c r="A96" s="6" t="s">
        <v>217</v>
      </c>
      <c r="B96" s="22" t="s">
        <v>6</v>
      </c>
      <c r="C96" s="21" t="s">
        <v>218</v>
      </c>
      <c r="D96" s="20">
        <v>44826</v>
      </c>
      <c r="E96" s="18">
        <v>59000</v>
      </c>
      <c r="F96" s="19">
        <v>44948</v>
      </c>
      <c r="G96" s="18"/>
      <c r="H96" s="18">
        <f t="shared" si="3"/>
        <v>59000</v>
      </c>
      <c r="I96" s="1" t="s">
        <v>0</v>
      </c>
      <c r="J96" s="66"/>
      <c r="L96" s="64"/>
      <c r="M96" s="64"/>
    </row>
    <row r="97" spans="1:13" ht="21" x14ac:dyDescent="0.35">
      <c r="A97" s="6" t="s">
        <v>217</v>
      </c>
      <c r="B97" s="22" t="s">
        <v>6</v>
      </c>
      <c r="C97" s="21" t="s">
        <v>216</v>
      </c>
      <c r="D97" s="20">
        <v>44816</v>
      </c>
      <c r="E97" s="18">
        <v>59000</v>
      </c>
      <c r="F97" s="19">
        <v>45181</v>
      </c>
      <c r="G97" s="18"/>
      <c r="H97" s="18">
        <f t="shared" si="3"/>
        <v>59000</v>
      </c>
      <c r="I97" s="1" t="s">
        <v>0</v>
      </c>
      <c r="J97" s="66"/>
      <c r="L97" s="64"/>
      <c r="M97" s="64"/>
    </row>
    <row r="98" spans="1:13" ht="21" x14ac:dyDescent="0.35">
      <c r="A98" s="6" t="s">
        <v>215</v>
      </c>
      <c r="B98" s="22" t="s">
        <v>6</v>
      </c>
      <c r="C98" s="21" t="s">
        <v>214</v>
      </c>
      <c r="D98" s="20">
        <v>44824</v>
      </c>
      <c r="E98" s="18">
        <v>53100</v>
      </c>
      <c r="F98" s="19">
        <v>44946</v>
      </c>
      <c r="G98" s="18"/>
      <c r="H98" s="18">
        <f t="shared" si="3"/>
        <v>53100</v>
      </c>
      <c r="I98" s="1" t="s">
        <v>0</v>
      </c>
      <c r="J98" s="66"/>
      <c r="L98" s="64"/>
      <c r="M98" s="64"/>
    </row>
    <row r="99" spans="1:13" ht="21" x14ac:dyDescent="0.35">
      <c r="A99" s="30" t="s">
        <v>213</v>
      </c>
      <c r="B99" s="28" t="s">
        <v>6</v>
      </c>
      <c r="C99" s="27" t="s">
        <v>212</v>
      </c>
      <c r="D99" s="26">
        <v>44775</v>
      </c>
      <c r="E99" s="24">
        <v>59000</v>
      </c>
      <c r="F99" s="25">
        <v>44897</v>
      </c>
      <c r="G99" s="24">
        <v>59000</v>
      </c>
      <c r="H99" s="24">
        <f t="shared" si="3"/>
        <v>0</v>
      </c>
      <c r="I99" s="23" t="s">
        <v>78</v>
      </c>
      <c r="J99" s="66"/>
      <c r="L99" s="64"/>
      <c r="M99" s="64"/>
    </row>
    <row r="100" spans="1:13" ht="21" x14ac:dyDescent="0.35">
      <c r="A100" s="6" t="s">
        <v>85</v>
      </c>
      <c r="B100" s="22" t="s">
        <v>84</v>
      </c>
      <c r="C100" s="21" t="s">
        <v>211</v>
      </c>
      <c r="D100" s="20">
        <v>44804</v>
      </c>
      <c r="E100" s="18">
        <v>2729890</v>
      </c>
      <c r="F100" s="19">
        <v>44926</v>
      </c>
      <c r="G100" s="18"/>
      <c r="H100" s="18">
        <f t="shared" si="3"/>
        <v>2729890</v>
      </c>
      <c r="I100" s="1" t="s">
        <v>0</v>
      </c>
      <c r="J100" s="66"/>
      <c r="L100" s="64"/>
      <c r="M100" s="64"/>
    </row>
    <row r="101" spans="1:13" ht="21" x14ac:dyDescent="0.35">
      <c r="A101" s="30" t="s">
        <v>210</v>
      </c>
      <c r="B101" s="28" t="s">
        <v>2</v>
      </c>
      <c r="C101" s="27" t="s">
        <v>209</v>
      </c>
      <c r="D101" s="26">
        <v>44796</v>
      </c>
      <c r="E101" s="24">
        <v>236000</v>
      </c>
      <c r="F101" s="25">
        <v>44918</v>
      </c>
      <c r="G101" s="24">
        <v>236000</v>
      </c>
      <c r="H101" s="24">
        <f t="shared" si="3"/>
        <v>0</v>
      </c>
      <c r="I101" s="23" t="s">
        <v>78</v>
      </c>
      <c r="J101" s="66"/>
      <c r="L101" s="64"/>
      <c r="M101" s="64"/>
    </row>
    <row r="102" spans="1:13" ht="21" x14ac:dyDescent="0.35">
      <c r="A102" s="6" t="s">
        <v>208</v>
      </c>
      <c r="B102" s="22" t="s">
        <v>2</v>
      </c>
      <c r="C102" s="21" t="s">
        <v>207</v>
      </c>
      <c r="D102" s="20">
        <v>44805</v>
      </c>
      <c r="E102" s="18">
        <v>58650</v>
      </c>
      <c r="F102" s="19">
        <v>44927</v>
      </c>
      <c r="G102" s="18"/>
      <c r="H102" s="18">
        <f t="shared" si="3"/>
        <v>58650</v>
      </c>
      <c r="I102" s="1" t="s">
        <v>0</v>
      </c>
      <c r="J102" s="66"/>
      <c r="L102" s="64"/>
      <c r="M102" s="64"/>
    </row>
    <row r="103" spans="1:13" ht="21" x14ac:dyDescent="0.35">
      <c r="A103" s="30" t="s">
        <v>206</v>
      </c>
      <c r="B103" s="28" t="s">
        <v>2</v>
      </c>
      <c r="C103" s="27" t="s">
        <v>205</v>
      </c>
      <c r="D103" s="26">
        <v>44792</v>
      </c>
      <c r="E103" s="24">
        <v>118000</v>
      </c>
      <c r="F103" s="25">
        <v>44914</v>
      </c>
      <c r="G103" s="24">
        <v>118000</v>
      </c>
      <c r="H103" s="24">
        <f t="shared" si="3"/>
        <v>0</v>
      </c>
      <c r="I103" s="23" t="s">
        <v>78</v>
      </c>
      <c r="J103" s="66"/>
      <c r="L103" s="64"/>
      <c r="M103" s="64"/>
    </row>
    <row r="104" spans="1:13" ht="21" x14ac:dyDescent="0.35">
      <c r="A104" s="30" t="s">
        <v>204</v>
      </c>
      <c r="B104" s="28" t="s">
        <v>2</v>
      </c>
      <c r="C104" s="27" t="s">
        <v>203</v>
      </c>
      <c r="D104" s="26">
        <v>44784</v>
      </c>
      <c r="E104" s="24">
        <v>88500</v>
      </c>
      <c r="F104" s="25">
        <v>44906</v>
      </c>
      <c r="G104" s="24">
        <v>88500</v>
      </c>
      <c r="H104" s="24">
        <f t="shared" si="3"/>
        <v>0</v>
      </c>
      <c r="I104" s="23" t="s">
        <v>78</v>
      </c>
      <c r="J104" s="66"/>
      <c r="L104" s="64"/>
      <c r="M104" s="64"/>
    </row>
    <row r="105" spans="1:13" ht="21" x14ac:dyDescent="0.35">
      <c r="A105" s="6" t="s">
        <v>202</v>
      </c>
      <c r="B105" s="22" t="s">
        <v>2</v>
      </c>
      <c r="C105" s="21" t="s">
        <v>201</v>
      </c>
      <c r="D105" s="20">
        <v>44790</v>
      </c>
      <c r="E105" s="18">
        <v>88333.33</v>
      </c>
      <c r="F105" s="19">
        <v>44790</v>
      </c>
      <c r="G105" s="18"/>
      <c r="H105" s="18">
        <f t="shared" si="3"/>
        <v>88333.33</v>
      </c>
      <c r="I105" s="1" t="s">
        <v>0</v>
      </c>
      <c r="J105" s="66"/>
      <c r="L105" s="64"/>
      <c r="M105" s="64"/>
    </row>
    <row r="106" spans="1:13" ht="21" x14ac:dyDescent="0.35">
      <c r="A106" s="30" t="s">
        <v>200</v>
      </c>
      <c r="B106" s="28" t="s">
        <v>2</v>
      </c>
      <c r="C106" s="27" t="s">
        <v>199</v>
      </c>
      <c r="D106" s="26">
        <v>44798</v>
      </c>
      <c r="E106" s="24">
        <v>947835</v>
      </c>
      <c r="F106" s="25">
        <v>44920</v>
      </c>
      <c r="G106" s="24">
        <v>947835</v>
      </c>
      <c r="H106" s="24">
        <f t="shared" si="3"/>
        <v>0</v>
      </c>
      <c r="I106" s="23" t="s">
        <v>78</v>
      </c>
      <c r="J106" s="66"/>
      <c r="L106" s="64"/>
      <c r="M106" s="64"/>
    </row>
    <row r="107" spans="1:13" ht="21" x14ac:dyDescent="0.35">
      <c r="A107" s="30" t="s">
        <v>198</v>
      </c>
      <c r="B107" s="28" t="s">
        <v>2</v>
      </c>
      <c r="C107" s="27" t="s">
        <v>197</v>
      </c>
      <c r="D107" s="26">
        <v>44770</v>
      </c>
      <c r="E107" s="24">
        <v>141600</v>
      </c>
      <c r="F107" s="25">
        <v>44893</v>
      </c>
      <c r="G107" s="24">
        <v>141600</v>
      </c>
      <c r="H107" s="24">
        <f t="shared" si="3"/>
        <v>0</v>
      </c>
      <c r="I107" s="23" t="s">
        <v>78</v>
      </c>
      <c r="J107" s="66"/>
      <c r="L107" s="64"/>
      <c r="M107" s="64"/>
    </row>
    <row r="108" spans="1:13" ht="21" x14ac:dyDescent="0.35">
      <c r="A108" s="30" t="s">
        <v>109</v>
      </c>
      <c r="B108" s="28" t="s">
        <v>2</v>
      </c>
      <c r="C108" s="27" t="s">
        <v>196</v>
      </c>
      <c r="D108" s="26">
        <v>44803</v>
      </c>
      <c r="E108" s="24">
        <v>590000</v>
      </c>
      <c r="F108" s="25">
        <v>44925</v>
      </c>
      <c r="G108" s="24">
        <v>590000</v>
      </c>
      <c r="H108" s="24">
        <f t="shared" si="3"/>
        <v>0</v>
      </c>
      <c r="I108" s="23" t="s">
        <v>78</v>
      </c>
      <c r="J108" s="66"/>
      <c r="L108" s="64"/>
      <c r="M108" s="64"/>
    </row>
    <row r="109" spans="1:13" ht="21" x14ac:dyDescent="0.35">
      <c r="A109" s="30" t="s">
        <v>195</v>
      </c>
      <c r="B109" s="28" t="s">
        <v>2</v>
      </c>
      <c r="C109" s="27" t="s">
        <v>194</v>
      </c>
      <c r="D109" s="26">
        <v>44796</v>
      </c>
      <c r="E109" s="24">
        <v>12425.4</v>
      </c>
      <c r="F109" s="25">
        <v>44918</v>
      </c>
      <c r="G109" s="24">
        <v>12425.4</v>
      </c>
      <c r="H109" s="24">
        <f t="shared" si="3"/>
        <v>0</v>
      </c>
      <c r="I109" s="23" t="s">
        <v>78</v>
      </c>
      <c r="J109" s="66"/>
      <c r="L109" s="64"/>
      <c r="M109" s="64"/>
    </row>
    <row r="110" spans="1:13" ht="21" x14ac:dyDescent="0.35">
      <c r="A110" s="6" t="s">
        <v>32</v>
      </c>
      <c r="B110" s="22" t="s">
        <v>164</v>
      </c>
      <c r="C110" s="21" t="s">
        <v>193</v>
      </c>
      <c r="D110" s="20">
        <v>44587</v>
      </c>
      <c r="E110" s="18">
        <v>2000000</v>
      </c>
      <c r="F110" s="19">
        <v>44803</v>
      </c>
      <c r="G110" s="18"/>
      <c r="H110" s="18">
        <v>2000000</v>
      </c>
      <c r="I110" s="1" t="s">
        <v>0</v>
      </c>
      <c r="J110" s="66"/>
      <c r="L110" s="64"/>
      <c r="M110" s="64"/>
    </row>
    <row r="111" spans="1:13" ht="21" x14ac:dyDescent="0.35">
      <c r="A111" s="6" t="s">
        <v>32</v>
      </c>
      <c r="B111" s="22" t="s">
        <v>164</v>
      </c>
      <c r="C111" s="21" t="s">
        <v>192</v>
      </c>
      <c r="D111" s="20">
        <v>44760</v>
      </c>
      <c r="E111" s="18">
        <v>10000000</v>
      </c>
      <c r="F111" s="19">
        <v>44883</v>
      </c>
      <c r="G111" s="18"/>
      <c r="H111" s="18">
        <f t="shared" ref="H111:H152" si="4">+E111-G111</f>
        <v>10000000</v>
      </c>
      <c r="I111" s="1" t="s">
        <v>0</v>
      </c>
      <c r="J111" s="66"/>
      <c r="L111" s="64"/>
      <c r="M111" s="64"/>
    </row>
    <row r="112" spans="1:13" ht="21" x14ac:dyDescent="0.35">
      <c r="A112" s="6" t="s">
        <v>191</v>
      </c>
      <c r="B112" s="22" t="s">
        <v>190</v>
      </c>
      <c r="C112" s="21" t="s">
        <v>189</v>
      </c>
      <c r="D112" s="20">
        <v>44803</v>
      </c>
      <c r="E112" s="18">
        <v>611328.21</v>
      </c>
      <c r="F112" s="19">
        <v>44925</v>
      </c>
      <c r="G112" s="18"/>
      <c r="H112" s="18">
        <f t="shared" si="4"/>
        <v>611328.21</v>
      </c>
      <c r="I112" s="1" t="s">
        <v>0</v>
      </c>
      <c r="J112" s="66"/>
      <c r="L112" s="64"/>
      <c r="M112" s="64"/>
    </row>
    <row r="113" spans="1:13" ht="33" x14ac:dyDescent="0.35">
      <c r="A113" s="30" t="s">
        <v>133</v>
      </c>
      <c r="B113" s="28" t="s">
        <v>58</v>
      </c>
      <c r="C113" s="27" t="s">
        <v>188</v>
      </c>
      <c r="D113" s="26">
        <v>44755</v>
      </c>
      <c r="E113" s="24">
        <v>32290.09</v>
      </c>
      <c r="F113" s="25">
        <v>44878</v>
      </c>
      <c r="G113" s="24">
        <v>32290.09</v>
      </c>
      <c r="H113" s="24">
        <f t="shared" si="4"/>
        <v>0</v>
      </c>
      <c r="I113" s="23" t="s">
        <v>78</v>
      </c>
      <c r="J113" s="66"/>
      <c r="L113" s="64"/>
      <c r="M113" s="64"/>
    </row>
    <row r="114" spans="1:13" ht="21" x14ac:dyDescent="0.35">
      <c r="A114" s="30" t="s">
        <v>187</v>
      </c>
      <c r="B114" s="28" t="s">
        <v>2</v>
      </c>
      <c r="C114" s="27" t="s">
        <v>186</v>
      </c>
      <c r="D114" s="26">
        <v>44809</v>
      </c>
      <c r="E114" s="24">
        <v>590000</v>
      </c>
      <c r="F114" s="25">
        <v>44931</v>
      </c>
      <c r="G114" s="24">
        <v>590000</v>
      </c>
      <c r="H114" s="24">
        <f t="shared" si="4"/>
        <v>0</v>
      </c>
      <c r="I114" s="23" t="s">
        <v>78</v>
      </c>
      <c r="J114" s="66"/>
      <c r="L114" s="64"/>
      <c r="M114" s="64"/>
    </row>
    <row r="115" spans="1:13" ht="21" x14ac:dyDescent="0.35">
      <c r="A115" s="30" t="s">
        <v>74</v>
      </c>
      <c r="B115" s="28" t="s">
        <v>185</v>
      </c>
      <c r="C115" s="27" t="s">
        <v>184</v>
      </c>
      <c r="D115" s="26">
        <v>44803</v>
      </c>
      <c r="E115" s="24">
        <v>278480</v>
      </c>
      <c r="F115" s="25">
        <v>44803</v>
      </c>
      <c r="G115" s="24">
        <v>278480</v>
      </c>
      <c r="H115" s="24">
        <f t="shared" si="4"/>
        <v>0</v>
      </c>
      <c r="I115" s="23" t="s">
        <v>78</v>
      </c>
      <c r="J115" s="66"/>
      <c r="L115" s="64"/>
      <c r="M115" s="64"/>
    </row>
    <row r="116" spans="1:13" ht="21" x14ac:dyDescent="0.35">
      <c r="A116" s="30" t="s">
        <v>80</v>
      </c>
      <c r="B116" s="28" t="s">
        <v>182</v>
      </c>
      <c r="C116" s="27" t="s">
        <v>183</v>
      </c>
      <c r="D116" s="26">
        <v>44819</v>
      </c>
      <c r="E116" s="24">
        <v>59000</v>
      </c>
      <c r="F116" s="25">
        <v>44941</v>
      </c>
      <c r="G116" s="24">
        <v>59000</v>
      </c>
      <c r="H116" s="24">
        <f t="shared" si="4"/>
        <v>0</v>
      </c>
      <c r="I116" s="23" t="s">
        <v>78</v>
      </c>
      <c r="J116" s="66"/>
      <c r="L116" s="64"/>
      <c r="M116" s="64"/>
    </row>
    <row r="117" spans="1:13" ht="21" x14ac:dyDescent="0.35">
      <c r="A117" s="30" t="s">
        <v>80</v>
      </c>
      <c r="B117" s="28" t="s">
        <v>182</v>
      </c>
      <c r="C117" s="27" t="s">
        <v>181</v>
      </c>
      <c r="D117" s="26">
        <v>44819</v>
      </c>
      <c r="E117" s="24">
        <v>59000</v>
      </c>
      <c r="F117" s="25">
        <v>44941</v>
      </c>
      <c r="G117" s="24">
        <v>59000</v>
      </c>
      <c r="H117" s="24">
        <f t="shared" si="4"/>
        <v>0</v>
      </c>
      <c r="I117" s="23" t="s">
        <v>78</v>
      </c>
      <c r="J117" s="66"/>
      <c r="L117" s="64"/>
      <c r="M117" s="64"/>
    </row>
    <row r="118" spans="1:13" ht="21" x14ac:dyDescent="0.35">
      <c r="A118" s="30" t="s">
        <v>180</v>
      </c>
      <c r="B118" s="28" t="s">
        <v>157</v>
      </c>
      <c r="C118" s="27" t="s">
        <v>177</v>
      </c>
      <c r="D118" s="26" t="s">
        <v>179</v>
      </c>
      <c r="E118" s="24">
        <v>612986.4</v>
      </c>
      <c r="F118" s="25">
        <v>44932</v>
      </c>
      <c r="G118" s="24">
        <v>612986.4</v>
      </c>
      <c r="H118" s="24">
        <f t="shared" si="4"/>
        <v>0</v>
      </c>
      <c r="I118" s="23" t="s">
        <v>78</v>
      </c>
      <c r="J118" s="66"/>
      <c r="L118" s="64"/>
      <c r="M118" s="64"/>
    </row>
    <row r="119" spans="1:13" ht="21" x14ac:dyDescent="0.35">
      <c r="A119" s="6" t="s">
        <v>95</v>
      </c>
      <c r="B119" s="22" t="s">
        <v>6</v>
      </c>
      <c r="C119" s="21" t="s">
        <v>178</v>
      </c>
      <c r="D119" s="20">
        <v>44791</v>
      </c>
      <c r="E119" s="18">
        <v>59000</v>
      </c>
      <c r="F119" s="19">
        <v>44913</v>
      </c>
      <c r="G119" s="18"/>
      <c r="H119" s="18">
        <f t="shared" si="4"/>
        <v>59000</v>
      </c>
      <c r="I119" s="1" t="s">
        <v>0</v>
      </c>
      <c r="J119" s="66"/>
      <c r="L119" s="64"/>
      <c r="M119" s="64"/>
    </row>
    <row r="120" spans="1:13" ht="21" x14ac:dyDescent="0.35">
      <c r="A120" s="30" t="s">
        <v>93</v>
      </c>
      <c r="B120" s="28" t="s">
        <v>6</v>
      </c>
      <c r="C120" s="27" t="s">
        <v>177</v>
      </c>
      <c r="D120" s="26">
        <v>44832</v>
      </c>
      <c r="E120" s="24">
        <v>29500</v>
      </c>
      <c r="F120" s="25">
        <v>44913</v>
      </c>
      <c r="G120" s="24">
        <v>29500</v>
      </c>
      <c r="H120" s="24">
        <f t="shared" si="4"/>
        <v>0</v>
      </c>
      <c r="I120" s="23" t="s">
        <v>78</v>
      </c>
      <c r="J120" s="66"/>
      <c r="L120" s="64"/>
      <c r="M120" s="64"/>
    </row>
    <row r="121" spans="1:13" ht="33" x14ac:dyDescent="0.35">
      <c r="A121" s="30" t="s">
        <v>120</v>
      </c>
      <c r="B121" s="28" t="s">
        <v>164</v>
      </c>
      <c r="C121" s="27" t="s">
        <v>176</v>
      </c>
      <c r="D121" s="26">
        <v>44634</v>
      </c>
      <c r="E121" s="24">
        <v>6173708.2999999998</v>
      </c>
      <c r="F121" s="25">
        <v>44913</v>
      </c>
      <c r="G121" s="24">
        <v>6173708.2999999998</v>
      </c>
      <c r="H121" s="24">
        <f t="shared" si="4"/>
        <v>0</v>
      </c>
      <c r="I121" s="23" t="s">
        <v>78</v>
      </c>
      <c r="J121" s="66"/>
      <c r="L121" s="64"/>
      <c r="M121" s="64"/>
    </row>
    <row r="122" spans="1:13" ht="33" x14ac:dyDescent="0.35">
      <c r="A122" s="6" t="s">
        <v>120</v>
      </c>
      <c r="B122" s="22" t="s">
        <v>164</v>
      </c>
      <c r="C122" s="21" t="s">
        <v>175</v>
      </c>
      <c r="D122" s="20">
        <v>44831</v>
      </c>
      <c r="E122" s="18">
        <v>9999951.5</v>
      </c>
      <c r="F122" s="19">
        <v>44953</v>
      </c>
      <c r="G122" s="18"/>
      <c r="H122" s="18">
        <f t="shared" si="4"/>
        <v>9999951.5</v>
      </c>
      <c r="I122" s="1" t="s">
        <v>0</v>
      </c>
      <c r="J122" s="66"/>
      <c r="L122" s="64"/>
      <c r="M122" s="64"/>
    </row>
    <row r="123" spans="1:13" ht="21" x14ac:dyDescent="0.35">
      <c r="A123" s="30" t="s">
        <v>174</v>
      </c>
      <c r="B123" s="28" t="s">
        <v>168</v>
      </c>
      <c r="C123" s="27" t="s">
        <v>173</v>
      </c>
      <c r="D123" s="26">
        <v>44797</v>
      </c>
      <c r="E123" s="24">
        <v>9617</v>
      </c>
      <c r="F123" s="25">
        <v>44919</v>
      </c>
      <c r="G123" s="24">
        <v>9617</v>
      </c>
      <c r="H123" s="24">
        <f t="shared" si="4"/>
        <v>0</v>
      </c>
      <c r="I123" s="23" t="s">
        <v>78</v>
      </c>
      <c r="J123" s="66"/>
      <c r="L123" s="64"/>
      <c r="M123" s="64"/>
    </row>
    <row r="124" spans="1:13" ht="33" x14ac:dyDescent="0.35">
      <c r="A124" s="6" t="s">
        <v>46</v>
      </c>
      <c r="B124" s="22" t="s">
        <v>2</v>
      </c>
      <c r="C124" s="21" t="s">
        <v>172</v>
      </c>
      <c r="D124" s="20">
        <v>44830</v>
      </c>
      <c r="E124" s="18">
        <v>545750</v>
      </c>
      <c r="F124" s="19">
        <v>44587</v>
      </c>
      <c r="G124" s="18"/>
      <c r="H124" s="18">
        <f t="shared" si="4"/>
        <v>545750</v>
      </c>
      <c r="I124" s="1" t="s">
        <v>0</v>
      </c>
      <c r="J124" s="66"/>
      <c r="L124" s="64"/>
      <c r="M124" s="64"/>
    </row>
    <row r="125" spans="1:13" ht="21" x14ac:dyDescent="0.35">
      <c r="A125" s="6" t="s">
        <v>171</v>
      </c>
      <c r="B125" s="22" t="s">
        <v>91</v>
      </c>
      <c r="C125" s="21" t="s">
        <v>170</v>
      </c>
      <c r="D125" s="20">
        <v>44830</v>
      </c>
      <c r="E125" s="18">
        <v>43000</v>
      </c>
      <c r="F125" s="19">
        <v>44952</v>
      </c>
      <c r="G125" s="18"/>
      <c r="H125" s="18">
        <f t="shared" si="4"/>
        <v>43000</v>
      </c>
      <c r="I125" s="1" t="s">
        <v>0</v>
      </c>
      <c r="J125" s="66"/>
      <c r="L125" s="64"/>
      <c r="M125" s="64"/>
    </row>
    <row r="126" spans="1:13" ht="21" x14ac:dyDescent="0.35">
      <c r="A126" s="30" t="s">
        <v>169</v>
      </c>
      <c r="B126" s="28" t="s">
        <v>168</v>
      </c>
      <c r="C126" s="27" t="s">
        <v>167</v>
      </c>
      <c r="D126" s="26">
        <v>44799</v>
      </c>
      <c r="E126" s="24">
        <v>17759.830000000002</v>
      </c>
      <c r="F126" s="25">
        <v>44921</v>
      </c>
      <c r="G126" s="24">
        <v>17759.830000000002</v>
      </c>
      <c r="H126" s="24">
        <f t="shared" si="4"/>
        <v>0</v>
      </c>
      <c r="I126" s="23" t="s">
        <v>78</v>
      </c>
      <c r="J126" s="66"/>
      <c r="L126" s="64"/>
      <c r="M126" s="64"/>
    </row>
    <row r="127" spans="1:13" ht="33" x14ac:dyDescent="0.35">
      <c r="A127" s="6" t="s">
        <v>120</v>
      </c>
      <c r="B127" s="22" t="s">
        <v>164</v>
      </c>
      <c r="C127" s="21" t="s">
        <v>166</v>
      </c>
      <c r="D127" s="20">
        <v>44634</v>
      </c>
      <c r="E127" s="18">
        <v>1306182.7</v>
      </c>
      <c r="F127" s="19">
        <v>44756</v>
      </c>
      <c r="G127" s="18"/>
      <c r="H127" s="18">
        <f t="shared" si="4"/>
        <v>1306182.7</v>
      </c>
      <c r="I127" s="1" t="s">
        <v>165</v>
      </c>
      <c r="J127" s="66"/>
      <c r="L127" s="64"/>
      <c r="M127" s="64"/>
    </row>
    <row r="128" spans="1:13" ht="33" x14ac:dyDescent="0.35">
      <c r="A128" s="30" t="s">
        <v>120</v>
      </c>
      <c r="B128" s="28" t="s">
        <v>164</v>
      </c>
      <c r="C128" s="27" t="s">
        <v>163</v>
      </c>
      <c r="D128" s="26">
        <v>44634</v>
      </c>
      <c r="E128" s="24">
        <v>3940908.04</v>
      </c>
      <c r="F128" s="25">
        <v>44756</v>
      </c>
      <c r="G128" s="24">
        <v>3940908.04</v>
      </c>
      <c r="H128" s="24">
        <f t="shared" si="4"/>
        <v>0</v>
      </c>
      <c r="I128" s="23" t="s">
        <v>78</v>
      </c>
      <c r="J128" s="66"/>
      <c r="L128" s="64"/>
      <c r="M128" s="64"/>
    </row>
    <row r="129" spans="1:13" ht="21" x14ac:dyDescent="0.35">
      <c r="A129" s="30" t="s">
        <v>89</v>
      </c>
      <c r="B129" s="28" t="s">
        <v>2</v>
      </c>
      <c r="C129" s="27" t="s">
        <v>162</v>
      </c>
      <c r="D129" s="26">
        <v>44826</v>
      </c>
      <c r="E129" s="24">
        <v>128979.9</v>
      </c>
      <c r="F129" s="25">
        <v>44948</v>
      </c>
      <c r="G129" s="24">
        <v>128979.9</v>
      </c>
      <c r="H129" s="24">
        <f t="shared" si="4"/>
        <v>0</v>
      </c>
      <c r="I129" s="23" t="s">
        <v>78</v>
      </c>
      <c r="J129" s="66"/>
      <c r="L129" s="64"/>
      <c r="M129" s="64"/>
    </row>
    <row r="130" spans="1:13" ht="21" x14ac:dyDescent="0.35">
      <c r="A130" s="30" t="s">
        <v>161</v>
      </c>
      <c r="B130" s="28" t="s">
        <v>2</v>
      </c>
      <c r="C130" s="27" t="s">
        <v>160</v>
      </c>
      <c r="D130" s="26">
        <v>44788</v>
      </c>
      <c r="E130" s="24">
        <v>281302.56</v>
      </c>
      <c r="F130" s="25">
        <v>44910</v>
      </c>
      <c r="G130" s="24">
        <v>281302.56</v>
      </c>
      <c r="H130" s="24">
        <f t="shared" si="4"/>
        <v>0</v>
      </c>
      <c r="I130" s="23" t="s">
        <v>78</v>
      </c>
      <c r="J130" s="66"/>
      <c r="L130" s="64"/>
      <c r="M130" s="64"/>
    </row>
    <row r="131" spans="1:13" ht="21" x14ac:dyDescent="0.35">
      <c r="A131" s="30" t="s">
        <v>159</v>
      </c>
      <c r="B131" s="28" t="s">
        <v>2</v>
      </c>
      <c r="C131" s="27" t="s">
        <v>158</v>
      </c>
      <c r="D131" s="26">
        <v>44805</v>
      </c>
      <c r="E131" s="24">
        <v>236000</v>
      </c>
      <c r="F131" s="25">
        <v>44927</v>
      </c>
      <c r="G131" s="24">
        <v>236000</v>
      </c>
      <c r="H131" s="24">
        <f t="shared" si="4"/>
        <v>0</v>
      </c>
      <c r="I131" s="23" t="s">
        <v>78</v>
      </c>
      <c r="J131" s="66"/>
      <c r="L131" s="64"/>
      <c r="M131" s="64"/>
    </row>
    <row r="132" spans="1:13" ht="21" x14ac:dyDescent="0.35">
      <c r="A132" s="30" t="s">
        <v>74</v>
      </c>
      <c r="B132" s="28" t="s">
        <v>157</v>
      </c>
      <c r="C132" s="27" t="s">
        <v>156</v>
      </c>
      <c r="D132" s="26">
        <v>44817</v>
      </c>
      <c r="E132" s="24">
        <v>410692.44</v>
      </c>
      <c r="F132" s="25">
        <v>44939</v>
      </c>
      <c r="G132" s="24">
        <v>410692.44</v>
      </c>
      <c r="H132" s="24">
        <f t="shared" si="4"/>
        <v>0</v>
      </c>
      <c r="I132" s="23" t="s">
        <v>78</v>
      </c>
      <c r="J132" s="66"/>
      <c r="L132" s="64"/>
      <c r="M132" s="64"/>
    </row>
    <row r="133" spans="1:13" ht="33" x14ac:dyDescent="0.35">
      <c r="A133" s="30" t="s">
        <v>115</v>
      </c>
      <c r="B133" s="28" t="s">
        <v>2</v>
      </c>
      <c r="C133" s="27" t="s">
        <v>155</v>
      </c>
      <c r="D133" s="26">
        <v>44812</v>
      </c>
      <c r="E133" s="24">
        <v>345185.4</v>
      </c>
      <c r="F133" s="25">
        <v>44934</v>
      </c>
      <c r="G133" s="24">
        <v>345185.4</v>
      </c>
      <c r="H133" s="24">
        <f t="shared" si="4"/>
        <v>0</v>
      </c>
      <c r="I133" s="23" t="s">
        <v>78</v>
      </c>
      <c r="J133" s="66"/>
      <c r="L133" s="64"/>
      <c r="M133" s="64"/>
    </row>
    <row r="134" spans="1:13" ht="21" x14ac:dyDescent="0.35">
      <c r="A134" s="30" t="s">
        <v>115</v>
      </c>
      <c r="B134" s="28" t="s">
        <v>2</v>
      </c>
      <c r="C134" s="27" t="s">
        <v>154</v>
      </c>
      <c r="D134" s="26">
        <v>44818</v>
      </c>
      <c r="E134" s="24">
        <v>218373.75</v>
      </c>
      <c r="F134" s="25">
        <v>44940</v>
      </c>
      <c r="G134" s="24">
        <v>218373.75</v>
      </c>
      <c r="H134" s="24">
        <f t="shared" si="4"/>
        <v>0</v>
      </c>
      <c r="I134" s="23" t="s">
        <v>78</v>
      </c>
      <c r="J134" s="66"/>
      <c r="L134" s="64"/>
      <c r="M134" s="64"/>
    </row>
    <row r="135" spans="1:13" ht="21" x14ac:dyDescent="0.35">
      <c r="A135" s="30" t="s">
        <v>115</v>
      </c>
      <c r="B135" s="28" t="s">
        <v>2</v>
      </c>
      <c r="C135" s="27" t="s">
        <v>153</v>
      </c>
      <c r="D135" s="26">
        <v>44818</v>
      </c>
      <c r="E135" s="24">
        <v>83136.899999999994</v>
      </c>
      <c r="F135" s="25">
        <v>44940</v>
      </c>
      <c r="G135" s="24">
        <v>83136.899999999994</v>
      </c>
      <c r="H135" s="24">
        <f t="shared" si="4"/>
        <v>0</v>
      </c>
      <c r="I135" s="23" t="s">
        <v>78</v>
      </c>
      <c r="J135" s="66"/>
      <c r="L135" s="64"/>
      <c r="M135" s="64"/>
    </row>
    <row r="136" spans="1:13" ht="21" x14ac:dyDescent="0.35">
      <c r="A136" s="30" t="s">
        <v>93</v>
      </c>
      <c r="B136" s="28" t="s">
        <v>6</v>
      </c>
      <c r="C136" s="27" t="s">
        <v>152</v>
      </c>
      <c r="D136" s="26">
        <v>44832</v>
      </c>
      <c r="E136" s="24">
        <v>230100</v>
      </c>
      <c r="F136" s="25">
        <v>44954</v>
      </c>
      <c r="G136" s="24">
        <v>230100</v>
      </c>
      <c r="H136" s="24">
        <f t="shared" si="4"/>
        <v>0</v>
      </c>
      <c r="I136" s="23" t="s">
        <v>78</v>
      </c>
      <c r="J136" s="66"/>
      <c r="L136" s="64"/>
      <c r="M136" s="64"/>
    </row>
    <row r="137" spans="1:13" ht="33" x14ac:dyDescent="0.35">
      <c r="A137" s="30" t="s">
        <v>151</v>
      </c>
      <c r="B137" s="28" t="s">
        <v>58</v>
      </c>
      <c r="C137" s="27" t="s">
        <v>150</v>
      </c>
      <c r="D137" s="26">
        <v>44791</v>
      </c>
      <c r="E137" s="24">
        <v>110706.99</v>
      </c>
      <c r="F137" s="25">
        <v>44913</v>
      </c>
      <c r="G137" s="24">
        <v>110706.99</v>
      </c>
      <c r="H137" s="24">
        <f t="shared" si="4"/>
        <v>0</v>
      </c>
      <c r="I137" s="23" t="s">
        <v>78</v>
      </c>
      <c r="J137" s="66"/>
      <c r="L137" s="64"/>
      <c r="M137" s="64"/>
    </row>
    <row r="138" spans="1:13" ht="21" x14ac:dyDescent="0.35">
      <c r="A138" s="30" t="s">
        <v>149</v>
      </c>
      <c r="B138" s="28" t="s">
        <v>6</v>
      </c>
      <c r="C138" s="27" t="s">
        <v>148</v>
      </c>
      <c r="D138" s="26">
        <v>44844</v>
      </c>
      <c r="E138" s="24">
        <v>123192</v>
      </c>
      <c r="F138" s="25">
        <v>44602</v>
      </c>
      <c r="G138" s="24">
        <v>123192</v>
      </c>
      <c r="H138" s="24">
        <f t="shared" si="4"/>
        <v>0</v>
      </c>
      <c r="I138" s="23" t="s">
        <v>78</v>
      </c>
      <c r="J138" s="66"/>
      <c r="L138" s="64"/>
      <c r="M138" s="64"/>
    </row>
    <row r="139" spans="1:13" ht="21" x14ac:dyDescent="0.35">
      <c r="A139" s="30" t="s">
        <v>95</v>
      </c>
      <c r="B139" s="28" t="s">
        <v>6</v>
      </c>
      <c r="C139" s="27" t="s">
        <v>147</v>
      </c>
      <c r="D139" s="26" t="s">
        <v>145</v>
      </c>
      <c r="E139" s="24">
        <v>59000</v>
      </c>
      <c r="F139" s="25">
        <v>44582</v>
      </c>
      <c r="G139" s="24">
        <v>59000</v>
      </c>
      <c r="H139" s="24">
        <f t="shared" si="4"/>
        <v>0</v>
      </c>
      <c r="I139" s="23" t="s">
        <v>78</v>
      </c>
      <c r="J139" s="66"/>
      <c r="L139" s="64"/>
      <c r="M139" s="64"/>
    </row>
    <row r="140" spans="1:13" ht="21" x14ac:dyDescent="0.35">
      <c r="A140" s="30" t="s">
        <v>95</v>
      </c>
      <c r="B140" s="28" t="s">
        <v>6</v>
      </c>
      <c r="C140" s="27" t="s">
        <v>146</v>
      </c>
      <c r="D140" s="26" t="s">
        <v>145</v>
      </c>
      <c r="E140" s="24">
        <v>59000</v>
      </c>
      <c r="F140" s="25">
        <v>44582</v>
      </c>
      <c r="G140" s="24">
        <v>59000</v>
      </c>
      <c r="H140" s="24">
        <f t="shared" si="4"/>
        <v>0</v>
      </c>
      <c r="I140" s="23" t="s">
        <v>78</v>
      </c>
      <c r="J140" s="66"/>
      <c r="L140" s="64"/>
      <c r="M140" s="64"/>
    </row>
    <row r="141" spans="1:13" ht="21" x14ac:dyDescent="0.35">
      <c r="A141" s="6" t="s">
        <v>144</v>
      </c>
      <c r="B141" s="22" t="s">
        <v>143</v>
      </c>
      <c r="C141" s="21" t="s">
        <v>142</v>
      </c>
      <c r="D141" s="20">
        <v>44832</v>
      </c>
      <c r="E141" s="18">
        <v>149683</v>
      </c>
      <c r="F141" s="19">
        <v>44589</v>
      </c>
      <c r="G141" s="18"/>
      <c r="H141" s="18">
        <f t="shared" si="4"/>
        <v>149683</v>
      </c>
      <c r="I141" s="1" t="s">
        <v>0</v>
      </c>
      <c r="J141" s="66"/>
      <c r="L141" s="64"/>
      <c r="M141" s="64"/>
    </row>
    <row r="142" spans="1:13" ht="21" x14ac:dyDescent="0.35">
      <c r="A142" s="30" t="s">
        <v>141</v>
      </c>
      <c r="B142" s="28" t="s">
        <v>2</v>
      </c>
      <c r="C142" s="27" t="s">
        <v>140</v>
      </c>
      <c r="D142" s="26">
        <v>44781</v>
      </c>
      <c r="E142" s="24">
        <v>1593000</v>
      </c>
      <c r="F142" s="25">
        <v>44903</v>
      </c>
      <c r="G142" s="24">
        <v>1593000</v>
      </c>
      <c r="H142" s="24">
        <f t="shared" si="4"/>
        <v>0</v>
      </c>
      <c r="I142" s="23" t="s">
        <v>78</v>
      </c>
      <c r="J142" s="66"/>
      <c r="L142" s="64"/>
      <c r="M142" s="64"/>
    </row>
    <row r="143" spans="1:13" ht="21" x14ac:dyDescent="0.35">
      <c r="A143" s="30" t="s">
        <v>139</v>
      </c>
      <c r="B143" s="28" t="s">
        <v>2</v>
      </c>
      <c r="C143" s="27" t="s">
        <v>138</v>
      </c>
      <c r="D143" s="26">
        <v>44760</v>
      </c>
      <c r="E143" s="24">
        <v>141600</v>
      </c>
      <c r="F143" s="25">
        <v>44883</v>
      </c>
      <c r="G143" s="24">
        <v>141600</v>
      </c>
      <c r="H143" s="24">
        <f t="shared" si="4"/>
        <v>0</v>
      </c>
      <c r="I143" s="23" t="s">
        <v>78</v>
      </c>
      <c r="J143" s="66"/>
      <c r="L143" s="64"/>
      <c r="M143" s="64"/>
    </row>
    <row r="144" spans="1:13" ht="21" x14ac:dyDescent="0.35">
      <c r="A144" s="28" t="s">
        <v>92</v>
      </c>
      <c r="B144" s="28" t="s">
        <v>137</v>
      </c>
      <c r="C144" s="27" t="s">
        <v>136</v>
      </c>
      <c r="D144" s="26">
        <v>44817</v>
      </c>
      <c r="E144" s="24">
        <v>1303260</v>
      </c>
      <c r="F144" s="25">
        <v>44574</v>
      </c>
      <c r="G144" s="24">
        <v>1303260</v>
      </c>
      <c r="H144" s="24">
        <f t="shared" si="4"/>
        <v>0</v>
      </c>
      <c r="I144" s="23" t="s">
        <v>78</v>
      </c>
      <c r="J144" s="66"/>
      <c r="L144" s="64"/>
      <c r="M144" s="64"/>
    </row>
    <row r="145" spans="1:13" ht="48.75" x14ac:dyDescent="0.35">
      <c r="A145" s="28" t="s">
        <v>135</v>
      </c>
      <c r="B145" s="28" t="s">
        <v>58</v>
      </c>
      <c r="C145" s="27" t="s">
        <v>134</v>
      </c>
      <c r="D145" s="26">
        <v>44803</v>
      </c>
      <c r="E145" s="24">
        <v>318245.84000000003</v>
      </c>
      <c r="F145" s="25">
        <v>44925</v>
      </c>
      <c r="G145" s="24">
        <v>318245.84000000003</v>
      </c>
      <c r="H145" s="24">
        <f t="shared" si="4"/>
        <v>0</v>
      </c>
      <c r="I145" s="23" t="s">
        <v>78</v>
      </c>
      <c r="J145" s="66"/>
      <c r="L145" s="64"/>
      <c r="M145" s="64"/>
    </row>
    <row r="146" spans="1:13" ht="33" x14ac:dyDescent="0.35">
      <c r="A146" s="28" t="s">
        <v>133</v>
      </c>
      <c r="B146" s="28" t="s">
        <v>58</v>
      </c>
      <c r="C146" s="27" t="s">
        <v>132</v>
      </c>
      <c r="D146" s="26">
        <v>44798</v>
      </c>
      <c r="E146" s="24">
        <v>88859.96</v>
      </c>
      <c r="F146" s="25">
        <v>44920</v>
      </c>
      <c r="G146" s="24">
        <v>88859.96</v>
      </c>
      <c r="H146" s="24">
        <f t="shared" si="4"/>
        <v>0</v>
      </c>
      <c r="I146" s="23" t="s">
        <v>78</v>
      </c>
      <c r="J146" s="66"/>
      <c r="L146" s="64"/>
      <c r="M146" s="64"/>
    </row>
    <row r="147" spans="1:13" ht="33" x14ac:dyDescent="0.35">
      <c r="A147" s="28" t="s">
        <v>74</v>
      </c>
      <c r="B147" s="28" t="s">
        <v>131</v>
      </c>
      <c r="C147" s="27" t="s">
        <v>130</v>
      </c>
      <c r="D147" s="26">
        <v>44761</v>
      </c>
      <c r="E147" s="24">
        <v>531920</v>
      </c>
      <c r="F147" s="25">
        <v>44884</v>
      </c>
      <c r="G147" s="24">
        <v>531920</v>
      </c>
      <c r="H147" s="24">
        <f t="shared" si="4"/>
        <v>0</v>
      </c>
      <c r="I147" s="23" t="s">
        <v>78</v>
      </c>
      <c r="J147" s="66"/>
      <c r="L147" s="64"/>
      <c r="M147" s="64"/>
    </row>
    <row r="148" spans="1:13" ht="21" x14ac:dyDescent="0.35">
      <c r="A148" s="28" t="s">
        <v>129</v>
      </c>
      <c r="B148" s="28" t="s">
        <v>2</v>
      </c>
      <c r="C148" s="27" t="s">
        <v>128</v>
      </c>
      <c r="D148" s="26">
        <v>44788</v>
      </c>
      <c r="E148" s="24">
        <v>236000</v>
      </c>
      <c r="F148" s="25">
        <v>44910</v>
      </c>
      <c r="G148" s="24">
        <v>236000</v>
      </c>
      <c r="H148" s="24">
        <f t="shared" si="4"/>
        <v>0</v>
      </c>
      <c r="I148" s="23" t="s">
        <v>78</v>
      </c>
      <c r="J148" s="66"/>
      <c r="L148" s="64"/>
      <c r="M148" s="64"/>
    </row>
    <row r="149" spans="1:13" ht="21" x14ac:dyDescent="0.35">
      <c r="A149" s="22" t="s">
        <v>25</v>
      </c>
      <c r="B149" s="22" t="s">
        <v>119</v>
      </c>
      <c r="C149" s="21" t="s">
        <v>127</v>
      </c>
      <c r="D149" s="20">
        <v>44766</v>
      </c>
      <c r="E149" s="18">
        <v>8393400</v>
      </c>
      <c r="F149" s="19">
        <v>44889</v>
      </c>
      <c r="G149" s="18"/>
      <c r="H149" s="18">
        <f t="shared" si="4"/>
        <v>8393400</v>
      </c>
      <c r="I149" s="1" t="s">
        <v>0</v>
      </c>
      <c r="J149" s="66"/>
      <c r="L149" s="64"/>
      <c r="M149" s="64"/>
    </row>
    <row r="150" spans="1:13" ht="21" x14ac:dyDescent="0.35">
      <c r="A150" s="22" t="s">
        <v>25</v>
      </c>
      <c r="B150" s="22" t="s">
        <v>119</v>
      </c>
      <c r="C150" s="21" t="s">
        <v>126</v>
      </c>
      <c r="D150" s="20">
        <v>44780</v>
      </c>
      <c r="E150" s="18">
        <v>6282400</v>
      </c>
      <c r="F150" s="19">
        <v>44902</v>
      </c>
      <c r="G150" s="18"/>
      <c r="H150" s="18">
        <f t="shared" si="4"/>
        <v>6282400</v>
      </c>
      <c r="I150" s="1" t="s">
        <v>0</v>
      </c>
      <c r="J150" s="66"/>
      <c r="L150" s="64"/>
      <c r="M150" s="64"/>
    </row>
    <row r="151" spans="1:13" ht="21" x14ac:dyDescent="0.35">
      <c r="A151" s="22" t="s">
        <v>25</v>
      </c>
      <c r="B151" s="22" t="s">
        <v>119</v>
      </c>
      <c r="C151" s="21" t="s">
        <v>125</v>
      </c>
      <c r="D151" s="20">
        <v>44792</v>
      </c>
      <c r="E151" s="18">
        <v>7971200</v>
      </c>
      <c r="F151" s="19">
        <v>44549</v>
      </c>
      <c r="G151" s="18"/>
      <c r="H151" s="18">
        <f t="shared" si="4"/>
        <v>7971200</v>
      </c>
      <c r="I151" s="1" t="s">
        <v>0</v>
      </c>
      <c r="J151" s="66"/>
      <c r="L151" s="64"/>
      <c r="M151" s="64"/>
    </row>
    <row r="152" spans="1:13" ht="21" x14ac:dyDescent="0.35">
      <c r="A152" s="22" t="s">
        <v>25</v>
      </c>
      <c r="B152" s="22" t="s">
        <v>119</v>
      </c>
      <c r="C152" s="21" t="s">
        <v>124</v>
      </c>
      <c r="D152" s="20">
        <v>44755</v>
      </c>
      <c r="E152" s="18">
        <v>9026700</v>
      </c>
      <c r="F152" s="19">
        <v>44878</v>
      </c>
      <c r="G152" s="18"/>
      <c r="H152" s="18">
        <f t="shared" si="4"/>
        <v>9026700</v>
      </c>
      <c r="I152" s="1" t="s">
        <v>0</v>
      </c>
      <c r="J152" s="66"/>
      <c r="L152" s="64"/>
      <c r="M152" s="64"/>
    </row>
    <row r="153" spans="1:13" ht="21" x14ac:dyDescent="0.35">
      <c r="A153" s="22" t="s">
        <v>25</v>
      </c>
      <c r="B153" s="22" t="s">
        <v>119</v>
      </c>
      <c r="C153" s="21" t="s">
        <v>123</v>
      </c>
      <c r="D153" s="20">
        <v>44770</v>
      </c>
      <c r="E153" s="18">
        <v>7337900</v>
      </c>
      <c r="F153" s="19">
        <v>44893</v>
      </c>
      <c r="G153" s="18"/>
      <c r="H153" s="18">
        <v>7337900</v>
      </c>
      <c r="I153" s="1" t="s">
        <v>0</v>
      </c>
      <c r="J153" s="66"/>
      <c r="L153" s="64"/>
      <c r="M153" s="64"/>
    </row>
    <row r="154" spans="1:13" ht="21" x14ac:dyDescent="0.35">
      <c r="A154" s="22" t="s">
        <v>25</v>
      </c>
      <c r="B154" s="22" t="s">
        <v>119</v>
      </c>
      <c r="C154" s="21" t="s">
        <v>122</v>
      </c>
      <c r="D154" s="20">
        <v>44775</v>
      </c>
      <c r="E154" s="18">
        <v>6071300</v>
      </c>
      <c r="F154" s="19">
        <v>44897</v>
      </c>
      <c r="G154" s="18"/>
      <c r="H154" s="18">
        <f t="shared" ref="H154:H159" si="5">+E154-G154</f>
        <v>6071300</v>
      </c>
      <c r="I154" s="1" t="s">
        <v>0</v>
      </c>
      <c r="J154" s="66"/>
      <c r="L154" s="64"/>
      <c r="M154" s="64"/>
    </row>
    <row r="155" spans="1:13" ht="21" x14ac:dyDescent="0.35">
      <c r="A155" s="22" t="s">
        <v>25</v>
      </c>
      <c r="B155" s="22" t="s">
        <v>119</v>
      </c>
      <c r="C155" s="21" t="s">
        <v>121</v>
      </c>
      <c r="D155" s="20">
        <v>44785</v>
      </c>
      <c r="E155" s="18">
        <v>7920600</v>
      </c>
      <c r="F155" s="19">
        <v>44907</v>
      </c>
      <c r="G155" s="18"/>
      <c r="H155" s="18">
        <f t="shared" si="5"/>
        <v>7920600</v>
      </c>
      <c r="I155" s="1" t="s">
        <v>0</v>
      </c>
      <c r="J155" s="66"/>
      <c r="L155" s="64"/>
      <c r="M155" s="64"/>
    </row>
    <row r="156" spans="1:13" ht="33" x14ac:dyDescent="0.35">
      <c r="A156" s="22" t="s">
        <v>120</v>
      </c>
      <c r="B156" s="22" t="s">
        <v>119</v>
      </c>
      <c r="C156" s="21" t="s">
        <v>118</v>
      </c>
      <c r="D156" s="20">
        <v>44742</v>
      </c>
      <c r="E156" s="18">
        <v>6999933.3200000003</v>
      </c>
      <c r="F156" s="19">
        <v>44864</v>
      </c>
      <c r="G156" s="18"/>
      <c r="H156" s="18">
        <f t="shared" si="5"/>
        <v>6999933.3200000003</v>
      </c>
      <c r="I156" s="1" t="s">
        <v>0</v>
      </c>
      <c r="J156" s="66"/>
      <c r="L156" s="64"/>
      <c r="M156" s="64"/>
    </row>
    <row r="157" spans="1:13" ht="21" x14ac:dyDescent="0.35">
      <c r="A157" s="28" t="s">
        <v>19</v>
      </c>
      <c r="B157" s="28" t="s">
        <v>117</v>
      </c>
      <c r="C157" s="27" t="s">
        <v>116</v>
      </c>
      <c r="D157" s="26">
        <v>44820</v>
      </c>
      <c r="E157" s="24">
        <v>821548.8</v>
      </c>
      <c r="F157" s="25">
        <v>44942</v>
      </c>
      <c r="G157" s="24">
        <v>821548.8</v>
      </c>
      <c r="H157" s="24">
        <f t="shared" si="5"/>
        <v>0</v>
      </c>
      <c r="I157" s="23" t="s">
        <v>78</v>
      </c>
      <c r="J157" s="66"/>
      <c r="L157" s="64"/>
      <c r="M157" s="64"/>
    </row>
    <row r="158" spans="1:13" ht="21" x14ac:dyDescent="0.35">
      <c r="A158" s="28" t="s">
        <v>115</v>
      </c>
      <c r="B158" s="28" t="s">
        <v>2</v>
      </c>
      <c r="C158" s="27" t="s">
        <v>114</v>
      </c>
      <c r="D158" s="26">
        <v>44791</v>
      </c>
      <c r="E158" s="24">
        <v>332547.59999999998</v>
      </c>
      <c r="F158" s="25">
        <v>44913</v>
      </c>
      <c r="G158" s="24">
        <v>332547.59999999998</v>
      </c>
      <c r="H158" s="24">
        <f t="shared" si="5"/>
        <v>0</v>
      </c>
      <c r="I158" s="23" t="s">
        <v>78</v>
      </c>
      <c r="J158" s="66"/>
      <c r="L158" s="64"/>
      <c r="M158" s="64"/>
    </row>
    <row r="159" spans="1:13" ht="21" x14ac:dyDescent="0.35">
      <c r="A159" s="22" t="s">
        <v>113</v>
      </c>
      <c r="B159" s="22" t="s">
        <v>112</v>
      </c>
      <c r="C159" s="21" t="s">
        <v>111</v>
      </c>
      <c r="D159" s="20">
        <v>44830</v>
      </c>
      <c r="E159" s="18">
        <v>933380</v>
      </c>
      <c r="F159" s="19">
        <v>44952</v>
      </c>
      <c r="G159" s="18"/>
      <c r="H159" s="18">
        <f t="shared" si="5"/>
        <v>933380</v>
      </c>
      <c r="I159" s="1" t="s">
        <v>0</v>
      </c>
      <c r="J159" s="66"/>
      <c r="L159" s="64"/>
      <c r="M159" s="64"/>
    </row>
    <row r="160" spans="1:13" ht="21" x14ac:dyDescent="0.35">
      <c r="A160" s="28" t="s">
        <v>46</v>
      </c>
      <c r="B160" s="28" t="s">
        <v>2</v>
      </c>
      <c r="C160" s="27" t="s">
        <v>110</v>
      </c>
      <c r="D160" s="26">
        <v>44812</v>
      </c>
      <c r="E160" s="24">
        <v>218300</v>
      </c>
      <c r="F160" s="25">
        <v>44934</v>
      </c>
      <c r="G160" s="24">
        <v>218300</v>
      </c>
      <c r="H160" s="24" cm="1">
        <f t="array" aca="1" ref="H160" ca="1">+E160-G1+H157:I16063</f>
        <v>218300</v>
      </c>
      <c r="I160" s="23" t="s">
        <v>78</v>
      </c>
      <c r="J160" s="66"/>
      <c r="L160" s="64"/>
      <c r="M160" s="64"/>
    </row>
    <row r="161" spans="1:13" ht="21" x14ac:dyDescent="0.35">
      <c r="A161" s="28" t="s">
        <v>109</v>
      </c>
      <c r="B161" s="28" t="s">
        <v>2</v>
      </c>
      <c r="C161" s="27" t="s">
        <v>108</v>
      </c>
      <c r="D161" s="26">
        <v>44834</v>
      </c>
      <c r="E161" s="24">
        <v>590000</v>
      </c>
      <c r="F161" s="25">
        <v>44956</v>
      </c>
      <c r="G161" s="24">
        <v>590000</v>
      </c>
      <c r="H161" s="24">
        <f t="shared" ref="H161:H168" si="6">+E161-G161</f>
        <v>0</v>
      </c>
      <c r="I161" s="23" t="s">
        <v>78</v>
      </c>
      <c r="J161" s="66"/>
      <c r="L161" s="64"/>
      <c r="M161" s="64"/>
    </row>
    <row r="162" spans="1:13" ht="21" x14ac:dyDescent="0.35">
      <c r="A162" s="22" t="s">
        <v>104</v>
      </c>
      <c r="B162" s="22" t="s">
        <v>107</v>
      </c>
      <c r="C162" s="21" t="s">
        <v>106</v>
      </c>
      <c r="D162" s="20">
        <v>44816</v>
      </c>
      <c r="E162" s="18">
        <v>892149.1</v>
      </c>
      <c r="F162" s="19">
        <v>44938</v>
      </c>
      <c r="G162" s="18"/>
      <c r="H162" s="18">
        <f t="shared" si="6"/>
        <v>892149.1</v>
      </c>
      <c r="I162" s="1" t="s">
        <v>0</v>
      </c>
      <c r="J162" s="66"/>
      <c r="L162" s="64"/>
      <c r="M162" s="64"/>
    </row>
    <row r="163" spans="1:13" ht="21" x14ac:dyDescent="0.35">
      <c r="A163" s="28" t="s">
        <v>22</v>
      </c>
      <c r="B163" s="28" t="s">
        <v>21</v>
      </c>
      <c r="C163" s="27" t="s">
        <v>105</v>
      </c>
      <c r="D163" s="26">
        <v>44832</v>
      </c>
      <c r="E163" s="24">
        <v>104899.17</v>
      </c>
      <c r="F163" s="25">
        <v>44954</v>
      </c>
      <c r="G163" s="24">
        <v>104899.17</v>
      </c>
      <c r="H163" s="24">
        <f t="shared" si="6"/>
        <v>0</v>
      </c>
      <c r="I163" s="23" t="s">
        <v>78</v>
      </c>
      <c r="J163" s="66"/>
      <c r="L163" s="64"/>
      <c r="M163" s="64"/>
    </row>
    <row r="164" spans="1:13" ht="21" x14ac:dyDescent="0.35">
      <c r="A164" s="22" t="s">
        <v>104</v>
      </c>
      <c r="B164" s="22" t="s">
        <v>21</v>
      </c>
      <c r="C164" s="21" t="s">
        <v>103</v>
      </c>
      <c r="D164" s="20">
        <v>44825</v>
      </c>
      <c r="E164" s="18">
        <v>130573.06</v>
      </c>
      <c r="F164" s="19">
        <v>44947</v>
      </c>
      <c r="G164" s="18"/>
      <c r="H164" s="18">
        <f t="shared" si="6"/>
        <v>130573.06</v>
      </c>
      <c r="I164" s="1" t="s">
        <v>0</v>
      </c>
      <c r="J164" s="66"/>
      <c r="L164" s="64"/>
      <c r="M164" s="64"/>
    </row>
    <row r="165" spans="1:13" ht="21" x14ac:dyDescent="0.35">
      <c r="A165" s="28" t="s">
        <v>80</v>
      </c>
      <c r="B165" s="28" t="s">
        <v>6</v>
      </c>
      <c r="C165" s="27" t="s">
        <v>102</v>
      </c>
      <c r="D165" s="26">
        <v>44839</v>
      </c>
      <c r="E165" s="24">
        <v>59000</v>
      </c>
      <c r="F165" s="25">
        <v>44962</v>
      </c>
      <c r="G165" s="24">
        <v>59000</v>
      </c>
      <c r="H165" s="24">
        <f t="shared" si="6"/>
        <v>0</v>
      </c>
      <c r="I165" s="23" t="s">
        <v>78</v>
      </c>
      <c r="J165" s="66"/>
      <c r="L165" s="64"/>
      <c r="M165" s="64"/>
    </row>
    <row r="166" spans="1:13" ht="21" x14ac:dyDescent="0.35">
      <c r="A166" s="28" t="s">
        <v>95</v>
      </c>
      <c r="B166" s="28" t="s">
        <v>6</v>
      </c>
      <c r="C166" s="27" t="s">
        <v>101</v>
      </c>
      <c r="D166" s="26">
        <v>44838</v>
      </c>
      <c r="E166" s="24">
        <v>59000</v>
      </c>
      <c r="F166" s="25">
        <v>44961</v>
      </c>
      <c r="G166" s="24">
        <v>59000</v>
      </c>
      <c r="H166" s="24">
        <f t="shared" si="6"/>
        <v>0</v>
      </c>
      <c r="I166" s="23" t="s">
        <v>78</v>
      </c>
      <c r="J166" s="66"/>
      <c r="L166" s="64"/>
      <c r="M166" s="64"/>
    </row>
    <row r="167" spans="1:13" ht="21" x14ac:dyDescent="0.35">
      <c r="A167" s="28" t="s">
        <v>80</v>
      </c>
      <c r="B167" s="28" t="s">
        <v>6</v>
      </c>
      <c r="C167" s="27" t="s">
        <v>100</v>
      </c>
      <c r="D167" s="26">
        <v>44839</v>
      </c>
      <c r="E167" s="24">
        <v>59000</v>
      </c>
      <c r="F167" s="25">
        <v>44962</v>
      </c>
      <c r="G167" s="24">
        <v>59000</v>
      </c>
      <c r="H167" s="24">
        <f t="shared" si="6"/>
        <v>0</v>
      </c>
      <c r="I167" s="23" t="s">
        <v>78</v>
      </c>
      <c r="J167" s="66"/>
      <c r="L167" s="64"/>
      <c r="M167" s="64"/>
    </row>
    <row r="168" spans="1:13" ht="21" x14ac:dyDescent="0.35">
      <c r="A168" s="28" t="s">
        <v>80</v>
      </c>
      <c r="B168" s="28" t="s">
        <v>6</v>
      </c>
      <c r="C168" s="27" t="s">
        <v>99</v>
      </c>
      <c r="D168" s="26">
        <v>44839</v>
      </c>
      <c r="E168" s="24">
        <v>59000</v>
      </c>
      <c r="F168" s="25">
        <v>44962</v>
      </c>
      <c r="G168" s="24">
        <v>59000</v>
      </c>
      <c r="H168" s="24">
        <f t="shared" si="6"/>
        <v>0</v>
      </c>
      <c r="I168" s="23" t="s">
        <v>78</v>
      </c>
      <c r="J168" s="66"/>
      <c r="L168" s="64"/>
      <c r="M168" s="64"/>
    </row>
    <row r="169" spans="1:13" ht="21" x14ac:dyDescent="0.35">
      <c r="A169" s="28" t="s">
        <v>97</v>
      </c>
      <c r="B169" s="28" t="s">
        <v>6</v>
      </c>
      <c r="C169" s="27" t="s">
        <v>98</v>
      </c>
      <c r="D169" s="26">
        <v>44840</v>
      </c>
      <c r="E169" s="24">
        <v>118000</v>
      </c>
      <c r="F169" s="25">
        <v>44963</v>
      </c>
      <c r="G169" s="24">
        <v>118000</v>
      </c>
      <c r="H169" s="24">
        <v>0</v>
      </c>
      <c r="I169" s="23" t="s">
        <v>78</v>
      </c>
      <c r="J169" s="66"/>
      <c r="L169" s="64"/>
      <c r="M169" s="64"/>
    </row>
    <row r="170" spans="1:13" ht="21" x14ac:dyDescent="0.35">
      <c r="A170" s="28" t="s">
        <v>97</v>
      </c>
      <c r="B170" s="28" t="s">
        <v>6</v>
      </c>
      <c r="C170" s="27" t="s">
        <v>96</v>
      </c>
      <c r="D170" s="26">
        <v>44840</v>
      </c>
      <c r="E170" s="24">
        <v>118000</v>
      </c>
      <c r="F170" s="25">
        <v>44963</v>
      </c>
      <c r="G170" s="24">
        <v>118000</v>
      </c>
      <c r="H170" s="24">
        <v>0</v>
      </c>
      <c r="I170" s="23" t="s">
        <v>78</v>
      </c>
      <c r="J170" s="66"/>
      <c r="L170" s="64"/>
      <c r="M170" s="64"/>
    </row>
    <row r="171" spans="1:13" ht="21" x14ac:dyDescent="0.35">
      <c r="A171" s="22" t="s">
        <v>95</v>
      </c>
      <c r="B171" s="22" t="s">
        <v>6</v>
      </c>
      <c r="C171" s="21" t="s">
        <v>94</v>
      </c>
      <c r="D171" s="20">
        <v>44825</v>
      </c>
      <c r="E171" s="18">
        <v>118000</v>
      </c>
      <c r="F171" s="19">
        <v>44947</v>
      </c>
      <c r="G171" s="29"/>
      <c r="H171" s="18">
        <f t="shared" ref="H171:H216" si="7">+E171-G171</f>
        <v>118000</v>
      </c>
      <c r="I171" s="1" t="s">
        <v>0</v>
      </c>
      <c r="J171" s="66"/>
      <c r="L171" s="64"/>
      <c r="M171" s="64"/>
    </row>
    <row r="172" spans="1:13" ht="21" x14ac:dyDescent="0.35">
      <c r="A172" s="28" t="s">
        <v>93</v>
      </c>
      <c r="B172" s="28" t="s">
        <v>6</v>
      </c>
      <c r="C172" s="27" t="s">
        <v>81</v>
      </c>
      <c r="D172" s="26">
        <v>44841</v>
      </c>
      <c r="E172" s="24">
        <v>118000</v>
      </c>
      <c r="F172" s="25">
        <v>44964</v>
      </c>
      <c r="G172" s="24">
        <v>118000</v>
      </c>
      <c r="H172" s="24">
        <f t="shared" si="7"/>
        <v>0</v>
      </c>
      <c r="I172" s="23" t="s">
        <v>78</v>
      </c>
      <c r="J172" s="66"/>
      <c r="L172" s="64"/>
      <c r="M172" s="64"/>
    </row>
    <row r="173" spans="1:13" ht="21" x14ac:dyDescent="0.35">
      <c r="A173" s="22" t="s">
        <v>92</v>
      </c>
      <c r="B173" s="22" t="s">
        <v>91</v>
      </c>
      <c r="C173" s="21" t="s">
        <v>90</v>
      </c>
      <c r="D173" s="20">
        <v>44818</v>
      </c>
      <c r="E173" s="18">
        <v>781856</v>
      </c>
      <c r="F173" s="19">
        <v>44940</v>
      </c>
      <c r="G173" s="29"/>
      <c r="H173" s="18">
        <f t="shared" si="7"/>
        <v>781856</v>
      </c>
      <c r="I173" s="1" t="s">
        <v>0</v>
      </c>
      <c r="J173" s="66"/>
      <c r="L173" s="64"/>
      <c r="M173" s="64"/>
    </row>
    <row r="174" spans="1:13" ht="21" x14ac:dyDescent="0.35">
      <c r="A174" s="22" t="s">
        <v>89</v>
      </c>
      <c r="B174" s="22" t="s">
        <v>2</v>
      </c>
      <c r="C174" s="21" t="s">
        <v>88</v>
      </c>
      <c r="D174" s="20">
        <v>44817</v>
      </c>
      <c r="E174" s="18">
        <v>294589.95</v>
      </c>
      <c r="F174" s="19">
        <v>44939</v>
      </c>
      <c r="G174" s="18"/>
      <c r="H174" s="18">
        <f t="shared" si="7"/>
        <v>294589.95</v>
      </c>
      <c r="I174" s="1" t="s">
        <v>0</v>
      </c>
      <c r="J174" s="66"/>
      <c r="L174" s="64"/>
      <c r="M174" s="64"/>
    </row>
    <row r="175" spans="1:13" ht="21" x14ac:dyDescent="0.35">
      <c r="A175" s="22" t="s">
        <v>48</v>
      </c>
      <c r="B175" s="22" t="s">
        <v>2</v>
      </c>
      <c r="C175" s="21" t="s">
        <v>87</v>
      </c>
      <c r="D175" s="20">
        <v>44811</v>
      </c>
      <c r="E175" s="18">
        <v>177000</v>
      </c>
      <c r="F175" s="19">
        <v>44933</v>
      </c>
      <c r="G175" s="18"/>
      <c r="H175" s="18">
        <f t="shared" si="7"/>
        <v>177000</v>
      </c>
      <c r="I175" s="1" t="s">
        <v>0</v>
      </c>
      <c r="J175" s="66"/>
      <c r="L175" s="64"/>
      <c r="M175" s="64"/>
    </row>
    <row r="176" spans="1:13" ht="21" x14ac:dyDescent="0.35">
      <c r="A176" s="22" t="s">
        <v>61</v>
      </c>
      <c r="B176" s="22" t="s">
        <v>6</v>
      </c>
      <c r="C176" s="21" t="s">
        <v>86</v>
      </c>
      <c r="D176" s="20">
        <v>44847</v>
      </c>
      <c r="E176" s="18">
        <v>59000</v>
      </c>
      <c r="F176" s="19">
        <v>44970</v>
      </c>
      <c r="G176" s="18"/>
      <c r="H176" s="18">
        <f t="shared" si="7"/>
        <v>59000</v>
      </c>
      <c r="I176" s="1" t="s">
        <v>0</v>
      </c>
      <c r="J176" s="66"/>
      <c r="L176" s="64"/>
      <c r="M176" s="64"/>
    </row>
    <row r="177" spans="1:13" ht="21" x14ac:dyDescent="0.35">
      <c r="A177" s="22" t="s">
        <v>85</v>
      </c>
      <c r="B177" s="22" t="s">
        <v>84</v>
      </c>
      <c r="C177" s="21" t="s">
        <v>83</v>
      </c>
      <c r="D177" s="20">
        <v>44805</v>
      </c>
      <c r="E177" s="18">
        <v>3259535</v>
      </c>
      <c r="F177" s="19">
        <v>44562</v>
      </c>
      <c r="G177" s="18"/>
      <c r="H177" s="18">
        <f t="shared" si="7"/>
        <v>3259535</v>
      </c>
      <c r="I177" s="1" t="s">
        <v>0</v>
      </c>
      <c r="J177" s="66"/>
      <c r="L177" s="64"/>
      <c r="M177" s="64"/>
    </row>
    <row r="178" spans="1:13" ht="21" x14ac:dyDescent="0.35">
      <c r="A178" s="22" t="s">
        <v>82</v>
      </c>
      <c r="B178" s="22" t="s">
        <v>6</v>
      </c>
      <c r="C178" s="21" t="s">
        <v>81</v>
      </c>
      <c r="D178" s="20">
        <v>44852</v>
      </c>
      <c r="E178" s="18">
        <v>88500</v>
      </c>
      <c r="F178" s="19">
        <v>44975</v>
      </c>
      <c r="G178" s="18"/>
      <c r="H178" s="18">
        <f t="shared" si="7"/>
        <v>88500</v>
      </c>
      <c r="I178" s="1" t="s">
        <v>0</v>
      </c>
      <c r="J178" s="66"/>
      <c r="L178" s="64"/>
      <c r="M178" s="64"/>
    </row>
    <row r="179" spans="1:13" ht="21" x14ac:dyDescent="0.35">
      <c r="A179" s="28" t="s">
        <v>80</v>
      </c>
      <c r="B179" s="28" t="s">
        <v>6</v>
      </c>
      <c r="C179" s="27" t="s">
        <v>79</v>
      </c>
      <c r="D179" s="26">
        <v>44846</v>
      </c>
      <c r="E179" s="24">
        <v>29500</v>
      </c>
      <c r="F179" s="25">
        <v>44969</v>
      </c>
      <c r="G179" s="24">
        <v>29500</v>
      </c>
      <c r="H179" s="24">
        <f t="shared" si="7"/>
        <v>0</v>
      </c>
      <c r="I179" s="23" t="s">
        <v>78</v>
      </c>
      <c r="J179" s="66"/>
      <c r="L179" s="64"/>
      <c r="M179" s="64"/>
    </row>
    <row r="180" spans="1:13" ht="33" x14ac:dyDescent="0.35">
      <c r="A180" s="22" t="s">
        <v>77</v>
      </c>
      <c r="B180" s="22" t="s">
        <v>58</v>
      </c>
      <c r="C180" s="21" t="s">
        <v>76</v>
      </c>
      <c r="D180" s="20">
        <v>44817</v>
      </c>
      <c r="E180" s="18">
        <v>103463.09</v>
      </c>
      <c r="F180" s="19">
        <v>44939</v>
      </c>
      <c r="G180" s="18"/>
      <c r="H180" s="18">
        <f t="shared" si="7"/>
        <v>103463.09</v>
      </c>
      <c r="I180" s="1" t="s">
        <v>0</v>
      </c>
      <c r="J180" s="66"/>
      <c r="L180" s="64"/>
      <c r="M180" s="64"/>
    </row>
    <row r="181" spans="1:13" ht="48.75" x14ac:dyDescent="0.35">
      <c r="A181" s="22" t="s">
        <v>16</v>
      </c>
      <c r="B181" s="22" t="s">
        <v>58</v>
      </c>
      <c r="C181" s="21" t="s">
        <v>75</v>
      </c>
      <c r="D181" s="20">
        <v>44804</v>
      </c>
      <c r="E181" s="18">
        <v>277724.49</v>
      </c>
      <c r="F181" s="19">
        <v>44926</v>
      </c>
      <c r="G181" s="18"/>
      <c r="H181" s="18">
        <f t="shared" si="7"/>
        <v>277724.49</v>
      </c>
      <c r="I181" s="1" t="s">
        <v>0</v>
      </c>
      <c r="J181" s="66"/>
      <c r="L181" s="64"/>
      <c r="M181" s="64"/>
    </row>
    <row r="182" spans="1:13" ht="21" x14ac:dyDescent="0.35">
      <c r="A182" s="22" t="s">
        <v>74</v>
      </c>
      <c r="B182" s="22" t="s">
        <v>73</v>
      </c>
      <c r="C182" s="21" t="s">
        <v>72</v>
      </c>
      <c r="D182" s="20">
        <v>44631</v>
      </c>
      <c r="E182" s="18">
        <v>2013340.78</v>
      </c>
      <c r="F182" s="19">
        <v>44752</v>
      </c>
      <c r="G182" s="18"/>
      <c r="H182" s="18">
        <f t="shared" si="7"/>
        <v>2013340.78</v>
      </c>
      <c r="I182" s="1" t="s">
        <v>0</v>
      </c>
      <c r="J182" s="66"/>
      <c r="L182" s="64"/>
      <c r="M182" s="64"/>
    </row>
    <row r="183" spans="1:13" ht="21" x14ac:dyDescent="0.35">
      <c r="A183" s="22" t="s">
        <v>71</v>
      </c>
      <c r="B183" s="22" t="s">
        <v>70</v>
      </c>
      <c r="C183" s="21" t="s">
        <v>69</v>
      </c>
      <c r="D183" s="20">
        <v>44826</v>
      </c>
      <c r="E183" s="18">
        <v>1777182.66</v>
      </c>
      <c r="F183" s="19">
        <v>44948</v>
      </c>
      <c r="G183" s="18"/>
      <c r="H183" s="18">
        <f t="shared" si="7"/>
        <v>1777182.66</v>
      </c>
      <c r="I183" s="1" t="s">
        <v>0</v>
      </c>
      <c r="J183" s="66"/>
      <c r="L183" s="64"/>
      <c r="M183" s="64"/>
    </row>
    <row r="184" spans="1:13" ht="21" x14ac:dyDescent="0.35">
      <c r="A184" s="22" t="s">
        <v>68</v>
      </c>
      <c r="B184" s="22" t="s">
        <v>2</v>
      </c>
      <c r="C184" s="21" t="s">
        <v>67</v>
      </c>
      <c r="D184" s="20">
        <v>44788</v>
      </c>
      <c r="E184" s="18">
        <v>88500</v>
      </c>
      <c r="F184" s="19">
        <v>44910</v>
      </c>
      <c r="G184" s="18"/>
      <c r="H184" s="18">
        <f t="shared" si="7"/>
        <v>88500</v>
      </c>
      <c r="I184" s="1" t="s">
        <v>0</v>
      </c>
      <c r="J184" s="66"/>
      <c r="L184" s="64"/>
      <c r="M184" s="64"/>
    </row>
    <row r="185" spans="1:13" ht="21" x14ac:dyDescent="0.35">
      <c r="A185" s="22" t="s">
        <v>66</v>
      </c>
      <c r="B185" s="22" t="s">
        <v>2</v>
      </c>
      <c r="C185" s="21" t="s">
        <v>65</v>
      </c>
      <c r="D185" s="20">
        <v>44760</v>
      </c>
      <c r="E185" s="18">
        <v>94400</v>
      </c>
      <c r="F185" s="19">
        <v>44883</v>
      </c>
      <c r="G185" s="18"/>
      <c r="H185" s="18">
        <f t="shared" si="7"/>
        <v>94400</v>
      </c>
      <c r="I185" s="1" t="s">
        <v>0</v>
      </c>
      <c r="J185" s="66"/>
      <c r="L185" s="64"/>
      <c r="M185" s="64"/>
    </row>
    <row r="186" spans="1:13" ht="21" x14ac:dyDescent="0.35">
      <c r="A186" s="22" t="s">
        <v>64</v>
      </c>
      <c r="B186" s="22" t="s">
        <v>63</v>
      </c>
      <c r="C186" s="21" t="s">
        <v>62</v>
      </c>
      <c r="D186" s="20">
        <v>44827</v>
      </c>
      <c r="E186" s="18">
        <v>721191.56</v>
      </c>
      <c r="F186" s="19">
        <v>44949</v>
      </c>
      <c r="G186" s="18"/>
      <c r="H186" s="18">
        <f t="shared" si="7"/>
        <v>721191.56</v>
      </c>
      <c r="I186" s="1" t="s">
        <v>0</v>
      </c>
      <c r="J186" s="66"/>
      <c r="L186" s="64"/>
      <c r="M186" s="64"/>
    </row>
    <row r="187" spans="1:13" ht="21" x14ac:dyDescent="0.35">
      <c r="A187" s="22" t="s">
        <v>61</v>
      </c>
      <c r="B187" s="22" t="s">
        <v>6</v>
      </c>
      <c r="C187" s="21" t="s">
        <v>12</v>
      </c>
      <c r="D187" s="20">
        <v>44841</v>
      </c>
      <c r="E187" s="18">
        <v>59000</v>
      </c>
      <c r="F187" s="19">
        <v>44964</v>
      </c>
      <c r="G187" s="18"/>
      <c r="H187" s="18">
        <f t="shared" si="7"/>
        <v>59000</v>
      </c>
      <c r="I187" s="1" t="s">
        <v>0</v>
      </c>
      <c r="J187" s="66"/>
      <c r="L187" s="64"/>
      <c r="M187" s="64"/>
    </row>
    <row r="188" spans="1:13" ht="21" x14ac:dyDescent="0.35">
      <c r="A188" s="22" t="s">
        <v>60</v>
      </c>
      <c r="B188" s="22" t="s">
        <v>6</v>
      </c>
      <c r="C188" s="21" t="s">
        <v>59</v>
      </c>
      <c r="D188" s="20">
        <v>44846</v>
      </c>
      <c r="E188" s="18">
        <v>47199.96</v>
      </c>
      <c r="F188" s="19">
        <v>44969</v>
      </c>
      <c r="G188" s="18"/>
      <c r="H188" s="18">
        <f t="shared" si="7"/>
        <v>47199.96</v>
      </c>
      <c r="I188" s="1" t="s">
        <v>0</v>
      </c>
      <c r="J188" s="66"/>
      <c r="L188" s="64"/>
      <c r="M188" s="64"/>
    </row>
    <row r="189" spans="1:13" ht="64.5" x14ac:dyDescent="0.35">
      <c r="A189" s="22" t="s">
        <v>16</v>
      </c>
      <c r="B189" s="22" t="s">
        <v>58</v>
      </c>
      <c r="C189" s="21" t="s">
        <v>57</v>
      </c>
      <c r="D189" s="20">
        <v>44809</v>
      </c>
      <c r="E189" s="18">
        <v>233728.58</v>
      </c>
      <c r="F189" s="19">
        <v>44931</v>
      </c>
      <c r="G189" s="18"/>
      <c r="H189" s="18">
        <f t="shared" si="7"/>
        <v>233728.58</v>
      </c>
      <c r="I189" s="1" t="s">
        <v>0</v>
      </c>
      <c r="J189" s="66"/>
      <c r="L189" s="64"/>
      <c r="M189" s="64"/>
    </row>
    <row r="190" spans="1:13" ht="21" x14ac:dyDescent="0.35">
      <c r="A190" s="22" t="s">
        <v>32</v>
      </c>
      <c r="B190" s="22" t="s">
        <v>24</v>
      </c>
      <c r="C190" s="21" t="s">
        <v>56</v>
      </c>
      <c r="D190" s="20">
        <v>44854</v>
      </c>
      <c r="E190" s="18">
        <v>2000000</v>
      </c>
      <c r="F190" s="19">
        <v>44977</v>
      </c>
      <c r="G190" s="18"/>
      <c r="H190" s="18">
        <f t="shared" si="7"/>
        <v>2000000</v>
      </c>
      <c r="I190" s="1" t="s">
        <v>0</v>
      </c>
      <c r="J190" s="66"/>
      <c r="L190" s="64"/>
      <c r="M190" s="64"/>
    </row>
    <row r="191" spans="1:13" ht="21" x14ac:dyDescent="0.35">
      <c r="A191" s="22" t="s">
        <v>54</v>
      </c>
      <c r="B191" s="22" t="s">
        <v>6</v>
      </c>
      <c r="C191" s="21" t="s">
        <v>55</v>
      </c>
      <c r="D191" s="20">
        <v>44837</v>
      </c>
      <c r="E191" s="18">
        <v>30680</v>
      </c>
      <c r="F191" s="19">
        <v>44960</v>
      </c>
      <c r="G191" s="18"/>
      <c r="H191" s="18">
        <f t="shared" si="7"/>
        <v>30680</v>
      </c>
      <c r="I191" s="1" t="s">
        <v>0</v>
      </c>
      <c r="J191" s="66"/>
      <c r="L191" s="64"/>
      <c r="M191" s="64"/>
    </row>
    <row r="192" spans="1:13" ht="21" x14ac:dyDescent="0.35">
      <c r="A192" s="22" t="s">
        <v>54</v>
      </c>
      <c r="B192" s="22" t="s">
        <v>6</v>
      </c>
      <c r="C192" s="21" t="s">
        <v>11</v>
      </c>
      <c r="D192" s="20">
        <v>44846</v>
      </c>
      <c r="E192" s="18">
        <v>82600</v>
      </c>
      <c r="F192" s="19">
        <v>44969</v>
      </c>
      <c r="G192" s="18"/>
      <c r="H192" s="18">
        <f t="shared" si="7"/>
        <v>82600</v>
      </c>
      <c r="I192" s="1" t="s">
        <v>0</v>
      </c>
      <c r="J192" s="66"/>
      <c r="L192" s="64"/>
      <c r="M192" s="64"/>
    </row>
    <row r="193" spans="1:13" ht="21" x14ac:dyDescent="0.35">
      <c r="A193" s="22" t="s">
        <v>53</v>
      </c>
      <c r="B193" s="22" t="s">
        <v>6</v>
      </c>
      <c r="C193" s="21" t="s">
        <v>52</v>
      </c>
      <c r="D193" s="20">
        <v>44853</v>
      </c>
      <c r="E193" s="18">
        <v>118000</v>
      </c>
      <c r="F193" s="19">
        <v>44976</v>
      </c>
      <c r="G193" s="18"/>
      <c r="H193" s="18">
        <f t="shared" si="7"/>
        <v>118000</v>
      </c>
      <c r="I193" s="1" t="s">
        <v>0</v>
      </c>
      <c r="J193" s="66"/>
      <c r="L193" s="64"/>
      <c r="M193" s="64"/>
    </row>
    <row r="194" spans="1:13" ht="21" x14ac:dyDescent="0.35">
      <c r="A194" s="22" t="s">
        <v>51</v>
      </c>
      <c r="B194" s="22" t="s">
        <v>50</v>
      </c>
      <c r="C194" s="21" t="s">
        <v>49</v>
      </c>
      <c r="D194" s="20">
        <v>44826</v>
      </c>
      <c r="E194" s="18">
        <v>984928.56</v>
      </c>
      <c r="F194" s="19">
        <v>44948</v>
      </c>
      <c r="G194" s="18"/>
      <c r="H194" s="18">
        <f t="shared" si="7"/>
        <v>984928.56</v>
      </c>
      <c r="I194" s="1" t="s">
        <v>0</v>
      </c>
      <c r="J194" s="66"/>
      <c r="L194" s="64"/>
      <c r="M194" s="64"/>
    </row>
    <row r="195" spans="1:13" ht="21" x14ac:dyDescent="0.35">
      <c r="A195" s="22" t="s">
        <v>48</v>
      </c>
      <c r="B195" s="22" t="s">
        <v>2</v>
      </c>
      <c r="C195" s="21" t="s">
        <v>47</v>
      </c>
      <c r="D195" s="20">
        <v>44852</v>
      </c>
      <c r="E195" s="18">
        <v>177000</v>
      </c>
      <c r="F195" s="19">
        <v>44975</v>
      </c>
      <c r="G195" s="18"/>
      <c r="H195" s="18">
        <f t="shared" si="7"/>
        <v>177000</v>
      </c>
      <c r="I195" s="1" t="s">
        <v>0</v>
      </c>
      <c r="J195" s="66"/>
      <c r="L195" s="64"/>
      <c r="M195" s="64"/>
    </row>
    <row r="196" spans="1:13" ht="21" x14ac:dyDescent="0.35">
      <c r="A196" s="22" t="s">
        <v>46</v>
      </c>
      <c r="B196" s="22" t="s">
        <v>2</v>
      </c>
      <c r="C196" s="21" t="s">
        <v>45</v>
      </c>
      <c r="D196" s="20">
        <v>44853</v>
      </c>
      <c r="E196" s="18">
        <v>54575</v>
      </c>
      <c r="F196" s="19">
        <v>44976</v>
      </c>
      <c r="G196" s="18"/>
      <c r="H196" s="18">
        <f t="shared" si="7"/>
        <v>54575</v>
      </c>
      <c r="I196" s="1" t="s">
        <v>0</v>
      </c>
      <c r="J196" s="66"/>
      <c r="L196" s="64"/>
      <c r="M196" s="64"/>
    </row>
    <row r="197" spans="1:13" ht="21" x14ac:dyDescent="0.35">
      <c r="A197" s="22" t="s">
        <v>44</v>
      </c>
      <c r="B197" s="22" t="s">
        <v>2</v>
      </c>
      <c r="C197" s="21" t="s">
        <v>43</v>
      </c>
      <c r="D197" s="20">
        <v>44783</v>
      </c>
      <c r="E197" s="18">
        <v>177000</v>
      </c>
      <c r="F197" s="19">
        <v>44905</v>
      </c>
      <c r="G197" s="18"/>
      <c r="H197" s="18">
        <f t="shared" si="7"/>
        <v>177000</v>
      </c>
      <c r="I197" s="1" t="s">
        <v>0</v>
      </c>
      <c r="J197" s="66"/>
      <c r="L197" s="64"/>
      <c r="M197" s="64"/>
    </row>
    <row r="198" spans="1:13" ht="21" x14ac:dyDescent="0.35">
      <c r="A198" s="22" t="s">
        <v>42</v>
      </c>
      <c r="B198" s="22" t="s">
        <v>41</v>
      </c>
      <c r="C198" s="21" t="s">
        <v>40</v>
      </c>
      <c r="D198" s="20">
        <v>44852</v>
      </c>
      <c r="E198" s="18">
        <v>339952.33</v>
      </c>
      <c r="F198" s="19">
        <v>44975</v>
      </c>
      <c r="G198" s="18"/>
      <c r="H198" s="18">
        <f t="shared" si="7"/>
        <v>339952.33</v>
      </c>
      <c r="I198" s="1" t="s">
        <v>0</v>
      </c>
      <c r="J198" s="66"/>
      <c r="L198" s="64"/>
      <c r="M198" s="64"/>
    </row>
    <row r="199" spans="1:13" ht="21" x14ac:dyDescent="0.35">
      <c r="A199" s="22" t="s">
        <v>39</v>
      </c>
      <c r="B199" s="22" t="s">
        <v>2</v>
      </c>
      <c r="C199" s="21" t="s">
        <v>38</v>
      </c>
      <c r="D199" s="20">
        <v>44841</v>
      </c>
      <c r="E199" s="18">
        <v>656080</v>
      </c>
      <c r="F199" s="19">
        <v>44599</v>
      </c>
      <c r="G199" s="18"/>
      <c r="H199" s="18">
        <f t="shared" si="7"/>
        <v>656080</v>
      </c>
      <c r="I199" s="1" t="s">
        <v>0</v>
      </c>
      <c r="J199" s="66"/>
      <c r="L199" s="64"/>
      <c r="M199" s="64"/>
    </row>
    <row r="200" spans="1:13" ht="21" x14ac:dyDescent="0.35">
      <c r="A200" s="22" t="s">
        <v>37</v>
      </c>
      <c r="B200" s="22" t="s">
        <v>2</v>
      </c>
      <c r="C200" s="21" t="s">
        <v>36</v>
      </c>
      <c r="D200" s="20">
        <v>44803</v>
      </c>
      <c r="E200" s="18">
        <v>90000</v>
      </c>
      <c r="F200" s="19">
        <v>44925</v>
      </c>
      <c r="G200" s="18"/>
      <c r="H200" s="18">
        <f t="shared" si="7"/>
        <v>90000</v>
      </c>
      <c r="I200" s="1" t="s">
        <v>0</v>
      </c>
      <c r="J200" s="66"/>
      <c r="L200" s="64"/>
      <c r="M200" s="64"/>
    </row>
    <row r="201" spans="1:13" ht="21" x14ac:dyDescent="0.35">
      <c r="A201" s="22" t="s">
        <v>35</v>
      </c>
      <c r="B201" s="22" t="s">
        <v>34</v>
      </c>
      <c r="C201" s="21" t="s">
        <v>33</v>
      </c>
      <c r="D201" s="20">
        <v>44847</v>
      </c>
      <c r="E201" s="18">
        <v>79788</v>
      </c>
      <c r="F201" s="19">
        <v>44970</v>
      </c>
      <c r="G201" s="18"/>
      <c r="H201" s="18">
        <f t="shared" si="7"/>
        <v>79788</v>
      </c>
      <c r="I201" s="1" t="s">
        <v>0</v>
      </c>
      <c r="J201" s="66"/>
      <c r="L201" s="64"/>
      <c r="M201" s="64"/>
    </row>
    <row r="202" spans="1:13" ht="21" x14ac:dyDescent="0.35">
      <c r="A202" s="22" t="s">
        <v>32</v>
      </c>
      <c r="B202" s="22" t="s">
        <v>24</v>
      </c>
      <c r="C202" s="21" t="s">
        <v>31</v>
      </c>
      <c r="D202" s="20">
        <v>44798</v>
      </c>
      <c r="E202" s="18">
        <v>6167400</v>
      </c>
      <c r="F202" s="19">
        <v>44920</v>
      </c>
      <c r="G202" s="18"/>
      <c r="H202" s="18">
        <f t="shared" si="7"/>
        <v>6167400</v>
      </c>
      <c r="I202" s="1" t="s">
        <v>0</v>
      </c>
      <c r="J202" s="66"/>
      <c r="L202" s="64"/>
      <c r="M202" s="64"/>
    </row>
    <row r="203" spans="1:13" ht="21" x14ac:dyDescent="0.35">
      <c r="A203" s="22" t="s">
        <v>25</v>
      </c>
      <c r="B203" s="22" t="s">
        <v>24</v>
      </c>
      <c r="C203" s="21" t="s">
        <v>30</v>
      </c>
      <c r="D203" s="20">
        <v>44819</v>
      </c>
      <c r="E203" s="18">
        <v>5277500</v>
      </c>
      <c r="F203" s="19">
        <v>44941</v>
      </c>
      <c r="G203" s="18"/>
      <c r="H203" s="18">
        <f t="shared" si="7"/>
        <v>5277500</v>
      </c>
      <c r="I203" s="1" t="s">
        <v>0</v>
      </c>
      <c r="J203" s="66"/>
      <c r="L203" s="64"/>
      <c r="M203" s="64"/>
    </row>
    <row r="204" spans="1:13" ht="33" x14ac:dyDescent="0.35">
      <c r="A204" s="22" t="s">
        <v>25</v>
      </c>
      <c r="B204" s="22" t="s">
        <v>24</v>
      </c>
      <c r="C204" s="21" t="s">
        <v>29</v>
      </c>
      <c r="D204" s="20">
        <v>44810</v>
      </c>
      <c r="E204" s="18">
        <v>9448900</v>
      </c>
      <c r="F204" s="19">
        <v>44932</v>
      </c>
      <c r="G204" s="18"/>
      <c r="H204" s="18">
        <f t="shared" si="7"/>
        <v>9448900</v>
      </c>
      <c r="I204" s="1" t="s">
        <v>0</v>
      </c>
      <c r="J204" s="66"/>
      <c r="L204" s="64"/>
      <c r="M204" s="64"/>
    </row>
    <row r="205" spans="1:13" ht="21" x14ac:dyDescent="0.35">
      <c r="A205" s="22" t="s">
        <v>28</v>
      </c>
      <c r="B205" s="22" t="s">
        <v>2</v>
      </c>
      <c r="C205" s="21" t="s">
        <v>27</v>
      </c>
      <c r="D205" s="20">
        <v>44834</v>
      </c>
      <c r="E205" s="18">
        <v>70800</v>
      </c>
      <c r="F205" s="19">
        <v>44956</v>
      </c>
      <c r="G205" s="18"/>
      <c r="H205" s="18">
        <f t="shared" si="7"/>
        <v>70800</v>
      </c>
      <c r="I205" s="1" t="s">
        <v>0</v>
      </c>
      <c r="J205" s="66"/>
      <c r="L205" s="64"/>
      <c r="M205" s="64"/>
    </row>
    <row r="206" spans="1:13" ht="21" x14ac:dyDescent="0.35">
      <c r="A206" s="22" t="s">
        <v>25</v>
      </c>
      <c r="B206" s="22" t="s">
        <v>24</v>
      </c>
      <c r="C206" s="21" t="s">
        <v>26</v>
      </c>
      <c r="D206" s="20">
        <v>44826</v>
      </c>
      <c r="E206" s="18">
        <v>5226900</v>
      </c>
      <c r="F206" s="19">
        <v>44948</v>
      </c>
      <c r="G206" s="18"/>
      <c r="H206" s="18">
        <f t="shared" si="7"/>
        <v>5226900</v>
      </c>
      <c r="I206" s="1" t="s">
        <v>0</v>
      </c>
      <c r="J206" s="66"/>
      <c r="L206" s="64"/>
      <c r="M206" s="64"/>
    </row>
    <row r="207" spans="1:13" ht="21" x14ac:dyDescent="0.35">
      <c r="A207" s="22" t="s">
        <v>25</v>
      </c>
      <c r="B207" s="22" t="s">
        <v>24</v>
      </c>
      <c r="C207" s="21" t="s">
        <v>23</v>
      </c>
      <c r="D207" s="20">
        <v>44852</v>
      </c>
      <c r="E207" s="18">
        <v>5066400</v>
      </c>
      <c r="F207" s="19">
        <v>44975</v>
      </c>
      <c r="G207" s="18"/>
      <c r="H207" s="18">
        <f t="shared" si="7"/>
        <v>5066400</v>
      </c>
      <c r="I207" s="1" t="s">
        <v>0</v>
      </c>
      <c r="J207" s="66"/>
      <c r="L207" s="64"/>
      <c r="M207" s="64"/>
    </row>
    <row r="208" spans="1:13" ht="21" x14ac:dyDescent="0.35">
      <c r="A208" s="22" t="s">
        <v>22</v>
      </c>
      <c r="B208" s="22" t="s">
        <v>21</v>
      </c>
      <c r="C208" s="21" t="s">
        <v>20</v>
      </c>
      <c r="D208" s="20">
        <v>44833</v>
      </c>
      <c r="E208" s="18">
        <v>4976800</v>
      </c>
      <c r="F208" s="19">
        <v>44955</v>
      </c>
      <c r="G208" s="18"/>
      <c r="H208" s="18">
        <f t="shared" si="7"/>
        <v>4976800</v>
      </c>
      <c r="I208" s="1" t="s">
        <v>0</v>
      </c>
      <c r="J208" s="66"/>
      <c r="L208" s="64"/>
      <c r="M208" s="64"/>
    </row>
    <row r="209" spans="1:13" ht="21" x14ac:dyDescent="0.35">
      <c r="A209" s="22" t="s">
        <v>19</v>
      </c>
      <c r="B209" s="22" t="s">
        <v>18</v>
      </c>
      <c r="C209" s="21" t="s">
        <v>17</v>
      </c>
      <c r="D209" s="20">
        <v>44845</v>
      </c>
      <c r="E209" s="18">
        <v>37184.160000000003</v>
      </c>
      <c r="F209" s="19">
        <v>44968</v>
      </c>
      <c r="G209" s="18"/>
      <c r="H209" s="18">
        <f t="shared" si="7"/>
        <v>37184.160000000003</v>
      </c>
      <c r="I209" s="1" t="s">
        <v>0</v>
      </c>
      <c r="J209" s="66"/>
      <c r="L209" s="64"/>
      <c r="M209" s="64"/>
    </row>
    <row r="210" spans="1:13" ht="33" x14ac:dyDescent="0.35">
      <c r="A210" s="22" t="s">
        <v>16</v>
      </c>
      <c r="B210" s="22" t="s">
        <v>15</v>
      </c>
      <c r="C210" s="21" t="s">
        <v>14</v>
      </c>
      <c r="D210" s="20">
        <v>44839</v>
      </c>
      <c r="E210" s="18">
        <v>126691.28</v>
      </c>
      <c r="F210" s="19">
        <v>44962</v>
      </c>
      <c r="G210" s="18"/>
      <c r="H210" s="18">
        <f t="shared" si="7"/>
        <v>126691.28</v>
      </c>
      <c r="I210" s="1" t="s">
        <v>0</v>
      </c>
      <c r="J210" s="66"/>
      <c r="L210" s="64"/>
      <c r="M210" s="64"/>
    </row>
    <row r="211" spans="1:13" ht="21" x14ac:dyDescent="0.35">
      <c r="A211" s="22" t="s">
        <v>13</v>
      </c>
      <c r="B211" s="22" t="s">
        <v>6</v>
      </c>
      <c r="C211" s="21" t="s">
        <v>12</v>
      </c>
      <c r="D211" s="20">
        <v>44833</v>
      </c>
      <c r="E211" s="18">
        <v>110448</v>
      </c>
      <c r="F211" s="19">
        <v>44955</v>
      </c>
      <c r="G211" s="18"/>
      <c r="H211" s="18">
        <f t="shared" si="7"/>
        <v>110448</v>
      </c>
      <c r="I211" s="1" t="s">
        <v>0</v>
      </c>
      <c r="J211" s="66"/>
      <c r="L211" s="64"/>
      <c r="M211" s="64"/>
    </row>
    <row r="212" spans="1:13" ht="21" x14ac:dyDescent="0.35">
      <c r="A212" s="22" t="s">
        <v>10</v>
      </c>
      <c r="B212" s="22" t="s">
        <v>6</v>
      </c>
      <c r="C212" s="21" t="s">
        <v>11</v>
      </c>
      <c r="D212" s="20">
        <v>44853</v>
      </c>
      <c r="E212" s="18">
        <v>59000</v>
      </c>
      <c r="F212" s="19">
        <v>44976</v>
      </c>
      <c r="G212" s="18"/>
      <c r="H212" s="18">
        <f t="shared" si="7"/>
        <v>59000</v>
      </c>
      <c r="I212" s="1" t="s">
        <v>0</v>
      </c>
      <c r="J212" s="66"/>
      <c r="L212" s="64"/>
      <c r="M212" s="64"/>
    </row>
    <row r="213" spans="1:13" ht="21" x14ac:dyDescent="0.35">
      <c r="A213" s="22" t="s">
        <v>10</v>
      </c>
      <c r="B213" s="22" t="s">
        <v>6</v>
      </c>
      <c r="C213" s="21" t="s">
        <v>9</v>
      </c>
      <c r="D213" s="20">
        <v>44853</v>
      </c>
      <c r="E213" s="18">
        <v>59000</v>
      </c>
      <c r="F213" s="19">
        <v>44976</v>
      </c>
      <c r="G213" s="18"/>
      <c r="H213" s="18">
        <f t="shared" si="7"/>
        <v>59000</v>
      </c>
      <c r="I213" s="1" t="s">
        <v>0</v>
      </c>
      <c r="J213" s="66"/>
      <c r="L213" s="64"/>
      <c r="M213" s="64"/>
    </row>
    <row r="214" spans="1:13" ht="21" x14ac:dyDescent="0.35">
      <c r="A214" s="22" t="s">
        <v>7</v>
      </c>
      <c r="B214" s="22" t="s">
        <v>6</v>
      </c>
      <c r="C214" s="21" t="s">
        <v>8</v>
      </c>
      <c r="D214" s="20" t="s">
        <v>4</v>
      </c>
      <c r="E214" s="18">
        <v>59000</v>
      </c>
      <c r="F214" s="19">
        <v>44981</v>
      </c>
      <c r="G214" s="18"/>
      <c r="H214" s="18">
        <f t="shared" si="7"/>
        <v>59000</v>
      </c>
      <c r="I214" s="1" t="s">
        <v>0</v>
      </c>
      <c r="J214" s="66"/>
      <c r="L214" s="64"/>
      <c r="M214" s="64"/>
    </row>
    <row r="215" spans="1:13" ht="21" x14ac:dyDescent="0.35">
      <c r="A215" s="22" t="s">
        <v>7</v>
      </c>
      <c r="B215" s="22" t="s">
        <v>6</v>
      </c>
      <c r="C215" s="21" t="s">
        <v>5</v>
      </c>
      <c r="D215" s="20" t="s">
        <v>4</v>
      </c>
      <c r="E215" s="18">
        <v>59000</v>
      </c>
      <c r="F215" s="19">
        <v>44981</v>
      </c>
      <c r="G215" s="18"/>
      <c r="H215" s="18">
        <f t="shared" si="7"/>
        <v>59000</v>
      </c>
      <c r="I215" s="1" t="s">
        <v>0</v>
      </c>
      <c r="J215" s="66"/>
      <c r="L215" s="64"/>
      <c r="M215" s="64"/>
    </row>
    <row r="216" spans="1:13" ht="21" x14ac:dyDescent="0.35">
      <c r="A216" s="22" t="s">
        <v>3</v>
      </c>
      <c r="B216" s="22" t="s">
        <v>2</v>
      </c>
      <c r="C216" s="21" t="s">
        <v>1</v>
      </c>
      <c r="D216" s="20">
        <v>44803</v>
      </c>
      <c r="E216" s="18">
        <v>283200</v>
      </c>
      <c r="F216" s="19">
        <v>44925</v>
      </c>
      <c r="G216" s="18"/>
      <c r="H216" s="18">
        <f t="shared" si="7"/>
        <v>283200</v>
      </c>
      <c r="I216" s="1" t="s">
        <v>0</v>
      </c>
      <c r="J216" s="66"/>
      <c r="L216" s="64"/>
      <c r="M216" s="64"/>
    </row>
    <row r="217" spans="1:13" ht="18.75" x14ac:dyDescent="0.3">
      <c r="A217" s="85"/>
      <c r="B217" s="86"/>
      <c r="C217" s="17"/>
      <c r="D217" s="17"/>
      <c r="E217" s="15">
        <f>SUM(E10:E216)</f>
        <v>549757681.5599997</v>
      </c>
      <c r="G217" s="16">
        <f>SUM(G10:G216)</f>
        <v>142038474.07000002</v>
      </c>
      <c r="H217" s="15">
        <v>407719207.49000001</v>
      </c>
      <c r="I217" s="14"/>
      <c r="J217" s="13"/>
    </row>
    <row r="218" spans="1:13" x14ac:dyDescent="0.25">
      <c r="A218" s="10"/>
      <c r="B218" s="10"/>
      <c r="C218" s="11"/>
      <c r="D218" s="11"/>
      <c r="E218" s="10"/>
      <c r="F218" s="12"/>
      <c r="G218" s="10"/>
      <c r="H218" s="10"/>
    </row>
    <row r="220" spans="1:13" x14ac:dyDescent="0.25">
      <c r="A220" s="10"/>
      <c r="B220" s="10"/>
      <c r="C220" s="11"/>
      <c r="D220" s="11"/>
      <c r="E220" s="10"/>
      <c r="F220" s="9"/>
      <c r="G220" s="10"/>
      <c r="H220" s="10"/>
      <c r="I220" s="9"/>
    </row>
    <row r="221" spans="1:13" x14ac:dyDescent="0.25">
      <c r="A221" s="10"/>
      <c r="B221" s="10"/>
      <c r="C221" s="11"/>
      <c r="D221" s="11"/>
      <c r="E221" s="10"/>
      <c r="F221" s="9"/>
      <c r="G221" s="10"/>
      <c r="H221" s="10"/>
      <c r="I221" s="9"/>
    </row>
    <row r="222" spans="1:13" x14ac:dyDescent="0.25">
      <c r="A222" s="10"/>
      <c r="B222" s="10"/>
      <c r="C222" s="11"/>
      <c r="D222" s="11"/>
      <c r="E222" s="10"/>
      <c r="F222" s="9"/>
      <c r="G222" s="10"/>
      <c r="H222" s="10"/>
      <c r="I222" s="9"/>
    </row>
    <row r="223" spans="1:13" x14ac:dyDescent="0.25">
      <c r="A223" s="10"/>
      <c r="B223" s="10"/>
      <c r="C223" s="11"/>
      <c r="D223" s="11"/>
      <c r="E223" s="10"/>
      <c r="F223" s="9"/>
      <c r="G223" s="10"/>
      <c r="H223" s="10"/>
      <c r="I223" s="9"/>
    </row>
    <row r="224" spans="1:13" x14ac:dyDescent="0.25">
      <c r="F224" s="9"/>
      <c r="I224" s="9"/>
    </row>
    <row r="225" spans="2:4" x14ac:dyDescent="0.25">
      <c r="B225" s="8"/>
      <c r="C225" s="7"/>
      <c r="D225" s="7"/>
    </row>
  </sheetData>
  <mergeCells count="16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217:B217"/>
    <mergeCell ref="A8:A9"/>
    <mergeCell ref="B8:B9"/>
    <mergeCell ref="C8:C9"/>
    <mergeCell ref="D8:D9"/>
    <mergeCell ref="E8:E9"/>
    <mergeCell ref="F8:F9"/>
  </mergeCells>
  <printOptions gridLines="1"/>
  <pageMargins left="1.299212598425197" right="0.70866141732283472" top="0.74803149606299213" bottom="0.74803149606299213" header="0.31496062992125984" footer="0.31496062992125984"/>
  <pageSetup scale="65" orientation="landscape" r:id="rId1"/>
  <rowBreaks count="1" manualBreakCount="1">
    <brk id="58" max="10" man="1"/>
  </rowBreaks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 (4)</vt:lpstr>
      <vt:lpstr>'Pagos a Proveedores   (4)'!Área_de_impresión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2022-11-08T13:18:31Z</cp:lastPrinted>
  <dcterms:created xsi:type="dcterms:W3CDTF">2022-11-07T13:42:45Z</dcterms:created>
  <dcterms:modified xsi:type="dcterms:W3CDTF">2022-11-08T13:19:09Z</dcterms:modified>
</cp:coreProperties>
</file>