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7DB71B9C-E9C0-4436-9CFE-CAFEE9DA606E}" xr6:coauthVersionLast="47" xr6:coauthVersionMax="47" xr10:uidLastSave="{00000000-0000-0000-0000-000000000000}"/>
  <bookViews>
    <workbookView xWindow="-120" yWindow="-120" windowWidth="19440" windowHeight="15000" xr2:uid="{289D914F-8F48-4291-9843-FF59C7671DFF}"/>
  </bookViews>
  <sheets>
    <sheet name="Pagos a Proveedores " sheetId="1" r:id="rId1"/>
  </sheets>
  <definedNames>
    <definedName name="_xlnm._FilterDatabase" localSheetId="0" hidden="1">'Pagos a Proveedores '!$A$1:$A$201</definedName>
    <definedName name="_xlnm.Print_Area" localSheetId="0">'Pagos a Proveedores '!$A$1:$I$178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9" i="1" l="1"/>
  <c r="H158" i="1" l="1"/>
  <c r="H156" i="1"/>
  <c r="H155" i="1"/>
  <c r="H154" i="1"/>
  <c r="H153" i="1"/>
  <c r="H152" i="1"/>
  <c r="H144" i="1"/>
  <c r="H151" i="1"/>
  <c r="H157" i="1"/>
  <c r="H150" i="1"/>
  <c r="H149" i="1"/>
  <c r="H148" i="1"/>
  <c r="H147" i="1"/>
  <c r="H146" i="1"/>
  <c r="H145" i="1"/>
  <c r="H143" i="1"/>
  <c r="H142" i="1"/>
  <c r="H141" i="1"/>
  <c r="H140" i="1"/>
  <c r="H139" i="1"/>
  <c r="H138" i="1"/>
  <c r="H137" i="1"/>
  <c r="H136" i="1"/>
  <c r="H135" i="1"/>
  <c r="H134" i="1" l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E27" i="1"/>
  <c r="E28" i="1"/>
  <c r="H28" i="1" s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9" i="1"/>
  <c r="H50" i="1"/>
  <c r="H51" i="1"/>
  <c r="H52" i="1"/>
  <c r="H53" i="1"/>
  <c r="H54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5" i="1"/>
  <c r="H116" i="1"/>
  <c r="H117" i="1"/>
  <c r="H118" i="1"/>
  <c r="H119" i="1"/>
  <c r="H120" i="1"/>
  <c r="H121" i="1"/>
  <c r="H27" i="1" l="1"/>
</calcChain>
</file>

<file path=xl/sharedStrings.xml><?xml version="1.0" encoding="utf-8"?>
<sst xmlns="http://schemas.openxmlformats.org/spreadsheetml/2006/main" count="620" uniqueCount="329">
  <si>
    <t xml:space="preserve"> </t>
  </si>
  <si>
    <t>PENDIENTE</t>
  </si>
  <si>
    <t>B1500000195</t>
  </si>
  <si>
    <t>DISCO DE CORTE</t>
  </si>
  <si>
    <t>TECNOFIJACIONES DE DOMINICANA, SRL</t>
  </si>
  <si>
    <t>COMPLETO</t>
  </si>
  <si>
    <t>INVERSIONES YANG</t>
  </si>
  <si>
    <t>B1500000269</t>
  </si>
  <si>
    <t>PUBLICIDAD</t>
  </si>
  <si>
    <t xml:space="preserve">NELSON RAFAEL PERALTA </t>
  </si>
  <si>
    <t>B1500000166 Y 168</t>
  </si>
  <si>
    <t>HERRAMIENTAS MENORES</t>
  </si>
  <si>
    <t>TRAX ENTERPRISES, SRL</t>
  </si>
  <si>
    <t>JB GLOBAL SUPPLY, SRL</t>
  </si>
  <si>
    <t>COMBUSTIBLE</t>
  </si>
  <si>
    <t>SIGMA PETROLEUM CORP SAS</t>
  </si>
  <si>
    <t>B1500041260,67,63,61,65,64.262 Y 55</t>
  </si>
  <si>
    <t>B1500000244</t>
  </si>
  <si>
    <t>PRODUCIONESDETRAS DE LA NOTICIAS</t>
  </si>
  <si>
    <t>B1500000577</t>
  </si>
  <si>
    <t>TELENORTE, SRL</t>
  </si>
  <si>
    <t>B1500000237</t>
  </si>
  <si>
    <t>MEDIOS DEL NORTE, SRL</t>
  </si>
  <si>
    <t>B1500000053</t>
  </si>
  <si>
    <t>ATRASO</t>
  </si>
  <si>
    <t>LUBRICANTES</t>
  </si>
  <si>
    <t>HYLSA</t>
  </si>
  <si>
    <t>B1500000011</t>
  </si>
  <si>
    <t>LUISITO  FIGUEROA MODESTEN</t>
  </si>
  <si>
    <t>B1500000165</t>
  </si>
  <si>
    <t>CONFECCIONES DE VINILES</t>
  </si>
  <si>
    <t>B1500000167</t>
  </si>
  <si>
    <t>HORMIGON ASFALTICO</t>
  </si>
  <si>
    <t>B1500002264</t>
  </si>
  <si>
    <t>CATERING</t>
  </si>
  <si>
    <t>DISLA URIBE KONCEPTO, SRL</t>
  </si>
  <si>
    <t>B15000000004</t>
  </si>
  <si>
    <t>FRANCIS RAFAEL ESTEVEZ ESTRELLA</t>
  </si>
  <si>
    <t>B1500000187</t>
  </si>
  <si>
    <t>TORNILLOS</t>
  </si>
  <si>
    <t>B1500000467</t>
  </si>
  <si>
    <t>NOTICIAS AL MOMENTO, SRL</t>
  </si>
  <si>
    <t>B1500041196,83,95, N/C B0400001987,79 Y 86</t>
  </si>
  <si>
    <t>B1500000028, 29 Y 37</t>
  </si>
  <si>
    <t>TRETAS MOTION, SRL</t>
  </si>
  <si>
    <t>EQUIPOS PESADOS</t>
  </si>
  <si>
    <t>ROIG INDUSTRIAL,</t>
  </si>
  <si>
    <t>B1500000292</t>
  </si>
  <si>
    <t>NEUROINAS DEL JAYA, SRL</t>
  </si>
  <si>
    <t>TRETASMOTION, SRL</t>
  </si>
  <si>
    <t>B1500000021 A 23</t>
  </si>
  <si>
    <t>PRODUCTORA CARIBEÑA DE TELEVISION Y MEDIO PROCATEL</t>
  </si>
  <si>
    <t>B1500000435</t>
  </si>
  <si>
    <t>PRODUCIONES VIDEO, SRL</t>
  </si>
  <si>
    <t>B1500000040</t>
  </si>
  <si>
    <t>HECTOR AQUILES GOMEZ RAMIREZ</t>
  </si>
  <si>
    <t>BONANZA DOMINICANA</t>
  </si>
  <si>
    <t>B1500000107</t>
  </si>
  <si>
    <t>GRAMONI, SRL</t>
  </si>
  <si>
    <t>B1500001478</t>
  </si>
  <si>
    <t>GULFSTREAM PETROLEUM DOMINICANA</t>
  </si>
  <si>
    <t>B1500001421</t>
  </si>
  <si>
    <t>B1500000950,945, 946,970,967,973 N/C B0400030388,394,395,391,400 Y 401</t>
  </si>
  <si>
    <t>ECO PETROLEUM DOMINICANA, S.A.</t>
  </si>
  <si>
    <t>B1500000994,982,990.991,949,,948 N/C B0400030392,403,404,397 Y 396</t>
  </si>
  <si>
    <t>B1500000009</t>
  </si>
  <si>
    <t>ODOMETROS</t>
  </si>
  <si>
    <t>SUPLI FAST INVESTMENT, SRL</t>
  </si>
  <si>
    <t>B1500000530</t>
  </si>
  <si>
    <t>INDUMENTARIAS</t>
  </si>
  <si>
    <t>SKETCHPROM, SRL</t>
  </si>
  <si>
    <t>B1500000159 Y 160</t>
  </si>
  <si>
    <t>MANTENIMIENTO PREVENTIVO</t>
  </si>
  <si>
    <t>CENTRO DIESEL CENDI</t>
  </si>
  <si>
    <t>B1500002082 A LA 2111</t>
  </si>
  <si>
    <t>ADQUISICION DE CMIONETAS</t>
  </si>
  <si>
    <t>TONER DEPOT MULTISERVICIOS EORG</t>
  </si>
  <si>
    <t>B1500000124</t>
  </si>
  <si>
    <t>FARDOS DE AGUA</t>
  </si>
  <si>
    <t>IMPORTADORA COAV, SRL</t>
  </si>
  <si>
    <t>SERVICIOS DE IMPRESIÓN</t>
  </si>
  <si>
    <t>ANTICIPO 20%</t>
  </si>
  <si>
    <t>HYLCON, SRL</t>
  </si>
  <si>
    <t>LEGALIZACION</t>
  </si>
  <si>
    <t>B1500004551</t>
  </si>
  <si>
    <t>NEUMATICOS</t>
  </si>
  <si>
    <t>B1500000382</t>
  </si>
  <si>
    <t>CAC MEDIA, SRL</t>
  </si>
  <si>
    <t>B1500000024</t>
  </si>
  <si>
    <t>NOTARIZACION</t>
  </si>
  <si>
    <t>LIC. LUZ YAQUELIN PEÑA ROJAS</t>
  </si>
  <si>
    <t>B1500000309</t>
  </si>
  <si>
    <t>DRA. PETRA RIVAS HERASME</t>
  </si>
  <si>
    <t>B1500000308</t>
  </si>
  <si>
    <t>B1500000279</t>
  </si>
  <si>
    <t>LIC. KATIA LEONOR MARTINEZ NICOLAS</t>
  </si>
  <si>
    <t>B1500000151</t>
  </si>
  <si>
    <t>DR. FELIPE ARTURO ACOSTA HERASME</t>
  </si>
  <si>
    <t>B1500000112</t>
  </si>
  <si>
    <t>DRA. ADA IVELISSEBASORA RAMIREZ</t>
  </si>
  <si>
    <t>B1500000090</t>
  </si>
  <si>
    <t>DR. ANULFO PIÑA PEREZ</t>
  </si>
  <si>
    <t>AMBIENTACION Y MONTAJE</t>
  </si>
  <si>
    <t>STAGE VISUAL SOUND SVS, SRL</t>
  </si>
  <si>
    <t>B1500000322</t>
  </si>
  <si>
    <t>B1500000610</t>
  </si>
  <si>
    <t>SUMINISTRO DE AGREGADOS</t>
  </si>
  <si>
    <t>22//3/2023</t>
  </si>
  <si>
    <t>B1500000033</t>
  </si>
  <si>
    <t>ARTICULOS DE DEFENSA</t>
  </si>
  <si>
    <t>D´TEC DEFENSA &amp; TECNOLOGIA, SRL</t>
  </si>
  <si>
    <t>B1500001972,78,93,86,79,43,80,57,77 Y 73</t>
  </si>
  <si>
    <t>B1500005476</t>
  </si>
  <si>
    <t>B1500000014</t>
  </si>
  <si>
    <t>ADQUISICION DE PINTURA</t>
  </si>
  <si>
    <t>B1500000260</t>
  </si>
  <si>
    <t>VINILES</t>
  </si>
  <si>
    <t>MONUMENTAL GRAPHIC DISIGNS</t>
  </si>
  <si>
    <t>B1500000032</t>
  </si>
  <si>
    <t>15/3/3/2023</t>
  </si>
  <si>
    <t>B1500000635 Y 640</t>
  </si>
  <si>
    <t>B1500000001</t>
  </si>
  <si>
    <t>B1500000072</t>
  </si>
  <si>
    <t>UTILES DE DEFENSA</t>
  </si>
  <si>
    <t>PERALTA Y COMPAÑÍA, SAS</t>
  </si>
  <si>
    <t>20% ANTICIPO</t>
  </si>
  <si>
    <t>COMPRA DE COMPUTADORAS</t>
  </si>
  <si>
    <t>LOGICONE, SRL</t>
  </si>
  <si>
    <t>B1500147644 Y 147648</t>
  </si>
  <si>
    <t>COMBUSTIBLES</t>
  </si>
  <si>
    <t xml:space="preserve">V ENERGY,SA </t>
  </si>
  <si>
    <t>B1500000234,235,239,241,247,248,249 Y 253</t>
  </si>
  <si>
    <t>CONFECCION DE DISTINTOS TEXTILES</t>
  </si>
  <si>
    <t>INDUSTRIA NACIONAL DE LA AGUJA</t>
  </si>
  <si>
    <t>B1500147641 N/CB0400013574</t>
  </si>
  <si>
    <t>V ENERGY. S.A.</t>
  </si>
  <si>
    <t xml:space="preserve">NOTARIZACION </t>
  </si>
  <si>
    <t>B1500000021</t>
  </si>
  <si>
    <t xml:space="preserve">LIC. YAQUELIN PEÑA ROJAS </t>
  </si>
  <si>
    <t>B1500147799 Y 147800</t>
  </si>
  <si>
    <t>V ENERGY, S.A.</t>
  </si>
  <si>
    <t>B1500147801 Y 147798</t>
  </si>
  <si>
    <t>B1500147775,147777,147778 Y  147779</t>
  </si>
  <si>
    <t>B1500147786,147787 Y 147688</t>
  </si>
  <si>
    <t>B150000031</t>
  </si>
  <si>
    <t>LIC. FRANCISCO ANTONIO BAEZ ANGOMA</t>
  </si>
  <si>
    <t>B1500000847 Y 852</t>
  </si>
  <si>
    <t>SUMINISTRO DE ALMUERZO</t>
  </si>
  <si>
    <t>COMEDORES ECONOMICO DEL ESTADO</t>
  </si>
  <si>
    <t>B1500147731,33 Y 42</t>
  </si>
  <si>
    <t xml:space="preserve">COMBUSTIBLE </t>
  </si>
  <si>
    <t>B1500147717,18 Y 23</t>
  </si>
  <si>
    <t>B1500147689, 96 A LA 98</t>
  </si>
  <si>
    <t>B1500147687,92 A LA 95</t>
  </si>
  <si>
    <t>B15001441, 51 A LA 53</t>
  </si>
  <si>
    <t>B1500147719 A LA 22</t>
  </si>
  <si>
    <t>B1500147756, 57, 7690 Y 91</t>
  </si>
  <si>
    <t>B1500000115</t>
  </si>
  <si>
    <t>ADQUISICION DE CORTINA</t>
  </si>
  <si>
    <t>CONSTRUCCIONES SERVICIO CALIFICADOS,CONSSERCA</t>
  </si>
  <si>
    <t>B1500001714</t>
  </si>
  <si>
    <t>B1500001438</t>
  </si>
  <si>
    <t>B1500000830</t>
  </si>
  <si>
    <t>B1500003177, 3184 AL 3186,3188 Y 3189</t>
  </si>
  <si>
    <t>SERVICIOS DE MANTENIMIENTO PREVENTIVO</t>
  </si>
  <si>
    <t>AUTOCAMIONES, S.A.</t>
  </si>
  <si>
    <t>B1500000618</t>
  </si>
  <si>
    <t>SUMINISTRO ALMUERZO</t>
  </si>
  <si>
    <t>B1500001625, 27 Y 28</t>
  </si>
  <si>
    <t>B1500000770,793 Y 794</t>
  </si>
  <si>
    <t>B1500005670 ,5671 Y 5672</t>
  </si>
  <si>
    <t>CORPORACION DOMINICANA DE RADIO Y TELEVISION</t>
  </si>
  <si>
    <t>DR. FEDERICO ANT. MEJIA SARMIENTO</t>
  </si>
  <si>
    <t>B1500000002,3 Y 4</t>
  </si>
  <si>
    <t>DEOMEDES ELENO OLIVARES ROSARIO</t>
  </si>
  <si>
    <t>B1500000186,191,192,193,198,202,203,204 Y 205</t>
  </si>
  <si>
    <t>SUMINISTRO Y CONFECCION DE TEXTILES</t>
  </si>
  <si>
    <t xml:space="preserve">B15000000001 </t>
  </si>
  <si>
    <t>LICDA. MERCEDES GARCIA COLLADO</t>
  </si>
  <si>
    <t xml:space="preserve">B1500000017       </t>
  </si>
  <si>
    <t>DMC DUGITAL MARKETING TO CONSUMERS,SRL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</si>
  <si>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</si>
  <si>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</si>
  <si>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</si>
  <si>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</si>
  <si>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</si>
  <si>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</si>
  <si>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B1500000004</t>
  </si>
  <si>
    <t>LICDA. CLARISA NOLASCO GERMAN</t>
  </si>
  <si>
    <t>31/9/2021</t>
  </si>
  <si>
    <t>B1500000303</t>
  </si>
  <si>
    <t>ALQUILER</t>
  </si>
  <si>
    <t>B1500000148</t>
  </si>
  <si>
    <t>EDITORIA LISTIN DIARIO</t>
  </si>
  <si>
    <t>B1500000068</t>
  </si>
  <si>
    <t>CONSULTURIA</t>
  </si>
  <si>
    <t>LIC. AQUILES CALDERON ROSA</t>
  </si>
  <si>
    <t>1002756586</t>
  </si>
  <si>
    <t>DRA. YILDA VERENISIA DE LEON</t>
  </si>
  <si>
    <t>B1500000181</t>
  </si>
  <si>
    <t>B1500000287</t>
  </si>
  <si>
    <t>B1500000544 Y 557</t>
  </si>
  <si>
    <t>COMEDORES ECONOMICOS DE ESTADO</t>
  </si>
  <si>
    <t>B1500000485,486,,496,534 Y 535</t>
  </si>
  <si>
    <t>B1500000288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</si>
  <si>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</si>
  <si>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</si>
  <si>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</si>
  <si>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</si>
  <si>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</si>
  <si>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</si>
  <si>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</si>
  <si>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B1500000267</t>
  </si>
  <si>
    <t>B1500000302</t>
  </si>
  <si>
    <t>EULALIO ANIBAL HERRERA FERNANDEZ</t>
  </si>
  <si>
    <t>PRODUCCIONES LASO, S.R.L.</t>
  </si>
  <si>
    <t>B1500000245</t>
  </si>
  <si>
    <t>GRUPO ENJOY, S.R.L.</t>
  </si>
  <si>
    <t>TELEOPERADORA NACIONAL, SRL</t>
  </si>
  <si>
    <t>B1500000297</t>
  </si>
  <si>
    <t>MBE COMUNICACIONES, SRL.</t>
  </si>
  <si>
    <t>B1500000271</t>
  </si>
  <si>
    <t>FRECUENCIAS DOMINICANAS</t>
  </si>
  <si>
    <t>B1500000118</t>
  </si>
  <si>
    <t>VEARA MEDIA SRL</t>
  </si>
  <si>
    <t>CT-930138</t>
  </si>
  <si>
    <t>COMPRA DE MOTOCICLETAS</t>
  </si>
  <si>
    <t>ECO MOTORS</t>
  </si>
  <si>
    <t>F1000270677 Y 0512</t>
  </si>
  <si>
    <t>INSUMOS MEDICOS</t>
  </si>
  <si>
    <t>PROMESE-CAL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</si>
  <si>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</si>
  <si>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</si>
  <si>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</si>
  <si>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</si>
  <si>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</si>
  <si>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</si>
  <si>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</si>
  <si>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</si>
  <si>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</si>
  <si>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</si>
  <si>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</si>
  <si>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</si>
  <si>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</si>
  <si>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DEPARTAMENTO DE CONTABILIDAD GENERAL</t>
  </si>
  <si>
    <t>MINISTERIO DE OBRAS PUBLICAS Y COMUNICACIONES</t>
  </si>
  <si>
    <t>Relación Pagos a Proveedores al 31 Enero 2023</t>
  </si>
  <si>
    <t>20289-1</t>
  </si>
  <si>
    <t>19825-1</t>
  </si>
  <si>
    <t>B1500004238, 4324 Y 4515</t>
  </si>
  <si>
    <t>SUPLIDORA LEOPEÑA SRL</t>
  </si>
  <si>
    <t xml:space="preserve">ADQUISICION DE SEÑALIZACION </t>
  </si>
  <si>
    <t>B1500000875</t>
  </si>
  <si>
    <t>PROYECTO Y ESTRUCTURA AJ ,SRL</t>
  </si>
  <si>
    <t>SERVICIO DE ESTUDIO Y DISEÑO</t>
  </si>
  <si>
    <t xml:space="preserve">MATERIALES DE CONSTRUCCION </t>
  </si>
  <si>
    <t>B1500000669</t>
  </si>
  <si>
    <t>VIZIO SUPLIDORES Y MAS, SRL</t>
  </si>
  <si>
    <t>ADQUISICION DE UTILES DE DEFENSA</t>
  </si>
  <si>
    <t>B1500000199</t>
  </si>
  <si>
    <t>B1500000293,294,295,297,298,299 Y 300</t>
  </si>
  <si>
    <t>ALL STAR SPORTS MARKETING</t>
  </si>
  <si>
    <t>B1500000061</t>
  </si>
  <si>
    <t>ADQUISICION Y CONFECCION DE VINILES</t>
  </si>
  <si>
    <t>PRONEMS PUBLICITARIA SRL</t>
  </si>
  <si>
    <t>B1500000137</t>
  </si>
  <si>
    <t>ADQUISICION DE HORMIGON ASFALTICO</t>
  </si>
  <si>
    <t>GRUPO HILANDO FINO</t>
  </si>
  <si>
    <t>B1500000123</t>
  </si>
  <si>
    <t xml:space="preserve">INVERSIONES GRETMON </t>
  </si>
  <si>
    <t xml:space="preserve">SUMINISTRO DE  HERRAMIENTA </t>
  </si>
  <si>
    <t>B1500000311</t>
  </si>
  <si>
    <t>FEDERICO MENDEZ NOVA</t>
  </si>
  <si>
    <t>B1500000273</t>
  </si>
  <si>
    <t xml:space="preserve">LIGA DE BEISBOL PROFESIONAL DE LA REPUBLICA DOMINICANA </t>
  </si>
  <si>
    <t>B1500000051</t>
  </si>
  <si>
    <t>B1500000305</t>
  </si>
  <si>
    <t>B150000073</t>
  </si>
  <si>
    <t>PENSFORD  HOLDING SRL</t>
  </si>
  <si>
    <t>SUMINISTRO DE CAMPACTADOR DE ASFALTO TIPO RANA</t>
  </si>
  <si>
    <t>B1500000001 Y 3</t>
  </si>
  <si>
    <t>EMPRESAS INTEGRADAS S.A.S</t>
  </si>
  <si>
    <t>SUMINISTRO DE PRODUCTOS Y ELEMENTO DE SEGURIDAD</t>
  </si>
  <si>
    <t>B1500000637</t>
  </si>
  <si>
    <t>MAET INNOVATION TEAM</t>
  </si>
  <si>
    <t>SUMINISTRO DE PRODUCTOS Y ARTICULOS DE PLOMERIA MOPC</t>
  </si>
  <si>
    <t>B1500000256</t>
  </si>
  <si>
    <t>DREAM  MARKERS ,SRL</t>
  </si>
  <si>
    <t>20%AVANCE</t>
  </si>
  <si>
    <t>DA -0073</t>
  </si>
  <si>
    <t>SOLUCIONES MECANICAS SM</t>
  </si>
  <si>
    <t>SUMINISTRO DE HERRAMIENTAS</t>
  </si>
  <si>
    <t>11/01/2023</t>
  </si>
  <si>
    <t>B1500000485</t>
  </si>
  <si>
    <t xml:space="preserve">HIERBABUENA ENTRETENIMIENTOS </t>
  </si>
  <si>
    <t>B1500000130</t>
  </si>
  <si>
    <t>11/052023</t>
  </si>
  <si>
    <t>GRUPO DIARIO LIBRE</t>
  </si>
  <si>
    <t>B1500002209</t>
  </si>
  <si>
    <t xml:space="preserve">EVENTO Y ALQUILERES DEL CIBAO </t>
  </si>
  <si>
    <t xml:space="preserve">SERVICIO DE MONTAJE </t>
  </si>
  <si>
    <t>B150000294</t>
  </si>
  <si>
    <t>EDITORA DEL CARIBE</t>
  </si>
  <si>
    <t>10/01/2023</t>
  </si>
  <si>
    <t>B1500004505</t>
  </si>
  <si>
    <t>B150000295</t>
  </si>
  <si>
    <t>GREY MATTER TECHNOLOGIES</t>
  </si>
  <si>
    <t>ADQUSICION DE EQUIPO TECNOLOGICOS</t>
  </si>
  <si>
    <t>B1500000063</t>
  </si>
  <si>
    <t>CADENA DE NOTICIAS TELEVSION ,CDNTV</t>
  </si>
  <si>
    <t>MANTENIMIENTO VIAL</t>
  </si>
  <si>
    <t>B1500002099</t>
  </si>
  <si>
    <t>B1500000689 Y 691</t>
  </si>
  <si>
    <t>TELEIMPACTO, SRL</t>
  </si>
  <si>
    <t>B1500000327</t>
  </si>
  <si>
    <t>EQUIPOS TECNOLOGICOS</t>
  </si>
  <si>
    <t>B1500000132</t>
  </si>
  <si>
    <t>B15000000028</t>
  </si>
  <si>
    <t>EDITORA  EL NUEVO DIARIO</t>
  </si>
  <si>
    <t>B1500004582</t>
  </si>
  <si>
    <t xml:space="preserve">RANRAIBY CONSTRUCIONES &amp; SERVICIO </t>
  </si>
  <si>
    <t xml:space="preserve">SERVICIOS DE MONTAJE DE EVENTO </t>
  </si>
  <si>
    <t>B1500000200</t>
  </si>
  <si>
    <t>B1500000052</t>
  </si>
  <si>
    <t>B1500000296</t>
  </si>
  <si>
    <t>SUMINISTRO DE BLOCKS</t>
  </si>
  <si>
    <t>B1500000690 Y 699</t>
  </si>
  <si>
    <t>SKANUSS CONSULTING</t>
  </si>
  <si>
    <t>B1500000049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</si>
</sst>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sz val="9"/>
      <color indexed="8"/>
      <name val="Calibri"/>
      <family val="2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6"/>
      <color theme="1"/>
      <name val="Roboto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 wrapText="1"/>
    </xf>
    <xf numFmtId="43" fontId="3" fillId="0" borderId="0" xfId="2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3" fontId="3" fillId="0" borderId="0" xfId="0" applyNumberFormat="1" applyFont="1" applyAlignment="1">
      <alignment horizontal="center" wrapText="1"/>
    </xf>
    <xf numFmtId="43" fontId="3" fillId="0" borderId="0" xfId="0" applyNumberFormat="1" applyFont="1" applyAlignment="1">
      <alignment wrapText="1"/>
    </xf>
    <xf numFmtId="43" fontId="2" fillId="0" borderId="0" xfId="2" applyFont="1" applyAlignment="1">
      <alignment horizontal="center"/>
    </xf>
    <xf numFmtId="43" fontId="0" fillId="0" borderId="0" xfId="2" applyFont="1"/>
    <xf numFmtId="43" fontId="0" fillId="0" borderId="0" xfId="2" applyFont="1" applyAlignment="1">
      <alignment horizontal="center"/>
    </xf>
    <xf numFmtId="43" fontId="2" fillId="0" borderId="0" xfId="0" applyNumberFormat="1" applyFont="1" applyAlignment="1">
      <alignment horizontal="center" wrapText="1"/>
    </xf>
    <xf numFmtId="43" fontId="0" fillId="0" borderId="0" xfId="0" applyNumberFormat="1"/>
    <xf numFmtId="43" fontId="2" fillId="0" borderId="0" xfId="0" applyNumberFormat="1" applyFont="1" applyAlignment="1">
      <alignment horizontal="center"/>
    </xf>
    <xf numFmtId="43" fontId="5" fillId="2" borderId="1" xfId="2" applyFont="1" applyFill="1" applyBorder="1"/>
    <xf numFmtId="43" fontId="5" fillId="2" borderId="1" xfId="1" applyFont="1" applyFill="1" applyBorder="1"/>
    <xf numFmtId="0" fontId="6" fillId="2" borderId="2" xfId="0" applyFont="1" applyFill="1" applyBorder="1" applyAlignment="1">
      <alignment horizontal="center" wrapText="1"/>
    </xf>
    <xf numFmtId="43" fontId="7" fillId="0" borderId="0" xfId="0" applyNumberFormat="1" applyFont="1"/>
    <xf numFmtId="14" fontId="0" fillId="0" borderId="0" xfId="0" applyNumberFormat="1"/>
    <xf numFmtId="43" fontId="3" fillId="0" borderId="0" xfId="1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9" fontId="3" fillId="0" borderId="0" xfId="0" applyNumberFormat="1" applyFont="1" applyAlignment="1">
      <alignment wrapText="1"/>
    </xf>
    <xf numFmtId="14" fontId="0" fillId="3" borderId="0" xfId="0" applyNumberFormat="1" applyFill="1"/>
    <xf numFmtId="0" fontId="2" fillId="3" borderId="0" xfId="0" applyFont="1" applyFill="1" applyAlignment="1">
      <alignment horizontal="center"/>
    </xf>
    <xf numFmtId="43" fontId="3" fillId="3" borderId="0" xfId="1" applyFont="1" applyFill="1" applyAlignment="1">
      <alignment horizontal="center"/>
    </xf>
    <xf numFmtId="14" fontId="2" fillId="3" borderId="0" xfId="0" applyNumberFormat="1" applyFont="1" applyFill="1" applyAlignment="1">
      <alignment horizontal="center" wrapText="1"/>
    </xf>
    <xf numFmtId="14" fontId="3" fillId="3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center" wrapText="1"/>
    </xf>
    <xf numFmtId="9" fontId="3" fillId="3" borderId="0" xfId="0" applyNumberFormat="1" applyFont="1" applyFill="1" applyAlignment="1">
      <alignment wrapText="1"/>
    </xf>
    <xf numFmtId="0" fontId="3" fillId="3" borderId="0" xfId="0" applyFont="1" applyFill="1" applyAlignment="1">
      <alignment wrapText="1"/>
    </xf>
    <xf numFmtId="14" fontId="0" fillId="4" borderId="0" xfId="0" applyNumberFormat="1" applyFill="1"/>
    <xf numFmtId="0" fontId="2" fillId="4" borderId="0" xfId="0" applyFont="1" applyFill="1" applyAlignment="1">
      <alignment horizontal="center"/>
    </xf>
    <xf numFmtId="43" fontId="3" fillId="4" borderId="0" xfId="1" applyFont="1" applyFill="1" applyAlignment="1">
      <alignment horizontal="center"/>
    </xf>
    <xf numFmtId="14" fontId="2" fillId="4" borderId="0" xfId="0" applyNumberFormat="1" applyFont="1" applyFill="1" applyAlignment="1">
      <alignment horizontal="center" wrapText="1"/>
    </xf>
    <xf numFmtId="14" fontId="3" fillId="4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center" wrapText="1"/>
    </xf>
    <xf numFmtId="9" fontId="3" fillId="4" borderId="0" xfId="0" applyNumberFormat="1" applyFont="1" applyFill="1" applyAlignment="1">
      <alignment wrapText="1"/>
    </xf>
    <xf numFmtId="0" fontId="3" fillId="4" borderId="0" xfId="0" applyFont="1" applyFill="1" applyAlignment="1">
      <alignment wrapText="1"/>
    </xf>
    <xf numFmtId="14" fontId="0" fillId="5" borderId="0" xfId="0" applyNumberFormat="1" applyFill="1"/>
    <xf numFmtId="0" fontId="2" fillId="5" borderId="0" xfId="0" applyFont="1" applyFill="1" applyAlignment="1">
      <alignment horizontal="center"/>
    </xf>
    <xf numFmtId="43" fontId="3" fillId="5" borderId="0" xfId="1" applyFont="1" applyFill="1" applyAlignment="1">
      <alignment horizontal="center"/>
    </xf>
    <xf numFmtId="14" fontId="2" fillId="5" borderId="0" xfId="0" applyNumberFormat="1" applyFont="1" applyFill="1" applyAlignment="1">
      <alignment horizontal="center" wrapText="1"/>
    </xf>
    <xf numFmtId="14" fontId="3" fillId="5" borderId="0" xfId="0" applyNumberFormat="1" applyFont="1" applyFill="1" applyAlignment="1">
      <alignment horizontal="center"/>
    </xf>
    <xf numFmtId="49" fontId="2" fillId="5" borderId="0" xfId="0" applyNumberFormat="1" applyFont="1" applyFill="1" applyAlignment="1">
      <alignment horizontal="center" wrapText="1"/>
    </xf>
    <xf numFmtId="9" fontId="3" fillId="5" borderId="0" xfId="0" applyNumberFormat="1" applyFont="1" applyFill="1" applyAlignment="1">
      <alignment wrapText="1"/>
    </xf>
    <xf numFmtId="43" fontId="8" fillId="4" borderId="1" xfId="1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center" wrapText="1"/>
    </xf>
    <xf numFmtId="0" fontId="9" fillId="0" borderId="0" xfId="0" applyFont="1" applyAlignment="1">
      <alignment wrapText="1"/>
    </xf>
    <xf numFmtId="0" fontId="2" fillId="6" borderId="0" xfId="0" applyFont="1" applyFill="1" applyAlignment="1">
      <alignment horizontal="center"/>
    </xf>
    <xf numFmtId="43" fontId="3" fillId="6" borderId="0" xfId="1" applyFont="1" applyFill="1" applyAlignment="1">
      <alignment horizontal="center"/>
    </xf>
    <xf numFmtId="43" fontId="3" fillId="6" borderId="0" xfId="1" applyFont="1" applyFill="1"/>
    <xf numFmtId="14" fontId="2" fillId="6" borderId="0" xfId="0" applyNumberFormat="1" applyFont="1" applyFill="1" applyAlignment="1">
      <alignment horizontal="center" wrapText="1"/>
    </xf>
    <xf numFmtId="14" fontId="3" fillId="6" borderId="0" xfId="0" applyNumberFormat="1" applyFont="1" applyFill="1" applyAlignment="1">
      <alignment horizontal="center"/>
    </xf>
    <xf numFmtId="49" fontId="2" fillId="6" borderId="0" xfId="0" applyNumberFormat="1" applyFont="1" applyFill="1" applyAlignment="1">
      <alignment horizontal="center" wrapText="1"/>
    </xf>
    <xf numFmtId="43" fontId="3" fillId="6" borderId="0" xfId="0" applyNumberFormat="1" applyFont="1" applyFill="1" applyAlignment="1">
      <alignment wrapText="1"/>
    </xf>
    <xf numFmtId="0" fontId="3" fillId="6" borderId="0" xfId="0" applyFont="1" applyFill="1" applyAlignment="1">
      <alignment wrapText="1"/>
    </xf>
    <xf numFmtId="14" fontId="2" fillId="0" borderId="0" xfId="0" applyNumberFormat="1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horizontal="center"/>
    </xf>
    <xf numFmtId="43" fontId="2" fillId="0" borderId="0" xfId="1" applyFont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/>
    </xf>
    <xf numFmtId="0" fontId="11" fillId="0" borderId="0" xfId="0" applyFont="1"/>
    <xf numFmtId="49" fontId="15" fillId="9" borderId="17" xfId="0" applyNumberFormat="1" applyFont="1" applyFill="1" applyBorder="1" applyAlignment="1">
      <alignment horizontal="center" wrapText="1"/>
    </xf>
    <xf numFmtId="49" fontId="15" fillId="6" borderId="8" xfId="0" applyNumberFormat="1" applyFont="1" applyFill="1" applyBorder="1" applyAlignment="1">
      <alignment horizontal="left" wrapText="1"/>
    </xf>
    <xf numFmtId="0" fontId="15" fillId="10" borderId="20" xfId="0" applyFont="1" applyFill="1" applyBorder="1" applyAlignment="1">
      <alignment horizontal="center" wrapText="1"/>
    </xf>
    <xf numFmtId="0" fontId="15" fillId="11" borderId="21" xfId="0" applyFont="1" applyFill="1" applyBorder="1" applyAlignment="1">
      <alignment horizontal="center" wrapText="1"/>
    </xf>
    <xf numFmtId="0" fontId="10" fillId="8" borderId="18" xfId="0" applyFont="1" applyFill="1" applyBorder="1" applyAlignment="1">
      <alignment horizontal="center"/>
    </xf>
    <xf numFmtId="0" fontId="14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14" fillId="8" borderId="19" xfId="0" applyFont="1" applyFill="1" applyBorder="1" applyAlignment="1">
      <alignment horizontal="center"/>
    </xf>
    <xf numFmtId="43" fontId="3" fillId="8" borderId="0" xfId="0" applyNumberFormat="1" applyFont="1" applyFill="1" applyAlignment="1">
      <alignment wrapText="1"/>
    </xf>
    <xf numFmtId="0" fontId="14" fillId="8" borderId="0" xfId="0" applyFont="1" applyFill="1" applyAlignment="1">
      <alignment horizontal="center"/>
    </xf>
    <xf numFmtId="0" fontId="14" fillId="8" borderId="18" xfId="0" applyFont="1" applyFill="1" applyBorder="1" applyAlignment="1">
      <alignment horizontal="center"/>
    </xf>
    <xf numFmtId="0" fontId="15" fillId="8" borderId="19" xfId="0" applyFont="1" applyFill="1" applyBorder="1" applyAlignment="1">
      <alignment horizontal="center" wrapText="1"/>
    </xf>
    <xf numFmtId="0" fontId="15" fillId="8" borderId="0" xfId="0" applyFont="1" applyFill="1" applyAlignment="1">
      <alignment horizontal="center" wrapText="1"/>
    </xf>
    <xf numFmtId="0" fontId="15" fillId="8" borderId="18" xfId="0" applyFont="1" applyFill="1" applyBorder="1" applyAlignment="1">
      <alignment horizontal="center" wrapText="1"/>
    </xf>
    <xf numFmtId="0" fontId="16" fillId="8" borderId="24" xfId="0" applyFont="1" applyFill="1" applyBorder="1" applyAlignment="1">
      <alignment horizontal="center"/>
    </xf>
    <xf numFmtId="0" fontId="16" fillId="8" borderId="23" xfId="0" applyFont="1" applyFill="1" applyBorder="1" applyAlignment="1">
      <alignment horizontal="center"/>
    </xf>
    <xf numFmtId="0" fontId="16" fillId="8" borderId="22" xfId="0" applyFont="1" applyFill="1" applyBorder="1" applyAlignment="1">
      <alignment horizontal="center"/>
    </xf>
    <xf numFmtId="0" fontId="14" fillId="8" borderId="19" xfId="0" applyFont="1" applyFill="1" applyBorder="1" applyAlignment="1">
      <alignment horizontal="center"/>
    </xf>
    <xf numFmtId="0" fontId="15" fillId="8" borderId="19" xfId="0" applyFont="1" applyFill="1" applyBorder="1" applyAlignment="1">
      <alignment horizontal="left" wrapText="1"/>
    </xf>
    <xf numFmtId="0" fontId="15" fillId="8" borderId="0" xfId="0" applyFont="1" applyFill="1" applyAlignment="1">
      <alignment horizontal="left" wrapText="1"/>
    </xf>
    <xf numFmtId="0" fontId="15" fillId="8" borderId="18" xfId="0" applyFont="1" applyFill="1" applyBorder="1" applyAlignment="1">
      <alignment horizontal="left" wrapText="1"/>
    </xf>
    <xf numFmtId="0" fontId="14" fillId="8" borderId="16" xfId="0" applyFont="1" applyFill="1" applyBorder="1" applyAlignment="1">
      <alignment horizontal="center"/>
    </xf>
    <xf numFmtId="0" fontId="14" fillId="8" borderId="15" xfId="0" applyFont="1" applyFill="1" applyBorder="1" applyAlignment="1">
      <alignment horizontal="center"/>
    </xf>
    <xf numFmtId="0" fontId="14" fillId="8" borderId="14" xfId="0" applyFont="1" applyFill="1" applyBorder="1" applyAlignment="1">
      <alignment horizontal="center"/>
    </xf>
    <xf numFmtId="43" fontId="13" fillId="7" borderId="11" xfId="1" applyFont="1" applyFill="1" applyBorder="1" applyAlignment="1">
      <alignment horizontal="center" vertical="center" wrapText="1"/>
    </xf>
    <xf numFmtId="43" fontId="13" fillId="7" borderId="6" xfId="1" applyFont="1" applyFill="1" applyBorder="1" applyAlignment="1">
      <alignment horizontal="center" vertical="center" wrapText="1"/>
    </xf>
    <xf numFmtId="43" fontId="13" fillId="7" borderId="10" xfId="1" applyFont="1" applyFill="1" applyBorder="1" applyAlignment="1">
      <alignment horizontal="center" vertical="center" wrapText="1"/>
    </xf>
    <xf numFmtId="43" fontId="13" fillId="7" borderId="5" xfId="1" applyFont="1" applyFill="1" applyBorder="1" applyAlignment="1">
      <alignment horizontal="center" vertical="center" wrapText="1"/>
    </xf>
    <xf numFmtId="43" fontId="12" fillId="7" borderId="9" xfId="2" applyFont="1" applyFill="1" applyBorder="1" applyAlignment="1">
      <alignment horizontal="center" vertical="center" wrapText="1"/>
    </xf>
    <xf numFmtId="43" fontId="12" fillId="7" borderId="4" xfId="2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43" fontId="13" fillId="7" borderId="10" xfId="2" applyFont="1" applyFill="1" applyBorder="1" applyAlignment="1">
      <alignment horizontal="center" vertical="center" wrapText="1"/>
    </xf>
    <xf numFmtId="43" fontId="13" fillId="7" borderId="5" xfId="2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676961DC-652A-49AF-96C8-2E4270C2BD8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FD611B9C-069F-4207-9F54-169BF38C076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B746743F-7826-451C-A15E-880CCDB041F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4BC87D92-DA98-41F2-A7E5-C69E77D8980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8B042737-13D1-4BE4-888A-78177AB17C5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FC1FCB92-A753-401A-AB6E-CB8299D23C1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B339E89-A6E0-4461-9336-10AD97EBD76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C39421B-0DAB-4B2C-9605-72AB64DEF71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74564A23-9AD1-4453-91C8-09AF28257EF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3DB819AA-4F9E-463E-ACFB-192ACEF1650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58368844-F803-459C-8324-58C4325A53E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7FD15D62-64F8-491A-9ABF-7839AC9FBF8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406FDEAD-FD01-44F0-829D-66FACC0D423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4B67EA89-88A7-4AB1-96AB-4BCE8BFAC0D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72E3A452-8E2B-4D47-A77E-D893AAC2476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CED32630-15D8-447F-BD0B-62F6C651C4C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161820FB-0909-41D1-A709-14D3C2B78D9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3C2AE323-A646-4998-BA3B-BCF95453C5C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18B0C847-2522-40B3-9B31-B05A0E8482F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EC2FC47C-1730-4E6C-988F-1DC25B5F266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567FCA07-7565-471E-BB57-E489212CE07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076AD19F-2A4B-4648-B236-4C533D95C1C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28CC8C75-2473-4361-B247-180C27E8D04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5F7DB06-28C1-4BE1-A9E5-B37B05BFC23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D18A4D9E-8D52-4B7C-9D4B-A407229698F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1F0A123B-F609-4EC9-87FF-68E317FD20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3C4ABD19-F2A9-43E6-8974-B6450F703F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2FFE0EA0-35A8-4E2C-BE87-5EF7BEB853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9912A2A6-1D8C-4B04-8F2B-99BF2C940F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36692CC1-697A-4EEE-84D7-B6E18D1DEE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D58B67A0-6039-4218-8A83-641BCC3FDB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8F0DF5A6-682A-4EB6-9BE4-CC51B092FC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6E9AADC4-D536-484D-BBBC-E37B4DE054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FE85031C-65AE-4694-9899-A0EAA7A8CC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F6F7AD8F-EDB7-432B-88C3-86D1167DED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26D30D27-E1A0-4195-A6F0-7C6CAC71E1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A31674EE-3BFA-4089-AB1E-04E21CC555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B9BB5220-2251-4528-B97D-642F2C0EED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225AF5F6-501D-496A-82BE-FBC5FB0F0E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B770749D-9289-463E-AF44-3DEF376284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1121A680-C9A0-4B84-8BFF-952FCA396F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B2568B03-9D9D-4EB7-B204-A70B9BB45D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E9EE617D-C985-40F8-913F-0D9EBAB70C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6E963542-D32D-47DE-A025-A6534748EC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DC57E02D-0074-428B-8B11-BD6317448A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4C2274C2-7D10-4A37-A300-70EBBA6945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BCEEA8A6-6237-4A06-8048-6CB7E04C1E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C9B01E0D-8467-4431-96D5-FA7544F2A3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978BF8C7-4350-4678-8339-2B093A5B8F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70A6E8BD-CC8D-47B3-975A-139F226F5C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74D8F3F3-9305-4A85-9464-DB75A4DE6F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93A763CC-12C6-4975-832C-2FB6A466D0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666A0558-29A8-48E0-A9CC-E967D625AB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6FFE4CDA-8129-4BE5-B1CC-29577D26A4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9AD6C453-20E2-4F62-BDC5-A0B66163B9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95A4E25A-8959-4448-BEE4-F356FE0A16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8B424208-DFC7-4A00-A9A5-B6AEF8A7D1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A06FE55B-7730-49B6-8178-B9AA5C4170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6DA628B3-77F0-4663-BFD2-99FB773F12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10381B21-0543-4408-9D45-E148700BA3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00DA437A-5E9F-4B7C-AE89-740EF50C95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DAEF557D-8B15-4505-BE38-16EFF31FC9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C7A3EC78-5B32-4A09-A7B4-FE7AF89CFC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1F331840-A690-4A27-8772-DA40D690A2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1190C64A-6CA7-4576-9381-5332B9114B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06DD2629-0505-4CD8-A268-98F525DFEE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DC309E57-78AD-4F04-B031-6D0A1415AF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6C7D8F7A-A8C0-47CC-8FD0-A8CFBF08A7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0A7E6EC0-3AA8-46C9-AD73-3225F54577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9DD1E039-8FE5-4776-A0F2-7123BC69B50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70F30C4D-0C6C-4FDE-8E14-1CF002B9E50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A0E306FE-DA67-4E9C-BD9E-EDEBAF561F1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8AB229C0-0639-4468-A67B-ED4CBDA22A8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39B47A1E-73C9-414E-8871-5678EF5D214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170BAA99-36D4-4500-A876-03F61654057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EA2380B4-AE89-4170-8A09-C7102EBC409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1594FBB6-6540-4D9E-883D-A415D880D27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39F62177-8892-421E-9035-3875B0CE5EF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B7178513-94C2-4376-A577-109C80F4120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655405CC-B2E0-45EA-9BFC-FEF1E3673E0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9CEDF252-A21B-4559-9E01-A81F04A37C1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C02240E5-B190-45DF-A3F1-58D64672FDF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DA9A731D-7835-40FB-9DA3-2EDA41EF297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2E80EE79-7E7D-4252-80FF-81AD6694563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E1EE51F6-341F-494C-B0E1-087140469D6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C8B01152-BD3F-4DE6-91D6-012F11358CB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E4D22411-27E6-46D0-A2CA-A125C37314B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07C93A7F-4B9B-4F37-923B-E2642652BE3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CF634ECB-571D-4C17-83A4-9B574C573D8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C06E090E-2F1D-428C-B034-C69AC66C9F3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AF5E0EBB-85EC-41CB-95AD-0EAB07690ED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AD92D7BC-1493-4FE6-9946-472FDC4C794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0138FE0C-913C-4C45-82BD-366258BC732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CDBC42AC-6D23-4F2B-9130-DC08D03321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10E7FB71-A7E3-4BFB-821A-4F9DD7B396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E0455F96-8CFA-4767-8D19-70C3539701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DC734D36-432F-4D5E-ADBB-679A42DC65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2F33BED1-4CAF-4B0B-8838-284FB7AEBC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0FAA3315-8CA1-4777-A1D0-A59A823D1F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2EE652DA-B699-44C2-B243-12412356C8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58DE5492-590B-4A6D-A929-AF8EEA79C4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DCEE991B-58AA-4E75-BDA7-DE36244E64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8D4B1A0B-6778-4B53-B57C-38D653A5EE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13FE3738-E49C-4AD0-8747-368DC1B2FD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2A5D222B-2BF5-4605-9BFD-8EEA8B01A0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5176C292-AA15-47E2-B9AE-453967B5C5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2222CC6E-528A-4897-A750-9348A5D645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F64DA8EA-437D-4ACE-AFC5-3786CA2068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E3BB32CC-9F0F-4A81-8D13-B2B00D16C3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91225BF7-5FA7-44F1-8C6E-E9E1784694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FE1A886F-14BD-4D9E-A9A5-55D623E610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FA5DDEF0-15DA-4D46-BCA3-A4B32C7C45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CF92AFAC-BF37-44F4-B019-0232557C20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74F66493-98DA-4060-B090-BFA46CFABC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B1FB1E85-6B39-459F-9A99-8FDAAA89F2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BEE06C83-588E-4104-A9EE-FBDEECB3D9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CAA6F97E-68FA-4A0B-9D23-25684FF31E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E95E14C7-D2FC-42E4-AB52-0EE8435B54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9C3F0BCA-7042-4071-91E7-7072004679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27E901DB-728B-4294-A91A-DA69825349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03B0FF7A-E414-40B8-BF52-8E17D711DF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BBA3D233-F968-431A-B78C-9964A74B7E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6DC3E1AB-858C-45CE-A958-6AD3B229BF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34B14332-A6C7-44EC-B596-D204FAC458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50140A9E-1BE6-4ACA-B301-41A3702FC7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7938C05A-3FAD-4885-8E66-B0F5C92B75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46C81AC5-7095-43BF-96C5-3716A0187C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B29A673A-01BB-4760-8A01-74BC34DF15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BDF86B53-8065-4126-83A4-767C50D881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C34825E1-A1B7-4A75-9D1B-80220CAF71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DAEC738E-B0EB-4C25-9902-1E94C05121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66427B74-738C-4D93-9C99-A975CED4DA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B1460B5E-8961-4452-8EED-D3F598723A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42A357EC-E45D-4744-A174-FF2252180C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ADE96FDE-6E6B-4A3E-8025-B85768C5BD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A7F8AFAA-5573-4CEE-BA95-BE70041FB7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768BA569-FCFB-4C07-94DB-DA2A1A4A6C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9AB8A961-9C76-4F61-BC17-D4319FEE08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037D6CAC-71BC-48C1-B8E5-26412D6EF1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4BD9CAA0-9915-4644-A451-4152FAA6F3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0B4CAA78-2579-43C5-916E-ECE399510A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BB5FC53A-A79A-4FAC-9167-7953AC150F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CB36DD15-8B6C-4B4F-9294-215AC15D6A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AC54A455-68A1-4F46-9EDD-6D1D527F20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00386FAB-B4B2-4315-881B-CC401491E8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62F6F0B0-CE82-4809-8AD9-EF16A55185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B95DD8EB-A7EB-458F-9633-E641776EB9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6124C343-FEB1-4807-98C1-F21EBB7639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2F2A8FD1-4F5A-466E-9005-93149AD312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8091F0E3-5D72-4DA0-9209-6F382EA407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4170555B-C85A-4C64-B1F7-D546E01F51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D21C81E2-AEB1-46C6-A11C-EB62BFB48E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ABDC4D84-8738-4A89-98A3-A7A6B97335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42070C48-3190-4DEB-8E3A-E8F16BC88A6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BDF160FE-0D2E-492F-921E-DE01F11D6C7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CA2DA43B-F241-4277-9D74-6D871EE4279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702B2045-D2ED-4556-B419-A3F0C71FE47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E8F3265C-934A-48F7-896B-20DF923B761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78279968-3BF0-48C4-B6D8-423DA0684A3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82C2FE15-B87B-484E-83B2-ABBB035CDB0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E2B3BCA2-61F9-4423-9E64-BDBE0E8E8F3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5CA2F13C-3497-4DD8-BB9F-5314AD3C21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22DDCF8E-7822-4FAD-8225-F16AC97444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8016A03A-C14C-407B-B23E-B959BB21E9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F11AAEEE-7695-4F9C-B807-6074DAB33E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EE5A640E-14B7-4059-B08C-EC1B8153EF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96E5029F-3D7B-4E35-8224-747BC4C34B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8E4A6446-9ACD-46ED-AC2C-418599A299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43A89DAF-4F68-45C4-84A1-7F034B7FC8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B6C4C576-B70D-485B-B287-E96BF7A1C22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15F70A3E-DEDD-45A3-89A9-AD68E821633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6FA345FE-DE61-433D-B11A-F3C30FD804B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A6551594-D8AE-4E88-AFCD-69055CD015C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65E2C903-F379-4608-BBE0-6C5482B653C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F635B200-BF8A-44B4-99B2-D908160499D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13240B09-8A41-46EB-AB8D-21D7771AB3E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17AF9B6D-8DA2-41AB-8E16-69331D80C9B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3724D21C-BC82-475E-92AC-FD253F6751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2994E391-F696-43AF-87A7-8488893CD0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FD4FD120-6810-4506-BA16-293A51D9D4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A0489DB9-EC13-4D1B-8090-1F29460CD2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A2908492-11AA-44F1-8098-AAD0F7037C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A9548718-2878-4E83-B751-C45E33D00D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BC6ADA12-7722-49BA-A999-C07E4D2227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0EFE15F4-36EF-4B1F-BE2C-674BD59BEA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5AB192F1-90BE-4173-8341-F8B3655FE0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C26B6EA2-1604-4CD2-91C4-A2C54537AE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4478EE23-AEB0-4FE7-9C19-4EFA43748E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4A608237-3728-4B67-87F3-BE8E36D461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77E9BA20-9046-412C-9DDB-CD7E63A7BE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AD23ACCC-8820-40F1-89A7-2FD894E8E0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B39D173D-9E86-4BE9-B48F-AE1C6AF361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1F6E88EE-F423-480F-93C6-AD95A52876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BAD53639-BE8B-4F6D-BA4F-FFD9656F63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90668F07-30DB-4425-AEB8-6B697948FC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733E066F-6154-4931-BC6C-DD7B0FA787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B1EDB2CB-8E9B-402C-88D3-FDA4849C72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7B2506FF-CD30-4517-B74D-8849437D4C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8CEFD66A-8025-4C1B-846A-9C87F4A7BE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0938DFE2-2A40-47F1-9EEC-647019AFFE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29DD7097-C899-4FAC-8952-A0B2D27E07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FB226FD1-EAE4-4DC0-8B37-4B130A9A72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D63BE032-7E2A-472D-9282-67A737434A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65FBB083-346A-4B45-B718-8D85B0972C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BA634B26-7923-4BEA-BA2D-AED140CA91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DE3D7941-70E8-4960-BC3B-E58AA20077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082DB967-8DA7-41EA-A4C0-E29EFE2883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68F689D8-F037-431E-86B4-A27FBDFAF7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04D032A3-19C9-4FCA-88F6-9C4715B424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0C0FDE85-F7A2-406C-B07A-83A149EEB8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10E7CFA5-9A62-43D8-B25D-A2043AC695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EDC7EF91-B28D-4CE4-AFDE-CACCE11C0D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D9B15411-427A-47AD-BFCB-38A05C45AF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E8294D0F-9183-439A-BCA8-B981D969EE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B8996522-2F6F-4CDA-84E8-C1CCF43690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6CFDC215-DBCA-48DC-8ADC-619C3C2710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77AA5E3E-B6F0-464A-AE71-C445D9FF9F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2B2C6999-99E9-4D4F-9490-0EFEBAE90B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86E071C5-9543-49E9-890D-E7FC9E99E2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4D76C684-0C8A-4B11-BA44-1BD9CA2FC8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5E0A509E-3C30-4C42-B194-7330CBF427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81336AB4-C316-43A1-8940-CA38162EA3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AEA22ACB-E9AA-4804-9318-03D6D087E6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DB95565C-452B-4A88-AEE1-58B99A7A2C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8F1B83BB-93EA-4FBC-B4C2-5E9600CB00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1C09E826-A3F9-48A1-8F42-97E6CDD288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EB9022EB-D972-42EB-957A-1E5013BAE8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99F94FAD-BD34-43E1-A085-1A9D55173B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658933AF-CDE4-47A7-AA7C-AE8502B938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A5BF3126-C47E-488E-A3C1-93E63A8C94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603BFAA1-CF73-4201-832D-EC929EC09D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B35E0C0C-6F3C-4CA2-B760-07EB09A687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09FC8BAB-437E-4BA8-8442-B6F94CAD26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208A0DC5-6B15-443B-BE88-BC68EB72E3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3C1DDB11-F0D2-47CC-883A-26A07A02E0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C9785295-69D9-4D0A-8280-7F601BF236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642911BA-FF44-435C-99C1-C41683D06F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4D94C9B1-EBF7-40F3-834C-EF12E0BDEE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323FAC7E-861E-4C9C-A1F5-AD03B36925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6C38334E-4C37-4693-AC0A-4BF8F816B7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799D69B5-F959-479B-B5EA-724D1EB441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024E2339-8BF1-488B-AD5E-D6576B3F8A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C8083806-6C03-4431-A4EB-C088BF1312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2E76D7EF-32D0-470D-BC95-F023851AB9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DFA9D826-1228-432A-B86B-65B6B3D52D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2844CBE2-46B0-4946-9E7F-DEA7F843B7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AB37C473-652E-41E5-9F6A-940EE520E3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F9CF411C-1E3D-4912-92A0-A1AE68809D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3390805B-9306-4217-A521-D1D45BF753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7DDFBC83-47A3-4088-9442-4201BCC535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CF302D16-F4F5-4C21-BD25-E655305D5B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75CC8F35-8243-4B4F-971C-D320E834E4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8038DA77-5160-4CF8-991E-3D6570EC13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12DA463C-B0D8-415C-B728-581073C195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693A131C-C2B6-4251-9F06-6C54EF5AAF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C0D66D8F-F412-450A-A906-5AEAE1F9E3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BCBBA5E6-D283-456C-A367-CA8E03F176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A4CDDEBE-3983-408A-856E-3ECC4F64FC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777D85DD-5C7B-45EC-9B40-C73CE3CEE4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1D6547FE-5413-42AA-9811-D2978A3612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BE131665-C1CA-4868-8617-43F0B2F3DB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31608FCD-6DA1-4E2F-A54C-F201CB91E6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F077A073-5B35-4E24-8559-E00F8AEA22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2AFA5190-B1E1-41AD-AB61-850312AF53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FE90C1B0-7621-4CED-AB5B-14E345481D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A6D3E3DE-9F79-4A4C-84AF-BBDB27FD495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C9D14B72-8256-486F-9BDA-A289FA9DF95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5983C22D-1D97-4311-B43E-D49A3D3CF0C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CF11C567-D097-4663-9833-310E612CC3B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6A998C6E-30F4-4611-A473-0D92F0AA755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91B964A6-ED85-4184-9443-5BA5693C4CA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4685CDB7-5E02-4C9B-A101-95C80338556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EEF5AC6D-F6B6-4F39-BD2C-A58AC2A84F3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8EBC23B3-1781-480F-BE75-6286D5E7BD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9EDAAD0E-FF7A-404B-8154-C7D9F52FA1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EC0A75F5-6A9A-47CF-BB19-10846B6F6C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66157637-2D93-41D2-B16D-A333013739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D71B6812-823B-4D43-865B-3D6E122C62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2B742996-88CC-489E-B4DC-CFB5BC40E2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704B9090-FCCC-4974-A0D6-8FD0DE04EB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DC2B6B63-7A78-4984-948D-62855DF6C6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2B812F8D-8911-4B38-B3E8-55A7776596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544334CB-69B7-443B-807E-E3F00A8A48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312C936F-1EEE-49C2-990A-E19024FE20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223717D6-CAF9-4BE0-92B5-8941B5BCA3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275F1518-85C6-49A0-A152-CE8DED4522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81F4AD7F-41B3-4CD1-808B-66D8359D20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C931A753-286E-4D9B-8DA7-1CB3A0013B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A50639F2-8B8A-4C55-AA8F-20102BD3DC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BCDD5E37-9BAF-480E-A4EC-FC6B424040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35BA9904-24C6-4A5F-A24E-33D255D3A3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C83C771B-3EA8-4636-A522-E9C4702098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20214353-D0B7-481D-AE90-BC34E33342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E65DC36A-1043-443B-BD31-FCD0F1CA98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C4AD12A6-1B94-4E1B-B154-D4B5E92FEE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16B3074A-5E75-4892-AA75-2E7D152D73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3305E06E-9AE3-4295-9719-57EF4C0D87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208364EB-39B9-4B3D-804D-B170D3D3EC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8540FC14-275C-41BD-8D6B-CEB70DF8C7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E639D742-105D-487E-8E90-370E3DE004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FF67F713-0702-40DC-B572-211CB4C7A0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9EFB948E-358F-4A15-A47B-B98A07A5B6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B2B00959-6E37-4ABF-B4FA-8E3EB0603D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889CCAB4-1D7A-42EE-B43E-2B61124B26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6E2446E5-9239-4CA1-8992-6D449A62BE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F7637CC1-2AF7-4C39-A616-5C469C69B0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F29AEE4D-04AA-45BC-A918-93D2F78BB7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2147E44D-374E-4884-9CA5-31B394B9E3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1A4A8D35-F83D-4D94-9B73-E1C9D6AEEC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C782A25B-24F4-44AE-9325-4EB24A40A3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67DE944B-6416-4AB0-8058-12FE8CCD7F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3088C930-E9EC-4838-902F-F4EA69E60E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3AAAC1EA-78E6-4AF0-9C0F-ACB7DD5009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134CF8F7-5E8F-4210-BBD2-1257B61F58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65364B34-06F9-4349-A735-53FA063981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D2279F9B-F4D1-4FCD-8D84-1082B6EBC2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B4AC4CA3-2104-48C6-8F67-9A4271F7BB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5BCE2B83-F6A2-4212-A73E-CE227C3924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3CD47C66-929D-4B21-8B48-CEC478C9E5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669AA774-2D63-484A-8F03-C14E6FCC3B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15968877-90DA-4D1F-9B61-222A8A63E1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E94B6C0D-8093-439F-B3B5-06C924EBDC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986947DC-A068-4AF8-A9D5-BA22183699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26840197-8182-440E-AD2D-8432F2AA0B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2CE1FA4A-B686-4911-BB0A-F99CD4211E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4DCD8678-22D7-409F-99DD-111074D89F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94662129-F0F4-4D96-B8E8-61C82EB7A1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D98EEE8D-E125-406D-AEF7-4E3A4309A6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7BB7240E-2363-4009-821A-D6E62C26A0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83A8EC36-A605-42AD-9376-4F2207B158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9C80D820-01F0-4073-A038-2FBDFD37A5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C916FBDC-F709-4A37-8524-47EDAE0DAD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3C1FEE71-FE36-4395-BF02-D14C83D3B8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9E159613-786C-409C-B4AE-FDF439B8D5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09C0B729-8B4C-492C-865B-CA110CD1A8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7FF8DBFA-1D8D-492E-825E-05DD066230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0F579B3E-77FC-4623-AB60-08674A2E0C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DCF81E40-F7B4-4FF2-B2D3-7018B95F74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9251E0C4-38AC-4394-8CEA-3E800E2C9B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9660CBEE-7304-4F45-8BDA-58957417E2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871BA2D6-104E-4B9F-9BF3-A9F92220B7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44D3C7CA-199F-4766-9CBB-2E0CE44BA6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5500B0DB-178A-45FB-8AD1-50DBAC8F42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2B5841F0-87E4-4D9F-9D24-F7DBA3D992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9F67DD9D-008F-4BB2-8FB0-AD526A78A4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77B849A8-98EB-41F8-8628-E92A7A3517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EB45A453-AC4B-4F5B-810E-6561A9B739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7627BF22-2ED4-4022-A495-D2BD2BE424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FEA7174E-975B-42BD-96C3-D62BF9C93E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CC5B6ADF-BBBF-48E0-AFBB-5067090E70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BA8FCF2C-EC52-41A4-AF18-0E0F33EEBD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EC78BF7C-A193-40A3-AD8D-52DD8B14D6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6AC330E9-119A-48FA-A326-93D4A5AA36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49825711-9E49-4E31-9CC3-FF39687700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F048B2FD-2DDA-4E39-B854-A9B1744FCB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FCCE8749-535F-4506-848F-06CA999187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E7F7F759-80EA-4338-8C4B-892826829F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8BD6A15A-9805-475B-9C7B-FC8B948617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BB443279-6A98-4996-854F-0256273B3F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C67EC8AA-2C03-4ADF-A060-40790A12D5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8F899D64-D651-40C3-B7BC-728331D80B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CC7A290A-8E47-4610-A3A4-0A2BAC62BB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E5419CF0-4753-4269-9AFC-EC9F535A80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54B9817C-40B2-477C-A3DA-695B33B93C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F2583832-4DD5-450D-9959-A94826BBB7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6F181607-70BE-446C-8E41-6BB7C7AD8B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FE16C346-AAFA-44A7-9332-F8164C4FF6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268281DF-2BE7-4E2D-90D8-1018A967A4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27B7B87C-AA06-4A48-8B9D-A80067A6A1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FCB708FF-AB50-4A9B-A57C-10CA8356B4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2F5C526C-EDC8-4F50-A6CA-EBCDE2FC18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3037E71C-38E4-4649-B71F-D1883C55FB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91FA49C3-60A7-464D-9946-F1B01A2063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31844A65-DC6F-4D4A-95D9-DD641C6EFC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FD50142C-259E-42DD-B7C4-CA2B0AF8B5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9D2F4414-8EB0-4303-BA35-93C879F129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84CA3B4C-6E6E-4A6D-B630-B5CF7B8800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D5CCE9DB-8CB3-4203-8691-0439E7CE05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E60CF4AB-7EEB-496C-857C-5899194DE2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5A73DD38-5840-4CFD-ABD5-C0F34BD9F4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504824DB-91C2-4A3A-A8A5-D4582D49DD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2C751324-A2C8-491B-B0DB-AAFCB78301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0086CA5C-609C-438B-A41A-5963156BF9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8FEC2E2B-BFF4-43B4-8F9B-F9173E93CC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2420A431-7090-4C5C-9CD3-63941F649C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3F5A8A2D-C8AE-4BA3-9544-AF17507C5C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855738F3-2386-4B72-896D-0C3D3AD558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0E308A1E-1171-4E31-A2EE-B3C27DF592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80D36A89-35AA-42B5-B4B5-39C8E95259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57404CFD-8672-45CF-937E-016A4BC9BF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1BFCDD64-5B07-4D35-9EB6-ADD5A711F5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1DD475A9-7C1A-4D0D-8988-A7CF2A68EE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8022653B-44D6-4F8E-8665-B86C118707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C0CDEFE9-9EC5-4158-9E78-DF04570F29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34D1718C-9CA0-4477-94C3-B9DF577180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07919CA0-A349-435C-B346-42B5F2F8AB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A18CAAA1-8510-4E47-B438-F68006CC06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736E031F-B9EB-4284-AE3C-5CD74D42BA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5F054B8C-C899-4411-B1D6-BB860FCC94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9B3371AB-30CD-42FB-BBA2-4D12D11C02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36997BC9-5A68-4C3A-93CF-0C3C55BB4E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2194BEF6-9DA2-46D3-97DE-0059B5B91E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F2A62485-69E8-49F1-8120-257DD4AAB6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C2E57508-8618-4F0B-801B-CE4FC78AF5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ADFA4D23-6E8F-4B42-ABF2-8266778331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4F6206B1-BF39-4804-8790-4154162146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6C04EDEF-EC98-40F8-822E-76DE12E77A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40C2E73E-2321-4D75-A360-1704B53F93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FE888043-E969-4CFF-932F-BFF6B06F9D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DB09DD05-B68C-4669-A688-61A57AF9E4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D8A2D8D4-7F81-4F51-9AE0-BE83973C9F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F7559F3B-2D27-465E-8E65-E76B36C3FF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4407BB87-3E01-48C9-AAFD-560BB7D9AC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15D29C90-4466-4DCF-9BFD-BE4BA4A67B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CCFE4C86-5B00-479D-AD00-7528656C00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A20E941F-9161-452D-BDE0-090F21A907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7F387B44-B869-441D-A14A-58590E4F77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1A5053C5-B86B-401E-8723-440BF4C259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89E5779C-9D2B-4407-A7BF-488D2F9803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7ABFBE27-B0C4-494E-B141-4F9D3071D0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42755B50-B2F2-4D68-9B84-813D9058C6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26437F49-9869-48BB-8D5A-E4C5F61CDD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9D4A772E-8569-44BF-84A9-4BD87304D9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A6931291-35C6-4EA5-B56B-E6094A29E5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6B2B5823-0A97-44DA-87E5-C9DB83C2FF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47AD42E2-A38A-4852-BA01-5388D31F1B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D9FE899B-5B31-4BDD-AF6C-8EDF78A858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EEE87317-7527-4885-9FEF-3FC9BA83F2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7DE1E458-8BB8-493A-A1F0-224997F742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0CB859FE-99CE-495F-AD1B-7451D9737E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6C89475E-9304-49A6-9A97-92C65881AD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ECC169BD-DF48-4F1B-90C2-7EB467A1F4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B7E6E1BB-77E0-4E48-A340-1C7D6D8910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35D49522-8CA2-4D6C-BB93-18162742DD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3F81C0CD-FC8F-447F-AD1C-5583EA0CB6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EEB2F138-A254-4790-A20B-6E903E1DDE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73D7836F-71B2-4CE1-A281-54F7D75501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2ECBD185-5E63-4573-BDD3-0884DC0E7D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F5585622-6493-48FD-BD9C-0C5307FE95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F588774C-A894-42C9-BD16-F0C0BFD4A2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8F2051EF-7038-48DA-B1F7-367DECC80E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67E9A1B7-1BAC-426F-90AD-816770FCCE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0683F958-53D6-482C-AD0D-413A971B07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0E8328D6-F58E-423B-A1D5-208A37D5B2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7443F90B-AA0F-4B49-BBAC-CEDD0B2CE6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6CD9C5D6-4B5F-4BD4-9810-DE5A0E12CF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638E059B-8A7E-482B-9E20-5D95825D97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FE7A45F4-57CA-40EA-9045-00C0618856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432F72AB-577C-4313-ACA0-FA3C39AF0B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8824F982-D090-4DB1-B3BA-C9CD4CBA59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2BF25505-94AB-4D5C-A746-22BA333D9E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7991C59D-9BA0-4E84-9E9F-D68C2FC5AD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7D3AF142-75DB-4B22-8EB7-D9CA8A173A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E828FCE9-068D-4A48-91BA-515691B64F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96B921CC-FA7B-4B1A-AA20-AC123F4B6F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486E33C5-3871-4414-B169-E2EE59F1D9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400F3BD7-8E78-4979-93DD-ABF391A97E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B1451D62-B5D9-414D-B970-C56B1771B3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3187B50A-9879-4BD8-BB4E-F170D9B8F8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193426D2-16F4-4B05-A6A3-8B61EC3C5B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C96D7ECC-C627-4D16-B61E-2AB92C06AF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77F4E206-5568-4C7F-ACDC-E8217C2F59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51CF942C-9C4F-4BAC-AB8B-1E5F0E20E5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AF4D08AA-096A-4606-BF77-5C570D490A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24DFBAD8-DA02-4CE2-A414-43A4F24AFD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61B66406-A795-414E-9FF4-430460D0EF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A00363B4-30AD-48D4-96B6-C953DC7959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FFB8021A-2B2A-4200-9B1A-D27B4C3A99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34C1ECF3-783E-4ADC-BB51-8744429A1E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3985759E-FAF4-4F6D-9960-41086B2D3B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85E03531-90FC-4EBE-83EA-E5C60A7BD8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FA71455F-4E7D-4E8A-BC3C-3884A8CD82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149F5598-6ADF-426F-98CB-B6A35D66BC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D3C2E1EF-23A5-429E-8194-4F357E93EF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2005E682-EE6D-44DC-950E-42F2B1D22D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460AE806-4A4C-49C6-8CEC-9FF3720F80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59A6C935-A3F9-4D65-944F-B9E1DA75E2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687A1D73-DB8A-4A99-B703-1184B79EE3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EEA73B48-02EC-4969-9529-9B522724A6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7FCEA8B7-4339-4431-B3D0-E97C474008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DEE8ABD0-DB6C-4454-BBA6-1EDDD143F3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5388E061-CF6D-460E-ABBA-CCFC3FD292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F55D5AB0-0626-45DF-A828-7420C48941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A361D743-F03D-45D7-B423-A09448C22E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E9A784F4-7565-4803-B4A9-11D0DA8E09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69C5C070-BA5B-4BC5-A273-62B9F5C51D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3AAC5E58-4EEF-4C0F-A0AE-2271636966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E68F05DA-FD95-475F-BB43-EF529B93D1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BAAD3479-3171-407D-83D3-CB7A135130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332F84B6-8C3B-4EE5-A29A-5F7A59A5D2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10522AFE-A5CF-4B04-8BE3-AE79203D64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643BE513-AF03-4AAD-AADC-D1F1388CA6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619263F2-8A81-444A-851C-4E0023208D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0921FEBE-8AA5-45F0-A54E-C9F21EB6CF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87911966-6B0C-4B18-8E53-42DE63E848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38D90472-B40A-40C5-8AAC-ED2C85473B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D6055BA9-3D7F-4BDE-AFCE-6B46B264E0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AEA0376F-4DCE-444E-9A6A-5CCF463A80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1C5E82B9-0338-4189-9978-EFAE93CBB5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8398B343-9312-4C71-A9FF-878BC5DEED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2D347025-B76C-4D70-B8B4-EC566C19B2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882A8-4F65-48C9-8D70-30E50E8F18EB}">
  <sheetPr codeName="Hoja1">
    <tabColor rgb="FFCCCCFF"/>
  </sheetPr>
  <dimension ref="A1:M166"/>
  <sheetViews>
    <sheetView tabSelected="1" topLeftCell="D141" zoomScale="80" zoomScaleNormal="80" workbookViewId="0">
      <selection activeCell="H156" sqref="H156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1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31.7109375" style="2" customWidth="1"/>
    <col min="8" max="8" width="30.7109375" style="2" customWidth="1"/>
    <col min="9" max="9" width="27.28515625" style="1" customWidth="1"/>
  </cols>
  <sheetData>
    <row r="1" spans="1:13" ht="20.25" x14ac:dyDescent="0.3">
      <c r="A1" s="80" t="s">
        <v>245</v>
      </c>
      <c r="B1" s="81"/>
      <c r="C1" s="81"/>
      <c r="D1" s="81"/>
      <c r="E1" s="81"/>
      <c r="F1" s="81"/>
      <c r="G1" s="81"/>
      <c r="H1" s="81"/>
      <c r="I1" s="82"/>
    </row>
    <row r="2" spans="1:13" ht="21" x14ac:dyDescent="0.35">
      <c r="A2" s="83" t="s">
        <v>244</v>
      </c>
      <c r="B2" s="75"/>
      <c r="C2" s="75"/>
      <c r="D2" s="75"/>
      <c r="E2" s="75"/>
      <c r="F2" s="75"/>
      <c r="G2" s="75"/>
      <c r="H2" s="75"/>
      <c r="I2" s="76"/>
    </row>
    <row r="3" spans="1:13" ht="20.25" customHeight="1" x14ac:dyDescent="0.3">
      <c r="A3" s="77" t="s">
        <v>246</v>
      </c>
      <c r="B3" s="78"/>
      <c r="C3" s="78"/>
      <c r="D3" s="78"/>
      <c r="E3" s="78"/>
      <c r="F3" s="78"/>
      <c r="G3" s="78"/>
      <c r="H3" s="78"/>
      <c r="I3" s="79"/>
    </row>
    <row r="4" spans="1:13" ht="21" x14ac:dyDescent="0.35">
      <c r="A4" s="73"/>
      <c r="B4" s="71"/>
      <c r="C4" s="71"/>
      <c r="D4" s="71"/>
      <c r="E4" s="71"/>
      <c r="F4" s="72"/>
      <c r="G4" s="71"/>
      <c r="H4" s="71"/>
      <c r="I4" s="70"/>
    </row>
    <row r="5" spans="1:13" s="65" customFormat="1" ht="24.75" customHeight="1" x14ac:dyDescent="0.35">
      <c r="A5" s="84" t="s">
        <v>243</v>
      </c>
      <c r="B5" s="85"/>
      <c r="C5" s="85"/>
      <c r="D5" s="85"/>
      <c r="E5" s="85"/>
      <c r="F5" s="85"/>
      <c r="G5" s="85"/>
      <c r="H5" s="85"/>
      <c r="I5" s="86"/>
    </row>
    <row r="6" spans="1:13" s="65" customFormat="1" ht="27" customHeight="1" x14ac:dyDescent="0.35">
      <c r="A6" s="69"/>
      <c r="B6" s="68" t="s">
        <v>242</v>
      </c>
      <c r="C6" s="83"/>
      <c r="D6" s="75"/>
      <c r="E6" s="75"/>
      <c r="F6" s="75"/>
      <c r="G6" s="75"/>
      <c r="H6" s="75"/>
      <c r="I6" s="76"/>
    </row>
    <row r="7" spans="1:13" s="65" customFormat="1" ht="27.75" customHeight="1" thickBot="1" x14ac:dyDescent="0.4">
      <c r="A7" s="67"/>
      <c r="B7" s="66" t="s">
        <v>241</v>
      </c>
      <c r="C7" s="87"/>
      <c r="D7" s="88"/>
      <c r="E7" s="88"/>
      <c r="F7" s="88"/>
      <c r="G7" s="88"/>
      <c r="H7" s="88"/>
      <c r="I7" s="89"/>
    </row>
    <row r="8" spans="1:13" s="65" customFormat="1" ht="26.25" customHeight="1" x14ac:dyDescent="0.35">
      <c r="A8" s="98" t="s">
        <v>240</v>
      </c>
      <c r="B8" s="100" t="s">
        <v>239</v>
      </c>
      <c r="C8" s="102" t="s">
        <v>238</v>
      </c>
      <c r="D8" s="104" t="s">
        <v>237</v>
      </c>
      <c r="E8" s="106" t="s">
        <v>236</v>
      </c>
      <c r="F8" s="106" t="s">
        <v>235</v>
      </c>
      <c r="G8" s="90" t="s">
        <v>234</v>
      </c>
      <c r="H8" s="92" t="s">
        <v>233</v>
      </c>
      <c r="I8" s="94" t="s">
        <v>232</v>
      </c>
    </row>
    <row r="9" spans="1:13" s="65" customFormat="1" ht="4.5" customHeight="1" thickBot="1" x14ac:dyDescent="0.4">
      <c r="A9" s="99"/>
      <c r="B9" s="101"/>
      <c r="C9" s="103"/>
      <c r="D9" s="105"/>
      <c r="E9" s="107"/>
      <c r="F9" s="107"/>
      <c r="G9" s="91"/>
      <c r="H9" s="93"/>
      <c r="I9" s="95"/>
    </row>
    <row r="10" spans="1:13" s="60" customFormat="1" ht="34.5" customHeight="1" x14ac:dyDescent="0.35">
      <c r="A10" s="63" t="s">
        <v>230</v>
      </c>
      <c r="B10" s="63" t="s">
        <v>229</v>
      </c>
      <c r="C10" s="23" t="s">
        <v>231</v>
      </c>
      <c r="D10" s="59">
        <v>43853</v>
      </c>
      <c r="E10" s="62">
        <v>121072.5</v>
      </c>
      <c r="F10" s="59">
        <v>43974</v>
      </c>
      <c r="G10" s="64"/>
      <c r="H10" s="62">
        <f>+E10-G10</f>
        <v>121072.5</v>
      </c>
      <c r="I10" s="61" t="s">
        <v>24</v>
      </c>
      <c r="J10" s="18"/>
      <c r="K10" s="18"/>
      <c r="L10" s="18"/>
      <c r="M10" s="18"/>
    </row>
    <row r="11" spans="1:13" s="60" customFormat="1" ht="50.25" customHeight="1" x14ac:dyDescent="0.35">
      <c r="A11" s="63" t="s">
        <v>230</v>
      </c>
      <c r="B11" s="63" t="s">
        <v>229</v>
      </c>
      <c r="C11" s="23" t="s">
        <v>228</v>
      </c>
      <c r="D11" s="59">
        <v>43826</v>
      </c>
      <c r="E11" s="62">
        <v>64483.45</v>
      </c>
      <c r="F11" s="59">
        <v>43948</v>
      </c>
      <c r="G11" s="64"/>
      <c r="H11" s="62">
        <f>+E11</f>
        <v>64483.45</v>
      </c>
      <c r="I11" s="61" t="s">
        <v>24</v>
      </c>
      <c r="L11" s="18"/>
      <c r="M11" s="18"/>
    </row>
    <row r="12" spans="1:13" s="60" customFormat="1" ht="21.95" customHeight="1" x14ac:dyDescent="0.35">
      <c r="A12" s="63" t="s">
        <v>227</v>
      </c>
      <c r="B12" s="63" t="s">
        <v>226</v>
      </c>
      <c r="C12" s="23" t="s">
        <v>225</v>
      </c>
      <c r="D12" s="59">
        <v>43781</v>
      </c>
      <c r="E12" s="62">
        <v>12540000</v>
      </c>
      <c r="F12" s="59">
        <v>43902</v>
      </c>
      <c r="G12" s="64"/>
      <c r="H12" s="62">
        <f>+E12</f>
        <v>12540000</v>
      </c>
      <c r="I12" s="61" t="s">
        <v>24</v>
      </c>
      <c r="L12" s="18"/>
      <c r="M12" s="18"/>
    </row>
    <row r="13" spans="1:13" s="60" customFormat="1" ht="21.95" customHeight="1" x14ac:dyDescent="0.35">
      <c r="A13" s="63" t="s">
        <v>224</v>
      </c>
      <c r="B13" s="63" t="s">
        <v>8</v>
      </c>
      <c r="C13" s="23" t="s">
        <v>223</v>
      </c>
      <c r="D13" s="59">
        <v>44034</v>
      </c>
      <c r="E13" s="62">
        <v>354000</v>
      </c>
      <c r="F13" s="59">
        <v>44157</v>
      </c>
      <c r="G13" s="64"/>
      <c r="H13" s="62">
        <f>+E13-G13</f>
        <v>354000</v>
      </c>
      <c r="I13" s="61" t="s">
        <v>24</v>
      </c>
      <c r="L13" s="18"/>
      <c r="M13" s="18"/>
    </row>
    <row r="14" spans="1:13" s="60" customFormat="1" ht="21.95" customHeight="1" x14ac:dyDescent="0.35">
      <c r="A14" s="63" t="s">
        <v>222</v>
      </c>
      <c r="B14" s="63" t="s">
        <v>8</v>
      </c>
      <c r="C14" s="23" t="s">
        <v>221</v>
      </c>
      <c r="D14" s="59">
        <v>44036</v>
      </c>
      <c r="E14" s="62">
        <v>259600</v>
      </c>
      <c r="F14" s="59">
        <v>44159</v>
      </c>
      <c r="G14" s="64"/>
      <c r="H14" s="62">
        <f>+E14</f>
        <v>259600</v>
      </c>
      <c r="I14" s="61" t="s">
        <v>24</v>
      </c>
      <c r="L14" s="18"/>
      <c r="M14" s="18"/>
    </row>
    <row r="15" spans="1:13" s="60" customFormat="1" ht="21.95" customHeight="1" x14ac:dyDescent="0.35">
      <c r="A15" s="63" t="s">
        <v>220</v>
      </c>
      <c r="B15" s="63" t="s">
        <v>8</v>
      </c>
      <c r="C15" s="23" t="s">
        <v>219</v>
      </c>
      <c r="D15" s="59">
        <v>44027</v>
      </c>
      <c r="E15" s="62">
        <v>177000</v>
      </c>
      <c r="F15" s="59">
        <v>44150</v>
      </c>
      <c r="G15" s="64"/>
      <c r="H15" s="62">
        <f>+E15</f>
        <v>177000</v>
      </c>
      <c r="I15" s="61" t="s">
        <v>24</v>
      </c>
      <c r="L15" s="18"/>
      <c r="M15" s="18"/>
    </row>
    <row r="16" spans="1:13" s="60" customFormat="1" ht="21.95" customHeight="1" x14ac:dyDescent="0.35">
      <c r="A16" s="63" t="s">
        <v>218</v>
      </c>
      <c r="B16" s="63" t="s">
        <v>8</v>
      </c>
      <c r="C16" s="23" t="s">
        <v>93</v>
      </c>
      <c r="D16" s="59">
        <v>44035</v>
      </c>
      <c r="E16" s="62">
        <v>708000</v>
      </c>
      <c r="F16" s="59">
        <v>44150</v>
      </c>
      <c r="G16" s="64"/>
      <c r="H16" s="62">
        <f>+E16</f>
        <v>708000</v>
      </c>
      <c r="I16" s="61" t="s">
        <v>24</v>
      </c>
      <c r="L16" s="18"/>
      <c r="M16" s="18"/>
    </row>
    <row r="17" spans="1:13" s="60" customFormat="1" ht="21.95" customHeight="1" x14ac:dyDescent="0.35">
      <c r="A17" s="63" t="s">
        <v>217</v>
      </c>
      <c r="B17" s="63" t="s">
        <v>8</v>
      </c>
      <c r="C17" s="23" t="s">
        <v>216</v>
      </c>
      <c r="D17" s="59">
        <v>44034</v>
      </c>
      <c r="E17" s="62">
        <v>1500000</v>
      </c>
      <c r="F17" s="59">
        <v>44157</v>
      </c>
      <c r="G17" s="64"/>
      <c r="H17" s="62">
        <f>+E17</f>
        <v>1500000</v>
      </c>
      <c r="I17" s="61" t="s">
        <v>24</v>
      </c>
      <c r="L17" s="18"/>
      <c r="M17" s="18"/>
    </row>
    <row r="18" spans="1:13" s="60" customFormat="1" ht="21.95" customHeight="1" x14ac:dyDescent="0.35">
      <c r="A18" s="63" t="s">
        <v>215</v>
      </c>
      <c r="B18" s="63" t="s">
        <v>8</v>
      </c>
      <c r="C18" s="23" t="s">
        <v>96</v>
      </c>
      <c r="D18" s="59">
        <v>44035</v>
      </c>
      <c r="E18" s="62">
        <v>1062000</v>
      </c>
      <c r="F18" s="59">
        <v>44158</v>
      </c>
      <c r="G18" s="64"/>
      <c r="H18" s="62">
        <f>+E18</f>
        <v>1062000</v>
      </c>
      <c r="I18" s="61" t="s">
        <v>24</v>
      </c>
      <c r="L18" s="18"/>
      <c r="M18" s="18"/>
    </row>
    <row r="19" spans="1:13" s="60" customFormat="1" ht="21.95" customHeight="1" x14ac:dyDescent="0.35">
      <c r="A19" s="63" t="s">
        <v>214</v>
      </c>
      <c r="B19" s="63" t="s">
        <v>8</v>
      </c>
      <c r="C19" s="23" t="s">
        <v>213</v>
      </c>
      <c r="D19" s="59">
        <v>44044</v>
      </c>
      <c r="E19" s="62">
        <v>180000</v>
      </c>
      <c r="F19" s="59">
        <v>44166</v>
      </c>
      <c r="G19" s="64"/>
      <c r="H19" s="62">
        <f>+E19-G19</f>
        <v>180000</v>
      </c>
      <c r="I19" s="61" t="s">
        <v>24</v>
      </c>
      <c r="L19" s="18"/>
      <c r="M19" s="18"/>
    </row>
    <row r="20" spans="1:13" s="60" customFormat="1" ht="31.5" customHeight="1" x14ac:dyDescent="0.35">
      <c r="A20" s="63" t="s">
        <v>183</v>
      </c>
      <c r="B20" s="63" t="s">
        <v>182</v>
      </c>
      <c r="C20" s="23" t="s">
        <v>212</v>
      </c>
      <c r="D20" s="59">
        <v>44197</v>
      </c>
      <c r="E20" s="62">
        <v>990431.53</v>
      </c>
      <c r="F20" s="59">
        <v>44317</v>
      </c>
      <c r="G20" s="62"/>
      <c r="H20" s="62">
        <f>+E20-G20</f>
        <v>990431.53</v>
      </c>
      <c r="I20" s="61" t="s">
        <v>24</v>
      </c>
      <c r="L20" s="18"/>
      <c r="M20" s="18"/>
    </row>
    <row r="21" spans="1:13" s="60" customFormat="1" ht="31.5" customHeight="1" x14ac:dyDescent="0.35">
      <c r="A21" s="63" t="s">
        <v>183</v>
      </c>
      <c r="B21" s="63" t="s">
        <v>211</v>
      </c>
      <c r="C21" s="23" t="s">
        <v>210</v>
      </c>
      <c r="D21" s="59">
        <v>44197</v>
      </c>
      <c r="E21" s="62">
        <v>1258798.32</v>
      </c>
      <c r="F21" s="59">
        <v>44317</v>
      </c>
      <c r="G21" s="62"/>
      <c r="H21" s="62">
        <f>+E21-G21</f>
        <v>1258798.32</v>
      </c>
      <c r="I21" s="61" t="s">
        <v>24</v>
      </c>
      <c r="L21" s="18"/>
      <c r="M21" s="18"/>
    </row>
    <row r="22" spans="1:13" s="60" customFormat="1" ht="31.5" customHeight="1" x14ac:dyDescent="0.35">
      <c r="A22" s="63" t="s">
        <v>183</v>
      </c>
      <c r="B22" s="63" t="s">
        <v>209</v>
      </c>
      <c r="C22" s="23" t="s">
        <v>208</v>
      </c>
      <c r="D22" s="59">
        <v>44197</v>
      </c>
      <c r="E22" s="62">
        <v>66987.179999999993</v>
      </c>
      <c r="F22" s="59">
        <v>44317</v>
      </c>
      <c r="G22" s="62"/>
      <c r="H22" s="62">
        <f>+E22-G22</f>
        <v>66987.179999999993</v>
      </c>
      <c r="I22" s="61" t="s">
        <v>24</v>
      </c>
      <c r="L22" s="18"/>
      <c r="M22" s="18"/>
    </row>
    <row r="23" spans="1:13" s="60" customFormat="1" ht="31.5" customHeight="1" x14ac:dyDescent="0.35">
      <c r="A23" s="63" t="s">
        <v>207</v>
      </c>
      <c r="B23" s="63" t="s">
        <v>206</v>
      </c>
      <c r="C23" s="23" t="s">
        <v>205</v>
      </c>
      <c r="D23" s="59">
        <v>44294</v>
      </c>
      <c r="E23" s="62">
        <v>583278.54</v>
      </c>
      <c r="F23" s="59">
        <v>44416</v>
      </c>
      <c r="G23" s="62"/>
      <c r="H23" s="62">
        <f t="shared" ref="H23:H30" si="0">+E23</f>
        <v>583278.54</v>
      </c>
      <c r="I23" s="61" t="s">
        <v>24</v>
      </c>
      <c r="L23" s="18"/>
      <c r="M23" s="18"/>
    </row>
    <row r="24" spans="1:13" s="60" customFormat="1" ht="31.5" customHeight="1" x14ac:dyDescent="0.35">
      <c r="A24" s="63" t="s">
        <v>183</v>
      </c>
      <c r="B24" s="63" t="s">
        <v>182</v>
      </c>
      <c r="C24" s="23" t="s">
        <v>204</v>
      </c>
      <c r="D24" s="59">
        <v>44287</v>
      </c>
      <c r="E24" s="62">
        <v>66414.64</v>
      </c>
      <c r="F24" s="59">
        <v>44409</v>
      </c>
      <c r="G24" s="62"/>
      <c r="H24" s="62">
        <f t="shared" si="0"/>
        <v>66414.64</v>
      </c>
      <c r="I24" s="61" t="s">
        <v>24</v>
      </c>
      <c r="L24" s="18"/>
      <c r="M24" s="18"/>
    </row>
    <row r="25" spans="1:13" s="60" customFormat="1" ht="31.5" customHeight="1" x14ac:dyDescent="0.35">
      <c r="A25" s="63" t="s">
        <v>202</v>
      </c>
      <c r="B25" s="63" t="s">
        <v>147</v>
      </c>
      <c r="C25" s="23" t="s">
        <v>203</v>
      </c>
      <c r="D25" s="59">
        <v>44211</v>
      </c>
      <c r="E25" s="62">
        <v>9332435</v>
      </c>
      <c r="F25" s="59">
        <v>44331</v>
      </c>
      <c r="G25" s="62"/>
      <c r="H25" s="62">
        <f t="shared" si="0"/>
        <v>9332435</v>
      </c>
      <c r="I25" s="61" t="s">
        <v>24</v>
      </c>
      <c r="L25" s="18"/>
      <c r="M25" s="18"/>
    </row>
    <row r="26" spans="1:13" s="60" customFormat="1" ht="31.5" customHeight="1" x14ac:dyDescent="0.35">
      <c r="A26" s="63" t="s">
        <v>202</v>
      </c>
      <c r="B26" s="63" t="s">
        <v>147</v>
      </c>
      <c r="C26" s="23" t="s">
        <v>201</v>
      </c>
      <c r="D26" s="59">
        <v>44267</v>
      </c>
      <c r="E26" s="62">
        <v>4131355</v>
      </c>
      <c r="F26" s="59">
        <v>44389</v>
      </c>
      <c r="G26" s="62"/>
      <c r="H26" s="62">
        <f t="shared" si="0"/>
        <v>4131355</v>
      </c>
      <c r="I26" s="61" t="s">
        <v>24</v>
      </c>
      <c r="L26" s="18"/>
      <c r="M26" s="18"/>
    </row>
    <row r="27" spans="1:13" s="60" customFormat="1" ht="31.5" customHeight="1" x14ac:dyDescent="0.35">
      <c r="A27" s="63" t="s">
        <v>183</v>
      </c>
      <c r="B27" s="63" t="s">
        <v>182</v>
      </c>
      <c r="C27" s="23" t="s">
        <v>200</v>
      </c>
      <c r="D27" s="59">
        <v>44287</v>
      </c>
      <c r="E27" s="62">
        <f>22404*58</f>
        <v>1299432</v>
      </c>
      <c r="F27" s="59">
        <v>44409</v>
      </c>
      <c r="G27" s="62"/>
      <c r="H27" s="62">
        <f t="shared" si="0"/>
        <v>1299432</v>
      </c>
      <c r="I27" s="61" t="s">
        <v>24</v>
      </c>
      <c r="L27" s="18"/>
      <c r="M27" s="18"/>
    </row>
    <row r="28" spans="1:13" s="60" customFormat="1" ht="31.5" customHeight="1" x14ac:dyDescent="0.35">
      <c r="A28" s="63" t="s">
        <v>183</v>
      </c>
      <c r="B28" s="63" t="s">
        <v>182</v>
      </c>
      <c r="C28" s="23" t="s">
        <v>199</v>
      </c>
      <c r="D28" s="59">
        <v>44285</v>
      </c>
      <c r="E28" s="62">
        <f>832*58</f>
        <v>48256</v>
      </c>
      <c r="F28" s="59">
        <v>44407</v>
      </c>
      <c r="G28" s="62"/>
      <c r="H28" s="62">
        <f t="shared" si="0"/>
        <v>48256</v>
      </c>
      <c r="I28" s="61" t="s">
        <v>24</v>
      </c>
      <c r="L28" s="18"/>
      <c r="M28" s="18"/>
    </row>
    <row r="29" spans="1:13" s="60" customFormat="1" ht="31.5" customHeight="1" x14ac:dyDescent="0.35">
      <c r="A29" s="63" t="s">
        <v>198</v>
      </c>
      <c r="B29" s="63" t="s">
        <v>83</v>
      </c>
      <c r="C29" s="23" t="s">
        <v>197</v>
      </c>
      <c r="D29" s="21">
        <v>44343</v>
      </c>
      <c r="E29" s="62">
        <v>29500</v>
      </c>
      <c r="F29" s="59">
        <v>44466</v>
      </c>
      <c r="G29" s="62"/>
      <c r="H29" s="62">
        <f t="shared" si="0"/>
        <v>29500</v>
      </c>
      <c r="I29" s="61" t="s">
        <v>24</v>
      </c>
      <c r="L29" s="18"/>
      <c r="M29" s="18"/>
    </row>
    <row r="30" spans="1:13" s="60" customFormat="1" ht="31.5" customHeight="1" x14ac:dyDescent="0.35">
      <c r="A30" s="63" t="s">
        <v>196</v>
      </c>
      <c r="B30" s="63" t="s">
        <v>195</v>
      </c>
      <c r="C30" s="23" t="s">
        <v>194</v>
      </c>
      <c r="D30" s="21">
        <v>44378</v>
      </c>
      <c r="E30" s="62">
        <v>188800</v>
      </c>
      <c r="F30" s="59">
        <v>44501</v>
      </c>
      <c r="G30" s="62"/>
      <c r="H30" s="62">
        <f t="shared" si="0"/>
        <v>188800</v>
      </c>
      <c r="I30" s="61" t="s">
        <v>24</v>
      </c>
      <c r="L30" s="18"/>
      <c r="M30" s="18"/>
    </row>
    <row r="31" spans="1:13" s="60" customFormat="1" ht="31.5" customHeight="1" x14ac:dyDescent="0.35">
      <c r="A31" s="63" t="s">
        <v>193</v>
      </c>
      <c r="B31" s="63" t="s">
        <v>8</v>
      </c>
      <c r="C31" s="23" t="s">
        <v>192</v>
      </c>
      <c r="D31" s="21">
        <v>44302</v>
      </c>
      <c r="E31" s="62">
        <v>157998.6</v>
      </c>
      <c r="F31" s="59">
        <v>44424</v>
      </c>
      <c r="G31" s="62"/>
      <c r="H31" s="62">
        <f t="shared" ref="H31:H39" si="1">+E31-G31</f>
        <v>157998.6</v>
      </c>
      <c r="I31" s="61" t="s">
        <v>24</v>
      </c>
      <c r="L31" s="18"/>
      <c r="M31" s="18"/>
    </row>
    <row r="32" spans="1:13" s="60" customFormat="1" ht="31.5" customHeight="1" x14ac:dyDescent="0.35">
      <c r="A32" s="63" t="s">
        <v>183</v>
      </c>
      <c r="B32" s="63" t="s">
        <v>191</v>
      </c>
      <c r="C32" s="23" t="s">
        <v>190</v>
      </c>
      <c r="D32" s="21">
        <v>44347</v>
      </c>
      <c r="E32" s="62">
        <v>66414.64</v>
      </c>
      <c r="F32" s="1" t="s">
        <v>189</v>
      </c>
      <c r="G32" s="62"/>
      <c r="H32" s="62">
        <f t="shared" si="1"/>
        <v>66414.64</v>
      </c>
      <c r="I32" s="61" t="s">
        <v>24</v>
      </c>
      <c r="L32" s="18"/>
      <c r="M32" s="18"/>
    </row>
    <row r="33" spans="1:13" s="60" customFormat="1" ht="31.5" customHeight="1" x14ac:dyDescent="0.35">
      <c r="A33" s="63" t="s">
        <v>188</v>
      </c>
      <c r="B33" s="63" t="s">
        <v>89</v>
      </c>
      <c r="C33" s="23" t="s">
        <v>187</v>
      </c>
      <c r="D33" s="21">
        <v>44427</v>
      </c>
      <c r="E33" s="62">
        <v>35400</v>
      </c>
      <c r="F33" s="59">
        <v>44549</v>
      </c>
      <c r="G33" s="62"/>
      <c r="H33" s="62">
        <f t="shared" si="1"/>
        <v>35400</v>
      </c>
      <c r="I33" s="61" t="s">
        <v>24</v>
      </c>
      <c r="L33" s="18"/>
      <c r="M33" s="18"/>
    </row>
    <row r="34" spans="1:13" s="60" customFormat="1" ht="31.5" customHeight="1" x14ac:dyDescent="0.35">
      <c r="A34" s="63" t="s">
        <v>186</v>
      </c>
      <c r="B34" s="63" t="s">
        <v>89</v>
      </c>
      <c r="C34" s="23" t="s">
        <v>185</v>
      </c>
      <c r="D34" s="21">
        <v>44391</v>
      </c>
      <c r="E34" s="62">
        <v>17700</v>
      </c>
      <c r="F34" s="59">
        <v>44514</v>
      </c>
      <c r="G34" s="62"/>
      <c r="H34" s="62">
        <f t="shared" si="1"/>
        <v>17700</v>
      </c>
      <c r="I34" s="61" t="s">
        <v>24</v>
      </c>
      <c r="L34" s="18"/>
      <c r="M34" s="18"/>
    </row>
    <row r="35" spans="1:13" s="60" customFormat="1" ht="31.5" customHeight="1" x14ac:dyDescent="0.35">
      <c r="A35" s="6" t="s">
        <v>183</v>
      </c>
      <c r="B35" s="8" t="s">
        <v>182</v>
      </c>
      <c r="C35" s="23" t="s">
        <v>184</v>
      </c>
      <c r="D35" s="22">
        <v>44409</v>
      </c>
      <c r="E35" s="20">
        <v>66758.16</v>
      </c>
      <c r="F35" s="21">
        <v>44531</v>
      </c>
      <c r="G35" s="2"/>
      <c r="H35" s="20">
        <f t="shared" si="1"/>
        <v>66758.16</v>
      </c>
      <c r="I35" s="1" t="s">
        <v>24</v>
      </c>
      <c r="J35"/>
      <c r="L35" s="18"/>
      <c r="M35" s="18"/>
    </row>
    <row r="36" spans="1:13" ht="21" x14ac:dyDescent="0.35">
      <c r="A36" s="6" t="s">
        <v>183</v>
      </c>
      <c r="B36" s="8" t="s">
        <v>182</v>
      </c>
      <c r="C36" s="23" t="s">
        <v>181</v>
      </c>
      <c r="D36" s="22">
        <v>44440</v>
      </c>
      <c r="E36" s="20">
        <v>66414.64</v>
      </c>
      <c r="F36" s="21">
        <v>44562</v>
      </c>
      <c r="H36" s="20">
        <f t="shared" si="1"/>
        <v>66414.64</v>
      </c>
      <c r="I36" s="1" t="s">
        <v>24</v>
      </c>
      <c r="L36" s="18"/>
      <c r="M36" s="18"/>
    </row>
    <row r="37" spans="1:13" ht="21" x14ac:dyDescent="0.35">
      <c r="A37" s="6" t="s">
        <v>180</v>
      </c>
      <c r="B37" s="8" t="s">
        <v>8</v>
      </c>
      <c r="C37" s="23" t="s">
        <v>179</v>
      </c>
      <c r="D37" s="22">
        <v>44490</v>
      </c>
      <c r="E37" s="20">
        <v>3200550.58</v>
      </c>
      <c r="F37" s="59">
        <v>44613</v>
      </c>
      <c r="H37" s="20">
        <f t="shared" si="1"/>
        <v>3200550.58</v>
      </c>
      <c r="I37" s="1" t="s">
        <v>24</v>
      </c>
      <c r="L37" s="18"/>
      <c r="M37" s="18"/>
    </row>
    <row r="38" spans="1:13" ht="21" x14ac:dyDescent="0.35">
      <c r="A38" s="6" t="s">
        <v>178</v>
      </c>
      <c r="B38" s="8" t="s">
        <v>89</v>
      </c>
      <c r="C38" s="23" t="s">
        <v>177</v>
      </c>
      <c r="D38" s="22">
        <v>44265</v>
      </c>
      <c r="E38" s="20">
        <v>106200</v>
      </c>
      <c r="F38" s="59">
        <v>44387</v>
      </c>
      <c r="H38" s="20">
        <f t="shared" si="1"/>
        <v>106200</v>
      </c>
      <c r="I38" s="1" t="s">
        <v>24</v>
      </c>
      <c r="L38" s="18"/>
      <c r="M38" s="18"/>
    </row>
    <row r="39" spans="1:13" ht="33" x14ac:dyDescent="0.35">
      <c r="A39" s="58" t="s">
        <v>133</v>
      </c>
      <c r="B39" s="57" t="s">
        <v>176</v>
      </c>
      <c r="C39" s="56" t="s">
        <v>175</v>
      </c>
      <c r="D39" s="55">
        <v>44540</v>
      </c>
      <c r="E39" s="52">
        <v>11021288.5</v>
      </c>
      <c r="F39" s="54">
        <v>44661</v>
      </c>
      <c r="G39" s="53">
        <v>10357816.51</v>
      </c>
      <c r="H39" s="52">
        <f t="shared" si="1"/>
        <v>663471.99000000022</v>
      </c>
      <c r="I39" s="51" t="s">
        <v>24</v>
      </c>
      <c r="L39" s="18"/>
      <c r="M39" s="18"/>
    </row>
    <row r="40" spans="1:13" ht="21" x14ac:dyDescent="0.35">
      <c r="A40" s="6" t="s">
        <v>174</v>
      </c>
      <c r="B40" s="8" t="s">
        <v>8</v>
      </c>
      <c r="C40" s="23" t="s">
        <v>173</v>
      </c>
      <c r="D40" s="22">
        <v>44610</v>
      </c>
      <c r="E40" s="20">
        <v>354000</v>
      </c>
      <c r="F40" s="21">
        <v>44730</v>
      </c>
      <c r="G40" s="20"/>
      <c r="H40" s="20">
        <f>+E40</f>
        <v>354000</v>
      </c>
      <c r="I40" s="1" t="s">
        <v>24</v>
      </c>
      <c r="J40" s="19"/>
      <c r="L40" s="18"/>
      <c r="M40" s="18"/>
    </row>
    <row r="41" spans="1:13" ht="21" x14ac:dyDescent="0.35">
      <c r="A41" s="6" t="s">
        <v>172</v>
      </c>
      <c r="B41" s="8" t="s">
        <v>89</v>
      </c>
      <c r="C41" s="23" t="s">
        <v>121</v>
      </c>
      <c r="D41" s="22">
        <v>44637</v>
      </c>
      <c r="E41" s="20">
        <v>35400</v>
      </c>
      <c r="F41" s="21">
        <v>44759</v>
      </c>
      <c r="G41" s="20"/>
      <c r="H41" s="20">
        <f>+E41</f>
        <v>35400</v>
      </c>
      <c r="I41" s="1" t="s">
        <v>24</v>
      </c>
      <c r="J41" s="19"/>
      <c r="L41" s="18"/>
      <c r="M41" s="18"/>
    </row>
    <row r="42" spans="1:13" ht="21" x14ac:dyDescent="0.35">
      <c r="A42" s="50" t="s">
        <v>171</v>
      </c>
      <c r="B42" s="24" t="s">
        <v>8</v>
      </c>
      <c r="C42" s="23" t="s">
        <v>170</v>
      </c>
      <c r="D42" s="22">
        <v>44677</v>
      </c>
      <c r="E42" s="20">
        <v>2283459.89</v>
      </c>
      <c r="F42" s="21">
        <v>44799</v>
      </c>
      <c r="G42" s="20"/>
      <c r="H42" s="20">
        <f>+E42</f>
        <v>2283459.89</v>
      </c>
      <c r="I42" s="1" t="s">
        <v>24</v>
      </c>
      <c r="J42" s="19"/>
      <c r="L42" s="18"/>
      <c r="M42" s="18"/>
    </row>
    <row r="43" spans="1:13" ht="21" x14ac:dyDescent="0.35">
      <c r="A43" s="6" t="s">
        <v>148</v>
      </c>
      <c r="B43" s="24" t="s">
        <v>147</v>
      </c>
      <c r="C43" s="23" t="s">
        <v>169</v>
      </c>
      <c r="D43" s="22">
        <v>44681</v>
      </c>
      <c r="E43" s="20">
        <v>5771345</v>
      </c>
      <c r="F43" s="21">
        <v>44803</v>
      </c>
      <c r="G43" s="20"/>
      <c r="H43" s="20">
        <f t="shared" ref="H43:H47" si="2">+E43-G43</f>
        <v>5771345</v>
      </c>
      <c r="I43" s="1" t="s">
        <v>24</v>
      </c>
      <c r="J43" s="19"/>
      <c r="L43" s="18"/>
      <c r="M43" s="18"/>
    </row>
    <row r="44" spans="1:13" ht="21" x14ac:dyDescent="0.35">
      <c r="A44" s="6" t="s">
        <v>60</v>
      </c>
      <c r="B44" s="24" t="s">
        <v>14</v>
      </c>
      <c r="C44" s="23" t="s">
        <v>168</v>
      </c>
      <c r="D44" s="22">
        <v>44790</v>
      </c>
      <c r="E44" s="20">
        <v>6185000</v>
      </c>
      <c r="F44" s="21">
        <v>44906</v>
      </c>
      <c r="G44" s="20"/>
      <c r="H44" s="20">
        <f t="shared" si="2"/>
        <v>6185000</v>
      </c>
      <c r="I44" s="1" t="s">
        <v>1</v>
      </c>
      <c r="J44" s="19"/>
      <c r="L44" s="18"/>
      <c r="M44" s="18"/>
    </row>
    <row r="45" spans="1:13" ht="21" x14ac:dyDescent="0.35">
      <c r="A45" s="6" t="s">
        <v>148</v>
      </c>
      <c r="B45" s="6" t="s">
        <v>167</v>
      </c>
      <c r="C45" s="5" t="s">
        <v>166</v>
      </c>
      <c r="D45" s="49">
        <v>44774</v>
      </c>
      <c r="E45" s="4">
        <v>2712855</v>
      </c>
      <c r="F45" s="21">
        <v>44896</v>
      </c>
      <c r="H45" s="20">
        <f t="shared" si="2"/>
        <v>2712855</v>
      </c>
      <c r="I45" s="1" t="s">
        <v>1</v>
      </c>
      <c r="J45" s="19"/>
      <c r="L45" s="18"/>
      <c r="M45" s="18"/>
    </row>
    <row r="46" spans="1:13" ht="33" x14ac:dyDescent="0.35">
      <c r="A46" s="40" t="s">
        <v>165</v>
      </c>
      <c r="B46" s="39" t="s">
        <v>164</v>
      </c>
      <c r="C46" s="38" t="s">
        <v>163</v>
      </c>
      <c r="D46" s="37">
        <v>44754</v>
      </c>
      <c r="E46" s="35">
        <v>47563.78</v>
      </c>
      <c r="F46" s="36">
        <v>44882</v>
      </c>
      <c r="G46" s="48">
        <v>32290.09</v>
      </c>
      <c r="H46" s="35">
        <f t="shared" si="2"/>
        <v>15273.689999999999</v>
      </c>
      <c r="I46" s="34" t="s">
        <v>1</v>
      </c>
      <c r="J46" s="33"/>
      <c r="L46" s="18"/>
      <c r="M46" s="18"/>
    </row>
    <row r="47" spans="1:13" ht="21" x14ac:dyDescent="0.35">
      <c r="A47" s="6" t="s">
        <v>148</v>
      </c>
      <c r="B47" s="24" t="s">
        <v>147</v>
      </c>
      <c r="C47" s="23" t="s">
        <v>162</v>
      </c>
      <c r="D47" s="22">
        <v>44804</v>
      </c>
      <c r="E47" s="20">
        <v>2729890</v>
      </c>
      <c r="F47" s="21">
        <v>44926</v>
      </c>
      <c r="G47" s="20"/>
      <c r="H47" s="20">
        <f t="shared" si="2"/>
        <v>2729890</v>
      </c>
      <c r="I47" s="1" t="s">
        <v>1</v>
      </c>
      <c r="J47" s="19"/>
      <c r="L47" s="18"/>
      <c r="M47" s="18"/>
    </row>
    <row r="48" spans="1:13" ht="21" x14ac:dyDescent="0.35">
      <c r="A48" s="6" t="s">
        <v>60</v>
      </c>
      <c r="B48" s="24" t="s">
        <v>129</v>
      </c>
      <c r="C48" s="23" t="s">
        <v>161</v>
      </c>
      <c r="D48" s="22">
        <v>44587</v>
      </c>
      <c r="E48" s="20">
        <v>2000000</v>
      </c>
      <c r="F48" s="21">
        <v>44803</v>
      </c>
      <c r="G48" s="20"/>
      <c r="H48" s="20">
        <v>2000000</v>
      </c>
      <c r="I48" s="1" t="s">
        <v>1</v>
      </c>
      <c r="J48" s="19"/>
      <c r="L48" s="18"/>
      <c r="M48" s="18"/>
    </row>
    <row r="49" spans="1:13" ht="21" x14ac:dyDescent="0.35">
      <c r="A49" s="6" t="s">
        <v>60</v>
      </c>
      <c r="B49" s="24" t="s">
        <v>129</v>
      </c>
      <c r="C49" s="23" t="s">
        <v>160</v>
      </c>
      <c r="D49" s="22">
        <v>44760</v>
      </c>
      <c r="E49" s="20">
        <v>10000000</v>
      </c>
      <c r="F49" s="21">
        <v>44883</v>
      </c>
      <c r="G49" s="20"/>
      <c r="H49" s="20">
        <f t="shared" ref="H49:H54" si="3">+E49-G49</f>
        <v>10000000</v>
      </c>
      <c r="I49" s="1" t="s">
        <v>1</v>
      </c>
      <c r="J49" s="19"/>
      <c r="L49" s="18"/>
      <c r="M49" s="18"/>
    </row>
    <row r="50" spans="1:13" ht="21" x14ac:dyDescent="0.35">
      <c r="A50" s="6" t="s">
        <v>159</v>
      </c>
      <c r="B50" s="24" t="s">
        <v>158</v>
      </c>
      <c r="C50" s="23" t="s">
        <v>157</v>
      </c>
      <c r="D50" s="22">
        <v>44832</v>
      </c>
      <c r="E50" s="20">
        <v>149683</v>
      </c>
      <c r="F50" s="21">
        <v>44954</v>
      </c>
      <c r="G50" s="20"/>
      <c r="H50" s="20">
        <f t="shared" si="3"/>
        <v>149683</v>
      </c>
      <c r="I50" s="1" t="s">
        <v>1</v>
      </c>
      <c r="J50" s="19"/>
      <c r="L50" s="18"/>
      <c r="M50" s="18"/>
    </row>
    <row r="51" spans="1:13" ht="21" x14ac:dyDescent="0.35">
      <c r="A51" s="24" t="s">
        <v>140</v>
      </c>
      <c r="B51" s="24" t="s">
        <v>150</v>
      </c>
      <c r="C51" s="23" t="s">
        <v>156</v>
      </c>
      <c r="D51" s="22">
        <v>44766</v>
      </c>
      <c r="E51" s="20">
        <v>8393400</v>
      </c>
      <c r="F51" s="21">
        <v>44889</v>
      </c>
      <c r="G51" s="20"/>
      <c r="H51" s="20">
        <f t="shared" si="3"/>
        <v>8393400</v>
      </c>
      <c r="I51" s="1" t="s">
        <v>1</v>
      </c>
      <c r="J51" s="19"/>
      <c r="L51" s="18"/>
      <c r="M51" s="18"/>
    </row>
    <row r="52" spans="1:13" ht="21" x14ac:dyDescent="0.35">
      <c r="A52" s="24" t="s">
        <v>140</v>
      </c>
      <c r="B52" s="24" t="s">
        <v>150</v>
      </c>
      <c r="C52" s="23" t="s">
        <v>155</v>
      </c>
      <c r="D52" s="22">
        <v>44780</v>
      </c>
      <c r="E52" s="20">
        <v>6282400</v>
      </c>
      <c r="F52" s="21">
        <v>44902</v>
      </c>
      <c r="G52" s="20"/>
      <c r="H52" s="20">
        <f t="shared" si="3"/>
        <v>6282400</v>
      </c>
      <c r="I52" s="1" t="s">
        <v>1</v>
      </c>
      <c r="J52" s="19"/>
      <c r="L52" s="18"/>
      <c r="M52" s="18"/>
    </row>
    <row r="53" spans="1:13" ht="21" x14ac:dyDescent="0.35">
      <c r="A53" s="24" t="s">
        <v>140</v>
      </c>
      <c r="B53" s="24" t="s">
        <v>150</v>
      </c>
      <c r="C53" s="23" t="s">
        <v>154</v>
      </c>
      <c r="D53" s="22">
        <v>44792</v>
      </c>
      <c r="E53" s="20">
        <v>7971200</v>
      </c>
      <c r="F53" s="21">
        <v>44914</v>
      </c>
      <c r="G53" s="20"/>
      <c r="H53" s="20">
        <f t="shared" si="3"/>
        <v>7971200</v>
      </c>
      <c r="I53" s="1" t="s">
        <v>1</v>
      </c>
      <c r="J53" s="19"/>
      <c r="L53" s="18"/>
      <c r="M53" s="18"/>
    </row>
    <row r="54" spans="1:13" ht="21" x14ac:dyDescent="0.35">
      <c r="A54" s="24" t="s">
        <v>140</v>
      </c>
      <c r="B54" s="24" t="s">
        <v>150</v>
      </c>
      <c r="C54" s="23" t="s">
        <v>153</v>
      </c>
      <c r="D54" s="22">
        <v>44755</v>
      </c>
      <c r="E54" s="20">
        <v>9026700</v>
      </c>
      <c r="F54" s="21">
        <v>44878</v>
      </c>
      <c r="G54" s="20"/>
      <c r="H54" s="20">
        <f t="shared" si="3"/>
        <v>9026700</v>
      </c>
      <c r="I54" s="1" t="s">
        <v>1</v>
      </c>
      <c r="J54" s="19"/>
      <c r="L54" s="18"/>
      <c r="M54" s="18"/>
    </row>
    <row r="55" spans="1:13" ht="21" x14ac:dyDescent="0.35">
      <c r="A55" s="24" t="s">
        <v>140</v>
      </c>
      <c r="B55" s="24" t="s">
        <v>150</v>
      </c>
      <c r="C55" s="23" t="s">
        <v>152</v>
      </c>
      <c r="D55" s="22">
        <v>44770</v>
      </c>
      <c r="E55" s="20">
        <v>7337900</v>
      </c>
      <c r="F55" s="21">
        <v>44893</v>
      </c>
      <c r="G55" s="20"/>
      <c r="H55" s="20">
        <v>7337900</v>
      </c>
      <c r="I55" s="1" t="s">
        <v>1</v>
      </c>
      <c r="J55" s="19"/>
      <c r="L55" s="18"/>
      <c r="M55" s="18"/>
    </row>
    <row r="56" spans="1:13" ht="21" x14ac:dyDescent="0.35">
      <c r="A56" s="24" t="s">
        <v>140</v>
      </c>
      <c r="B56" s="24" t="s">
        <v>150</v>
      </c>
      <c r="C56" s="23" t="s">
        <v>151</v>
      </c>
      <c r="D56" s="22">
        <v>44775</v>
      </c>
      <c r="E56" s="20">
        <v>6071300</v>
      </c>
      <c r="F56" s="21">
        <v>44897</v>
      </c>
      <c r="G56" s="20"/>
      <c r="H56" s="20">
        <f t="shared" ref="H56:H64" si="4">+E56-G56</f>
        <v>6071300</v>
      </c>
      <c r="I56" s="1" t="s">
        <v>1</v>
      </c>
      <c r="J56" s="19"/>
      <c r="L56" s="18"/>
      <c r="M56" s="18"/>
    </row>
    <row r="57" spans="1:13" ht="21" x14ac:dyDescent="0.35">
      <c r="A57" s="24" t="s">
        <v>140</v>
      </c>
      <c r="B57" s="24" t="s">
        <v>150</v>
      </c>
      <c r="C57" s="23" t="s">
        <v>149</v>
      </c>
      <c r="D57" s="22">
        <v>44785</v>
      </c>
      <c r="E57" s="20">
        <v>7920600</v>
      </c>
      <c r="F57" s="21">
        <v>44907</v>
      </c>
      <c r="G57" s="20"/>
      <c r="H57" s="20">
        <f t="shared" si="4"/>
        <v>7920600</v>
      </c>
      <c r="I57" s="1" t="s">
        <v>1</v>
      </c>
      <c r="J57" s="19"/>
      <c r="L57" s="18"/>
      <c r="M57" s="18"/>
    </row>
    <row r="58" spans="1:13" ht="21" x14ac:dyDescent="0.35">
      <c r="A58" s="24" t="s">
        <v>148</v>
      </c>
      <c r="B58" s="24" t="s">
        <v>147</v>
      </c>
      <c r="C58" s="23" t="s">
        <v>146</v>
      </c>
      <c r="D58" s="22">
        <v>44805</v>
      </c>
      <c r="E58" s="20">
        <v>3259535</v>
      </c>
      <c r="F58" s="21">
        <v>44562</v>
      </c>
      <c r="G58" s="20"/>
      <c r="H58" s="20">
        <f t="shared" si="4"/>
        <v>3259535</v>
      </c>
      <c r="I58" s="1" t="s">
        <v>1</v>
      </c>
      <c r="J58" s="19"/>
      <c r="L58" s="18"/>
      <c r="M58" s="18"/>
    </row>
    <row r="59" spans="1:13" ht="21" x14ac:dyDescent="0.35">
      <c r="A59" s="24" t="s">
        <v>145</v>
      </c>
      <c r="B59" s="24" t="s">
        <v>136</v>
      </c>
      <c r="C59" s="23" t="s">
        <v>144</v>
      </c>
      <c r="D59" s="22">
        <v>44837</v>
      </c>
      <c r="E59" s="20">
        <v>30680</v>
      </c>
      <c r="F59" s="21">
        <v>44960</v>
      </c>
      <c r="G59" s="20"/>
      <c r="H59" s="20">
        <f t="shared" si="4"/>
        <v>30680</v>
      </c>
      <c r="I59" s="1" t="s">
        <v>1</v>
      </c>
      <c r="J59" s="19"/>
      <c r="L59" s="18"/>
      <c r="M59" s="18"/>
    </row>
    <row r="60" spans="1:13" ht="21" x14ac:dyDescent="0.35">
      <c r="A60" s="24" t="s">
        <v>140</v>
      </c>
      <c r="B60" s="24" t="s">
        <v>14</v>
      </c>
      <c r="C60" s="23" t="s">
        <v>143</v>
      </c>
      <c r="D60" s="22">
        <v>44819</v>
      </c>
      <c r="E60" s="20">
        <v>5277500</v>
      </c>
      <c r="F60" s="21">
        <v>44941</v>
      </c>
      <c r="G60" s="20"/>
      <c r="H60" s="20">
        <f t="shared" si="4"/>
        <v>5277500</v>
      </c>
      <c r="I60" s="1" t="s">
        <v>1</v>
      </c>
      <c r="J60" s="19"/>
      <c r="L60" s="18"/>
      <c r="M60" s="18"/>
    </row>
    <row r="61" spans="1:13" ht="33" x14ac:dyDescent="0.35">
      <c r="A61" s="24" t="s">
        <v>140</v>
      </c>
      <c r="B61" s="24" t="s">
        <v>14</v>
      </c>
      <c r="C61" s="23" t="s">
        <v>142</v>
      </c>
      <c r="D61" s="22">
        <v>44810</v>
      </c>
      <c r="E61" s="20">
        <v>9448900</v>
      </c>
      <c r="F61" s="21">
        <v>44932</v>
      </c>
      <c r="G61" s="20"/>
      <c r="H61" s="20">
        <f t="shared" si="4"/>
        <v>9448900</v>
      </c>
      <c r="I61" s="1" t="s">
        <v>1</v>
      </c>
      <c r="J61" s="19"/>
      <c r="L61" s="18"/>
      <c r="M61" s="18"/>
    </row>
    <row r="62" spans="1:13" ht="21" x14ac:dyDescent="0.35">
      <c r="A62" s="24" t="s">
        <v>140</v>
      </c>
      <c r="B62" s="24" t="s">
        <v>14</v>
      </c>
      <c r="C62" s="23" t="s">
        <v>141</v>
      </c>
      <c r="D62" s="22">
        <v>44826</v>
      </c>
      <c r="E62" s="20">
        <v>5226900</v>
      </c>
      <c r="F62" s="21">
        <v>44948</v>
      </c>
      <c r="G62" s="20"/>
      <c r="H62" s="20">
        <f t="shared" si="4"/>
        <v>5226900</v>
      </c>
      <c r="I62" s="1" t="s">
        <v>1</v>
      </c>
      <c r="J62" s="19"/>
      <c r="L62" s="18"/>
      <c r="M62" s="18"/>
    </row>
    <row r="63" spans="1:13" ht="21" x14ac:dyDescent="0.35">
      <c r="A63" s="24" t="s">
        <v>140</v>
      </c>
      <c r="B63" s="24" t="s">
        <v>14</v>
      </c>
      <c r="C63" s="23" t="s">
        <v>139</v>
      </c>
      <c r="D63" s="22">
        <v>44852</v>
      </c>
      <c r="E63" s="20">
        <v>5066400</v>
      </c>
      <c r="F63" s="21">
        <v>44975</v>
      </c>
      <c r="G63" s="20"/>
      <c r="H63" s="20">
        <f t="shared" si="4"/>
        <v>5066400</v>
      </c>
      <c r="I63" s="1" t="s">
        <v>1</v>
      </c>
      <c r="J63" s="19"/>
      <c r="L63" s="18"/>
      <c r="M63" s="18"/>
    </row>
    <row r="64" spans="1:13" ht="21" x14ac:dyDescent="0.35">
      <c r="A64" s="24" t="s">
        <v>138</v>
      </c>
      <c r="B64" s="24" t="s">
        <v>136</v>
      </c>
      <c r="C64" s="23" t="s">
        <v>137</v>
      </c>
      <c r="D64" s="22">
        <v>44860</v>
      </c>
      <c r="E64" s="20">
        <v>59000</v>
      </c>
      <c r="F64" s="21">
        <v>44983</v>
      </c>
      <c r="G64" s="20"/>
      <c r="H64" s="20">
        <f t="shared" si="4"/>
        <v>59000</v>
      </c>
      <c r="I64" s="1" t="s">
        <v>1</v>
      </c>
      <c r="J64" s="19"/>
      <c r="L64" s="18"/>
      <c r="M64" s="18"/>
    </row>
    <row r="65" spans="1:13" ht="21" x14ac:dyDescent="0.35">
      <c r="A65" s="24" t="s">
        <v>135</v>
      </c>
      <c r="B65" s="24" t="s">
        <v>14</v>
      </c>
      <c r="C65" s="23" t="s">
        <v>134</v>
      </c>
      <c r="D65" s="22">
        <v>44747</v>
      </c>
      <c r="E65" s="20">
        <v>2271500</v>
      </c>
      <c r="F65" s="21">
        <v>44983</v>
      </c>
      <c r="G65" s="20"/>
      <c r="H65" s="20">
        <f t="shared" ref="H65:H74" si="5">+E65-G65</f>
        <v>2271500</v>
      </c>
      <c r="I65" s="1" t="s">
        <v>1</v>
      </c>
      <c r="J65" s="19"/>
      <c r="L65" s="18"/>
      <c r="M65" s="18"/>
    </row>
    <row r="66" spans="1:13" ht="33" x14ac:dyDescent="0.35">
      <c r="A66" s="24" t="s">
        <v>133</v>
      </c>
      <c r="B66" s="24" t="s">
        <v>132</v>
      </c>
      <c r="C66" s="23" t="s">
        <v>131</v>
      </c>
      <c r="D66" s="22">
        <v>44874</v>
      </c>
      <c r="E66" s="20">
        <v>22486259.359999999</v>
      </c>
      <c r="F66" s="21">
        <v>44701</v>
      </c>
      <c r="G66" s="20">
        <v>10854334.779999999</v>
      </c>
      <c r="H66" s="20">
        <f t="shared" si="5"/>
        <v>11631924.58</v>
      </c>
      <c r="I66" s="1" t="s">
        <v>1</v>
      </c>
      <c r="J66" s="19"/>
      <c r="L66" s="18"/>
      <c r="M66" s="18"/>
    </row>
    <row r="67" spans="1:13" ht="21" x14ac:dyDescent="0.35">
      <c r="A67" s="24" t="s">
        <v>130</v>
      </c>
      <c r="B67" s="24" t="s">
        <v>129</v>
      </c>
      <c r="C67" s="23" t="s">
        <v>128</v>
      </c>
      <c r="D67" s="22">
        <v>44866</v>
      </c>
      <c r="E67" s="20">
        <v>2955400</v>
      </c>
      <c r="F67" s="21">
        <v>44986</v>
      </c>
      <c r="G67" s="20"/>
      <c r="H67" s="20">
        <f t="shared" si="5"/>
        <v>2955400</v>
      </c>
      <c r="I67" s="1" t="s">
        <v>1</v>
      </c>
      <c r="J67" s="19"/>
      <c r="L67" s="18"/>
      <c r="M67" s="18"/>
    </row>
    <row r="68" spans="1:13" ht="21" x14ac:dyDescent="0.35">
      <c r="A68" s="47" t="s">
        <v>127</v>
      </c>
      <c r="B68" s="47" t="s">
        <v>126</v>
      </c>
      <c r="C68" s="46" t="s">
        <v>125</v>
      </c>
      <c r="D68" s="45">
        <v>44874</v>
      </c>
      <c r="E68" s="43">
        <v>51285117.399999999</v>
      </c>
      <c r="F68" s="44">
        <v>44994</v>
      </c>
      <c r="G68" s="43">
        <v>10257023.48</v>
      </c>
      <c r="H68" s="43">
        <f t="shared" si="5"/>
        <v>41028093.920000002</v>
      </c>
      <c r="I68" s="42" t="s">
        <v>1</v>
      </c>
      <c r="J68" s="41"/>
      <c r="L68" s="18"/>
      <c r="M68" s="18"/>
    </row>
    <row r="69" spans="1:13" ht="21" x14ac:dyDescent="0.35">
      <c r="A69" s="24" t="s">
        <v>124</v>
      </c>
      <c r="B69" s="24" t="s">
        <v>123</v>
      </c>
      <c r="C69" s="23" t="s">
        <v>122</v>
      </c>
      <c r="D69" s="22">
        <v>44882</v>
      </c>
      <c r="E69" s="20">
        <v>2756000</v>
      </c>
      <c r="F69" s="21">
        <v>44637</v>
      </c>
      <c r="G69" s="20">
        <v>551200</v>
      </c>
      <c r="H69" s="20">
        <f t="shared" si="5"/>
        <v>2204800</v>
      </c>
      <c r="I69" s="1" t="s">
        <v>1</v>
      </c>
      <c r="J69" s="19"/>
      <c r="L69" s="18"/>
      <c r="M69" s="18"/>
    </row>
    <row r="70" spans="1:13" ht="21" x14ac:dyDescent="0.35">
      <c r="A70" s="24" t="s">
        <v>76</v>
      </c>
      <c r="B70" s="24" t="s">
        <v>80</v>
      </c>
      <c r="C70" s="23" t="s">
        <v>112</v>
      </c>
      <c r="D70" s="22">
        <v>44855</v>
      </c>
      <c r="E70" s="20">
        <v>513608.4</v>
      </c>
      <c r="F70" s="21">
        <v>44978</v>
      </c>
      <c r="G70" s="20">
        <v>102721.68</v>
      </c>
      <c r="H70" s="20">
        <f t="shared" si="5"/>
        <v>410886.72000000003</v>
      </c>
      <c r="I70" s="1" t="s">
        <v>1</v>
      </c>
      <c r="J70" s="19"/>
      <c r="L70" s="18"/>
      <c r="M70" s="18"/>
    </row>
    <row r="71" spans="1:13" ht="21" x14ac:dyDescent="0.35">
      <c r="A71" s="24" t="s">
        <v>6</v>
      </c>
      <c r="B71" s="24" t="s">
        <v>78</v>
      </c>
      <c r="C71" s="23" t="s">
        <v>120</v>
      </c>
      <c r="D71" s="22">
        <v>44880</v>
      </c>
      <c r="E71" s="20">
        <v>139629</v>
      </c>
      <c r="F71" s="21" t="s">
        <v>119</v>
      </c>
      <c r="G71" s="20"/>
      <c r="H71" s="20">
        <f t="shared" si="5"/>
        <v>139629</v>
      </c>
      <c r="I71" s="1" t="s">
        <v>1</v>
      </c>
      <c r="J71" s="19"/>
      <c r="L71" s="18"/>
      <c r="M71" s="18"/>
    </row>
    <row r="72" spans="1:13" ht="21" x14ac:dyDescent="0.35">
      <c r="A72" s="24" t="s">
        <v>110</v>
      </c>
      <c r="B72" s="24" t="s">
        <v>109</v>
      </c>
      <c r="C72" s="23" t="s">
        <v>118</v>
      </c>
      <c r="D72" s="22">
        <v>44882</v>
      </c>
      <c r="E72" s="20">
        <v>8462370</v>
      </c>
      <c r="F72" s="21">
        <v>45002</v>
      </c>
      <c r="G72" s="20"/>
      <c r="H72" s="20">
        <f t="shared" si="5"/>
        <v>8462370</v>
      </c>
      <c r="I72" s="1" t="s">
        <v>1</v>
      </c>
      <c r="J72" s="19"/>
      <c r="L72" s="18"/>
      <c r="M72" s="18"/>
    </row>
    <row r="73" spans="1:13" ht="21" x14ac:dyDescent="0.35">
      <c r="A73" s="24" t="s">
        <v>117</v>
      </c>
      <c r="B73" s="24" t="s">
        <v>116</v>
      </c>
      <c r="C73" s="23" t="s">
        <v>115</v>
      </c>
      <c r="D73" s="22">
        <v>44882</v>
      </c>
      <c r="E73" s="20">
        <v>12885600</v>
      </c>
      <c r="F73" s="21">
        <v>45002</v>
      </c>
      <c r="G73" s="20">
        <v>2577120</v>
      </c>
      <c r="H73" s="20">
        <f t="shared" si="5"/>
        <v>10308480</v>
      </c>
      <c r="I73" s="1" t="s">
        <v>1</v>
      </c>
      <c r="J73" s="19"/>
      <c r="L73" s="18"/>
      <c r="M73" s="18"/>
    </row>
    <row r="74" spans="1:13" ht="21" x14ac:dyDescent="0.35">
      <c r="A74" s="24" t="s">
        <v>46</v>
      </c>
      <c r="B74" s="24" t="s">
        <v>114</v>
      </c>
      <c r="C74" s="23" t="s">
        <v>113</v>
      </c>
      <c r="D74" s="22">
        <v>44880</v>
      </c>
      <c r="E74" s="20">
        <v>7319245</v>
      </c>
      <c r="F74" s="21">
        <v>45000</v>
      </c>
      <c r="G74" s="20"/>
      <c r="H74" s="20">
        <f t="shared" si="5"/>
        <v>7319245</v>
      </c>
      <c r="I74" s="1" t="s">
        <v>1</v>
      </c>
      <c r="J74" s="19"/>
      <c r="L74" s="18"/>
      <c r="M74" s="18"/>
    </row>
    <row r="75" spans="1:13" ht="33" x14ac:dyDescent="0.35">
      <c r="A75" s="24" t="s">
        <v>56</v>
      </c>
      <c r="B75" s="24" t="s">
        <v>72</v>
      </c>
      <c r="C75" s="23" t="s">
        <v>111</v>
      </c>
      <c r="D75" s="22">
        <v>44861</v>
      </c>
      <c r="E75" s="20">
        <v>203940.76</v>
      </c>
      <c r="F75" s="21">
        <v>44984</v>
      </c>
      <c r="G75" s="20"/>
      <c r="H75" s="20">
        <f t="shared" ref="H75:H89" si="6">+E75-G75</f>
        <v>203940.76</v>
      </c>
      <c r="I75" s="1" t="s">
        <v>1</v>
      </c>
      <c r="J75" s="19"/>
      <c r="L75" s="18"/>
      <c r="M75" s="18"/>
    </row>
    <row r="76" spans="1:13" ht="21" x14ac:dyDescent="0.35">
      <c r="A76" s="24" t="s">
        <v>110</v>
      </c>
      <c r="B76" s="24" t="s">
        <v>109</v>
      </c>
      <c r="C76" s="23" t="s">
        <v>108</v>
      </c>
      <c r="D76" s="22">
        <v>44887</v>
      </c>
      <c r="E76" s="20">
        <v>19222200</v>
      </c>
      <c r="F76" s="21" t="s">
        <v>107</v>
      </c>
      <c r="G76" s="20"/>
      <c r="H76" s="20">
        <f t="shared" si="6"/>
        <v>19222200</v>
      </c>
      <c r="I76" s="1" t="s">
        <v>1</v>
      </c>
      <c r="J76" s="19"/>
      <c r="L76" s="18"/>
      <c r="M76" s="18"/>
    </row>
    <row r="77" spans="1:13" ht="21" x14ac:dyDescent="0.35">
      <c r="A77" s="6" t="s">
        <v>6</v>
      </c>
      <c r="B77" s="24" t="s">
        <v>106</v>
      </c>
      <c r="C77" s="23" t="s">
        <v>105</v>
      </c>
      <c r="D77" s="22">
        <v>44861</v>
      </c>
      <c r="E77" s="20">
        <v>647466</v>
      </c>
      <c r="F77" s="21">
        <v>44984</v>
      </c>
      <c r="G77" s="20"/>
      <c r="H77" s="20">
        <f t="shared" si="6"/>
        <v>647466</v>
      </c>
      <c r="I77" s="1" t="s">
        <v>1</v>
      </c>
      <c r="J77" s="19"/>
      <c r="L77" s="18"/>
      <c r="M77" s="18"/>
    </row>
    <row r="78" spans="1:13" ht="21" x14ac:dyDescent="0.35">
      <c r="A78" s="6" t="s">
        <v>92</v>
      </c>
      <c r="B78" s="24" t="s">
        <v>89</v>
      </c>
      <c r="C78" s="23" t="s">
        <v>104</v>
      </c>
      <c r="D78" s="22">
        <v>44866</v>
      </c>
      <c r="E78" s="20">
        <v>118000</v>
      </c>
      <c r="F78" s="21">
        <v>44986</v>
      </c>
      <c r="G78" s="20"/>
      <c r="H78" s="20">
        <f t="shared" si="6"/>
        <v>118000</v>
      </c>
      <c r="I78" s="1" t="s">
        <v>1</v>
      </c>
      <c r="J78" s="19"/>
      <c r="L78" s="18"/>
      <c r="M78" s="18"/>
    </row>
    <row r="79" spans="1:13" ht="21" x14ac:dyDescent="0.35">
      <c r="A79" s="6" t="s">
        <v>103</v>
      </c>
      <c r="B79" s="24" t="s">
        <v>102</v>
      </c>
      <c r="C79" s="23" t="s">
        <v>81</v>
      </c>
      <c r="D79" s="22">
        <v>44894</v>
      </c>
      <c r="E79" s="20">
        <v>755200</v>
      </c>
      <c r="F79" s="21">
        <v>45014</v>
      </c>
      <c r="G79" s="20"/>
      <c r="H79" s="20">
        <f t="shared" si="6"/>
        <v>755200</v>
      </c>
      <c r="I79" s="1" t="s">
        <v>1</v>
      </c>
      <c r="J79" s="19"/>
      <c r="L79" s="18"/>
      <c r="M79" s="18"/>
    </row>
    <row r="80" spans="1:13" ht="21" x14ac:dyDescent="0.35">
      <c r="A80" s="6" t="s">
        <v>101</v>
      </c>
      <c r="B80" s="24" t="s">
        <v>89</v>
      </c>
      <c r="C80" s="23" t="s">
        <v>100</v>
      </c>
      <c r="D80" s="22">
        <v>44900</v>
      </c>
      <c r="E80" s="20">
        <v>236000</v>
      </c>
      <c r="F80" s="21">
        <v>45021</v>
      </c>
      <c r="G80" s="20"/>
      <c r="H80" s="20">
        <f t="shared" si="6"/>
        <v>236000</v>
      </c>
      <c r="I80" s="1" t="s">
        <v>1</v>
      </c>
      <c r="J80" s="19"/>
      <c r="L80" s="18"/>
      <c r="M80" s="18"/>
    </row>
    <row r="81" spans="1:13" ht="21" x14ac:dyDescent="0.35">
      <c r="A81" s="6" t="s">
        <v>99</v>
      </c>
      <c r="B81" s="24" t="s">
        <v>89</v>
      </c>
      <c r="C81" s="23" t="s">
        <v>98</v>
      </c>
      <c r="D81" s="22">
        <v>44887</v>
      </c>
      <c r="E81" s="20">
        <v>59000</v>
      </c>
      <c r="F81" s="21">
        <v>44642</v>
      </c>
      <c r="G81" s="20"/>
      <c r="H81" s="20">
        <f t="shared" si="6"/>
        <v>59000</v>
      </c>
      <c r="I81" s="1" t="s">
        <v>1</v>
      </c>
      <c r="J81" s="19"/>
      <c r="L81" s="18"/>
      <c r="M81" s="18"/>
    </row>
    <row r="82" spans="1:13" ht="21" x14ac:dyDescent="0.35">
      <c r="A82" s="6" t="s">
        <v>97</v>
      </c>
      <c r="B82" s="24" t="s">
        <v>89</v>
      </c>
      <c r="C82" s="23" t="s">
        <v>96</v>
      </c>
      <c r="D82" s="22">
        <v>44895</v>
      </c>
      <c r="E82" s="20">
        <v>118000</v>
      </c>
      <c r="F82" s="21">
        <v>45015</v>
      </c>
      <c r="G82" s="20"/>
      <c r="H82" s="20">
        <f t="shared" si="6"/>
        <v>118000</v>
      </c>
      <c r="I82" s="1" t="s">
        <v>1</v>
      </c>
      <c r="J82" s="19"/>
      <c r="L82" s="18"/>
      <c r="M82" s="18"/>
    </row>
    <row r="83" spans="1:13" ht="21" x14ac:dyDescent="0.35">
      <c r="A83" s="24" t="s">
        <v>95</v>
      </c>
      <c r="B83" s="24" t="s">
        <v>89</v>
      </c>
      <c r="C83" s="23" t="s">
        <v>94</v>
      </c>
      <c r="D83" s="22">
        <v>44859</v>
      </c>
      <c r="E83" s="20">
        <v>118000</v>
      </c>
      <c r="F83" s="21">
        <v>44961</v>
      </c>
      <c r="G83" s="20"/>
      <c r="H83" s="20">
        <f t="shared" si="6"/>
        <v>118000</v>
      </c>
      <c r="I83" s="1" t="s">
        <v>1</v>
      </c>
      <c r="J83" s="19"/>
      <c r="L83" s="18"/>
      <c r="M83" s="18"/>
    </row>
    <row r="84" spans="1:13" ht="21" x14ac:dyDescent="0.35">
      <c r="A84" s="24" t="s">
        <v>92</v>
      </c>
      <c r="B84" s="24" t="s">
        <v>89</v>
      </c>
      <c r="C84" s="23" t="s">
        <v>93</v>
      </c>
      <c r="D84" s="22">
        <v>44883</v>
      </c>
      <c r="E84" s="20">
        <v>118000</v>
      </c>
      <c r="F84" s="21">
        <v>45003</v>
      </c>
      <c r="G84" s="20"/>
      <c r="H84" s="20">
        <f t="shared" si="6"/>
        <v>118000</v>
      </c>
      <c r="I84" s="1" t="s">
        <v>1</v>
      </c>
      <c r="J84" s="19"/>
      <c r="L84" s="18"/>
      <c r="M84" s="18"/>
    </row>
    <row r="85" spans="1:13" ht="21" x14ac:dyDescent="0.35">
      <c r="A85" s="24" t="s">
        <v>92</v>
      </c>
      <c r="B85" s="24" t="s">
        <v>89</v>
      </c>
      <c r="C85" s="23" t="s">
        <v>91</v>
      </c>
      <c r="D85" s="22">
        <v>44883</v>
      </c>
      <c r="E85" s="20">
        <v>118000</v>
      </c>
      <c r="F85" s="21">
        <v>45003</v>
      </c>
      <c r="G85" s="20"/>
      <c r="H85" s="20">
        <f t="shared" si="6"/>
        <v>118000</v>
      </c>
      <c r="I85" s="1" t="s">
        <v>1</v>
      </c>
      <c r="J85" s="19"/>
      <c r="L85" s="18"/>
      <c r="M85" s="18"/>
    </row>
    <row r="86" spans="1:13" ht="21" x14ac:dyDescent="0.35">
      <c r="A86" s="24" t="s">
        <v>90</v>
      </c>
      <c r="B86" s="24" t="s">
        <v>89</v>
      </c>
      <c r="C86" s="23" t="s">
        <v>88</v>
      </c>
      <c r="D86" s="22">
        <v>44888</v>
      </c>
      <c r="E86" s="20">
        <v>59000</v>
      </c>
      <c r="F86" s="21">
        <v>44643</v>
      </c>
      <c r="G86" s="20"/>
      <c r="H86" s="20">
        <f t="shared" si="6"/>
        <v>59000</v>
      </c>
      <c r="I86" s="1" t="s">
        <v>1</v>
      </c>
      <c r="J86" s="19"/>
      <c r="L86" s="18"/>
      <c r="M86" s="18"/>
    </row>
    <row r="87" spans="1:13" ht="21" x14ac:dyDescent="0.35">
      <c r="A87" s="24" t="s">
        <v>87</v>
      </c>
      <c r="B87" s="24" t="s">
        <v>8</v>
      </c>
      <c r="C87" s="23" t="s">
        <v>86</v>
      </c>
      <c r="D87" s="22">
        <v>44887</v>
      </c>
      <c r="E87" s="20">
        <v>177000</v>
      </c>
      <c r="F87" s="21">
        <v>45007</v>
      </c>
      <c r="G87" s="20"/>
      <c r="H87" s="20">
        <f t="shared" si="6"/>
        <v>177000</v>
      </c>
      <c r="I87" s="1" t="s">
        <v>1</v>
      </c>
      <c r="J87" s="19"/>
      <c r="L87" s="18"/>
      <c r="M87" s="18"/>
    </row>
    <row r="88" spans="1:13" ht="21" x14ac:dyDescent="0.35">
      <c r="A88" s="24" t="s">
        <v>26</v>
      </c>
      <c r="B88" s="24" t="s">
        <v>85</v>
      </c>
      <c r="C88" s="23" t="s">
        <v>84</v>
      </c>
      <c r="D88" s="22">
        <v>44873</v>
      </c>
      <c r="E88" s="20">
        <v>783135.22</v>
      </c>
      <c r="F88" s="21">
        <v>44993</v>
      </c>
      <c r="G88" s="20"/>
      <c r="H88" s="20">
        <f t="shared" si="6"/>
        <v>783135.22</v>
      </c>
      <c r="I88" s="1" t="s">
        <v>1</v>
      </c>
      <c r="J88" s="19"/>
      <c r="L88" s="18"/>
      <c r="M88" s="18"/>
    </row>
    <row r="89" spans="1:13" ht="21" x14ac:dyDescent="0.35">
      <c r="A89" s="40" t="s">
        <v>82</v>
      </c>
      <c r="B89" s="39" t="s">
        <v>45</v>
      </c>
      <c r="C89" s="38" t="s">
        <v>81</v>
      </c>
      <c r="D89" s="37">
        <v>44903</v>
      </c>
      <c r="E89" s="35">
        <v>74900481.599999994</v>
      </c>
      <c r="F89" s="36">
        <v>45024</v>
      </c>
      <c r="G89" s="35">
        <v>60000000</v>
      </c>
      <c r="H89" s="35">
        <f t="shared" si="6"/>
        <v>14900481.599999994</v>
      </c>
      <c r="I89" s="34" t="s">
        <v>1</v>
      </c>
      <c r="J89" s="33"/>
      <c r="L89" s="18"/>
      <c r="M89" s="18"/>
    </row>
    <row r="90" spans="1:13" ht="21" x14ac:dyDescent="0.35">
      <c r="A90" s="6" t="s">
        <v>79</v>
      </c>
      <c r="B90" s="24" t="s">
        <v>78</v>
      </c>
      <c r="C90" s="23" t="s">
        <v>77</v>
      </c>
      <c r="D90" s="22">
        <v>44866</v>
      </c>
      <c r="E90" s="20">
        <v>33350</v>
      </c>
      <c r="F90" s="21">
        <v>44986</v>
      </c>
      <c r="G90" s="20"/>
      <c r="H90" s="20">
        <f t="shared" ref="H90:H104" si="7">+E90-G90</f>
        <v>33350</v>
      </c>
      <c r="I90" s="1" t="s">
        <v>1</v>
      </c>
      <c r="J90" s="19"/>
      <c r="L90" s="18"/>
      <c r="M90" s="18"/>
    </row>
    <row r="91" spans="1:13" ht="21" x14ac:dyDescent="0.35">
      <c r="A91" s="6" t="s">
        <v>56</v>
      </c>
      <c r="B91" s="24" t="s">
        <v>75</v>
      </c>
      <c r="C91" s="23" t="s">
        <v>74</v>
      </c>
      <c r="D91" s="22">
        <v>44901</v>
      </c>
      <c r="E91" s="20">
        <v>92400000</v>
      </c>
      <c r="F91" s="21">
        <v>45022</v>
      </c>
      <c r="G91" s="20"/>
      <c r="H91" s="20">
        <f t="shared" si="7"/>
        <v>92400000</v>
      </c>
      <c r="I91" s="1" t="s">
        <v>1</v>
      </c>
      <c r="J91" s="19"/>
      <c r="L91" s="18"/>
      <c r="M91" s="18"/>
    </row>
    <row r="92" spans="1:13" ht="21" x14ac:dyDescent="0.35">
      <c r="A92" s="6" t="s">
        <v>73</v>
      </c>
      <c r="B92" s="24" t="s">
        <v>72</v>
      </c>
      <c r="C92" s="23" t="s">
        <v>71</v>
      </c>
      <c r="D92" s="22">
        <v>44888</v>
      </c>
      <c r="E92" s="20">
        <v>1048864</v>
      </c>
      <c r="F92" s="21">
        <v>45008</v>
      </c>
      <c r="G92" s="20"/>
      <c r="H92" s="20">
        <f t="shared" si="7"/>
        <v>1048864</v>
      </c>
      <c r="I92" s="1" t="s">
        <v>1</v>
      </c>
      <c r="J92" s="19"/>
      <c r="L92" s="18"/>
      <c r="M92" s="18"/>
    </row>
    <row r="93" spans="1:13" ht="21" x14ac:dyDescent="0.35">
      <c r="A93" s="6" t="s">
        <v>70</v>
      </c>
      <c r="B93" s="24" t="s">
        <v>69</v>
      </c>
      <c r="C93" s="23" t="s">
        <v>68</v>
      </c>
      <c r="D93" s="22">
        <v>44895</v>
      </c>
      <c r="E93" s="20">
        <v>7428100</v>
      </c>
      <c r="F93" s="21">
        <v>45015</v>
      </c>
      <c r="G93" s="20"/>
      <c r="H93" s="20">
        <f t="shared" si="7"/>
        <v>7428100</v>
      </c>
      <c r="I93" s="1" t="s">
        <v>1</v>
      </c>
      <c r="J93" s="19"/>
      <c r="L93" s="18"/>
      <c r="M93" s="18"/>
    </row>
    <row r="94" spans="1:13" ht="21" x14ac:dyDescent="0.35">
      <c r="A94" s="6" t="s">
        <v>67</v>
      </c>
      <c r="B94" s="24" t="s">
        <v>66</v>
      </c>
      <c r="C94" s="23" t="s">
        <v>65</v>
      </c>
      <c r="D94" s="22">
        <v>44886</v>
      </c>
      <c r="E94" s="20">
        <v>1084049.24</v>
      </c>
      <c r="F94" s="21">
        <v>45006</v>
      </c>
      <c r="G94" s="20"/>
      <c r="H94" s="20">
        <f t="shared" si="7"/>
        <v>1084049.24</v>
      </c>
      <c r="I94" s="1" t="s">
        <v>1</v>
      </c>
      <c r="J94" s="19"/>
      <c r="L94" s="18"/>
      <c r="M94" s="18"/>
    </row>
    <row r="95" spans="1:13" ht="64.5" x14ac:dyDescent="0.35">
      <c r="A95" s="6" t="s">
        <v>63</v>
      </c>
      <c r="B95" s="24" t="s">
        <v>14</v>
      </c>
      <c r="C95" s="23" t="s">
        <v>64</v>
      </c>
      <c r="D95" s="22">
        <v>44896</v>
      </c>
      <c r="E95" s="20">
        <v>11811900</v>
      </c>
      <c r="F95" s="21">
        <v>45017</v>
      </c>
      <c r="G95" s="20"/>
      <c r="H95" s="20">
        <f t="shared" si="7"/>
        <v>11811900</v>
      </c>
      <c r="I95" s="1" t="s">
        <v>1</v>
      </c>
      <c r="J95" s="19"/>
      <c r="L95" s="18"/>
      <c r="M95" s="18"/>
    </row>
    <row r="96" spans="1:13" ht="64.5" x14ac:dyDescent="0.35">
      <c r="A96" s="6" t="s">
        <v>63</v>
      </c>
      <c r="B96" s="24" t="s">
        <v>14</v>
      </c>
      <c r="C96" s="23" t="s">
        <v>62</v>
      </c>
      <c r="D96" s="22">
        <v>44901</v>
      </c>
      <c r="E96" s="20">
        <v>11738300</v>
      </c>
      <c r="F96" s="21">
        <v>45022</v>
      </c>
      <c r="G96" s="20"/>
      <c r="H96" s="20">
        <f t="shared" si="7"/>
        <v>11738300</v>
      </c>
      <c r="I96" s="1" t="s">
        <v>1</v>
      </c>
      <c r="J96" s="19"/>
      <c r="L96" s="18"/>
      <c r="M96" s="18"/>
    </row>
    <row r="97" spans="1:13" ht="21" x14ac:dyDescent="0.35">
      <c r="A97" s="6" t="s">
        <v>60</v>
      </c>
      <c r="B97" s="24" t="s">
        <v>14</v>
      </c>
      <c r="C97" s="23" t="s">
        <v>61</v>
      </c>
      <c r="D97" s="22">
        <v>44567</v>
      </c>
      <c r="E97" s="20">
        <v>1000000</v>
      </c>
      <c r="F97" s="21">
        <v>44687</v>
      </c>
      <c r="G97" s="20"/>
      <c r="H97" s="20">
        <f t="shared" si="7"/>
        <v>1000000</v>
      </c>
      <c r="I97" s="1" t="s">
        <v>24</v>
      </c>
      <c r="J97" s="19"/>
      <c r="L97" s="18"/>
      <c r="M97" s="18"/>
    </row>
    <row r="98" spans="1:13" ht="21" x14ac:dyDescent="0.35">
      <c r="A98" s="6" t="s">
        <v>60</v>
      </c>
      <c r="B98" s="24" t="s">
        <v>14</v>
      </c>
      <c r="C98" s="23" t="s">
        <v>59</v>
      </c>
      <c r="D98" s="22">
        <v>44630</v>
      </c>
      <c r="E98" s="20">
        <v>1500000</v>
      </c>
      <c r="F98" s="21">
        <v>44752</v>
      </c>
      <c r="G98" s="20"/>
      <c r="H98" s="20">
        <f t="shared" si="7"/>
        <v>1500000</v>
      </c>
      <c r="I98" s="1" t="s">
        <v>24</v>
      </c>
      <c r="J98" s="19"/>
      <c r="L98" s="18"/>
      <c r="M98" s="18"/>
    </row>
    <row r="99" spans="1:13" ht="21" x14ac:dyDescent="0.35">
      <c r="A99" s="6" t="s">
        <v>58</v>
      </c>
      <c r="B99" s="24" t="s">
        <v>8</v>
      </c>
      <c r="C99" s="23" t="s">
        <v>57</v>
      </c>
      <c r="D99" s="22">
        <v>44896</v>
      </c>
      <c r="E99" s="20">
        <v>88333.33</v>
      </c>
      <c r="F99" s="21">
        <v>45017</v>
      </c>
      <c r="G99" s="20"/>
      <c r="H99" s="20">
        <f t="shared" si="7"/>
        <v>88333.33</v>
      </c>
      <c r="I99" s="1" t="s">
        <v>1</v>
      </c>
      <c r="J99" s="19"/>
      <c r="L99" s="18"/>
      <c r="M99" s="18"/>
    </row>
    <row r="100" spans="1:13" ht="21" x14ac:dyDescent="0.35">
      <c r="A100" s="6" t="s">
        <v>55</v>
      </c>
      <c r="B100" s="24" t="s">
        <v>8</v>
      </c>
      <c r="C100" s="23" t="s">
        <v>54</v>
      </c>
      <c r="D100" s="22">
        <v>44890</v>
      </c>
      <c r="E100" s="20">
        <v>180000</v>
      </c>
      <c r="F100" s="21">
        <v>45010</v>
      </c>
      <c r="G100" s="20"/>
      <c r="H100" s="20">
        <f t="shared" si="7"/>
        <v>180000</v>
      </c>
      <c r="I100" s="1" t="s">
        <v>1</v>
      </c>
      <c r="J100" s="19"/>
      <c r="L100" s="18"/>
      <c r="M100" s="18"/>
    </row>
    <row r="101" spans="1:13" ht="21" x14ac:dyDescent="0.35">
      <c r="A101" s="6" t="s">
        <v>53</v>
      </c>
      <c r="B101" s="24" t="s">
        <v>8</v>
      </c>
      <c r="C101" s="23" t="s">
        <v>52</v>
      </c>
      <c r="D101" s="22">
        <v>44895</v>
      </c>
      <c r="E101" s="20">
        <v>590000</v>
      </c>
      <c r="F101" s="21">
        <v>45015</v>
      </c>
      <c r="G101" s="20"/>
      <c r="H101" s="20">
        <f t="shared" si="7"/>
        <v>590000</v>
      </c>
      <c r="I101" s="1" t="s">
        <v>1</v>
      </c>
      <c r="J101" s="19"/>
      <c r="L101" s="18"/>
      <c r="M101" s="18"/>
    </row>
    <row r="102" spans="1:13" ht="33" x14ac:dyDescent="0.35">
      <c r="A102" s="6" t="s">
        <v>51</v>
      </c>
      <c r="B102" s="24" t="s">
        <v>8</v>
      </c>
      <c r="C102" s="23" t="s">
        <v>50</v>
      </c>
      <c r="D102" s="22">
        <v>44890</v>
      </c>
      <c r="E102" s="20">
        <v>354000</v>
      </c>
      <c r="F102" s="21">
        <v>45010</v>
      </c>
      <c r="G102" s="20"/>
      <c r="H102" s="20">
        <f t="shared" si="7"/>
        <v>354000</v>
      </c>
      <c r="I102" s="1" t="s">
        <v>1</v>
      </c>
      <c r="J102" s="19"/>
      <c r="L102" s="18"/>
      <c r="M102" s="18"/>
    </row>
    <row r="103" spans="1:13" ht="21" x14ac:dyDescent="0.35">
      <c r="A103" s="6" t="s">
        <v>49</v>
      </c>
      <c r="B103" s="24" t="s">
        <v>8</v>
      </c>
      <c r="C103" s="23" t="s">
        <v>23</v>
      </c>
      <c r="D103" s="22">
        <v>44819</v>
      </c>
      <c r="E103" s="20">
        <v>177000</v>
      </c>
      <c r="F103" s="21">
        <v>44941</v>
      </c>
      <c r="G103" s="20"/>
      <c r="H103" s="20">
        <f t="shared" si="7"/>
        <v>177000</v>
      </c>
      <c r="I103" s="1" t="s">
        <v>1</v>
      </c>
      <c r="J103" s="19"/>
      <c r="L103" s="18"/>
      <c r="M103" s="18"/>
    </row>
    <row r="104" spans="1:13" ht="21" x14ac:dyDescent="0.35">
      <c r="A104" s="6" t="s">
        <v>48</v>
      </c>
      <c r="B104" s="24" t="s">
        <v>8</v>
      </c>
      <c r="C104" s="23" t="s">
        <v>47</v>
      </c>
      <c r="D104" s="22">
        <v>44895</v>
      </c>
      <c r="E104" s="20">
        <v>45000</v>
      </c>
      <c r="F104" s="21">
        <v>45015</v>
      </c>
      <c r="G104" s="20"/>
      <c r="H104" s="20">
        <f t="shared" si="7"/>
        <v>45000</v>
      </c>
      <c r="I104" s="1" t="s">
        <v>1</v>
      </c>
      <c r="J104" s="19"/>
      <c r="L104" s="18"/>
      <c r="M104" s="18"/>
    </row>
    <row r="105" spans="1:13" ht="21" x14ac:dyDescent="0.35">
      <c r="A105" s="6" t="s">
        <v>44</v>
      </c>
      <c r="B105" s="24" t="s">
        <v>8</v>
      </c>
      <c r="C105" s="23" t="s">
        <v>43</v>
      </c>
      <c r="D105" s="22">
        <v>44582</v>
      </c>
      <c r="E105" s="20">
        <v>118000</v>
      </c>
      <c r="F105" s="21">
        <v>44702</v>
      </c>
      <c r="G105" s="20"/>
      <c r="H105" s="20">
        <f t="shared" ref="H105:H118" si="8">+E105-G105</f>
        <v>118000</v>
      </c>
      <c r="I105" s="1" t="s">
        <v>1</v>
      </c>
      <c r="J105" s="19"/>
      <c r="L105" s="18"/>
      <c r="M105" s="18"/>
    </row>
    <row r="106" spans="1:13" ht="33" x14ac:dyDescent="0.35">
      <c r="A106" s="6" t="s">
        <v>15</v>
      </c>
      <c r="B106" s="24" t="s">
        <v>14</v>
      </c>
      <c r="C106" s="23" t="s">
        <v>42</v>
      </c>
      <c r="D106" s="22">
        <v>44898</v>
      </c>
      <c r="E106" s="20">
        <v>8596000</v>
      </c>
      <c r="F106" s="21">
        <v>45018</v>
      </c>
      <c r="G106" s="20"/>
      <c r="H106" s="20">
        <f t="shared" si="8"/>
        <v>8596000</v>
      </c>
      <c r="I106" s="1" t="s">
        <v>1</v>
      </c>
      <c r="J106" s="19"/>
      <c r="L106" s="18"/>
      <c r="M106" s="18"/>
    </row>
    <row r="107" spans="1:13" ht="21" x14ac:dyDescent="0.35">
      <c r="A107" s="6" t="s">
        <v>41</v>
      </c>
      <c r="B107" s="24" t="s">
        <v>8</v>
      </c>
      <c r="C107" s="23" t="s">
        <v>40</v>
      </c>
      <c r="D107" s="22">
        <v>44876</v>
      </c>
      <c r="E107" s="20">
        <v>400000</v>
      </c>
      <c r="F107" s="21">
        <v>44996</v>
      </c>
      <c r="G107" s="20"/>
      <c r="H107" s="20">
        <f t="shared" si="8"/>
        <v>400000</v>
      </c>
      <c r="I107" s="1" t="s">
        <v>1</v>
      </c>
      <c r="J107" s="19"/>
      <c r="L107" s="18"/>
      <c r="M107" s="18"/>
    </row>
    <row r="108" spans="1:13" ht="21" x14ac:dyDescent="0.35">
      <c r="A108" s="6" t="s">
        <v>13</v>
      </c>
      <c r="B108" s="24" t="s">
        <v>39</v>
      </c>
      <c r="C108" s="23" t="s">
        <v>38</v>
      </c>
      <c r="D108" s="22">
        <v>44909</v>
      </c>
      <c r="E108" s="20">
        <v>498550</v>
      </c>
      <c r="F108" s="21">
        <v>45030</v>
      </c>
      <c r="G108" s="20"/>
      <c r="H108" s="20">
        <f t="shared" si="8"/>
        <v>498550</v>
      </c>
      <c r="I108" s="1" t="s">
        <v>1</v>
      </c>
      <c r="J108" s="19"/>
      <c r="L108" s="18"/>
      <c r="M108" s="18"/>
    </row>
    <row r="109" spans="1:13" ht="21" x14ac:dyDescent="0.35">
      <c r="A109" s="6" t="s">
        <v>37</v>
      </c>
      <c r="B109" s="24" t="s">
        <v>8</v>
      </c>
      <c r="C109" s="23" t="s">
        <v>36</v>
      </c>
      <c r="D109" s="22">
        <v>44874</v>
      </c>
      <c r="E109" s="20">
        <v>118000</v>
      </c>
      <c r="F109" s="21">
        <v>44994</v>
      </c>
      <c r="G109" s="20"/>
      <c r="H109" s="20">
        <f t="shared" si="8"/>
        <v>118000</v>
      </c>
      <c r="I109" s="1" t="s">
        <v>1</v>
      </c>
      <c r="J109" s="19"/>
      <c r="L109" s="18"/>
      <c r="M109" s="18"/>
    </row>
    <row r="110" spans="1:13" ht="21" x14ac:dyDescent="0.35">
      <c r="A110" s="6" t="s">
        <v>35</v>
      </c>
      <c r="B110" s="24" t="s">
        <v>34</v>
      </c>
      <c r="C110" s="23" t="s">
        <v>33</v>
      </c>
      <c r="D110" s="22">
        <v>44903</v>
      </c>
      <c r="E110" s="20">
        <v>4667624.54</v>
      </c>
      <c r="F110" s="21">
        <v>45024</v>
      </c>
      <c r="G110" s="20"/>
      <c r="H110" s="20">
        <f t="shared" si="8"/>
        <v>4667624.54</v>
      </c>
      <c r="I110" s="1" t="s">
        <v>1</v>
      </c>
      <c r="J110" s="19"/>
      <c r="L110" s="18"/>
      <c r="M110" s="18"/>
    </row>
    <row r="111" spans="1:13" ht="21" x14ac:dyDescent="0.35">
      <c r="A111" s="6" t="s">
        <v>12</v>
      </c>
      <c r="B111" s="24" t="s">
        <v>32</v>
      </c>
      <c r="C111" s="23" t="s">
        <v>29</v>
      </c>
      <c r="D111" s="22">
        <v>44910</v>
      </c>
      <c r="E111" s="20">
        <v>2166480</v>
      </c>
      <c r="F111" s="21">
        <v>45031</v>
      </c>
      <c r="G111" s="20"/>
      <c r="H111" s="20">
        <f t="shared" si="8"/>
        <v>2166480</v>
      </c>
      <c r="I111" s="1" t="s">
        <v>1</v>
      </c>
      <c r="J111" s="19"/>
      <c r="L111" s="18"/>
      <c r="M111" s="18"/>
    </row>
    <row r="112" spans="1:13" ht="21" x14ac:dyDescent="0.35">
      <c r="A112" s="6" t="s">
        <v>12</v>
      </c>
      <c r="B112" s="24" t="s">
        <v>30</v>
      </c>
      <c r="C112" s="23" t="s">
        <v>31</v>
      </c>
      <c r="D112" s="22">
        <v>44910</v>
      </c>
      <c r="E112" s="20">
        <v>3122922.51</v>
      </c>
      <c r="F112" s="21">
        <v>45031</v>
      </c>
      <c r="G112" s="20">
        <v>624584.5</v>
      </c>
      <c r="H112" s="20">
        <f t="shared" si="8"/>
        <v>2498338.0099999998</v>
      </c>
      <c r="I112" s="1" t="s">
        <v>1</v>
      </c>
      <c r="J112" s="19"/>
      <c r="L112" s="18"/>
      <c r="M112" s="18"/>
    </row>
    <row r="113" spans="1:13" ht="21" x14ac:dyDescent="0.35">
      <c r="A113" s="6" t="s">
        <v>28</v>
      </c>
      <c r="B113" s="24" t="s">
        <v>8</v>
      </c>
      <c r="C113" s="23" t="s">
        <v>27</v>
      </c>
      <c r="D113" s="22">
        <v>44840</v>
      </c>
      <c r="E113" s="20">
        <v>47200</v>
      </c>
      <c r="F113" s="21">
        <v>44963</v>
      </c>
      <c r="G113" s="20"/>
      <c r="H113" s="20">
        <f t="shared" si="8"/>
        <v>47200</v>
      </c>
      <c r="I113" s="1" t="s">
        <v>1</v>
      </c>
      <c r="J113" s="19"/>
      <c r="L113" s="18"/>
      <c r="M113" s="18"/>
    </row>
    <row r="114" spans="1:13" ht="21" x14ac:dyDescent="0.35">
      <c r="A114" s="32" t="s">
        <v>26</v>
      </c>
      <c r="B114" s="31" t="s">
        <v>25</v>
      </c>
      <c r="C114" s="30" t="s">
        <v>249</v>
      </c>
      <c r="D114" s="29">
        <v>44757</v>
      </c>
      <c r="E114" s="27">
        <v>3894883.91</v>
      </c>
      <c r="F114" s="28">
        <v>44880</v>
      </c>
      <c r="G114" s="27">
        <v>3894883.91</v>
      </c>
      <c r="H114" s="27">
        <v>0</v>
      </c>
      <c r="I114" s="26" t="s">
        <v>5</v>
      </c>
      <c r="J114" s="25" t="s">
        <v>248</v>
      </c>
      <c r="L114" s="18"/>
      <c r="M114" s="18"/>
    </row>
    <row r="115" spans="1:13" ht="21" x14ac:dyDescent="0.35">
      <c r="A115" s="6" t="s">
        <v>22</v>
      </c>
      <c r="B115" s="24" t="s">
        <v>8</v>
      </c>
      <c r="C115" s="23" t="s">
        <v>21</v>
      </c>
      <c r="D115" s="22">
        <v>44894</v>
      </c>
      <c r="E115" s="20">
        <v>177000</v>
      </c>
      <c r="F115" s="21">
        <v>45014</v>
      </c>
      <c r="G115" s="20"/>
      <c r="H115" s="20">
        <f t="shared" si="8"/>
        <v>177000</v>
      </c>
      <c r="I115" s="1" t="s">
        <v>1</v>
      </c>
      <c r="J115" s="19"/>
      <c r="L115" s="18"/>
      <c r="M115" s="18"/>
    </row>
    <row r="116" spans="1:13" ht="21" x14ac:dyDescent="0.35">
      <c r="A116" s="6" t="s">
        <v>20</v>
      </c>
      <c r="B116" s="24" t="s">
        <v>8</v>
      </c>
      <c r="C116" s="23" t="s">
        <v>19</v>
      </c>
      <c r="D116" s="22">
        <v>44900</v>
      </c>
      <c r="E116" s="20">
        <v>531000</v>
      </c>
      <c r="F116" s="21">
        <v>45021</v>
      </c>
      <c r="G116" s="20"/>
      <c r="H116" s="20">
        <f t="shared" si="8"/>
        <v>531000</v>
      </c>
      <c r="I116" s="1" t="s">
        <v>1</v>
      </c>
      <c r="J116" s="19"/>
      <c r="L116" s="18"/>
      <c r="M116" s="18"/>
    </row>
    <row r="117" spans="1:13" ht="21" x14ac:dyDescent="0.35">
      <c r="A117" s="6" t="s">
        <v>18</v>
      </c>
      <c r="B117" s="24" t="s">
        <v>8</v>
      </c>
      <c r="C117" s="23" t="s">
        <v>17</v>
      </c>
      <c r="D117" s="22">
        <v>44809</v>
      </c>
      <c r="E117" s="20">
        <v>94400</v>
      </c>
      <c r="F117" s="21">
        <v>44931</v>
      </c>
      <c r="G117" s="20"/>
      <c r="H117" s="20">
        <f t="shared" si="8"/>
        <v>94400</v>
      </c>
      <c r="I117" s="1" t="s">
        <v>1</v>
      </c>
      <c r="J117" s="19"/>
      <c r="L117" s="18"/>
      <c r="M117" s="18"/>
    </row>
    <row r="118" spans="1:13" ht="33" x14ac:dyDescent="0.35">
      <c r="A118" s="6" t="s">
        <v>15</v>
      </c>
      <c r="B118" s="24" t="s">
        <v>14</v>
      </c>
      <c r="C118" s="23" t="s">
        <v>16</v>
      </c>
      <c r="D118" s="22">
        <v>44909</v>
      </c>
      <c r="E118" s="20">
        <v>24120800</v>
      </c>
      <c r="F118" s="21">
        <v>44931</v>
      </c>
      <c r="G118" s="20"/>
      <c r="H118" s="20">
        <f t="shared" si="8"/>
        <v>24120800</v>
      </c>
      <c r="I118" s="1" t="s">
        <v>1</v>
      </c>
      <c r="J118" s="19"/>
      <c r="L118" s="18"/>
      <c r="M118" s="18"/>
    </row>
    <row r="119" spans="1:13" ht="21" x14ac:dyDescent="0.35">
      <c r="A119" s="32" t="s">
        <v>12</v>
      </c>
      <c r="B119" s="31" t="s">
        <v>11</v>
      </c>
      <c r="C119" s="30" t="s">
        <v>10</v>
      </c>
      <c r="D119" s="29">
        <v>44910</v>
      </c>
      <c r="E119" s="27">
        <v>1795629.6</v>
      </c>
      <c r="F119" s="28">
        <v>45031</v>
      </c>
      <c r="G119" s="27">
        <v>1795629.6</v>
      </c>
      <c r="H119" s="27">
        <f t="shared" ref="H119:H120" si="9">+E119-G119</f>
        <v>0</v>
      </c>
      <c r="I119" s="26" t="s">
        <v>5</v>
      </c>
      <c r="J119" s="25" t="s">
        <v>247</v>
      </c>
      <c r="L119" s="18"/>
      <c r="M119" s="18"/>
    </row>
    <row r="120" spans="1:13" ht="21" x14ac:dyDescent="0.35">
      <c r="A120" s="6" t="s">
        <v>9</v>
      </c>
      <c r="B120" s="24" t="s">
        <v>8</v>
      </c>
      <c r="C120" s="23" t="s">
        <v>7</v>
      </c>
      <c r="D120" s="22">
        <v>44810</v>
      </c>
      <c r="E120" s="20">
        <v>88500</v>
      </c>
      <c r="F120" s="21">
        <v>44932</v>
      </c>
      <c r="G120" s="20"/>
      <c r="H120" s="20">
        <f t="shared" si="9"/>
        <v>88500</v>
      </c>
      <c r="I120" s="1" t="s">
        <v>1</v>
      </c>
      <c r="J120" s="19"/>
      <c r="L120" s="18"/>
      <c r="M120" s="18"/>
    </row>
    <row r="121" spans="1:13" ht="21" x14ac:dyDescent="0.35">
      <c r="A121" s="6" t="s">
        <v>4</v>
      </c>
      <c r="B121" s="24" t="s">
        <v>3</v>
      </c>
      <c r="C121" s="23" t="s">
        <v>2</v>
      </c>
      <c r="D121" s="22">
        <v>44921</v>
      </c>
      <c r="E121" s="20">
        <v>114091.25</v>
      </c>
      <c r="F121" s="21">
        <v>44677</v>
      </c>
      <c r="G121" s="20"/>
      <c r="H121" s="20">
        <f t="shared" ref="H121:H146" si="10">+E121-G121</f>
        <v>114091.25</v>
      </c>
      <c r="I121" s="1" t="s">
        <v>1</v>
      </c>
      <c r="J121" s="19"/>
      <c r="L121" s="18"/>
      <c r="M121" s="18"/>
    </row>
    <row r="122" spans="1:13" ht="21" x14ac:dyDescent="0.35">
      <c r="A122" s="6" t="s">
        <v>250</v>
      </c>
      <c r="B122" s="24" t="s">
        <v>251</v>
      </c>
      <c r="C122" s="23" t="s">
        <v>252</v>
      </c>
      <c r="D122" s="22">
        <v>44929</v>
      </c>
      <c r="E122" s="20">
        <v>1299888</v>
      </c>
      <c r="F122" s="21">
        <v>45049</v>
      </c>
      <c r="G122" s="20"/>
      <c r="H122" s="20">
        <f t="shared" si="10"/>
        <v>1299888</v>
      </c>
      <c r="I122" s="1" t="s">
        <v>1</v>
      </c>
      <c r="J122" s="19">
        <v>44939</v>
      </c>
      <c r="L122" s="18"/>
      <c r="M122" s="18"/>
    </row>
    <row r="123" spans="1:13" ht="21" x14ac:dyDescent="0.35">
      <c r="A123" s="6" t="s">
        <v>253</v>
      </c>
      <c r="B123" s="24" t="s">
        <v>254</v>
      </c>
      <c r="C123" s="23" t="s">
        <v>137</v>
      </c>
      <c r="D123" s="22">
        <v>44936</v>
      </c>
      <c r="E123" s="20">
        <v>10992876.02</v>
      </c>
      <c r="F123" s="21">
        <v>45056</v>
      </c>
      <c r="G123" s="20"/>
      <c r="H123" s="20">
        <f t="shared" si="10"/>
        <v>10992876.02</v>
      </c>
      <c r="I123" s="1" t="s">
        <v>1</v>
      </c>
      <c r="J123" s="19">
        <v>44939</v>
      </c>
      <c r="L123" s="18"/>
      <c r="M123" s="18"/>
    </row>
    <row r="124" spans="1:13" ht="21" x14ac:dyDescent="0.35">
      <c r="A124" s="6" t="s">
        <v>6</v>
      </c>
      <c r="B124" s="24" t="s">
        <v>255</v>
      </c>
      <c r="C124" s="23" t="s">
        <v>256</v>
      </c>
      <c r="D124" s="22">
        <v>44910</v>
      </c>
      <c r="E124" s="20">
        <v>43959654.100000001</v>
      </c>
      <c r="F124" s="21">
        <v>45031</v>
      </c>
      <c r="G124" s="20"/>
      <c r="H124" s="20">
        <f t="shared" si="10"/>
        <v>43959654.100000001</v>
      </c>
      <c r="I124" s="1" t="s">
        <v>1</v>
      </c>
      <c r="J124" s="19">
        <v>44893</v>
      </c>
      <c r="L124" s="18"/>
      <c r="M124" s="18"/>
    </row>
    <row r="125" spans="1:13" ht="21" x14ac:dyDescent="0.35">
      <c r="A125" s="6" t="s">
        <v>257</v>
      </c>
      <c r="B125" s="24" t="s">
        <v>258</v>
      </c>
      <c r="C125" s="23" t="s">
        <v>259</v>
      </c>
      <c r="D125" s="22">
        <v>44939</v>
      </c>
      <c r="E125" s="20">
        <v>4774999.8</v>
      </c>
      <c r="F125" s="21">
        <v>45059</v>
      </c>
      <c r="G125" s="20"/>
      <c r="H125" s="20">
        <f t="shared" si="10"/>
        <v>4774999.8</v>
      </c>
      <c r="I125" s="1" t="s">
        <v>1</v>
      </c>
      <c r="J125" s="19">
        <v>44944</v>
      </c>
      <c r="L125" s="18"/>
      <c r="M125" s="18"/>
    </row>
    <row r="126" spans="1:13" ht="33" x14ac:dyDescent="0.35">
      <c r="A126" s="6" t="s">
        <v>133</v>
      </c>
      <c r="B126" s="74" t="s">
        <v>176</v>
      </c>
      <c r="C126" s="23" t="s">
        <v>260</v>
      </c>
      <c r="D126" s="22">
        <v>44943</v>
      </c>
      <c r="E126" s="20">
        <v>22486259.359999999</v>
      </c>
      <c r="F126" s="21">
        <v>45063</v>
      </c>
      <c r="G126" s="20"/>
      <c r="H126" s="20">
        <f t="shared" si="10"/>
        <v>22486259.359999999</v>
      </c>
      <c r="I126" s="1" t="s">
        <v>1</v>
      </c>
      <c r="J126" s="19">
        <v>44944</v>
      </c>
      <c r="L126" s="18"/>
      <c r="M126" s="18"/>
    </row>
    <row r="127" spans="1:13" ht="21" x14ac:dyDescent="0.35">
      <c r="A127" s="6" t="s">
        <v>261</v>
      </c>
      <c r="B127" s="24" t="s">
        <v>8</v>
      </c>
      <c r="C127" s="23" t="s">
        <v>262</v>
      </c>
      <c r="D127" s="22">
        <v>44929</v>
      </c>
      <c r="E127" s="20">
        <v>5310000</v>
      </c>
      <c r="F127" s="21">
        <v>45049</v>
      </c>
      <c r="G127" s="20"/>
      <c r="H127" s="20">
        <f t="shared" si="10"/>
        <v>5310000</v>
      </c>
      <c r="I127" s="1" t="s">
        <v>1</v>
      </c>
      <c r="J127" s="19">
        <v>44945</v>
      </c>
      <c r="L127" s="18"/>
      <c r="M127" s="18"/>
    </row>
    <row r="128" spans="1:13" ht="21" x14ac:dyDescent="0.35">
      <c r="A128" s="6" t="s">
        <v>12</v>
      </c>
      <c r="B128" s="24" t="s">
        <v>263</v>
      </c>
      <c r="C128" s="23" t="s">
        <v>31</v>
      </c>
      <c r="D128" s="22">
        <v>44928</v>
      </c>
      <c r="E128" s="20">
        <v>3122922.51</v>
      </c>
      <c r="F128" s="21">
        <v>45048</v>
      </c>
      <c r="G128" s="20"/>
      <c r="H128" s="20">
        <f t="shared" si="10"/>
        <v>3122922.51</v>
      </c>
      <c r="I128" s="1" t="s">
        <v>1</v>
      </c>
      <c r="J128" s="19">
        <v>44949</v>
      </c>
      <c r="L128" s="18"/>
      <c r="M128" s="18"/>
    </row>
    <row r="129" spans="1:13" ht="21" x14ac:dyDescent="0.35">
      <c r="A129" s="6" t="s">
        <v>264</v>
      </c>
      <c r="B129" s="24" t="s">
        <v>8</v>
      </c>
      <c r="C129" s="23" t="s">
        <v>265</v>
      </c>
      <c r="D129" s="22">
        <v>44938</v>
      </c>
      <c r="E129" s="20">
        <v>2000000</v>
      </c>
      <c r="F129" s="21">
        <v>45058</v>
      </c>
      <c r="G129" s="20"/>
      <c r="H129" s="20">
        <f t="shared" si="10"/>
        <v>2000000</v>
      </c>
      <c r="I129" s="1" t="s">
        <v>1</v>
      </c>
      <c r="J129" s="19">
        <v>44949</v>
      </c>
      <c r="L129" s="18"/>
      <c r="M129" s="18"/>
    </row>
    <row r="130" spans="1:13" ht="21" x14ac:dyDescent="0.35">
      <c r="A130" s="6" t="s">
        <v>12</v>
      </c>
      <c r="B130" s="24" t="s">
        <v>266</v>
      </c>
      <c r="C130" s="23" t="s">
        <v>29</v>
      </c>
      <c r="D130" s="22">
        <v>44928</v>
      </c>
      <c r="E130" s="20">
        <v>2166480</v>
      </c>
      <c r="F130" s="21">
        <v>45048</v>
      </c>
      <c r="G130" s="20"/>
      <c r="H130" s="20">
        <f t="shared" si="10"/>
        <v>2166480</v>
      </c>
      <c r="I130" s="1" t="s">
        <v>1</v>
      </c>
      <c r="J130" s="19">
        <v>44949</v>
      </c>
      <c r="L130" s="18"/>
      <c r="M130" s="18"/>
    </row>
    <row r="131" spans="1:13" ht="21" x14ac:dyDescent="0.35">
      <c r="A131" s="6" t="s">
        <v>267</v>
      </c>
      <c r="B131" s="24" t="s">
        <v>8</v>
      </c>
      <c r="C131" s="23" t="s">
        <v>268</v>
      </c>
      <c r="D131" s="22">
        <v>44936</v>
      </c>
      <c r="E131" s="20">
        <v>35400</v>
      </c>
      <c r="F131" s="21">
        <v>45056</v>
      </c>
      <c r="G131" s="20"/>
      <c r="H131" s="20">
        <f t="shared" si="10"/>
        <v>35400</v>
      </c>
      <c r="I131" s="1" t="s">
        <v>1</v>
      </c>
      <c r="J131" s="19">
        <v>44949</v>
      </c>
      <c r="L131" s="18"/>
      <c r="M131" s="18"/>
    </row>
    <row r="132" spans="1:13" ht="21" x14ac:dyDescent="0.35">
      <c r="A132" s="6" t="s">
        <v>269</v>
      </c>
      <c r="B132" s="24" t="s">
        <v>270</v>
      </c>
      <c r="C132" s="23" t="s">
        <v>271</v>
      </c>
      <c r="D132" s="22">
        <v>44938</v>
      </c>
      <c r="E132" s="20">
        <v>4660346.28</v>
      </c>
      <c r="F132" s="21">
        <v>45058</v>
      </c>
      <c r="G132" s="20"/>
      <c r="H132" s="20">
        <f t="shared" si="10"/>
        <v>4660346.28</v>
      </c>
      <c r="I132" s="1" t="s">
        <v>1</v>
      </c>
      <c r="J132" s="19">
        <v>44949</v>
      </c>
      <c r="L132" s="18"/>
      <c r="M132" s="18"/>
    </row>
    <row r="133" spans="1:13" ht="21" x14ac:dyDescent="0.35">
      <c r="A133" s="6" t="s">
        <v>272</v>
      </c>
      <c r="B133" s="24" t="s">
        <v>8</v>
      </c>
      <c r="C133" s="23" t="s">
        <v>273</v>
      </c>
      <c r="D133" s="22">
        <v>44931</v>
      </c>
      <c r="E133" s="20">
        <v>118000</v>
      </c>
      <c r="F133" s="21">
        <v>45051</v>
      </c>
      <c r="G133" s="20"/>
      <c r="H133" s="20">
        <f t="shared" si="10"/>
        <v>118000</v>
      </c>
      <c r="I133" s="1" t="s">
        <v>1</v>
      </c>
      <c r="J133" s="19">
        <v>44949</v>
      </c>
      <c r="L133" s="18"/>
      <c r="M133" s="18"/>
    </row>
    <row r="134" spans="1:13" ht="33" x14ac:dyDescent="0.35">
      <c r="A134" s="6" t="s">
        <v>274</v>
      </c>
      <c r="B134" s="24" t="s">
        <v>8</v>
      </c>
      <c r="C134" s="23" t="s">
        <v>275</v>
      </c>
      <c r="D134" s="22">
        <v>44929</v>
      </c>
      <c r="E134" s="20">
        <v>2576333.33</v>
      </c>
      <c r="F134" s="21">
        <v>45049</v>
      </c>
      <c r="G134" s="20"/>
      <c r="H134" s="20">
        <f t="shared" si="10"/>
        <v>2576333.33</v>
      </c>
      <c r="I134" s="1" t="s">
        <v>1</v>
      </c>
      <c r="J134" s="19">
        <v>44949</v>
      </c>
      <c r="L134" s="18"/>
      <c r="M134" s="18"/>
    </row>
    <row r="135" spans="1:13" ht="21" x14ac:dyDescent="0.35">
      <c r="A135" s="6" t="s">
        <v>48</v>
      </c>
      <c r="B135" s="24" t="s">
        <v>8</v>
      </c>
      <c r="C135" s="23" t="s">
        <v>276</v>
      </c>
      <c r="D135" s="22">
        <v>44929</v>
      </c>
      <c r="E135" s="20">
        <v>45000</v>
      </c>
      <c r="F135" s="21">
        <v>45049</v>
      </c>
      <c r="G135" s="20"/>
      <c r="H135" s="20">
        <f t="shared" si="10"/>
        <v>45000</v>
      </c>
      <c r="I135" s="1" t="s">
        <v>1</v>
      </c>
      <c r="J135" s="19">
        <v>44949</v>
      </c>
      <c r="L135" s="18"/>
      <c r="M135" s="18"/>
    </row>
    <row r="136" spans="1:13" ht="21" x14ac:dyDescent="0.35">
      <c r="A136" s="6" t="s">
        <v>124</v>
      </c>
      <c r="B136" s="24" t="s">
        <v>258</v>
      </c>
      <c r="C136" s="23" t="s">
        <v>277</v>
      </c>
      <c r="D136" s="22">
        <v>44931</v>
      </c>
      <c r="E136" s="20">
        <v>7162750.75</v>
      </c>
      <c r="F136" s="21">
        <v>45051</v>
      </c>
      <c r="G136" s="20"/>
      <c r="H136" s="20">
        <f t="shared" si="10"/>
        <v>7162750.75</v>
      </c>
      <c r="I136" s="1" t="s">
        <v>1</v>
      </c>
      <c r="J136" s="19">
        <v>44949</v>
      </c>
      <c r="L136" s="18"/>
      <c r="M136" s="18"/>
    </row>
    <row r="137" spans="1:13" ht="33" x14ac:dyDescent="0.35">
      <c r="A137" s="6" t="s">
        <v>278</v>
      </c>
      <c r="B137" s="24" t="s">
        <v>279</v>
      </c>
      <c r="C137" s="23" t="s">
        <v>280</v>
      </c>
      <c r="D137" s="22">
        <v>44938</v>
      </c>
      <c r="E137" s="20">
        <v>650999.98</v>
      </c>
      <c r="F137" s="21">
        <v>45058</v>
      </c>
      <c r="G137" s="20"/>
      <c r="H137" s="20">
        <f t="shared" si="10"/>
        <v>650999.98</v>
      </c>
      <c r="I137" s="1" t="s">
        <v>1</v>
      </c>
      <c r="J137" s="19">
        <v>44950</v>
      </c>
      <c r="L137" s="18"/>
      <c r="M137" s="18"/>
    </row>
    <row r="138" spans="1:13" ht="33" x14ac:dyDescent="0.35">
      <c r="A138" s="6" t="s">
        <v>281</v>
      </c>
      <c r="B138" s="24" t="s">
        <v>282</v>
      </c>
      <c r="C138" s="23" t="s">
        <v>283</v>
      </c>
      <c r="D138" s="22">
        <v>44936</v>
      </c>
      <c r="E138" s="20">
        <v>7168323</v>
      </c>
      <c r="F138" s="21">
        <v>45056</v>
      </c>
      <c r="G138" s="20"/>
      <c r="H138" s="20">
        <f t="shared" si="10"/>
        <v>7168323</v>
      </c>
      <c r="I138" s="1" t="s">
        <v>1</v>
      </c>
      <c r="J138" s="19">
        <v>44951</v>
      </c>
      <c r="L138" s="18"/>
      <c r="M138" s="18"/>
    </row>
    <row r="139" spans="1:13" ht="33" x14ac:dyDescent="0.35">
      <c r="A139" s="6" t="s">
        <v>284</v>
      </c>
      <c r="B139" s="24" t="s">
        <v>285</v>
      </c>
      <c r="C139" s="23" t="s">
        <v>286</v>
      </c>
      <c r="D139" s="22">
        <v>44908</v>
      </c>
      <c r="E139" s="20">
        <v>334648</v>
      </c>
      <c r="F139" s="21">
        <v>45029</v>
      </c>
      <c r="G139" s="20"/>
      <c r="H139" s="20">
        <f t="shared" si="10"/>
        <v>334648</v>
      </c>
      <c r="I139" s="1" t="s">
        <v>1</v>
      </c>
      <c r="J139" s="19">
        <v>44951</v>
      </c>
      <c r="L139" s="18"/>
      <c r="M139" s="18"/>
    </row>
    <row r="140" spans="1:13" ht="21" x14ac:dyDescent="0.35">
      <c r="A140" s="6" t="s">
        <v>287</v>
      </c>
      <c r="B140" s="24" t="s">
        <v>288</v>
      </c>
      <c r="C140" s="23" t="s">
        <v>289</v>
      </c>
      <c r="D140" s="22">
        <v>44897</v>
      </c>
      <c r="E140" s="20">
        <v>1180637.2</v>
      </c>
      <c r="F140" s="21">
        <v>45018</v>
      </c>
      <c r="G140" s="20"/>
      <c r="H140" s="20">
        <f t="shared" si="10"/>
        <v>1180637.2</v>
      </c>
      <c r="I140" s="1" t="s">
        <v>1</v>
      </c>
      <c r="J140" s="19">
        <v>44952</v>
      </c>
      <c r="L140" s="18"/>
      <c r="M140" s="18"/>
    </row>
    <row r="141" spans="1:13" ht="21" x14ac:dyDescent="0.35">
      <c r="A141" s="6" t="s">
        <v>290</v>
      </c>
      <c r="B141" s="24" t="s">
        <v>291</v>
      </c>
      <c r="C141" s="5" t="s">
        <v>293</v>
      </c>
      <c r="D141" s="23" t="s">
        <v>292</v>
      </c>
      <c r="E141" s="20">
        <v>277762.56</v>
      </c>
      <c r="F141" s="21">
        <v>45057</v>
      </c>
      <c r="G141" s="20"/>
      <c r="H141" s="20">
        <f t="shared" si="10"/>
        <v>277762.56</v>
      </c>
      <c r="I141" s="1" t="s">
        <v>1</v>
      </c>
      <c r="J141" s="19">
        <v>44952</v>
      </c>
      <c r="L141" s="18"/>
      <c r="M141" s="18"/>
    </row>
    <row r="142" spans="1:13" ht="21" x14ac:dyDescent="0.35">
      <c r="A142" s="6" t="s">
        <v>294</v>
      </c>
      <c r="B142" s="24" t="s">
        <v>8</v>
      </c>
      <c r="C142" s="23" t="s">
        <v>295</v>
      </c>
      <c r="D142" s="22">
        <v>44937</v>
      </c>
      <c r="E142" s="20">
        <v>141600</v>
      </c>
      <c r="F142" s="21" t="s">
        <v>296</v>
      </c>
      <c r="G142" s="20"/>
      <c r="H142" s="20">
        <f t="shared" si="10"/>
        <v>141600</v>
      </c>
      <c r="I142" s="1" t="s">
        <v>1</v>
      </c>
      <c r="J142" s="19">
        <v>44952</v>
      </c>
      <c r="L142" s="18"/>
      <c r="M142" s="18"/>
    </row>
    <row r="143" spans="1:13" ht="21" x14ac:dyDescent="0.35">
      <c r="A143" s="6" t="s">
        <v>297</v>
      </c>
      <c r="B143" s="24" t="s">
        <v>8</v>
      </c>
      <c r="C143" s="23" t="s">
        <v>298</v>
      </c>
      <c r="D143" s="22">
        <v>44936</v>
      </c>
      <c r="E143" s="20">
        <v>1281369.3799999999</v>
      </c>
      <c r="F143" s="21">
        <v>45056</v>
      </c>
      <c r="G143" s="20"/>
      <c r="H143" s="20">
        <f t="shared" si="10"/>
        <v>1281369.3799999999</v>
      </c>
      <c r="I143" s="1" t="s">
        <v>1</v>
      </c>
      <c r="J143" s="19">
        <v>44952</v>
      </c>
      <c r="L143" s="18"/>
      <c r="M143" s="18"/>
    </row>
    <row r="144" spans="1:13" ht="21" x14ac:dyDescent="0.35">
      <c r="A144" s="6" t="s">
        <v>297</v>
      </c>
      <c r="B144" s="24" t="s">
        <v>8</v>
      </c>
      <c r="C144" s="23" t="s">
        <v>317</v>
      </c>
      <c r="D144" s="22">
        <v>44936</v>
      </c>
      <c r="E144" s="20">
        <v>118000</v>
      </c>
      <c r="F144" s="21">
        <v>1</v>
      </c>
      <c r="G144" s="20"/>
      <c r="H144" s="20">
        <f t="shared" ref="H144" si="11">+E144-G144</f>
        <v>118000</v>
      </c>
      <c r="I144" s="1" t="s">
        <v>1</v>
      </c>
      <c r="J144" s="19">
        <v>44952</v>
      </c>
      <c r="L144" s="18"/>
      <c r="M144" s="18"/>
    </row>
    <row r="145" spans="1:13" ht="21" x14ac:dyDescent="0.35">
      <c r="A145" s="6" t="s">
        <v>299</v>
      </c>
      <c r="B145" s="24" t="s">
        <v>300</v>
      </c>
      <c r="C145" s="23" t="s">
        <v>301</v>
      </c>
      <c r="D145" s="22">
        <v>44909</v>
      </c>
      <c r="E145" s="20">
        <v>1835999.76</v>
      </c>
      <c r="F145" s="21">
        <v>45050</v>
      </c>
      <c r="G145" s="20"/>
      <c r="H145" s="20">
        <f t="shared" si="10"/>
        <v>1835999.76</v>
      </c>
      <c r="I145" s="1" t="s">
        <v>1</v>
      </c>
      <c r="J145" s="19">
        <v>44952</v>
      </c>
      <c r="L145" s="18"/>
      <c r="M145" s="18"/>
    </row>
    <row r="146" spans="1:13" ht="21" x14ac:dyDescent="0.35">
      <c r="A146" s="6" t="s">
        <v>302</v>
      </c>
      <c r="B146" s="24" t="s">
        <v>8</v>
      </c>
      <c r="C146" s="5" t="s">
        <v>304</v>
      </c>
      <c r="D146" s="23" t="s">
        <v>303</v>
      </c>
      <c r="E146" s="20">
        <v>1125248</v>
      </c>
      <c r="F146" s="21">
        <v>45056</v>
      </c>
      <c r="G146" s="20"/>
      <c r="H146" s="20">
        <f t="shared" si="10"/>
        <v>1125248</v>
      </c>
      <c r="I146" s="1" t="s">
        <v>1</v>
      </c>
      <c r="J146" s="19">
        <v>44953</v>
      </c>
      <c r="L146" s="18"/>
      <c r="M146" s="18"/>
    </row>
    <row r="147" spans="1:13" ht="21" x14ac:dyDescent="0.35">
      <c r="A147" s="6" t="s">
        <v>299</v>
      </c>
      <c r="B147" s="24" t="s">
        <v>300</v>
      </c>
      <c r="C147" s="23" t="s">
        <v>305</v>
      </c>
      <c r="D147" s="22">
        <v>44930</v>
      </c>
      <c r="E147" s="20">
        <v>1835999.76</v>
      </c>
      <c r="F147" s="21">
        <v>45050</v>
      </c>
      <c r="G147" s="20"/>
      <c r="H147" s="20">
        <f t="shared" ref="H147:H149" si="12">+E147-G147</f>
        <v>1835999.76</v>
      </c>
      <c r="I147" s="1" t="s">
        <v>1</v>
      </c>
      <c r="J147" s="19">
        <v>44953</v>
      </c>
      <c r="L147" s="18"/>
      <c r="M147" s="18"/>
    </row>
    <row r="148" spans="1:13" ht="21" x14ac:dyDescent="0.35">
      <c r="A148" s="6" t="s">
        <v>306</v>
      </c>
      <c r="B148" s="24" t="s">
        <v>307</v>
      </c>
      <c r="C148" s="23" t="s">
        <v>308</v>
      </c>
      <c r="D148" s="22">
        <v>44943</v>
      </c>
      <c r="E148" s="20">
        <v>960600.31</v>
      </c>
      <c r="F148" s="21">
        <v>45063</v>
      </c>
      <c r="G148" s="20"/>
      <c r="H148" s="20">
        <f t="shared" si="12"/>
        <v>960600.31</v>
      </c>
      <c r="I148" s="1" t="s">
        <v>1</v>
      </c>
      <c r="J148" s="19">
        <v>44953</v>
      </c>
      <c r="L148" s="18"/>
      <c r="M148" s="18"/>
    </row>
    <row r="149" spans="1:13" ht="21" x14ac:dyDescent="0.35">
      <c r="A149" s="6" t="s">
        <v>309</v>
      </c>
      <c r="B149" s="24" t="s">
        <v>8</v>
      </c>
      <c r="C149" s="23" t="s">
        <v>311</v>
      </c>
      <c r="D149" s="22">
        <v>44943</v>
      </c>
      <c r="E149" s="20">
        <v>4602000</v>
      </c>
      <c r="F149" s="21">
        <v>45063</v>
      </c>
      <c r="G149" s="20"/>
      <c r="H149" s="20">
        <f t="shared" si="12"/>
        <v>4602000</v>
      </c>
      <c r="I149" s="1" t="s">
        <v>1</v>
      </c>
      <c r="J149" s="19">
        <v>44953</v>
      </c>
      <c r="L149" s="18"/>
      <c r="M149" s="18"/>
    </row>
    <row r="150" spans="1:13" ht="21" x14ac:dyDescent="0.35">
      <c r="A150" s="6" t="s">
        <v>6</v>
      </c>
      <c r="B150" s="24" t="s">
        <v>310</v>
      </c>
      <c r="C150" s="23" t="s">
        <v>312</v>
      </c>
      <c r="D150" s="22">
        <v>44932</v>
      </c>
      <c r="E150" s="20">
        <v>1090249.2</v>
      </c>
      <c r="F150" s="21">
        <v>45052</v>
      </c>
      <c r="G150" s="20"/>
      <c r="H150" s="20">
        <f t="shared" ref="H150" si="13">+E150-G150</f>
        <v>1090249.2</v>
      </c>
      <c r="I150" s="1" t="s">
        <v>1</v>
      </c>
      <c r="J150" s="19">
        <v>44953</v>
      </c>
      <c r="L150" s="18"/>
      <c r="M150" s="18"/>
    </row>
    <row r="151" spans="1:13" ht="21" x14ac:dyDescent="0.35">
      <c r="A151" s="6" t="s">
        <v>103</v>
      </c>
      <c r="B151" s="24" t="s">
        <v>315</v>
      </c>
      <c r="C151" s="23" t="s">
        <v>316</v>
      </c>
      <c r="D151" s="22">
        <v>44931</v>
      </c>
      <c r="E151" s="20">
        <v>3776000</v>
      </c>
      <c r="F151" s="21">
        <v>45051</v>
      </c>
      <c r="G151" s="20"/>
      <c r="H151" s="20">
        <f t="shared" ref="H151" si="14">+E151-G151</f>
        <v>3776000</v>
      </c>
      <c r="I151" s="1" t="s">
        <v>1</v>
      </c>
      <c r="J151" s="19">
        <v>44588</v>
      </c>
      <c r="L151" s="18"/>
      <c r="M151" s="18"/>
    </row>
    <row r="152" spans="1:13" ht="21" x14ac:dyDescent="0.35">
      <c r="A152" s="6" t="s">
        <v>318</v>
      </c>
      <c r="B152" s="6" t="s">
        <v>8</v>
      </c>
      <c r="C152" s="5" t="s">
        <v>319</v>
      </c>
      <c r="D152" s="49">
        <v>44930</v>
      </c>
      <c r="E152" s="4">
        <v>975152</v>
      </c>
      <c r="F152" s="21">
        <v>45050</v>
      </c>
      <c r="H152" s="2">
        <f t="shared" ref="H152:H156" si="15">+E152-G152</f>
        <v>975152</v>
      </c>
      <c r="I152" s="1" t="s">
        <v>1</v>
      </c>
      <c r="J152" s="19">
        <v>44953</v>
      </c>
      <c r="L152" s="18"/>
      <c r="M152" s="18"/>
    </row>
    <row r="153" spans="1:13" ht="21" x14ac:dyDescent="0.35">
      <c r="A153" s="6" t="s">
        <v>320</v>
      </c>
      <c r="B153" s="24" t="s">
        <v>321</v>
      </c>
      <c r="C153" s="23" t="s">
        <v>322</v>
      </c>
      <c r="D153" s="22">
        <v>44931</v>
      </c>
      <c r="E153" s="20">
        <v>1312750</v>
      </c>
      <c r="F153" s="21">
        <v>45051</v>
      </c>
      <c r="G153" s="20"/>
      <c r="H153" s="20">
        <f t="shared" si="15"/>
        <v>1312750</v>
      </c>
      <c r="I153" s="1" t="s">
        <v>1</v>
      </c>
      <c r="J153" s="19">
        <v>44953</v>
      </c>
      <c r="L153" s="18"/>
      <c r="M153" s="18"/>
    </row>
    <row r="154" spans="1:13" ht="33" x14ac:dyDescent="0.35">
      <c r="A154" s="6" t="s">
        <v>274</v>
      </c>
      <c r="B154" s="24" t="s">
        <v>8</v>
      </c>
      <c r="C154" s="23" t="s">
        <v>323</v>
      </c>
      <c r="D154" s="22">
        <v>44946</v>
      </c>
      <c r="E154" s="20">
        <v>2576333.33</v>
      </c>
      <c r="F154" s="21">
        <v>45066</v>
      </c>
      <c r="G154" s="20"/>
      <c r="H154" s="20">
        <f t="shared" si="15"/>
        <v>2576333.33</v>
      </c>
      <c r="I154" s="1" t="s">
        <v>1</v>
      </c>
      <c r="J154" s="19">
        <v>44953</v>
      </c>
      <c r="L154" s="18"/>
      <c r="M154" s="18"/>
    </row>
    <row r="155" spans="1:13" ht="21" x14ac:dyDescent="0.35">
      <c r="A155" s="6" t="s">
        <v>299</v>
      </c>
      <c r="B155" s="24" t="s">
        <v>300</v>
      </c>
      <c r="C155" s="23" t="s">
        <v>324</v>
      </c>
      <c r="D155" s="22">
        <v>44930</v>
      </c>
      <c r="E155" s="20">
        <v>490249.88</v>
      </c>
      <c r="F155" s="21">
        <v>45050</v>
      </c>
      <c r="G155" s="20"/>
      <c r="H155" s="20">
        <f t="shared" si="15"/>
        <v>490249.88</v>
      </c>
      <c r="I155" s="1" t="s">
        <v>1</v>
      </c>
      <c r="J155" s="19">
        <v>44953</v>
      </c>
      <c r="L155" s="18"/>
      <c r="M155" s="18"/>
    </row>
    <row r="156" spans="1:13" ht="21" x14ac:dyDescent="0.35">
      <c r="A156" s="6" t="s">
        <v>6</v>
      </c>
      <c r="B156" s="24" t="s">
        <v>325</v>
      </c>
      <c r="C156" s="23" t="s">
        <v>326</v>
      </c>
      <c r="D156" s="22">
        <v>44932</v>
      </c>
      <c r="E156" s="20">
        <v>1274400</v>
      </c>
      <c r="F156" s="21">
        <v>45052</v>
      </c>
      <c r="G156" s="20"/>
      <c r="H156" s="20">
        <f t="shared" si="15"/>
        <v>1274400</v>
      </c>
      <c r="I156" s="1" t="s">
        <v>1</v>
      </c>
      <c r="J156" s="19">
        <v>44953</v>
      </c>
      <c r="L156" s="18"/>
      <c r="M156" s="18"/>
    </row>
    <row r="157" spans="1:13" ht="21" x14ac:dyDescent="0.35">
      <c r="A157" s="6" t="s">
        <v>313</v>
      </c>
      <c r="B157" s="24" t="s">
        <v>8</v>
      </c>
      <c r="C157" s="23" t="s">
        <v>314</v>
      </c>
      <c r="D157" s="22">
        <v>44937</v>
      </c>
      <c r="E157" s="20">
        <v>236000</v>
      </c>
      <c r="F157" s="21">
        <v>44937</v>
      </c>
      <c r="G157" s="20"/>
      <c r="H157" s="20">
        <f>+E157-G157</f>
        <v>236000</v>
      </c>
      <c r="I157" s="1" t="s">
        <v>1</v>
      </c>
      <c r="J157" s="19">
        <v>44954</v>
      </c>
      <c r="L157" s="18"/>
      <c r="M157" s="18"/>
    </row>
    <row r="158" spans="1:13" ht="21" x14ac:dyDescent="0.35">
      <c r="A158" s="6" t="s">
        <v>327</v>
      </c>
      <c r="B158" s="24" t="s">
        <v>8</v>
      </c>
      <c r="C158" s="23" t="s">
        <v>328</v>
      </c>
      <c r="D158" s="22">
        <v>44937</v>
      </c>
      <c r="E158" s="20">
        <v>2000000</v>
      </c>
      <c r="F158" s="21">
        <v>45057</v>
      </c>
      <c r="G158" s="20"/>
      <c r="H158" s="20">
        <f>+E158-G158</f>
        <v>2000000</v>
      </c>
      <c r="I158" s="1" t="s">
        <v>1</v>
      </c>
      <c r="J158" s="19">
        <v>44957</v>
      </c>
      <c r="L158" s="18"/>
      <c r="M158" s="18"/>
    </row>
    <row r="159" spans="1:13" ht="18.75" x14ac:dyDescent="0.3">
      <c r="A159" s="96"/>
      <c r="B159" s="97"/>
      <c r="C159" s="17"/>
      <c r="D159" s="17"/>
      <c r="E159" s="15">
        <f>SUM(E10:E158)</f>
        <v>698035544.58000004</v>
      </c>
      <c r="G159" s="16">
        <v>101047604.55</v>
      </c>
      <c r="H159" s="15">
        <v>596987940.02999997</v>
      </c>
      <c r="I159" s="14"/>
      <c r="J159" s="13"/>
    </row>
    <row r="160" spans="1:13" x14ac:dyDescent="0.25">
      <c r="A160" s="10"/>
      <c r="B160" s="10"/>
      <c r="C160" s="11"/>
      <c r="D160" s="11"/>
      <c r="E160" s="10"/>
      <c r="F160" s="12"/>
      <c r="G160" s="10"/>
      <c r="H160" s="10"/>
    </row>
    <row r="161" spans="1:9" x14ac:dyDescent="0.25">
      <c r="A161" s="10"/>
      <c r="B161" s="10"/>
      <c r="C161" s="11"/>
      <c r="D161" s="11"/>
      <c r="E161" s="10"/>
      <c r="F161" s="9"/>
      <c r="G161" s="10"/>
      <c r="H161" s="10"/>
      <c r="I161" s="10"/>
    </row>
    <row r="162" spans="1:9" x14ac:dyDescent="0.25">
      <c r="A162" s="10"/>
      <c r="B162" s="10"/>
      <c r="C162" s="11"/>
      <c r="D162" s="11"/>
      <c r="E162" s="10"/>
      <c r="F162" s="9"/>
      <c r="G162" s="10"/>
      <c r="H162" s="10"/>
      <c r="I162" s="9"/>
    </row>
    <row r="163" spans="1:9" x14ac:dyDescent="0.25">
      <c r="A163" s="10"/>
      <c r="B163" s="10"/>
      <c r="C163" s="11"/>
      <c r="D163" s="11"/>
      <c r="E163" s="10"/>
      <c r="F163" s="9"/>
      <c r="G163" s="10"/>
      <c r="H163" s="10"/>
      <c r="I163" s="9"/>
    </row>
    <row r="164" spans="1:9" x14ac:dyDescent="0.25">
      <c r="A164" s="10"/>
      <c r="B164" s="10"/>
      <c r="C164" s="11"/>
      <c r="D164" s="11"/>
      <c r="E164" s="10"/>
      <c r="F164" s="9"/>
      <c r="G164" s="10"/>
      <c r="H164" s="10"/>
      <c r="I164" s="9"/>
    </row>
    <row r="165" spans="1:9" x14ac:dyDescent="0.25">
      <c r="D165" s="5" t="s">
        <v>0</v>
      </c>
      <c r="F165" s="9"/>
      <c r="I165" s="9"/>
    </row>
    <row r="166" spans="1:9" x14ac:dyDescent="0.25">
      <c r="B166" s="8"/>
      <c r="C166" s="7"/>
      <c r="D166" s="7"/>
    </row>
  </sheetData>
  <mergeCells count="16">
    <mergeCell ref="C7:I7"/>
    <mergeCell ref="G8:G9"/>
    <mergeCell ref="H8:H9"/>
    <mergeCell ref="I8:I9"/>
    <mergeCell ref="A159:B159"/>
    <mergeCell ref="A8:A9"/>
    <mergeCell ref="B8:B9"/>
    <mergeCell ref="C8:C9"/>
    <mergeCell ref="D8:D9"/>
    <mergeCell ref="E8:E9"/>
    <mergeCell ref="F8:F9"/>
    <mergeCell ref="A1:I1"/>
    <mergeCell ref="A2:I2"/>
    <mergeCell ref="A3:I3"/>
    <mergeCell ref="A5:I5"/>
    <mergeCell ref="C6:I6"/>
  </mergeCells>
  <printOptions gridLines="1"/>
  <pageMargins left="1.299212598425197" right="0.70866141732283472" top="0.74803149606299213" bottom="0.74803149606299213" header="0.31496062992125984" footer="0.31496062992125984"/>
  <pageSetup scale="40" orientation="landscape" r:id="rId1"/>
  <colBreaks count="1" manualBreakCount="1">
    <brk id="9" min="4" max="221" man="1"/>
  </colBreaks>
  <ignoredErrors>
    <ignoredError sqref="C29" numberStoredAsText="1"/>
    <ignoredError sqref="H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</vt:lpstr>
      <vt:lpstr>'Pagos a Proveedores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2023-01-06T18:38:49Z</dcterms:created>
  <dcterms:modified xsi:type="dcterms:W3CDTF">2023-02-07T14:55:56Z</dcterms:modified>
</cp:coreProperties>
</file>