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745DFFF7-7259-414E-AA8B-32B1AFFFE3A4}" xr6:coauthVersionLast="47" xr6:coauthVersionMax="47" xr10:uidLastSave="{00000000-0000-0000-0000-000000000000}"/>
  <bookViews>
    <workbookView xWindow="19080" yWindow="-120" windowWidth="19440" windowHeight="15000" xr2:uid="{46B2422E-1877-414C-B52D-4596D10E5436}"/>
  </bookViews>
  <sheets>
    <sheet name="Pagos a Proveedores " sheetId="1" r:id="rId1"/>
  </sheets>
  <definedNames>
    <definedName name="_xlnm._FilterDatabase" localSheetId="0" hidden="1">'Pagos a Proveedores '!$A$1:$A$218</definedName>
    <definedName name="_xlnm.Print_Area" localSheetId="0">'Pagos a Proveedores '!$A$1:$I$230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</calcChain>
</file>

<file path=xl/sharedStrings.xml><?xml version="1.0" encoding="utf-8"?>
<sst xmlns="http://schemas.openxmlformats.org/spreadsheetml/2006/main" count="828" uniqueCount="411">
  <si>
    <t xml:space="preserve"> </t>
  </si>
  <si>
    <t>PENDIENTE</t>
  </si>
  <si>
    <t>B1500043309 Y 43333</t>
  </si>
  <si>
    <t>COMBUSTIBLES</t>
  </si>
  <si>
    <t>SIGMA PETROLEUM CORP SAS</t>
  </si>
  <si>
    <t>B1500000709</t>
  </si>
  <si>
    <t>AGREGADOS</t>
  </si>
  <si>
    <t>INVERSIONES YANG</t>
  </si>
  <si>
    <t>B1500000708</t>
  </si>
  <si>
    <t>BLOCKS</t>
  </si>
  <si>
    <t>B1500000375</t>
  </si>
  <si>
    <t>BOTAS</t>
  </si>
  <si>
    <t>SUPLIDORES INDUSTRIALES MELLA</t>
  </si>
  <si>
    <t>B1500000290</t>
  </si>
  <si>
    <t>NOTARIZACION</t>
  </si>
  <si>
    <t>LIC. KATIA LEONOR MARTINEZ NICOLAS</t>
  </si>
  <si>
    <t>B1500000021</t>
  </si>
  <si>
    <t>DR. DOROTEO HERNANDEZ VILLAR</t>
  </si>
  <si>
    <t>B1500000020</t>
  </si>
  <si>
    <t>B1500000306</t>
  </si>
  <si>
    <t>LICDA. SONIA MARGARITA SANCHEZ</t>
  </si>
  <si>
    <t>B1500000153</t>
  </si>
  <si>
    <t>DR. FELIPE ARTURO ACOSTA HERASME</t>
  </si>
  <si>
    <t>B1500000104</t>
  </si>
  <si>
    <t>LIC. LUZ YAQUELIN PEÑA ROJAS</t>
  </si>
  <si>
    <t>B1500000374</t>
  </si>
  <si>
    <t>DRA. PETRA RIVAS HERASME</t>
  </si>
  <si>
    <t>B1500000373</t>
  </si>
  <si>
    <t>B1500000283</t>
  </si>
  <si>
    <t>VINILES</t>
  </si>
  <si>
    <t>MONUMENTAL GRAPHIC DESIGNS</t>
  </si>
  <si>
    <t>B1500043166,43178,43159 Y 43140</t>
  </si>
  <si>
    <t>B1500000050</t>
  </si>
  <si>
    <t>PUBLICIDAD</t>
  </si>
  <si>
    <t>SKANUSS CONSULTING</t>
  </si>
  <si>
    <t>B1500000773 AL 776</t>
  </si>
  <si>
    <t>CADENA DE NOTICIAS TELEVSION ,CDNTV</t>
  </si>
  <si>
    <t>COMPLETO</t>
  </si>
  <si>
    <t>B1500043281,284,286,282,279,283 Y 280</t>
  </si>
  <si>
    <t xml:space="preserve">  8/2/2023</t>
  </si>
  <si>
    <t>B1500000082</t>
  </si>
  <si>
    <t>RESMA DE PAPEL</t>
  </si>
  <si>
    <t>RADIM IMPORT SRL</t>
  </si>
  <si>
    <t>B1500009524,9735,9758,9762,10131,10148,10174, 9828, Y 9829</t>
  </si>
  <si>
    <t>MANTENIMIENTO PREVENTIVO</t>
  </si>
  <si>
    <t>VIAMAR, S.A.</t>
  </si>
  <si>
    <t>B1500000581</t>
  </si>
  <si>
    <t>CABLES Y CONECTOR DE REDES</t>
  </si>
  <si>
    <t>COMUNICACIONES Y REDES DE SANTO DOMINGO</t>
  </si>
  <si>
    <t>B1500000310</t>
  </si>
  <si>
    <t>NEURONA DEL JAYA, SRL</t>
  </si>
  <si>
    <t>B1500000103</t>
  </si>
  <si>
    <t>STS COMPANY, SRL</t>
  </si>
  <si>
    <t>B1500000335</t>
  </si>
  <si>
    <t>TELEIMPACTO, SRL</t>
  </si>
  <si>
    <t xml:space="preserve"> 19/1/2023</t>
  </si>
  <si>
    <t>B1500000409 Y 410</t>
  </si>
  <si>
    <t>INFORMATIVOS NACIONALES DE NOTICIAS SIN, SRL</t>
  </si>
  <si>
    <t>B1500000158</t>
  </si>
  <si>
    <t>FAUSTO ANT. BUENO BUENO</t>
  </si>
  <si>
    <t>B1500004588, 4550,4552,4514,4570 Y 4454</t>
  </si>
  <si>
    <t>LUBRICANTES</t>
  </si>
  <si>
    <t>HYLSA</t>
  </si>
  <si>
    <t>B1500002036,2024,2037, 2026 Y 2025</t>
  </si>
  <si>
    <t>BONANZA DOMINICANA</t>
  </si>
  <si>
    <t>20% ANTICIPO O/C 4380-1</t>
  </si>
  <si>
    <t>ADQUISICION DE VINILES</t>
  </si>
  <si>
    <t>DINNOVA RELACIONES PUBLICAS Y PRODUCION, SRL</t>
  </si>
  <si>
    <t>B1500000210</t>
  </si>
  <si>
    <t>CAPACITACION</t>
  </si>
  <si>
    <t>SOCIEDAD DOMINICANA DE ABOGADOS SIGLO XXI</t>
  </si>
  <si>
    <t>B1500000453</t>
  </si>
  <si>
    <t>PRODUCIONES VIDEO, SRL</t>
  </si>
  <si>
    <t>B1500000588 Y 591</t>
  </si>
  <si>
    <t>TELENORTE, SRL</t>
  </si>
  <si>
    <t>B1500000275</t>
  </si>
  <si>
    <t>FEDERICO MENDEZ NOVA</t>
  </si>
  <si>
    <t>B15000000011 Y 12</t>
  </si>
  <si>
    <t>EVENTOS DEPORTIVOS DEL CIBAO</t>
  </si>
  <si>
    <t>B1500024152,151,157,134,187,161, 23629,668,635,616,572,662,645,629,733,731,763 Y 725</t>
  </si>
  <si>
    <t>SERVICIOS DE MANTENIMIENTO PREVENTIVO</t>
  </si>
  <si>
    <t>SANTO DOMINGO MOTORS</t>
  </si>
  <si>
    <t>B15000004551 Y 4548</t>
  </si>
  <si>
    <t>NEUMATICOS</t>
  </si>
  <si>
    <t>B1500000255</t>
  </si>
  <si>
    <t>VARILLAS CORUGADAS</t>
  </si>
  <si>
    <t>MAET INNOVATION TEAM</t>
  </si>
  <si>
    <t>B150004396</t>
  </si>
  <si>
    <t>B1500002260</t>
  </si>
  <si>
    <t>INSTITUTO CULTURAL DOMINICANO, INC.</t>
  </si>
  <si>
    <t>B1500000200</t>
  </si>
  <si>
    <t>B1500003433,3420,3422,3419,3421 Y 3368</t>
  </si>
  <si>
    <t>AUTOCAMIONES, S.A.</t>
  </si>
  <si>
    <t>B1500000249 Y 250</t>
  </si>
  <si>
    <t>FARDO DE CAFÉ Y BOTELLONES DE AGUA</t>
  </si>
  <si>
    <t>CELNA ENTERPREISES, SRL</t>
  </si>
  <si>
    <t>B1500000616</t>
  </si>
  <si>
    <t>MATERIALES DE PUERTAS</t>
  </si>
  <si>
    <t>SUPLIGENSA, SRL</t>
  </si>
  <si>
    <t>B1500000157</t>
  </si>
  <si>
    <t>DUOMEDIO PLATAFORMA COMUNICACIÓN ESPINAL LANTIGUA EIRL</t>
  </si>
  <si>
    <t>B1500000450</t>
  </si>
  <si>
    <t>PRODUCCIONES VIDEO SRL</t>
  </si>
  <si>
    <t>B1500000156 Y 157</t>
  </si>
  <si>
    <t>B1500000045 AL 47</t>
  </si>
  <si>
    <t>CONSERPRE, SRL</t>
  </si>
  <si>
    <t>B1500000266</t>
  </si>
  <si>
    <t>LICITACION PUBLICA</t>
  </si>
  <si>
    <t>JOSE PIO SANTANA HERRERA</t>
  </si>
  <si>
    <t>B1500000267</t>
  </si>
  <si>
    <t>B1500000113</t>
  </si>
  <si>
    <t>ADA IVELISSE BASORA RAMIREZ</t>
  </si>
  <si>
    <t>B1500000265</t>
  </si>
  <si>
    <t>B1500024027,24074,24117,24026,24023,24028,24024,24045,24035, Y 24025</t>
  </si>
  <si>
    <t>SANTO DOMINGO MOTORS, S.A.</t>
  </si>
  <si>
    <t>B1500002288,2285,2278,2280,2277,2268,2266,2262,2261,2260,2279 Y 2286</t>
  </si>
  <si>
    <t>B1500010060,31,40,81</t>
  </si>
  <si>
    <t>B1500000049</t>
  </si>
  <si>
    <t>B1500000327</t>
  </si>
  <si>
    <t>B1500000690 Y 699</t>
  </si>
  <si>
    <t>SUMINISTRO DE BLOCKS</t>
  </si>
  <si>
    <t>B1500000296</t>
  </si>
  <si>
    <t xml:space="preserve">SERVICIO DE MONTAJE </t>
  </si>
  <si>
    <t xml:space="preserve">EVENTO Y ALQUILERES DEL CIBAO </t>
  </si>
  <si>
    <t>B1500000052</t>
  </si>
  <si>
    <t xml:space="preserve">LIGA DE BEISBOL PROFESIONAL DE LA REPUBLICA DOMINICANA </t>
  </si>
  <si>
    <t xml:space="preserve">SERVICIOS DE MONTAJE DE EVENTO </t>
  </si>
  <si>
    <t xml:space="preserve">RANRAIBY CONSTRUCIONES &amp; SERVICIO </t>
  </si>
  <si>
    <t>B1500004582</t>
  </si>
  <si>
    <t>EDITORA  EL NUEVO DIARIO</t>
  </si>
  <si>
    <t>B1500000132</t>
  </si>
  <si>
    <t>EQUIPOS TECNOLOGICOS</t>
  </si>
  <si>
    <t>STAGE VISUAL SOUND SVS, SRL</t>
  </si>
  <si>
    <t>B1500000689 Y 691</t>
  </si>
  <si>
    <t>MANTENIMIENTO VIAL</t>
  </si>
  <si>
    <t>B1500002099</t>
  </si>
  <si>
    <t>B1500000063</t>
  </si>
  <si>
    <t>ADQUSICION DE EQUIPO TECNOLOGICOS</t>
  </si>
  <si>
    <t>GREY MATTER TECHNOLOGIES</t>
  </si>
  <si>
    <t>B150000295 Y 296</t>
  </si>
  <si>
    <t>10/01/2023</t>
  </si>
  <si>
    <t>B1500004505</t>
  </si>
  <si>
    <t>EDITORA DEL CARIBE</t>
  </si>
  <si>
    <t>B150000294</t>
  </si>
  <si>
    <t>B15000000028</t>
  </si>
  <si>
    <t>TEOFILO ROSARIO  MARTINEZ</t>
  </si>
  <si>
    <t>B1500002209</t>
  </si>
  <si>
    <t>GRUPO DIARIO LIBRE</t>
  </si>
  <si>
    <t>11/052023</t>
  </si>
  <si>
    <t>B1500000130</t>
  </si>
  <si>
    <t xml:space="preserve">HIERBABUENA ENTRETENIMIENTOS </t>
  </si>
  <si>
    <t>11/01/2023</t>
  </si>
  <si>
    <t>B1500000485</t>
  </si>
  <si>
    <t>SUMINISTRO DE HERRAMIENTAS</t>
  </si>
  <si>
    <t>SOLUCIONES MECANICAS SM</t>
  </si>
  <si>
    <t>DA -0073</t>
  </si>
  <si>
    <t>20%AVANCE</t>
  </si>
  <si>
    <t>DREAM  MARKERS ,SRL</t>
  </si>
  <si>
    <t>B1500000256</t>
  </si>
  <si>
    <t>SUMINISTRO DE PRODUCTOS Y ARTICULOS DE PLOMERIA MOPC</t>
  </si>
  <si>
    <t>B1500000637</t>
  </si>
  <si>
    <t>SUMINISTRO DE PRODUCTOS Y ELEMENTO DE SEGURIDAD</t>
  </si>
  <si>
    <t>EMPRESAS INTEGRADAS S.A.S</t>
  </si>
  <si>
    <t>B1500000001 Y 3</t>
  </si>
  <si>
    <t>SUMINISTRO DE CAMPACTADOR DE ASFALTO TIPO RANA</t>
  </si>
  <si>
    <t>PENSFORD  HOLDING SRL</t>
  </si>
  <si>
    <t>B150000073</t>
  </si>
  <si>
    <t>ADQUISICION DE UTILES DE DEFENSA</t>
  </si>
  <si>
    <t>PERALTA Y COMPAÑÍA, SAS</t>
  </si>
  <si>
    <t>B1500000305</t>
  </si>
  <si>
    <t>NEUROINAS DEL JAYA, SRL</t>
  </si>
  <si>
    <t>B1500000051</t>
  </si>
  <si>
    <t>B1500000273</t>
  </si>
  <si>
    <t>B1500000311</t>
  </si>
  <si>
    <t xml:space="preserve">SUMINISTRO DE  HERRAMIENTA </t>
  </si>
  <si>
    <t xml:space="preserve">INVERSIONES GRETMON </t>
  </si>
  <si>
    <t>B1500000123</t>
  </si>
  <si>
    <t>GRUPO HILANDO FINO</t>
  </si>
  <si>
    <t>B1500000137</t>
  </si>
  <si>
    <t>PRONEMS PUBLICITARIA SRL</t>
  </si>
  <si>
    <t>B1500000061</t>
  </si>
  <si>
    <t>ALL STAR SPORTS MARKETING</t>
  </si>
  <si>
    <t>B1500000293,294,295,297,298,299 Y 300</t>
  </si>
  <si>
    <t>SUMINISTRO Y CONFECCION DE TEXTILES</t>
  </si>
  <si>
    <t>INDUSTRIA NACIONAL DE LA AGUJA</t>
  </si>
  <si>
    <t>B1500000287</t>
  </si>
  <si>
    <t>VIZIO SUPLIDORES Y MAS, SRL</t>
  </si>
  <si>
    <t>B1500000669</t>
  </si>
  <si>
    <t xml:space="preserve">MATERIALES DE CONSTRUCCION </t>
  </si>
  <si>
    <t>SERVICIO DE ESTUDIO Y DISEÑO</t>
  </si>
  <si>
    <t>PROYECTO Y ESTRUCTURA AJ ,SRL</t>
  </si>
  <si>
    <t>B1500000875</t>
  </si>
  <si>
    <t xml:space="preserve">ADQUISICION DE SEÑALIZACION </t>
  </si>
  <si>
    <t>SUPLIDORA LEOPEÑA SRL</t>
  </si>
  <si>
    <t>B1500000195</t>
  </si>
  <si>
    <t>DISCO DE CORTE</t>
  </si>
  <si>
    <t>TECNOFIJACIONES DE DOMINICANA, SRL</t>
  </si>
  <si>
    <t>B1500000269</t>
  </si>
  <si>
    <t xml:space="preserve">NELSON RAFAEL PERALTA </t>
  </si>
  <si>
    <t>B1500000166 Y 168</t>
  </si>
  <si>
    <t>HERRAMIENTAS MENORES</t>
  </si>
  <si>
    <t>TRAX ENTERPRISES, SRL</t>
  </si>
  <si>
    <t>B1500041260,67,63,61,65,64.262 Y 55</t>
  </si>
  <si>
    <t>COMBUSTIBLE</t>
  </si>
  <si>
    <t>B1500000244</t>
  </si>
  <si>
    <t>PRODUCIONES DETRAS DE LA NOTICIAS</t>
  </si>
  <si>
    <t>B1500000577</t>
  </si>
  <si>
    <t>B1500000237</t>
  </si>
  <si>
    <t>MEDIOS DEL NORTE, SRL</t>
  </si>
  <si>
    <t>B1500004238, 4324 Y 4515</t>
  </si>
  <si>
    <t>B1500000011</t>
  </si>
  <si>
    <t>LUISITO  FIGUEROA MODESTEN</t>
  </si>
  <si>
    <t>B1500000167</t>
  </si>
  <si>
    <t>CONFECCIONES DE VINILES</t>
  </si>
  <si>
    <t>B1500000165</t>
  </si>
  <si>
    <t>HORMIGON ASFALTICO</t>
  </si>
  <si>
    <t>B1500002264</t>
  </si>
  <si>
    <t>CATERING</t>
  </si>
  <si>
    <t>DISLA URIBE KONCEPTO, SRL</t>
  </si>
  <si>
    <t>B15000000004</t>
  </si>
  <si>
    <t>FRANCIS RAFAEL ESTEVEZ ESTRELLA</t>
  </si>
  <si>
    <t>B1500000187</t>
  </si>
  <si>
    <t>TORNILLOS</t>
  </si>
  <si>
    <t>JB GLOBAL SUPPLY, SRL</t>
  </si>
  <si>
    <t>B1500000467</t>
  </si>
  <si>
    <t>NOTICIAS AL MOMENTO, SRL</t>
  </si>
  <si>
    <t>B1500041196,83,95, N/C B0400001987,79 Y 86</t>
  </si>
  <si>
    <t>B1500000028, 29 Y 37</t>
  </si>
  <si>
    <t>TRETAS MOTION, SRL</t>
  </si>
  <si>
    <t>B1500000292</t>
  </si>
  <si>
    <t>B1500000053</t>
  </si>
  <si>
    <t>TRETASMOTION, SRL</t>
  </si>
  <si>
    <t>B1500000021 A 23</t>
  </si>
  <si>
    <t>PRODUCTORA CARIBEÑA DE TELEVISION Y MEDIO PROCATEL</t>
  </si>
  <si>
    <t>B1500000435</t>
  </si>
  <si>
    <t>B1500000040</t>
  </si>
  <si>
    <t>HECTOR AQUILES GOMEZ RAMIREZ</t>
  </si>
  <si>
    <t>B1500000107</t>
  </si>
  <si>
    <t>GRAMONI, SRL</t>
  </si>
  <si>
    <t>ATRASO</t>
  </si>
  <si>
    <t>B1500001478</t>
  </si>
  <si>
    <t>GULFSTREAM PETROLEUM DOMINICANA</t>
  </si>
  <si>
    <t>B1500001421</t>
  </si>
  <si>
    <t>B1500000950,945, 946,970,967,973 N/C B0400030388,394,395,391,400 Y 401</t>
  </si>
  <si>
    <t>ECO PETROLEUM DOMINICANA, S.A.</t>
  </si>
  <si>
    <t>B1500000994,982,990.991,949,,948 N/C B0400030392,403,404,397 Y 396</t>
  </si>
  <si>
    <t>B1500000009</t>
  </si>
  <si>
    <t>ODOMETROS</t>
  </si>
  <si>
    <t>SUPLI FAST INVESTMENT, SRL</t>
  </si>
  <si>
    <t>B1500000530</t>
  </si>
  <si>
    <t>INDUMENTARIAS</t>
  </si>
  <si>
    <t>SKETCHPROM, SRL</t>
  </si>
  <si>
    <t>B1500000159 Y 160</t>
  </si>
  <si>
    <t>CENTRO DIESEL CENDI</t>
  </si>
  <si>
    <t>B1500002082 A LA 2111</t>
  </si>
  <si>
    <t>ADQUISICION DE CMIONETAS</t>
  </si>
  <si>
    <t>B1500000124</t>
  </si>
  <si>
    <t>FARDOS DE AGUA</t>
  </si>
  <si>
    <t>IMPORTADORA COAV, SRL</t>
  </si>
  <si>
    <t>ANTICIPO 20%</t>
  </si>
  <si>
    <t>EQUIPOS PESADOS</t>
  </si>
  <si>
    <t>HYLCON, SRL</t>
  </si>
  <si>
    <t>B1500004551</t>
  </si>
  <si>
    <t>B1500000382</t>
  </si>
  <si>
    <t>CAC MEDIA, SRL</t>
  </si>
  <si>
    <t>B1500000024</t>
  </si>
  <si>
    <t>B1500000309</t>
  </si>
  <si>
    <t>B1500000308</t>
  </si>
  <si>
    <t>B1500000279</t>
  </si>
  <si>
    <t>B1500000151</t>
  </si>
  <si>
    <t>B1500000112</t>
  </si>
  <si>
    <t>DRA. ADA IVELISSEBASORA RAMIREZ</t>
  </si>
  <si>
    <t>B1500000090</t>
  </si>
  <si>
    <t>DR. ANULFO PIÑA PEREZ</t>
  </si>
  <si>
    <t>B1500000322</t>
  </si>
  <si>
    <t>B1500000610</t>
  </si>
  <si>
    <t>SUMINISTRO DE AGREGADOS</t>
  </si>
  <si>
    <t>22//3/2023</t>
  </si>
  <si>
    <t>B1500000033</t>
  </si>
  <si>
    <t>ARTICULOS DE DEFENSA</t>
  </si>
  <si>
    <t>D´TEC DEFENSA &amp; TECNOLOGIA, SRL</t>
  </si>
  <si>
    <t>B1500001972,78,93,86,79,43,80,57,77 Y 73</t>
  </si>
  <si>
    <t>B1500000014</t>
  </si>
  <si>
    <t>ADQUISICION DE PINTURA</t>
  </si>
  <si>
    <t>ROIG INDUSTRIAL,</t>
  </si>
  <si>
    <t>B1500000260</t>
  </si>
  <si>
    <t>MONUMENTAL GRAPHIC DISIGNS</t>
  </si>
  <si>
    <t>B1500000032</t>
  </si>
  <si>
    <t>15/3/3/2023</t>
  </si>
  <si>
    <t>B1500000635 Y 640</t>
  </si>
  <si>
    <t>B1500005476</t>
  </si>
  <si>
    <t>SERVICIOS DE IMPRESIÓN</t>
  </si>
  <si>
    <t>TONER DEPOT MULTISERVICIOS EORG</t>
  </si>
  <si>
    <t>B1500000074</t>
  </si>
  <si>
    <t>UTILES DE DEFENSA</t>
  </si>
  <si>
    <t>20% ANTICIPO</t>
  </si>
  <si>
    <t>COMPRA DE COMPUTADORAS</t>
  </si>
  <si>
    <t>LOGICONE, SRL</t>
  </si>
  <si>
    <t>B1500147644 Y 147648</t>
  </si>
  <si>
    <t xml:space="preserve">V ENERGY,SA </t>
  </si>
  <si>
    <t>B1500000234,235,239,241,247,248,249 Y 253</t>
  </si>
  <si>
    <t>CONFECCION DE DISTINTOS TEXTILES</t>
  </si>
  <si>
    <t>B1500147641 N/CB0400013574</t>
  </si>
  <si>
    <t>V ENERGY. S.A.</t>
  </si>
  <si>
    <t xml:space="preserve">NOTARIZACION </t>
  </si>
  <si>
    <t xml:space="preserve">LIC. YAQUELIN PEÑA ROJAS 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</si>
  <si>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</si>
  <si>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</si>
  <si>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</si>
  <si>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</si>
  <si>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</si>
  <si>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B150000031</t>
  </si>
  <si>
    <t>LIC. FRANCISCO ANTONIO BAEZ ANGOMA</t>
  </si>
  <si>
    <t>B1500000847 Y 852</t>
  </si>
  <si>
    <t>SUMINISTRO DE ALMUERZO</t>
  </si>
  <si>
    <t>COMEDORES ECONOMICO DEL ESTADO</t>
  </si>
  <si>
    <t>B1500147731,33 Y 42</t>
  </si>
  <si>
    <t xml:space="preserve">COMBUSTIBLE 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</si>
  <si>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</si>
  <si>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</si>
  <si>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</si>
  <si>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</si>
  <si>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</si>
  <si>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</si>
  <si>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B1500000115</t>
  </si>
  <si>
    <t>ADQUISICION DE CORTINA</t>
  </si>
  <si>
    <t>CONSTRUCCIONES SERVICIO CALIFICADOS,CONSSERCA</t>
  </si>
  <si>
    <t>B1500001714</t>
  </si>
  <si>
    <t>B1500001438</t>
  </si>
  <si>
    <t>B1500000830</t>
  </si>
  <si>
    <t>B1500003177, 3184 AL 3186,3188 Y 3189</t>
  </si>
  <si>
    <t>B1500000818</t>
  </si>
  <si>
    <t>SUMINISTRO ALMUERZO</t>
  </si>
  <si>
    <t>B1500001625, 27 Y 28, 1759</t>
  </si>
  <si>
    <t>B1500000770,793 Y 794</t>
  </si>
  <si>
    <t>B1500005670 ,5671 Y 5672</t>
  </si>
  <si>
    <t>CORPORACION DOMINICANA DE RADIO Y TELEVISION</t>
  </si>
  <si>
    <t>B1500000001</t>
  </si>
  <si>
    <t>DR. FEDERICO ANT. MEJIA SARMIENTO</t>
  </si>
  <si>
    <t>B1500000002,3 Y 4</t>
  </si>
  <si>
    <t>DEOMEDES ELENO OLIVARES ROSARIO</t>
  </si>
  <si>
    <t>B1500000186,191,192,193,198,202,203,204 Y 205</t>
  </si>
  <si>
    <t xml:space="preserve">B15000000001 </t>
  </si>
  <si>
    <t>LICDA. MERCEDES GARCIA COLLADO</t>
  </si>
  <si>
    <t xml:space="preserve">B1500000017       </t>
  </si>
  <si>
    <t>DMC DUGITAL MARKETING TO CONSUMERS,SRL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</si>
  <si>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</si>
  <si>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</si>
  <si>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</si>
  <si>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</si>
  <si>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</si>
  <si>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</si>
  <si>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</si>
  <si>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</si>
  <si>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</si>
  <si>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</si>
  <si>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</si>
  <si>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</si>
  <si>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</si>
  <si>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</si>
  <si>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</si>
  <si>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</si>
  <si>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</si>
  <si>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LEGALIZACION</t>
  </si>
  <si>
    <t>DRA. YILDA VERENISIA DE LEON</t>
  </si>
  <si>
    <t>B1500000181</t>
  </si>
  <si>
    <t>B1500000544 Y 557</t>
  </si>
  <si>
    <t>COMEDORES ECONOMICOS DE ESTADO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</si>
  <si>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</si>
  <si>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</si>
  <si>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</si>
  <si>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</si>
  <si>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</si>
  <si>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</si>
  <si>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</si>
  <si>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</si>
  <si>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</si>
  <si>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B1500000302</t>
  </si>
  <si>
    <t>EULALIO ANIBAL HERRERA FERNANDEZ</t>
  </si>
  <si>
    <t>PRODUCCIONES LASO, S.R.L.</t>
  </si>
  <si>
    <t>B1500000245</t>
  </si>
  <si>
    <t>GRUPO ENJOY, S.R.L.</t>
  </si>
  <si>
    <t>TELEOPERADORA NACIONAL, SRL</t>
  </si>
  <si>
    <t>B1500000297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</si>
  <si>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</si>
  <si>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</si>
  <si>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</si>
  <si>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</si>
  <si>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</si>
  <si>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</si>
  <si>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</si>
  <si>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</si>
  <si>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</si>
  <si>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</si>
  <si>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</si>
  <si>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</si>
  <si>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</si>
  <si>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</si>
  <si>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</si>
  <si>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</si>
  <si>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</si>
  <si>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</si>
  <si>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</si>
  <si>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</si>
  <si>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</si>
  <si>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</si>
  <si>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</si>
  <si>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</si>
  <si>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</si>
  <si>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</si>
  <si>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28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</si>
</sst>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9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43" fontId="2" fillId="0" borderId="0" xfId="2" applyFont="1" applyAlignment="1">
      <alignment horizontal="center"/>
    </xf>
    <xf numFmtId="43" fontId="0" fillId="0" borderId="0" xfId="2" applyFont="1"/>
    <xf numFmtId="43" fontId="0" fillId="0" borderId="0" xfId="2" applyFont="1" applyAlignment="1">
      <alignment horizontal="center"/>
    </xf>
    <xf numFmtId="43" fontId="2" fillId="0" borderId="0" xfId="0" applyNumberFormat="1" applyFont="1" applyAlignment="1">
      <alignment horizontal="center" wrapText="1"/>
    </xf>
    <xf numFmtId="43" fontId="2" fillId="0" borderId="0" xfId="0" applyNumberFormat="1" applyFont="1" applyAlignment="1">
      <alignment horizontal="center"/>
    </xf>
    <xf numFmtId="43" fontId="5" fillId="2" borderId="1" xfId="2" applyFont="1" applyFill="1" applyBorder="1"/>
    <xf numFmtId="43" fontId="5" fillId="2" borderId="1" xfId="1" applyFont="1" applyFill="1" applyBorder="1"/>
    <xf numFmtId="0" fontId="6" fillId="2" borderId="2" xfId="0" applyFont="1" applyFill="1" applyBorder="1" applyAlignment="1">
      <alignment horizontal="center" wrapText="1"/>
    </xf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14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43" fontId="3" fillId="3" borderId="0" xfId="0" applyNumberFormat="1" applyFont="1" applyFill="1" applyAlignment="1">
      <alignment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14" fontId="2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43" fontId="3" fillId="5" borderId="0" xfId="1" applyFont="1" applyFill="1" applyAlignment="1">
      <alignment horizontal="center"/>
    </xf>
    <xf numFmtId="14" fontId="2" fillId="5" borderId="0" xfId="0" applyNumberFormat="1" applyFont="1" applyFill="1" applyAlignment="1">
      <alignment horizontal="center" wrapText="1"/>
    </xf>
    <xf numFmtId="14" fontId="3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9" fontId="3" fillId="5" borderId="0" xfId="0" applyNumberFormat="1" applyFont="1" applyFill="1" applyAlignment="1">
      <alignment wrapText="1"/>
    </xf>
    <xf numFmtId="0" fontId="3" fillId="5" borderId="0" xfId="0" applyFont="1" applyFill="1" applyAlignment="1">
      <alignment wrapText="1"/>
    </xf>
    <xf numFmtId="0" fontId="2" fillId="6" borderId="0" xfId="0" applyFont="1" applyFill="1" applyAlignment="1">
      <alignment horizontal="center"/>
    </xf>
    <xf numFmtId="43" fontId="3" fillId="6" borderId="0" xfId="1" applyFont="1" applyFill="1" applyAlignment="1">
      <alignment horizontal="center"/>
    </xf>
    <xf numFmtId="14" fontId="2" fillId="6" borderId="0" xfId="0" applyNumberFormat="1" applyFont="1" applyFill="1" applyAlignment="1">
      <alignment horizontal="center" wrapText="1"/>
    </xf>
    <xf numFmtId="14" fontId="3" fillId="6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 wrapText="1"/>
    </xf>
    <xf numFmtId="9" fontId="3" fillId="6" borderId="0" xfId="0" applyNumberFormat="1" applyFont="1" applyFill="1" applyAlignment="1">
      <alignment wrapText="1"/>
    </xf>
    <xf numFmtId="43" fontId="8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7" borderId="0" xfId="0" applyFont="1" applyFill="1" applyAlignment="1">
      <alignment horizontal="center"/>
    </xf>
    <xf numFmtId="43" fontId="3" fillId="7" borderId="0" xfId="1" applyFont="1" applyFill="1" applyAlignment="1">
      <alignment horizontal="center"/>
    </xf>
    <xf numFmtId="43" fontId="3" fillId="7" borderId="0" xfId="1" applyFont="1" applyFill="1"/>
    <xf numFmtId="14" fontId="2" fillId="7" borderId="0" xfId="0" applyNumberFormat="1" applyFont="1" applyFill="1" applyAlignment="1">
      <alignment horizontal="center" wrapText="1"/>
    </xf>
    <xf numFmtId="14" fontId="3" fillId="7" borderId="0" xfId="0" applyNumberFormat="1" applyFont="1" applyFill="1" applyAlignment="1">
      <alignment horizontal="center"/>
    </xf>
    <xf numFmtId="49" fontId="2" fillId="7" borderId="0" xfId="0" applyNumberFormat="1" applyFont="1" applyFill="1" applyAlignment="1">
      <alignment horizontal="center" wrapText="1"/>
    </xf>
    <xf numFmtId="43" fontId="3" fillId="7" borderId="0" xfId="0" applyNumberFormat="1" applyFont="1" applyFill="1" applyAlignment="1">
      <alignment wrapText="1"/>
    </xf>
    <xf numFmtId="0" fontId="3" fillId="7" borderId="0" xfId="0" applyFont="1" applyFill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1" fillId="0" borderId="0" xfId="0" applyFont="1"/>
    <xf numFmtId="49" fontId="15" fillId="10" borderId="17" xfId="0" applyNumberFormat="1" applyFont="1" applyFill="1" applyBorder="1" applyAlignment="1">
      <alignment horizontal="center" wrapText="1"/>
    </xf>
    <xf numFmtId="49" fontId="15" fillId="7" borderId="8" xfId="0" applyNumberFormat="1" applyFont="1" applyFill="1" applyBorder="1" applyAlignment="1">
      <alignment horizontal="left" wrapText="1"/>
    </xf>
    <xf numFmtId="0" fontId="14" fillId="9" borderId="0" xfId="0" applyFont="1" applyFill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wrapText="1"/>
    </xf>
    <xf numFmtId="0" fontId="15" fillId="11" borderId="21" xfId="0" applyFont="1" applyFill="1" applyBorder="1" applyAlignment="1">
      <alignment horizontal="center" wrapText="1"/>
    </xf>
    <xf numFmtId="0" fontId="10" fillId="9" borderId="18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5" fillId="9" borderId="19" xfId="0" applyFont="1" applyFill="1" applyBorder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15" fillId="9" borderId="18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43" fontId="13" fillId="8" borderId="11" xfId="1" applyFont="1" applyFill="1" applyBorder="1" applyAlignment="1">
      <alignment horizontal="center" vertical="center" wrapText="1"/>
    </xf>
    <xf numFmtId="43" fontId="13" fillId="8" borderId="6" xfId="1" applyFont="1" applyFill="1" applyBorder="1" applyAlignment="1">
      <alignment horizontal="center" vertical="center" wrapText="1"/>
    </xf>
    <xf numFmtId="43" fontId="13" fillId="8" borderId="10" xfId="1" applyFont="1" applyFill="1" applyBorder="1" applyAlignment="1">
      <alignment horizontal="center" vertical="center" wrapText="1"/>
    </xf>
    <xf numFmtId="43" fontId="13" fillId="8" borderId="5" xfId="1" applyFont="1" applyFill="1" applyBorder="1" applyAlignment="1">
      <alignment horizontal="center" vertical="center" wrapText="1"/>
    </xf>
    <xf numFmtId="43" fontId="12" fillId="8" borderId="9" xfId="2" applyFont="1" applyFill="1" applyBorder="1" applyAlignment="1">
      <alignment horizontal="center" vertical="center" wrapText="1"/>
    </xf>
    <xf numFmtId="43" fontId="12" fillId="8" borderId="4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43" fontId="13" fillId="8" borderId="10" xfId="2" applyFont="1" applyFill="1" applyBorder="1" applyAlignment="1">
      <alignment horizontal="center" vertical="center" wrapText="1"/>
    </xf>
    <xf numFmtId="43" fontId="13" fillId="8" borderId="5" xfId="2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left" wrapText="1"/>
    </xf>
    <xf numFmtId="0" fontId="15" fillId="9" borderId="0" xfId="0" applyFont="1" applyFill="1" applyAlignment="1">
      <alignment horizontal="left" wrapText="1"/>
    </xf>
    <xf numFmtId="0" fontId="15" fillId="9" borderId="18" xfId="0" applyFont="1" applyFill="1" applyBorder="1" applyAlignment="1">
      <alignment horizontal="left" wrapText="1"/>
    </xf>
  </cellXfs>
  <cellStyles count="3">
    <cellStyle name="Millares" xfId="1" builtinId="3"/>
    <cellStyle name="Millares 2" xfId="2" xr:uid="{69960192-005F-4166-BD05-8FE1C6F7D41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784E3A8A-24BB-465F-8451-36567F6ED2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712840D1-D9AC-4439-86A9-E62BBA9390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552A452C-FEBC-4DD8-ACAC-F301BE2998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912600BC-4B4E-4076-82B1-F6EE8A4EB91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56C98BA2-739A-408F-B014-4372A1C451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E747E10-23FD-4629-A506-48A7948EA0F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97B4F58-AAB7-4594-A92F-869ECE0BDF0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7C220C9-CC79-4796-B77E-C9301773F36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28C0ADBF-DD62-48F5-A4FF-C2E28A1281B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E2E78679-C7C0-4D49-825C-ACACA5F0986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2EE28C2C-FA13-4843-8B4B-3BFA2AF8D5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864C32BD-8831-4D5D-A293-CCD4F32C717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60715FBA-979A-4EC6-8BC2-C5D33008B5F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D42B471A-A9AD-4877-BCB6-1111D0A87AE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5CB1DAD-EE07-43EF-B6E4-232A65199E1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B30991E1-5579-463B-82BF-89164A5523F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D8E173E6-D194-4A30-B56B-D5077F63A2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A81C76BD-2A56-4966-858F-DDD706801EB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7D6DADCF-B3B3-4551-A3B2-20C5084231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07F9F4F0-538A-45EF-A3B5-78CC3221B6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D0031FE0-658E-47E7-BB14-38C1052952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C475449-6FB7-4338-A887-8E4D2283691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43A3224E-2494-45E2-94B9-310703AB23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119B07A2-9E7E-45E5-A078-7C4B7A3EF78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F8FDB12A-1485-454B-941F-66B5A9E278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77992A61-DF9E-40D8-9214-2440A88859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C8301FB7-60A8-4EEE-BF54-CBB5727269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DE4FB7E3-CF2D-48B8-9A5F-8CFF4C990F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AFAB9178-F718-448E-B6EA-04254705A9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01107078-88B6-4C66-B36B-08F6F6CB90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60743339-968C-488B-BC43-3682BA8EA8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443A89D5-6042-4AC5-9CDE-C4D0BB3205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54A03782-7E9F-482A-A616-4BE9338ECE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B147A084-E82A-4D8B-8205-F59FC86993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D4400D0B-4B7E-4692-BA7C-32AD998724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3967CDBE-DAB4-4B57-935E-4F302815B5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5BAB85AF-FE50-4DC2-AA74-4C72CC5F2B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A329BBB8-BD5F-4D31-949F-94DEBE736D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1EF89DEF-3301-49DA-BD2B-01F7614646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F0C274C6-E7AB-4140-B929-C30C218278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BDDC25B8-E2C2-4029-B94A-24D086A1F8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E0FDF5A0-0590-403D-9D1B-6BA4819042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10523411-9B69-4ECC-A2FC-123F156FA4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CD21DD48-BB2C-482F-9AAA-6865D75BA3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4E134722-DED4-4207-81FF-1B61633E18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AC47A6F2-B97F-4C5F-AE2F-D02F90DD4D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A3D8EC15-3777-4FEF-9FB3-D3929519EA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34FAEEB4-5AC0-495A-B90E-AE9978DF03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4FAB9E49-7C29-4DDE-9761-C8B9D6FC98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901FECE3-F7E4-403C-B438-3B5D8C41BF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3F892956-8B4C-41A6-85A8-B7BA0FABFB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2F54CDED-6978-4CA4-9541-17A824B0A8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A5931CC5-C747-4C7A-BB97-389690B1A7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DB76F15B-F3DE-4628-8FDC-7059D947D8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B1BECB50-78E3-43B5-9AE1-FC6731B6E7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5133AF9E-28B0-4215-B423-F58A79AE66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1101BA12-725F-4BD3-A8E7-6ADDA7A3B6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1B75DDB2-06D9-4094-8DA4-5E46D7EED0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5645ED1A-7C66-4290-A597-F3A77CE640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211F8E0-FB82-4BF8-A4C0-42DDE1079A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08E609C5-7F8A-40FB-A090-54897A58D8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CE5DCA98-48F2-42EF-838A-C83BF5AA57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023BA7BE-5EB8-4370-97E4-461B372822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81E5E762-3282-4112-8FEB-2BC6643FBF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1E9B87F8-9D34-4D7A-BD26-EEA35FE2BF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E91877C0-E549-49D8-B69B-60AB296936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2E405F7D-245F-458A-B641-7946CDCD94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A5F0C851-8B0E-4B91-942F-219564CABF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FA1F301D-53F4-4AB5-A494-0E8729A8AAF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30DCA802-0D17-48B4-BDFF-89A6C3DF6DA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C90C4E8A-08A6-4D2B-92EE-8C208CC51D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CDF17B71-A98F-4D71-AD08-019FEE421B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36866C09-22A7-4B15-B2D3-00E419E547E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2E8D31A9-D187-4C46-9A5B-0F70981B04C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9AF4F4EF-6157-4444-BC9A-173F972A3D1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DAA35205-F160-48DE-8226-08F6381519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43D51CCD-8D22-4474-A959-F2ADF720215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54C1260C-4DA5-447F-A538-39D2BEFCDF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D53E7125-312B-4266-9ECC-3350F4C0211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71832413-091A-44DC-85B9-6DA486BBFD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A9F0833E-D701-4FCD-9E22-521E80A5C8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DFC2A0C3-E18C-4D41-8ED6-AA5EE9CB55C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62089A05-5909-446F-8489-23D7417F5DF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7C4DD7A2-28E7-4603-81CF-666818798DC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207C6B2B-72CC-4A45-A6B9-22C51537BF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17EE4009-4AF4-437A-9840-8FAC95D2623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5302EB7E-A798-400D-BB4E-E9670D2952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6A1ED636-6141-4CF1-A31E-6E38ED57CA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480D8616-8C76-47BF-AC45-C39E0A69CA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ADFB4A06-39D9-4EF4-AD4B-C9B6C0BFDE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66EA15AE-DCAF-487E-8EC2-A0A2422E19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FDBAB3BF-FE75-4B7A-AFD7-7734B44D7A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F86A3B65-F974-4168-ABEE-1404618C47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62619907-A187-4B8E-B8E4-64218792B6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E83A02D9-001D-4DB6-9FA9-9D4DC56D66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20066F5A-5F57-4AC0-8469-69DD232ABE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0D3C0D14-FD9A-4875-A22A-298772FEFF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9C7DD63B-361E-47BA-8DE5-2B265E79CE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D0A21045-38BE-41AD-BFAD-112235A1A0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8D049AA2-13DC-43EB-AE9C-E228F933CF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69678096-8F3F-4610-9D64-4C0F5890E2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0CCAE1CB-92FD-4955-A2D2-8229972058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AE33F6F4-D0C0-479E-911F-BBFE189ECC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36293DE-B22D-4838-AA14-129B35E8EF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B0E26F02-F0F9-4BA5-ABDF-0067077DA5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B4AC4926-B516-4BBA-8EFD-665BDAC1F8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F794151B-F0B3-46B3-A8E2-F0426734E9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36BC60B2-5DC8-42B2-A8C0-1944F176C6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DF5E9F60-091C-4DB2-A55B-0A48C0C86F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AAB5060A-C1A3-40C1-92B7-E79EAB0BA2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AAD9B72C-44CC-4F9B-835F-4C05D75F2E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724A12ED-508C-4C70-9D58-C5E00614BC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41C353A6-6EBA-4AD1-9851-E95EF9B93E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A898321C-48F5-4758-BC93-ABE23B0BCD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9A368A94-1609-4599-B3B6-36AE2D7B2C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A19C552C-9415-46A3-8466-FB5CE03CBA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B8551D85-24FD-456D-945D-E2823BDB8D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4B254DA3-AFC1-445C-A343-6E51861CDA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2110B5F7-02F7-4A37-BD36-085CD74D22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7DAFCBA2-AE97-42D4-B4B3-498891EF33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0D444330-849F-4237-A268-8F223FFFB2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47A1D11B-EDC8-4864-9221-6A52CE8B80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52D8495C-7964-4012-814F-B8E5DBCB8F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53F80C12-B312-4236-9571-236BC505FC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7D183527-BE1C-4BCB-9803-7F750E8645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6CF0476F-82D5-4950-9A8F-C251620A1B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C7908872-4809-4029-9110-B38F770404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512266AE-BAD0-4657-87D0-2C265F4FA5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EC502060-683D-4FA2-B4AB-3982F02989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639CEB5D-AE48-47E8-A09A-CBD7017816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7774FB92-5795-42CB-8D37-97E5344D41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382F927E-7EB1-4166-8B1F-2E0A69D63E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364811A4-77C3-4FBF-8AAA-9762D94E39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3E9FBAC5-B4A4-4A4D-B361-2925C4B073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9A119D31-0343-4B51-A415-209984202A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A7440332-3CB9-4AB4-B943-594231BA02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22CBDC7F-E6AF-4A85-A27E-3EF04A8C76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AFBA1632-75E3-4A89-886E-4F9A1677EE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7032075A-7054-41EC-9738-52E3177CA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6CA06257-A81D-4186-A40B-A6C1F8C1BD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2FCE0E41-87BF-4509-997A-DE460D9031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83318E38-C0E0-492F-AF4B-3F5896742A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82E7D924-7EAF-40C9-B659-E0426A9616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7A2BD397-CBAF-4259-BDE1-59D8E948A3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26CD2F01-8002-4D18-A45D-196BBE7DA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D75F29FF-1B43-4FA1-A10A-77231B3E56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7A02F851-F390-4683-B595-7668C969AD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4E6EB7F6-A585-4D24-B649-8904F7220C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129FC0A8-24E7-4ECD-800A-EF598CBC2B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867B223B-CF9A-47E8-A21F-A51EB39233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14BCF186-2085-41EC-B8B6-FEA7211D0D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C44E8C04-1050-43BA-B7F6-F794D60680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0EEED158-B8DD-46F6-A8AF-7660FB8555F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914E1970-5983-49E1-9F67-D5316C257C5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3FB0DE72-96CD-4CC8-839C-78AB6C85E67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C80728E2-01F5-4A21-AFA4-BFE2094BF0F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54CF32DC-15A4-4B68-B9FC-521D00A4814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63B02918-FA1E-4D7D-BFD9-F6A90138E4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419DDF4A-E8FC-457B-8EAF-85A6BECB70D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E45121AF-0E85-42B2-B8A0-C29717DBC1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BD54FFC6-763B-4241-B16E-5D14F17FF1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3D1498F4-2C8D-4E42-82A8-4C9790983D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0012A0E5-0016-41CB-9699-B27F951E3A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3DEFC795-9F5C-4646-9C36-261AC42434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18B0FBF2-CEF6-43BF-9F37-0D2DEA457C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4F76839A-74CB-46FE-AA88-0FD8F04BB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673D11B6-CF78-4138-AE88-AD45DAA75F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D7A64BAD-9FA3-45D6-A5A5-CB32FB35EF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9B9887BE-D957-4B17-849F-314630BEEB6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97F16645-3322-4752-A74A-65F70A7539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8E4546D3-8941-4210-84D1-26F45FCFF86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A7862411-1CF7-40CB-B2DF-BD62DEB5DC8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46A2AE8A-F73C-4080-A367-EE4FBACBBD0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C4840312-0718-461F-AF83-5BFF99B6EA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96CA0F8D-DE15-4205-81FD-7B1AA92A1BB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99A7C5EB-7C36-4CBC-8B0B-276EE0A349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B27CF1FA-A3CF-44BB-853B-9241718DA4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A3195637-51C3-43A6-9BEB-8A4B30A750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7EFBCEDD-4F09-4146-B35C-EEBE09FF44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BB1A962D-1A80-446C-89B6-DF4497606A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87DC3631-991F-48D6-A149-A2549B90A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C9983138-6F05-4548-945D-98BA701840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3F05E91E-EF66-4A1C-892D-B94E984D1F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4108A550-9BBB-406F-99DC-68778B580B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DF8C3CBA-BD0C-4701-AE54-1D66B15744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DAAA530E-D8F0-4D0D-B5B8-8BBD3CD57B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D921FA02-AC97-4074-90F2-4B337554F4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71D13C80-9DE3-4B87-8133-8369E6CF1E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10750D60-6346-4BA9-9B0F-2EF33DD216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C5F0E052-0ECA-43C8-9430-3F3FA3B068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DD4DBBEC-7117-400D-867C-A0BD2EEBAD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3CD78D38-1C90-4082-A83E-1A0ABEF7AA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141F52B5-53D8-4D9A-83C4-0B0E276A64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44C7317-C7F0-4EC2-B04D-C2C3B9A48C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3A9D6260-4DB2-4D07-8694-3BBC3125A6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26A2779F-0303-48D3-8FE7-8E0EBFDD61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227466F5-74D4-43EC-84DD-AA95390BB0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BA9ED70A-F79C-46DF-A9E9-48325D01A6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2B717525-82EF-44A4-86E2-87B3A90E42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3D680B75-E877-41DF-925F-2C5604161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409536D7-FE01-462B-A30F-8FEE597A1E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6B188E62-C8D5-4D29-9703-305F583637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A40D3935-5AF9-449D-8625-B252B633D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357A4B2B-03EB-40CD-8753-74F3669980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6067C73E-D7C4-451D-90F5-964F7EA06D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81537288-A343-4FD0-B602-0B1720B3C4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6287795-B3CD-441D-B6BB-57F0D952C2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BF079B99-0089-4878-95A6-7392CC93F5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E8631BA1-445A-4DC1-A8A5-C7C0327513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1C5039AD-9E27-455D-871F-B454CDF28A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10BF3091-7BC8-4741-B19F-3F2C4B9D9E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3E19D155-C30C-467F-BA8C-63063DDFC0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92783102-7DF1-4876-958A-3761B9F9E8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4B88FA51-5ECA-473B-8728-735C210C23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9CDF8DF5-FE0C-4711-8B09-F0041894CD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B794BDEF-6C7F-4CAD-8811-96138A346E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6CC7EF0C-AD15-4982-9D05-18CA48D367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3AC178A3-44D9-471B-BBE3-8915768109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2C9C7022-57A9-43D3-AE61-668E00FCAE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BD032D4F-0797-4170-86ED-4A52F2B373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5D48FA40-51FD-4CA9-B665-792BF60362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1595A9FB-B3F8-450B-A502-8C33F8BCA6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EBFB0313-4693-4411-93E0-DA532A9194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7CAB0EB6-A55C-4055-868A-BB45E01E6F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DA8D7CCA-93B9-4824-AB38-0453D564A7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3252B7E8-08C9-42D1-83B8-57CAD3703B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A79DBFBF-5557-4F27-8E37-3BF8E0AEA1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25FDAFC6-E0B8-4F0A-94CB-812F6924B7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20A3AEB0-897A-472D-9597-3E0AA56360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5D69E8E8-1072-4F41-94A6-E44A91E958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604A107E-2B88-4ADF-B65E-1A00EF92EF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9D2EBAA2-C920-4BFA-84FD-0CF1FBADE4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0740ECB1-7E88-431C-97A0-F88B38A61E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360B5E5D-C3F8-4F2E-806D-0EDEE54A5A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DF9BEED0-8647-47D3-8442-0C939C88ED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D805A108-8E0D-4031-A155-A2A78BE012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BA7478C8-1C79-4529-A91A-51816A0E8E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D0BFC1CB-BC0F-494A-9D3C-CAC3D676A2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58CAE3C7-A7D6-48C5-B1D6-6D2DB423B8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9220E625-E058-412F-962E-4371CA05E6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8B945EF8-D62E-4C9A-8DE9-9FB92654A2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1CD30396-D92B-4C81-B618-D79B81186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677A5C76-1BB2-4295-81A5-2537F51BFE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C8C69A95-A6E9-48E6-BCDA-3977F295F9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B4FFAB4D-965D-4247-8D03-9DBC889759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522E85EC-C7B9-4D74-8757-C82612183B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CB37F920-F4DA-422A-A4DF-2F3C330C80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FF94CC5D-EFB1-4EF4-98AF-2E00FD7CD0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90E05D6E-9CBB-4722-AB11-B826EBDF18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CA29568F-0540-4C62-8185-9DFA0B2A11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5963400F-D9EE-4603-9462-A6CD8604A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47911A61-C773-4FF9-80A3-9DFA62490A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76A00A3D-C42C-4501-BF5E-5F76E2AFBE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09926CA3-65B3-44B0-9D80-9C0960F45B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C823A6C8-3991-415C-AFD1-B5638F2128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099AADE0-3041-43B7-8C32-C3AB0D2C77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49FA6AB0-0372-4122-B2CF-F678C9D262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ACC37872-FFA5-48F5-BFE6-5F63CACA52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E8485C2E-72FD-4D93-ABAC-670BFCECB2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A7074045-CCF4-4EF4-BF75-6CDC6239F2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A872DAD7-8709-4DFE-81AF-1F1E4B7150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EBC65A79-030A-42DD-81A5-A8C9CA263B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83545B00-211D-41C7-9D87-F7462E30B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89F489FC-0EC0-41F3-B551-5DCC54D6CA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526364B0-E04A-4119-BFE6-707532126E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BD225272-B418-4CA1-BF46-E9AECB7FFB2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BBF30C77-3A87-44A3-8A42-38E0F46B78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10D32596-4C8E-4B2E-92F2-80BDF85604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A35347E7-53A8-4C13-A27D-349FC0DD70C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819B2E03-10A3-476E-9EA7-96D9433F14E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12A925A1-450C-457D-9BFB-CBE084E4FAD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77820C26-0794-4156-BEB5-B558AD4323D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C48BB45F-2DBA-495B-8F03-C1C1A3637F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E759AB0E-D487-497D-B11A-32CB468CB0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C934382B-9B76-4BA4-A65F-BAEB3A8EF2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D6AF246C-8167-4A40-8447-C269484DE5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6FCA60C6-FF68-4DAC-9026-1553D3C48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76972148-FC82-408A-98EC-8CC5823310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FF972808-EB8A-4436-BA30-26340DB3B7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B555DD4D-BC31-4C56-A3E9-24ADC93347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E3C13BBF-5F01-46EA-9751-DE11D0BFAF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F3F7848D-67DD-44CA-AF0E-8E74EDCD52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348CB5E9-A20E-4E8B-A0D7-0571BD94AB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1489B9E4-523C-4C7E-8A9E-1A5E4A37F7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4DA0517D-E17C-43FE-BFFB-D1CCE8898F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B40CA60A-8BBB-4FA6-BDD2-9B081D716A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402174F2-EA1E-47EF-9008-5D817577C9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23A58BA9-F4F9-4C82-A39A-FCBDCF4B3A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7FE50257-F2B9-478D-9A63-22BCE3A801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AD3BEA6F-0F05-4E7B-9704-C6E576A08F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4D90FD8A-32F6-4449-AD48-6BCD7ABF62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3FE81A1A-15E8-48A6-A5BA-A2A2FD2291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CEF21CBD-5B1D-423D-9ED2-2B5BC2070B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743CD187-F362-44E2-91FE-A6B5D51CEC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F09CF14A-7069-4976-A756-D2C4948083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8751312D-1C81-4682-874B-302E643559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463DF867-BF5E-4A95-B56F-C07E753AFB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AD1A0BCB-2B86-4611-9C60-2F951408E0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F1691276-07BD-4C5C-9C2E-C662115EAF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02AA73B9-23EA-4BA8-80BE-AF304532D2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A971A4F6-B675-4334-9EBC-C8BB4786B4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EABB8562-92B1-4003-B14F-8D782851AF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3274A3F9-DD04-4A78-A60E-54DF4AFA9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88ED02AB-DA0E-4C2E-B418-307C6F705A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56EB8315-E6B7-42CB-904B-2DF18E1E05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412A40BF-361D-4CEB-95FF-6F0BDE2340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3E1EF64A-84CE-4833-94CE-6DFFFBA7B8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6A510F2D-6B6B-4785-9F62-97C9C28551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B9F5CC18-6588-49BE-AC24-88D40B3566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7D56AC22-5749-4AC4-96D9-8854048EC7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C127226A-99DE-4B05-A49C-BA946C1774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D19BA0F7-9FB4-48B5-94CF-710243F4B9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3636600F-500B-47B3-BC2E-B3794789C8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FA9240AE-0592-4460-8F72-CFE2E502B4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9A1146EA-C4E4-44C3-B413-BAE257324F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BE3F57D3-9773-4FAC-9300-F815FD664B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B06FF061-71FF-45A5-A838-D4D9553C5E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6BAA87A2-5951-40D9-941D-FB9828D0FD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6F4BD578-4A23-43EF-B3B6-5D7C58E5B6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4C8C1E50-4D61-4868-A24B-9D7C4FA205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058FC35E-3FA0-4775-8F3D-B95F319F44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03B55CBD-D5BD-4AE7-AF63-B6318C3634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A796E134-4A3F-4F66-A022-AECC59C0CF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5706F4EF-B56C-473B-9D16-212F18787B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6CD1C47F-15A2-4693-8B8E-F0D363CA0F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848B3ADC-1C75-44AE-AF44-EB7F526582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5E04A641-8FE4-48A4-9CEE-CA84DCFA89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40EB9B06-16FE-489E-BE04-8DC5290954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3FED1489-AAC9-4C0A-90D4-5F664EBD79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58FF892E-E35F-44B3-8A17-9B837255FE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76C07565-90A9-4D80-9C41-DD0130A3F9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C5B0F936-3DB3-48C5-B125-A9EADAB49B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428549EC-0B0A-4124-991D-F963BA4EF6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50D6C60A-6229-4C50-9ED6-44A60D95CE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D474F6EC-12C8-4670-87BD-912A343931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3EF7A92C-B4B7-404E-AC87-6F424F1FF2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9FDF64BD-71C8-4FBA-BCDE-55A9D869F8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FC86FDA7-A626-472E-997B-B4C12A7F28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4B6407B1-6693-4B36-BFBA-A3B631F82A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087FC66F-542A-419C-AFAC-832175F199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7D7883A3-4103-4D51-986C-469DB7873A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1662A24B-963F-47CC-BCA5-D74D33EE59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346144C2-613B-408A-9A2F-A1724FC207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84CACDBF-9B10-4130-A191-7BD6BDB8ED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923EBFCB-9B03-4DA4-981A-10FD253BEB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A2EB1FBF-C4A3-40E8-B847-7069A23C5C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F43FCEE5-A888-4E45-9E66-B24204E7EB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8BD57196-55FA-450B-A4BC-60862C934E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A997395B-0ED2-43C3-811D-027DB780F3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3F8F7374-B861-4647-8778-A04B87A5CF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4AB2751E-1B77-40FF-865C-6AB12FA9DC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9D825BDB-51A6-4705-ABD4-F74B1D3BE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955DCC00-044F-4EA1-A168-43C8773CEB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CE37E180-A838-4460-BBB3-F78D24CF9D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A3A8C79F-5560-4C30-BEBC-724FB46027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0EFCE42A-F61F-4DD3-A7C5-44EF9FFB0F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13EDD10B-432F-43F3-A95B-481333F69B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993DD8BE-A6C3-48B0-8815-E568AD0EDD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9CF335FB-9F17-4B18-A64E-F7FA7058EE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01CC4F16-7A67-4E50-904D-148E759633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85435C2F-7D0B-4918-9B52-CA0E21301A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69305851-0865-4B3A-B2BC-940F2C72C4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22B87BE0-2BC0-446E-BC22-56378D9252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99B33BAC-B4C1-4E7A-A891-878F9D5F8E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775C649C-6933-4D4A-9354-DD6CE0A7F3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C6D1C707-6880-4CD7-AF1A-7ED0F7193B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67ECA789-25C6-4886-989D-A65AFF0D0C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89D91C01-AF29-46F7-8D51-4C03C30A87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94649878-9FC2-468C-949F-8B23366BF6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5C2405AE-1578-4044-9EF2-FA1439B22F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BA10887D-86DB-4173-9B5A-1145D3F48A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CE761A60-E6E9-41DD-A7D1-9704918F49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5531258D-ADC6-4BF7-A9CE-BE4063D94B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75E27954-542C-4B54-BAAB-E5EB707A34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FD6BF1DF-B650-4BFA-9A78-3F1B82E199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F6CF2328-FF55-42F5-8BD3-B768C85E3A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F3F9BD26-0CFF-42F8-9E03-BD83815368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246A0576-2309-4DB6-8DB6-D6D330FE9A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810DA91F-AA37-42ED-8E9C-D554848342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2937DF36-D3B9-4AA3-AB39-545A19B489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4C54EC41-7006-4FBC-A319-4FBD53EF18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5B42226A-0E6E-4685-A259-46AD01B268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9620299F-1597-45E8-9CC7-7D350AFFB1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DD4B4A03-5412-4E51-AF21-45E3903338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B15E8104-F2CD-4772-AD97-952A63A802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63B3EAB0-CB36-4DF6-BE42-D63F470C5E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600AADC9-3134-4355-9896-94D57EB461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E8E39CAA-E612-4E83-8E62-970D7F59FB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2D51CAFD-366B-4BB7-9B02-52CBB104EE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BC5F7356-C350-45AF-BBDC-78ABB54166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BE7951E8-E043-4DCF-B7F8-C93E0FC087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0BEE97D3-8277-4802-AF56-05EE9666AB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1947CA3B-0E06-434A-B620-74791E5D2B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1CC7AF37-B121-44EC-A044-B46EF8195D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EE68CBF5-C0D1-4FC5-B01D-AB8FD332F3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7159B315-D5A0-4CDC-B0FB-368A86B2D4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92B24ADE-44A2-4FA6-A720-3E98E0E7EE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832F10A7-F669-41DB-AEB7-5B61254BBB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887736E0-6A9D-44A8-AAAC-8F923ED3B1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76276BAD-43A5-4AD6-BB72-765AA0DAAB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330C455F-78FE-456B-8D9E-6A9B8AF4B3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04CF46B3-08E4-4573-8B2B-7075D02EFB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D255A036-92D2-4106-AA4D-25DD11BB1B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2C3AEC50-7C2F-4584-808D-4863D43435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3B11C809-6A42-426C-A0C6-207E2AE559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00A26FCA-C68C-482A-9CCE-68552F790E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FBC1317E-0BC4-44DD-9EB1-4E602410ED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D8AB42C2-36F5-40D8-B077-E8DEFA90C7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26DD9305-ED6D-4A7F-AA6A-9D4FC9CC37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F59CAD5E-3462-464D-A574-BC5F50B062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9AEE3AD1-6AA3-4FF1-9625-D89D92D217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78D6F5AD-765B-435D-9C7A-CDBB9A0CBF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9D27F2B8-5F48-49D6-B036-6CE1082DF6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2338D793-BE32-4860-B7D5-74BDF491FC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7FACE147-CCE1-4289-9224-1F9C9D1ECE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A1FA95F0-A483-4F1C-9DC9-17A2E29587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43E787CA-6B55-4AF9-998A-AD89A4ACB4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DD2DBD5E-84BB-494D-87BE-9953CB4CA4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560CDD72-B6CA-4454-8831-DEB5052ACE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348E09E8-3118-4810-B33F-24220BE555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1D2FA1AF-A4E7-41BF-86C3-07066D2A96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34E981B1-CC8C-4A29-8986-2F208D83C6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EDE1F283-07F0-48AE-BBCE-ADEFA7F1FA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872A662B-1AEF-4B8F-9573-EAE09EEF25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5C07FA66-263E-4196-97B5-6C3958EFB0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75DF42FD-9398-4E24-A062-D2D64053F1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586A40C3-CB8F-4FF3-AE52-2FBDAC8B00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2B168284-72C8-41F9-9B71-89F9B77FF5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6B13185C-8658-418E-BA05-C0B99F000C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A8DCE9FE-D162-42FD-B7D7-EC62568264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567A9AA7-640B-471A-BF46-D8C322963B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E5FD8F90-F640-43BD-B08B-07F0E47BD4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47DE4154-1F6A-4C7D-AD6E-2B9FD033F1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B72D4226-792F-4398-9377-363EB1B9A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13908C49-CE00-46FB-BE02-CD1C0D2A7C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C96A96C2-CDD3-4BAA-ABF6-618F8A31DB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D141320E-254E-4B73-8E22-8F53923193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B4A0CF2F-FEB0-4995-A4F8-8117080B6B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A611EF0C-F457-42FA-98A1-1EC15300CC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011AA70E-013C-4474-9B6A-AB81EC26C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ED864040-87BE-4565-8E9F-D90CFC406D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593F4AE9-5932-47E2-AB92-CE0BBB4970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BB5E788E-C808-488F-BFAA-ED13A71423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F733865F-ABEB-46DC-A2F2-F0E518623A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4D9E7C68-A2FA-4C20-8C2C-24BC59921E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D40A6B11-EEBB-4CD2-ACAE-5F7B858025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5F129B35-D2C0-4AEF-9C8B-3326D480AA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E6340648-D53B-4A6B-BFD2-F47AFA89A6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5CB4A0DF-E3CA-4B87-AB6B-BA29B548F3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618594F0-FC64-45B2-A8F4-9E15A41625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B4076FEC-F5BB-4330-AEF4-96C64E4FD0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1069C783-2DF8-4FD1-9F0F-12F22093A3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37E394D3-7931-4310-B99B-A92E7A4F90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E10BB52D-FE2E-48C7-BF6E-4047575B94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00C19F10-97F6-46CC-96CD-36860F53C9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66E78B24-12A5-43D3-A207-CCBC4D56C3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763567B5-945D-42DC-8943-4ABC8D5C15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2AC90A3F-EAE5-403A-B3F1-54EDFBD1BB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1E527772-13E4-4DE1-8CCD-86A1ABA12C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DECF04F3-AB17-4147-87F1-5F1A4561C0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D0BBD175-57F0-4DF3-9AB1-E147B60129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3E17960C-F526-44A3-92A8-60B26611AD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C6821224-F1E0-47F9-A918-2A61E4CA7D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1E49F7DD-1838-43A2-B01B-3D44FC4ECC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0E029E8D-ADCC-4FC4-9C78-0E90ED73EC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CD09D52C-1C14-4507-B232-B6D9B1B8C0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7E3C70C8-ACAF-4E1D-867F-44A00A1FDC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FFD58FFB-94E2-4882-B6F3-53802574F9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0980C7C3-6F56-4099-84C0-5B4390B48E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BAA32F5D-038F-4BB9-BC88-4BE477ED38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7A0D3C4E-64D2-4801-95D9-25151B465C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1BE637CD-A0B8-419E-B202-6ADED7C039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85483AC6-2411-4A48-8ECB-07618D7517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1CD45540-E5EF-4590-8E53-42CFEEDD00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4ED17CCE-BAF6-4455-9DCB-470DACFB69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0DB78802-588D-48FE-A51D-53A9D3DAC0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1F4E8AB1-589E-4A82-B62C-FEE18BDCBC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54F8E7F0-627D-4912-97E3-199D4054A2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5EA4772F-E34B-46D9-808D-840AB424C4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DC71555A-6A17-4838-BA2F-7C31F2B46E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1BB96436-52F7-4839-B2F3-080B587143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46F4BBF1-5DEC-4A2B-B90E-2A6033457D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1B7C063F-3B59-43CD-A091-B9347776B3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F2CD8598-35B7-4089-B56F-75621EF141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36C271E7-A8EB-43D2-8E9E-91DCAF58CF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5D9D8358-9647-43DB-899E-95C95E7BE9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427730D0-A9C4-437F-A0F4-248D627CA6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78B2E730-52D6-4261-A5EC-F757596F34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AE56B421-DED6-4C0D-8793-038E5B4CA1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9578A0D0-4312-4262-A7B2-6574F1E229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B7F6F156-08C9-42F5-ACE3-75D2D2DA97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3EF4E76F-1F6A-48B6-99B0-07B2228A4E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3ECF2121-D311-4EFC-8B3A-8FE4B0F67C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BA7821D4-2B70-47E4-A6D4-B5707828A0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1F49F103-205B-4DDF-ABE4-80294BC990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B5CC5AF7-A267-4B2B-9780-B7762CF996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415E6C20-A918-4978-A20D-7E2AD23E6E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ED27EC29-6C44-44E9-B150-1F5C9DBF9D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C66E3650-B223-4157-B75A-BC154076EA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B5A0E8A0-A8C0-4C89-82A5-3BC67533F5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4700-6081-41A8-9FCC-EEF126F189D0}">
  <sheetPr>
    <tabColor rgb="FFCCCCFF"/>
  </sheetPr>
  <dimension ref="A1:L218"/>
  <sheetViews>
    <sheetView tabSelected="1" zoomScale="80" zoomScaleNormal="80" workbookViewId="0">
      <selection activeCell="I132" sqref="I132:I133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1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2" ht="20.25" x14ac:dyDescent="0.3">
      <c r="A1" s="104" t="s">
        <v>409</v>
      </c>
      <c r="B1" s="105"/>
      <c r="C1" s="105"/>
      <c r="D1" s="105"/>
      <c r="E1" s="105"/>
      <c r="F1" s="105"/>
      <c r="G1" s="105"/>
      <c r="H1" s="105"/>
      <c r="I1" s="106"/>
    </row>
    <row r="2" spans="1:12" ht="21" x14ac:dyDescent="0.35">
      <c r="A2" s="107" t="s">
        <v>408</v>
      </c>
      <c r="B2" s="81"/>
      <c r="C2" s="81"/>
      <c r="D2" s="81"/>
      <c r="E2" s="81"/>
      <c r="F2" s="81"/>
      <c r="G2" s="81"/>
      <c r="H2" s="81"/>
      <c r="I2" s="82"/>
    </row>
    <row r="3" spans="1:12" ht="20.25" customHeight="1" x14ac:dyDescent="0.3">
      <c r="A3" s="78" t="s">
        <v>410</v>
      </c>
      <c r="B3" s="79"/>
      <c r="C3" s="79"/>
      <c r="D3" s="79"/>
      <c r="E3" s="79"/>
      <c r="F3" s="79"/>
      <c r="G3" s="79"/>
      <c r="H3" s="79"/>
      <c r="I3" s="80"/>
    </row>
    <row r="4" spans="1:12" ht="21" x14ac:dyDescent="0.35">
      <c r="A4" s="73"/>
      <c r="B4" s="72"/>
      <c r="C4" s="72"/>
      <c r="D4" s="72"/>
      <c r="E4" s="72"/>
      <c r="F4" s="77"/>
      <c r="G4" s="72"/>
      <c r="H4" s="72"/>
      <c r="I4" s="76"/>
    </row>
    <row r="5" spans="1:12" s="69" customFormat="1" ht="24.75" customHeight="1" x14ac:dyDescent="0.35">
      <c r="A5" s="108" t="s">
        <v>407</v>
      </c>
      <c r="B5" s="109"/>
      <c r="C5" s="109"/>
      <c r="D5" s="109"/>
      <c r="E5" s="109"/>
      <c r="F5" s="109"/>
      <c r="G5" s="109"/>
      <c r="H5" s="109"/>
      <c r="I5" s="110"/>
    </row>
    <row r="6" spans="1:12" s="69" customFormat="1" ht="27" customHeight="1" x14ac:dyDescent="0.35">
      <c r="A6" s="75"/>
      <c r="B6" s="74" t="s">
        <v>406</v>
      </c>
      <c r="C6" s="107"/>
      <c r="D6" s="81"/>
      <c r="E6" s="81"/>
      <c r="F6" s="81"/>
      <c r="G6" s="81"/>
      <c r="H6" s="81"/>
      <c r="I6" s="82"/>
    </row>
    <row r="7" spans="1:12" s="69" customFormat="1" ht="27.75" customHeight="1" thickBot="1" x14ac:dyDescent="0.4">
      <c r="A7" s="71"/>
      <c r="B7" s="70" t="s">
        <v>405</v>
      </c>
      <c r="C7" s="83"/>
      <c r="D7" s="84"/>
      <c r="E7" s="84"/>
      <c r="F7" s="84"/>
      <c r="G7" s="84"/>
      <c r="H7" s="84"/>
      <c r="I7" s="85"/>
    </row>
    <row r="8" spans="1:12" s="69" customFormat="1" ht="26.25" customHeight="1" x14ac:dyDescent="0.35">
      <c r="A8" s="94" t="s">
        <v>404</v>
      </c>
      <c r="B8" s="96" t="s">
        <v>403</v>
      </c>
      <c r="C8" s="98" t="s">
        <v>402</v>
      </c>
      <c r="D8" s="100" t="s">
        <v>401</v>
      </c>
      <c r="E8" s="102" t="s">
        <v>400</v>
      </c>
      <c r="F8" s="102" t="s">
        <v>399</v>
      </c>
      <c r="G8" s="86" t="s">
        <v>398</v>
      </c>
      <c r="H8" s="88" t="s">
        <v>397</v>
      </c>
      <c r="I8" s="90" t="s">
        <v>396</v>
      </c>
    </row>
    <row r="9" spans="1:12" s="69" customFormat="1" ht="4.5" customHeight="1" thickBot="1" x14ac:dyDescent="0.4">
      <c r="A9" s="95"/>
      <c r="B9" s="97"/>
      <c r="C9" s="99"/>
      <c r="D9" s="101"/>
      <c r="E9" s="103"/>
      <c r="F9" s="103"/>
      <c r="G9" s="87"/>
      <c r="H9" s="89"/>
      <c r="I9" s="91"/>
    </row>
    <row r="10" spans="1:12" s="64" customFormat="1" ht="34.5" customHeight="1" x14ac:dyDescent="0.35">
      <c r="A10" s="67" t="s">
        <v>394</v>
      </c>
      <c r="B10" s="67" t="s">
        <v>393</v>
      </c>
      <c r="C10" s="21" t="s">
        <v>395</v>
      </c>
      <c r="D10" s="63">
        <v>43853</v>
      </c>
      <c r="E10" s="66">
        <v>121072.5</v>
      </c>
      <c r="F10" s="63">
        <v>43974</v>
      </c>
      <c r="G10" s="68"/>
      <c r="H10" s="66">
        <f>+E10-G10</f>
        <v>121072.5</v>
      </c>
      <c r="I10" s="65" t="s">
        <v>239</v>
      </c>
      <c r="J10" s="17"/>
      <c r="K10" s="17"/>
      <c r="L10" s="17"/>
    </row>
    <row r="11" spans="1:12" s="64" customFormat="1" ht="50.25" customHeight="1" x14ac:dyDescent="0.35">
      <c r="A11" s="67" t="s">
        <v>394</v>
      </c>
      <c r="B11" s="67" t="s">
        <v>393</v>
      </c>
      <c r="C11" s="21" t="s">
        <v>392</v>
      </c>
      <c r="D11" s="63">
        <v>43826</v>
      </c>
      <c r="E11" s="66">
        <v>64483.45</v>
      </c>
      <c r="F11" s="63">
        <v>43948</v>
      </c>
      <c r="G11" s="68"/>
      <c r="H11" s="66">
        <f>+E11</f>
        <v>64483.45</v>
      </c>
      <c r="I11" s="65" t="s">
        <v>239</v>
      </c>
      <c r="K11" s="17"/>
      <c r="L11" s="17"/>
    </row>
    <row r="12" spans="1:12" s="64" customFormat="1" ht="21.95" customHeight="1" x14ac:dyDescent="0.35">
      <c r="A12" s="67" t="s">
        <v>391</v>
      </c>
      <c r="B12" s="67" t="s">
        <v>390</v>
      </c>
      <c r="C12" s="21" t="s">
        <v>389</v>
      </c>
      <c r="D12" s="63">
        <v>43781</v>
      </c>
      <c r="E12" s="66">
        <v>12540000</v>
      </c>
      <c r="F12" s="63">
        <v>43902</v>
      </c>
      <c r="G12" s="68"/>
      <c r="H12" s="66">
        <f>+E12</f>
        <v>12540000</v>
      </c>
      <c r="I12" s="65" t="s">
        <v>239</v>
      </c>
      <c r="K12" s="17"/>
      <c r="L12" s="17"/>
    </row>
    <row r="13" spans="1:12" s="64" customFormat="1" ht="21.95" customHeight="1" x14ac:dyDescent="0.35">
      <c r="A13" s="67" t="s">
        <v>388</v>
      </c>
      <c r="B13" s="67" t="s">
        <v>33</v>
      </c>
      <c r="C13" s="21" t="s">
        <v>387</v>
      </c>
      <c r="D13" s="63">
        <v>44034</v>
      </c>
      <c r="E13" s="66">
        <v>354000</v>
      </c>
      <c r="F13" s="63">
        <v>44157</v>
      </c>
      <c r="G13" s="68"/>
      <c r="H13" s="66">
        <f>+E13-G13</f>
        <v>354000</v>
      </c>
      <c r="I13" s="65" t="s">
        <v>239</v>
      </c>
      <c r="K13" s="17"/>
      <c r="L13" s="17"/>
    </row>
    <row r="14" spans="1:12" s="64" customFormat="1" ht="21.95" customHeight="1" x14ac:dyDescent="0.35">
      <c r="A14" s="67" t="s">
        <v>386</v>
      </c>
      <c r="B14" s="67" t="s">
        <v>33</v>
      </c>
      <c r="C14" s="21" t="s">
        <v>385</v>
      </c>
      <c r="D14" s="63">
        <v>44036</v>
      </c>
      <c r="E14" s="66">
        <v>259600</v>
      </c>
      <c r="F14" s="63">
        <v>44159</v>
      </c>
      <c r="G14" s="68"/>
      <c r="H14" s="66">
        <f>+E14</f>
        <v>259600</v>
      </c>
      <c r="I14" s="65" t="s">
        <v>239</v>
      </c>
      <c r="K14" s="17"/>
      <c r="L14" s="17"/>
    </row>
    <row r="15" spans="1:12" s="64" customFormat="1" ht="21.95" customHeight="1" x14ac:dyDescent="0.35">
      <c r="A15" s="67" t="s">
        <v>384</v>
      </c>
      <c r="B15" s="67" t="s">
        <v>33</v>
      </c>
      <c r="C15" s="21" t="s">
        <v>383</v>
      </c>
      <c r="D15" s="63">
        <v>44027</v>
      </c>
      <c r="E15" s="66">
        <v>177000</v>
      </c>
      <c r="F15" s="63">
        <v>44150</v>
      </c>
      <c r="G15" s="68"/>
      <c r="H15" s="66">
        <f>+E15</f>
        <v>177000</v>
      </c>
      <c r="I15" s="65" t="s">
        <v>239</v>
      </c>
      <c r="K15" s="17"/>
      <c r="L15" s="17"/>
    </row>
    <row r="16" spans="1:12" s="64" customFormat="1" ht="21.95" customHeight="1" x14ac:dyDescent="0.35">
      <c r="A16" s="67" t="s">
        <v>382</v>
      </c>
      <c r="B16" s="67" t="s">
        <v>33</v>
      </c>
      <c r="C16" s="21" t="s">
        <v>267</v>
      </c>
      <c r="D16" s="63">
        <v>44035</v>
      </c>
      <c r="E16" s="66">
        <v>708000</v>
      </c>
      <c r="F16" s="63">
        <v>44150</v>
      </c>
      <c r="G16" s="68"/>
      <c r="H16" s="66">
        <f>+E16</f>
        <v>708000</v>
      </c>
      <c r="I16" s="65" t="s">
        <v>239</v>
      </c>
      <c r="K16" s="17"/>
      <c r="L16" s="17"/>
    </row>
    <row r="17" spans="1:12" s="64" customFormat="1" ht="21.95" customHeight="1" x14ac:dyDescent="0.35">
      <c r="A17" s="67" t="s">
        <v>381</v>
      </c>
      <c r="B17" s="67" t="s">
        <v>33</v>
      </c>
      <c r="C17" s="21" t="s">
        <v>380</v>
      </c>
      <c r="D17" s="63">
        <v>44034</v>
      </c>
      <c r="E17" s="66">
        <v>1500000</v>
      </c>
      <c r="F17" s="63">
        <v>44157</v>
      </c>
      <c r="G17" s="68"/>
      <c r="H17" s="66">
        <f>+E17</f>
        <v>1500000</v>
      </c>
      <c r="I17" s="65" t="s">
        <v>239</v>
      </c>
      <c r="K17" s="17"/>
      <c r="L17" s="17"/>
    </row>
    <row r="18" spans="1:12" s="64" customFormat="1" ht="21.95" customHeight="1" x14ac:dyDescent="0.35">
      <c r="A18" s="67" t="s">
        <v>379</v>
      </c>
      <c r="B18" s="67" t="s">
        <v>33</v>
      </c>
      <c r="C18" s="21" t="s">
        <v>269</v>
      </c>
      <c r="D18" s="63">
        <v>44035</v>
      </c>
      <c r="E18" s="66">
        <v>1062000</v>
      </c>
      <c r="F18" s="63">
        <v>44158</v>
      </c>
      <c r="G18" s="68"/>
      <c r="H18" s="66">
        <f>+E18</f>
        <v>1062000</v>
      </c>
      <c r="I18" s="65" t="s">
        <v>239</v>
      </c>
      <c r="K18" s="17"/>
      <c r="L18" s="17"/>
    </row>
    <row r="19" spans="1:12" s="64" customFormat="1" ht="21.95" customHeight="1" x14ac:dyDescent="0.35">
      <c r="A19" s="67" t="s">
        <v>378</v>
      </c>
      <c r="B19" s="67" t="s">
        <v>33</v>
      </c>
      <c r="C19" s="21" t="s">
        <v>377</v>
      </c>
      <c r="D19" s="63">
        <v>44044</v>
      </c>
      <c r="E19" s="66">
        <v>180000</v>
      </c>
      <c r="F19" s="63">
        <v>44166</v>
      </c>
      <c r="G19" s="68"/>
      <c r="H19" s="66">
        <f>+E19-G19</f>
        <v>180000</v>
      </c>
      <c r="I19" s="65" t="s">
        <v>239</v>
      </c>
      <c r="K19" s="17"/>
      <c r="L19" s="17"/>
    </row>
    <row r="20" spans="1:12" s="64" customFormat="1" ht="31.5" customHeight="1" x14ac:dyDescent="0.35">
      <c r="A20" s="67" t="s">
        <v>348</v>
      </c>
      <c r="B20" s="67" t="s">
        <v>347</v>
      </c>
      <c r="C20" s="21" t="s">
        <v>109</v>
      </c>
      <c r="D20" s="63">
        <v>44197</v>
      </c>
      <c r="E20" s="66">
        <v>990431.53</v>
      </c>
      <c r="F20" s="63">
        <v>44317</v>
      </c>
      <c r="G20" s="66"/>
      <c r="H20" s="66">
        <f>+E20-G20</f>
        <v>990431.53</v>
      </c>
      <c r="I20" s="65" t="s">
        <v>239</v>
      </c>
      <c r="K20" s="17"/>
      <c r="L20" s="17"/>
    </row>
    <row r="21" spans="1:12" s="64" customFormat="1" ht="31.5" customHeight="1" x14ac:dyDescent="0.35">
      <c r="A21" s="67" t="s">
        <v>348</v>
      </c>
      <c r="B21" s="67" t="s">
        <v>376</v>
      </c>
      <c r="C21" s="21" t="s">
        <v>375</v>
      </c>
      <c r="D21" s="63">
        <v>44197</v>
      </c>
      <c r="E21" s="66">
        <v>1258798.32</v>
      </c>
      <c r="F21" s="63">
        <v>44317</v>
      </c>
      <c r="G21" s="66"/>
      <c r="H21" s="66">
        <f>+E21-G21</f>
        <v>1258798.32</v>
      </c>
      <c r="I21" s="65" t="s">
        <v>239</v>
      </c>
      <c r="K21" s="17"/>
      <c r="L21" s="17"/>
    </row>
    <row r="22" spans="1:12" s="64" customFormat="1" ht="31.5" customHeight="1" x14ac:dyDescent="0.35">
      <c r="A22" s="67" t="s">
        <v>348</v>
      </c>
      <c r="B22" s="67" t="s">
        <v>374</v>
      </c>
      <c r="C22" s="21" t="s">
        <v>373</v>
      </c>
      <c r="D22" s="63">
        <v>44197</v>
      </c>
      <c r="E22" s="66">
        <v>66987.179999999993</v>
      </c>
      <c r="F22" s="63">
        <v>44317</v>
      </c>
      <c r="G22" s="66"/>
      <c r="H22" s="66">
        <f>+E22-G22</f>
        <v>66987.179999999993</v>
      </c>
      <c r="I22" s="65" t="s">
        <v>239</v>
      </c>
      <c r="K22" s="17"/>
      <c r="L22" s="17"/>
    </row>
    <row r="23" spans="1:12" s="64" customFormat="1" ht="31.5" customHeight="1" x14ac:dyDescent="0.35">
      <c r="A23" s="67" t="s">
        <v>372</v>
      </c>
      <c r="B23" s="67" t="s">
        <v>371</v>
      </c>
      <c r="C23" s="21" t="s">
        <v>370</v>
      </c>
      <c r="D23" s="63">
        <v>44294</v>
      </c>
      <c r="E23" s="66">
        <v>583278.54</v>
      </c>
      <c r="F23" s="63">
        <v>44416</v>
      </c>
      <c r="G23" s="66"/>
      <c r="H23" s="66">
        <f t="shared" ref="H23:H30" si="0">+E23</f>
        <v>583278.54</v>
      </c>
      <c r="I23" s="65" t="s">
        <v>239</v>
      </c>
      <c r="K23" s="17"/>
      <c r="L23" s="17"/>
    </row>
    <row r="24" spans="1:12" s="64" customFormat="1" ht="31.5" customHeight="1" x14ac:dyDescent="0.35">
      <c r="A24" s="67" t="s">
        <v>348</v>
      </c>
      <c r="B24" s="67" t="s">
        <v>347</v>
      </c>
      <c r="C24" s="21" t="s">
        <v>369</v>
      </c>
      <c r="D24" s="63">
        <v>44287</v>
      </c>
      <c r="E24" s="66">
        <v>66414.64</v>
      </c>
      <c r="F24" s="63">
        <v>44409</v>
      </c>
      <c r="G24" s="66"/>
      <c r="H24" s="66">
        <f t="shared" si="0"/>
        <v>66414.64</v>
      </c>
      <c r="I24" s="65" t="s">
        <v>239</v>
      </c>
      <c r="K24" s="17"/>
      <c r="L24" s="17"/>
    </row>
    <row r="25" spans="1:12" s="64" customFormat="1" ht="31.5" customHeight="1" x14ac:dyDescent="0.35">
      <c r="A25" s="67" t="s">
        <v>367</v>
      </c>
      <c r="B25" s="67" t="s">
        <v>314</v>
      </c>
      <c r="C25" s="21" t="s">
        <v>368</v>
      </c>
      <c r="D25" s="63">
        <v>44211</v>
      </c>
      <c r="E25" s="66">
        <v>9332435</v>
      </c>
      <c r="F25" s="63">
        <v>44331</v>
      </c>
      <c r="G25" s="66"/>
      <c r="H25" s="66">
        <f t="shared" si="0"/>
        <v>9332435</v>
      </c>
      <c r="I25" s="65" t="s">
        <v>239</v>
      </c>
      <c r="K25" s="17"/>
      <c r="L25" s="17"/>
    </row>
    <row r="26" spans="1:12" s="64" customFormat="1" ht="31.5" customHeight="1" x14ac:dyDescent="0.35">
      <c r="A26" s="67" t="s">
        <v>367</v>
      </c>
      <c r="B26" s="67" t="s">
        <v>314</v>
      </c>
      <c r="C26" s="21" t="s">
        <v>366</v>
      </c>
      <c r="D26" s="63">
        <v>44267</v>
      </c>
      <c r="E26" s="66">
        <v>4131355</v>
      </c>
      <c r="F26" s="63">
        <v>44389</v>
      </c>
      <c r="G26" s="66"/>
      <c r="H26" s="66">
        <f t="shared" si="0"/>
        <v>4131355</v>
      </c>
      <c r="I26" s="65" t="s">
        <v>239</v>
      </c>
      <c r="K26" s="17"/>
      <c r="L26" s="17"/>
    </row>
    <row r="27" spans="1:12" s="64" customFormat="1" ht="31.5" customHeight="1" x14ac:dyDescent="0.35">
      <c r="A27" s="67" t="s">
        <v>348</v>
      </c>
      <c r="B27" s="67" t="s">
        <v>347</v>
      </c>
      <c r="C27" s="21" t="s">
        <v>185</v>
      </c>
      <c r="D27" s="63">
        <v>44287</v>
      </c>
      <c r="E27" s="66">
        <f>22404*58</f>
        <v>1299432</v>
      </c>
      <c r="F27" s="63">
        <v>44409</v>
      </c>
      <c r="G27" s="66"/>
      <c r="H27" s="66">
        <f t="shared" si="0"/>
        <v>1299432</v>
      </c>
      <c r="I27" s="65" t="s">
        <v>239</v>
      </c>
      <c r="K27" s="17"/>
      <c r="L27" s="17"/>
    </row>
    <row r="28" spans="1:12" s="64" customFormat="1" ht="31.5" customHeight="1" x14ac:dyDescent="0.35">
      <c r="A28" s="67" t="s">
        <v>348</v>
      </c>
      <c r="B28" s="67" t="s">
        <v>347</v>
      </c>
      <c r="C28" s="21" t="s">
        <v>365</v>
      </c>
      <c r="D28" s="63">
        <v>44285</v>
      </c>
      <c r="E28" s="66">
        <f>832*58</f>
        <v>48256</v>
      </c>
      <c r="F28" s="63">
        <v>44407</v>
      </c>
      <c r="G28" s="66"/>
      <c r="H28" s="66">
        <f t="shared" si="0"/>
        <v>48256</v>
      </c>
      <c r="I28" s="65" t="s">
        <v>239</v>
      </c>
      <c r="K28" s="17"/>
      <c r="L28" s="17"/>
    </row>
    <row r="29" spans="1:12" s="64" customFormat="1" ht="31.5" customHeight="1" x14ac:dyDescent="0.35">
      <c r="A29" s="67" t="s">
        <v>364</v>
      </c>
      <c r="B29" s="67" t="s">
        <v>363</v>
      </c>
      <c r="C29" s="21" t="s">
        <v>362</v>
      </c>
      <c r="D29" s="19">
        <v>44343</v>
      </c>
      <c r="E29" s="66">
        <v>29500</v>
      </c>
      <c r="F29" s="63">
        <v>44466</v>
      </c>
      <c r="G29" s="66"/>
      <c r="H29" s="66">
        <f t="shared" si="0"/>
        <v>29500</v>
      </c>
      <c r="I29" s="65" t="s">
        <v>239</v>
      </c>
      <c r="K29" s="17"/>
      <c r="L29" s="17"/>
    </row>
    <row r="30" spans="1:12" s="64" customFormat="1" ht="31.5" customHeight="1" x14ac:dyDescent="0.35">
      <c r="A30" s="67" t="s">
        <v>361</v>
      </c>
      <c r="B30" s="67" t="s">
        <v>360</v>
      </c>
      <c r="C30" s="21" t="s">
        <v>359</v>
      </c>
      <c r="D30" s="19">
        <v>44378</v>
      </c>
      <c r="E30" s="66">
        <v>188800</v>
      </c>
      <c r="F30" s="63">
        <v>44501</v>
      </c>
      <c r="G30" s="66"/>
      <c r="H30" s="66">
        <f t="shared" si="0"/>
        <v>188800</v>
      </c>
      <c r="I30" s="65" t="s">
        <v>239</v>
      </c>
      <c r="K30" s="17"/>
      <c r="L30" s="17"/>
    </row>
    <row r="31" spans="1:12" s="64" customFormat="1" ht="31.5" customHeight="1" x14ac:dyDescent="0.35">
      <c r="A31" s="67" t="s">
        <v>358</v>
      </c>
      <c r="B31" s="67" t="s">
        <v>33</v>
      </c>
      <c r="C31" s="21" t="s">
        <v>357</v>
      </c>
      <c r="D31" s="19">
        <v>44302</v>
      </c>
      <c r="E31" s="66">
        <v>157998.6</v>
      </c>
      <c r="F31" s="63">
        <v>44424</v>
      </c>
      <c r="G31" s="66"/>
      <c r="H31" s="66">
        <f t="shared" ref="H31:H39" si="1">+E31-G31</f>
        <v>157998.6</v>
      </c>
      <c r="I31" s="65" t="s">
        <v>239</v>
      </c>
      <c r="K31" s="17"/>
      <c r="L31" s="17"/>
    </row>
    <row r="32" spans="1:12" s="64" customFormat="1" ht="31.5" customHeight="1" x14ac:dyDescent="0.35">
      <c r="A32" s="67" t="s">
        <v>348</v>
      </c>
      <c r="B32" s="67" t="s">
        <v>356</v>
      </c>
      <c r="C32" s="21" t="s">
        <v>355</v>
      </c>
      <c r="D32" s="19">
        <v>44347</v>
      </c>
      <c r="E32" s="66">
        <v>66414.64</v>
      </c>
      <c r="F32" s="1" t="s">
        <v>354</v>
      </c>
      <c r="G32" s="66"/>
      <c r="H32" s="66">
        <f t="shared" si="1"/>
        <v>66414.64</v>
      </c>
      <c r="I32" s="65" t="s">
        <v>239</v>
      </c>
      <c r="K32" s="17"/>
      <c r="L32" s="17"/>
    </row>
    <row r="33" spans="1:12" s="64" customFormat="1" ht="31.5" customHeight="1" x14ac:dyDescent="0.35">
      <c r="A33" s="67" t="s">
        <v>353</v>
      </c>
      <c r="B33" s="67" t="s">
        <v>14</v>
      </c>
      <c r="C33" s="21" t="s">
        <v>352</v>
      </c>
      <c r="D33" s="19">
        <v>44427</v>
      </c>
      <c r="E33" s="66">
        <v>35400</v>
      </c>
      <c r="F33" s="63">
        <v>44549</v>
      </c>
      <c r="G33" s="66"/>
      <c r="H33" s="66">
        <f t="shared" si="1"/>
        <v>35400</v>
      </c>
      <c r="I33" s="65" t="s">
        <v>239</v>
      </c>
      <c r="K33" s="17"/>
      <c r="L33" s="17"/>
    </row>
    <row r="34" spans="1:12" s="64" customFormat="1" ht="31.5" customHeight="1" x14ac:dyDescent="0.35">
      <c r="A34" s="67" t="s">
        <v>351</v>
      </c>
      <c r="B34" s="67" t="s">
        <v>14</v>
      </c>
      <c r="C34" s="21" t="s">
        <v>350</v>
      </c>
      <c r="D34" s="19">
        <v>44391</v>
      </c>
      <c r="E34" s="66">
        <v>17700</v>
      </c>
      <c r="F34" s="63">
        <v>44514</v>
      </c>
      <c r="G34" s="66"/>
      <c r="H34" s="66">
        <f t="shared" si="1"/>
        <v>17700</v>
      </c>
      <c r="I34" s="65" t="s">
        <v>239</v>
      </c>
      <c r="K34" s="17"/>
      <c r="L34" s="17"/>
    </row>
    <row r="35" spans="1:12" s="64" customFormat="1" ht="31.5" customHeight="1" x14ac:dyDescent="0.35">
      <c r="A35" s="6" t="s">
        <v>348</v>
      </c>
      <c r="B35" s="8" t="s">
        <v>347</v>
      </c>
      <c r="C35" s="21" t="s">
        <v>349</v>
      </c>
      <c r="D35" s="20">
        <v>44409</v>
      </c>
      <c r="E35" s="18">
        <v>66758.16</v>
      </c>
      <c r="F35" s="19">
        <v>44531</v>
      </c>
      <c r="G35" s="2"/>
      <c r="H35" s="18">
        <f t="shared" si="1"/>
        <v>66758.16</v>
      </c>
      <c r="I35" s="1" t="s">
        <v>239</v>
      </c>
      <c r="K35" s="17"/>
      <c r="L35" s="17"/>
    </row>
    <row r="36" spans="1:12" ht="21" x14ac:dyDescent="0.35">
      <c r="A36" s="6" t="s">
        <v>348</v>
      </c>
      <c r="B36" s="8" t="s">
        <v>347</v>
      </c>
      <c r="C36" s="21" t="s">
        <v>346</v>
      </c>
      <c r="D36" s="20">
        <v>44440</v>
      </c>
      <c r="E36" s="18">
        <v>66414.64</v>
      </c>
      <c r="F36" s="19">
        <v>44562</v>
      </c>
      <c r="H36" s="18">
        <f t="shared" si="1"/>
        <v>66414.64</v>
      </c>
      <c r="I36" s="1" t="s">
        <v>239</v>
      </c>
      <c r="K36" s="17"/>
      <c r="L36" s="17"/>
    </row>
    <row r="37" spans="1:12" ht="21" x14ac:dyDescent="0.35">
      <c r="A37" s="6" t="s">
        <v>345</v>
      </c>
      <c r="B37" s="8" t="s">
        <v>33</v>
      </c>
      <c r="C37" s="21" t="s">
        <v>344</v>
      </c>
      <c r="D37" s="20">
        <v>44490</v>
      </c>
      <c r="E37" s="18">
        <v>3200550.58</v>
      </c>
      <c r="F37" s="63">
        <v>44613</v>
      </c>
      <c r="H37" s="18">
        <f t="shared" si="1"/>
        <v>3200550.58</v>
      </c>
      <c r="I37" s="1" t="s">
        <v>239</v>
      </c>
      <c r="K37" s="17"/>
      <c r="L37" s="17"/>
    </row>
    <row r="38" spans="1:12" ht="21" x14ac:dyDescent="0.35">
      <c r="A38" s="6" t="s">
        <v>343</v>
      </c>
      <c r="B38" s="8" t="s">
        <v>14</v>
      </c>
      <c r="C38" s="21" t="s">
        <v>342</v>
      </c>
      <c r="D38" s="20">
        <v>44265</v>
      </c>
      <c r="E38" s="18">
        <v>106200</v>
      </c>
      <c r="F38" s="63">
        <v>44387</v>
      </c>
      <c r="H38" s="18">
        <f t="shared" si="1"/>
        <v>106200</v>
      </c>
      <c r="I38" s="1" t="s">
        <v>239</v>
      </c>
      <c r="K38" s="17"/>
      <c r="L38" s="17"/>
    </row>
    <row r="39" spans="1:12" ht="33" x14ac:dyDescent="0.35">
      <c r="A39" s="62" t="s">
        <v>184</v>
      </c>
      <c r="B39" s="61" t="s">
        <v>183</v>
      </c>
      <c r="C39" s="60" t="s">
        <v>341</v>
      </c>
      <c r="D39" s="59">
        <v>44540</v>
      </c>
      <c r="E39" s="56">
        <v>11021288.5</v>
      </c>
      <c r="F39" s="58">
        <v>44661</v>
      </c>
      <c r="G39" s="57">
        <v>10357816.51</v>
      </c>
      <c r="H39" s="56">
        <f t="shared" si="1"/>
        <v>663471.99000000022</v>
      </c>
      <c r="I39" s="55" t="s">
        <v>239</v>
      </c>
      <c r="K39" s="17"/>
      <c r="L39" s="17"/>
    </row>
    <row r="40" spans="1:12" ht="21" x14ac:dyDescent="0.35">
      <c r="A40" s="6" t="s">
        <v>340</v>
      </c>
      <c r="B40" s="8" t="s">
        <v>33</v>
      </c>
      <c r="C40" s="21" t="s">
        <v>339</v>
      </c>
      <c r="D40" s="20">
        <v>44610</v>
      </c>
      <c r="E40" s="18">
        <v>354000</v>
      </c>
      <c r="F40" s="19">
        <v>44730</v>
      </c>
      <c r="G40" s="18"/>
      <c r="H40" s="18">
        <f>+E40</f>
        <v>354000</v>
      </c>
      <c r="I40" s="1" t="s">
        <v>239</v>
      </c>
      <c r="K40" s="17"/>
      <c r="L40" s="17"/>
    </row>
    <row r="41" spans="1:12" ht="21" x14ac:dyDescent="0.35">
      <c r="A41" s="6" t="s">
        <v>338</v>
      </c>
      <c r="B41" s="8" t="s">
        <v>14</v>
      </c>
      <c r="C41" s="21" t="s">
        <v>337</v>
      </c>
      <c r="D41" s="20">
        <v>44637</v>
      </c>
      <c r="E41" s="18">
        <v>35400</v>
      </c>
      <c r="F41" s="19">
        <v>44759</v>
      </c>
      <c r="G41" s="18"/>
      <c r="H41" s="18">
        <f>+E41</f>
        <v>35400</v>
      </c>
      <c r="I41" s="1" t="s">
        <v>239</v>
      </c>
      <c r="K41" s="17"/>
      <c r="L41" s="17"/>
    </row>
    <row r="42" spans="1:12" ht="21" x14ac:dyDescent="0.35">
      <c r="A42" s="54" t="s">
        <v>336</v>
      </c>
      <c r="B42" s="22" t="s">
        <v>33</v>
      </c>
      <c r="C42" s="21" t="s">
        <v>335</v>
      </c>
      <c r="D42" s="20">
        <v>44677</v>
      </c>
      <c r="E42" s="18">
        <v>2283459.89</v>
      </c>
      <c r="F42" s="19">
        <v>44799</v>
      </c>
      <c r="G42" s="18"/>
      <c r="H42" s="18">
        <f>+E42</f>
        <v>2283459.89</v>
      </c>
      <c r="I42" s="1" t="s">
        <v>239</v>
      </c>
      <c r="K42" s="17"/>
      <c r="L42" s="17"/>
    </row>
    <row r="43" spans="1:12" ht="21" x14ac:dyDescent="0.35">
      <c r="A43" s="6" t="s">
        <v>315</v>
      </c>
      <c r="B43" s="22" t="s">
        <v>314</v>
      </c>
      <c r="C43" s="21" t="s">
        <v>334</v>
      </c>
      <c r="D43" s="20">
        <v>44681</v>
      </c>
      <c r="E43" s="18">
        <v>5771345</v>
      </c>
      <c r="F43" s="19">
        <v>44803</v>
      </c>
      <c r="G43" s="18"/>
      <c r="H43" s="18">
        <f>+E43-G43</f>
        <v>5771345</v>
      </c>
      <c r="I43" s="1" t="s">
        <v>239</v>
      </c>
      <c r="K43" s="17"/>
      <c r="L43" s="17"/>
    </row>
    <row r="44" spans="1:12" ht="21" x14ac:dyDescent="0.35">
      <c r="A44" s="29" t="s">
        <v>241</v>
      </c>
      <c r="B44" s="28" t="s">
        <v>203</v>
      </c>
      <c r="C44" s="27" t="s">
        <v>333</v>
      </c>
      <c r="D44" s="26">
        <v>44790</v>
      </c>
      <c r="E44" s="24">
        <v>12352400</v>
      </c>
      <c r="F44" s="25">
        <v>44906</v>
      </c>
      <c r="G44" s="24">
        <v>6185000</v>
      </c>
      <c r="H44" s="24">
        <f>+E44-G44</f>
        <v>6167400</v>
      </c>
      <c r="I44" s="23" t="s">
        <v>37</v>
      </c>
      <c r="K44" s="17"/>
      <c r="L44" s="17"/>
    </row>
    <row r="45" spans="1:12" ht="21" x14ac:dyDescent="0.35">
      <c r="A45" s="6" t="s">
        <v>315</v>
      </c>
      <c r="B45" s="6" t="s">
        <v>332</v>
      </c>
      <c r="C45" s="5" t="s">
        <v>331</v>
      </c>
      <c r="D45" s="30">
        <v>44774</v>
      </c>
      <c r="E45" s="4">
        <v>2712855</v>
      </c>
      <c r="F45" s="19">
        <v>44896</v>
      </c>
      <c r="H45" s="18">
        <f>+E45-G45</f>
        <v>2712855</v>
      </c>
      <c r="I45" s="1" t="s">
        <v>1</v>
      </c>
      <c r="K45" s="17"/>
      <c r="L45" s="17"/>
    </row>
    <row r="46" spans="1:12" ht="33" x14ac:dyDescent="0.35">
      <c r="A46" s="29" t="s">
        <v>92</v>
      </c>
      <c r="B46" s="28" t="s">
        <v>80</v>
      </c>
      <c r="C46" s="27" t="s">
        <v>330</v>
      </c>
      <c r="D46" s="26">
        <v>44754</v>
      </c>
      <c r="E46" s="53">
        <v>32290.09</v>
      </c>
      <c r="F46" s="25">
        <v>44882</v>
      </c>
      <c r="G46" s="53">
        <v>32290.09</v>
      </c>
      <c r="H46" s="24">
        <f>+E46-G46</f>
        <v>0</v>
      </c>
      <c r="I46" s="23" t="s">
        <v>37</v>
      </c>
      <c r="K46" s="17"/>
      <c r="L46" s="17"/>
    </row>
    <row r="47" spans="1:12" ht="21" x14ac:dyDescent="0.35">
      <c r="A47" s="6" t="s">
        <v>315</v>
      </c>
      <c r="B47" s="22" t="s">
        <v>314</v>
      </c>
      <c r="C47" s="21" t="s">
        <v>329</v>
      </c>
      <c r="D47" s="20">
        <v>44804</v>
      </c>
      <c r="E47" s="18">
        <v>2729890</v>
      </c>
      <c r="F47" s="19">
        <v>44926</v>
      </c>
      <c r="G47" s="18"/>
      <c r="H47" s="18">
        <f>+E47-G47</f>
        <v>2729890</v>
      </c>
      <c r="I47" s="1" t="s">
        <v>1</v>
      </c>
      <c r="K47" s="17"/>
      <c r="L47" s="17"/>
    </row>
    <row r="48" spans="1:12" ht="21" x14ac:dyDescent="0.35">
      <c r="A48" s="6" t="s">
        <v>241</v>
      </c>
      <c r="B48" s="22" t="s">
        <v>3</v>
      </c>
      <c r="C48" s="21" t="s">
        <v>328</v>
      </c>
      <c r="D48" s="20">
        <v>44587</v>
      </c>
      <c r="E48" s="18">
        <v>2000000</v>
      </c>
      <c r="F48" s="19">
        <v>44803</v>
      </c>
      <c r="G48" s="18"/>
      <c r="H48" s="18">
        <v>2000000</v>
      </c>
      <c r="I48" s="1" t="s">
        <v>1</v>
      </c>
      <c r="K48" s="17"/>
      <c r="L48" s="17"/>
    </row>
    <row r="49" spans="1:12" ht="21" x14ac:dyDescent="0.35">
      <c r="A49" s="6" t="s">
        <v>241</v>
      </c>
      <c r="B49" s="22" t="s">
        <v>3</v>
      </c>
      <c r="C49" s="21" t="s">
        <v>327</v>
      </c>
      <c r="D49" s="20">
        <v>44760</v>
      </c>
      <c r="E49" s="18">
        <v>10000000</v>
      </c>
      <c r="F49" s="19">
        <v>44883</v>
      </c>
      <c r="G49" s="18"/>
      <c r="H49" s="18">
        <f t="shared" ref="H49:H54" si="2">+E49-G49</f>
        <v>10000000</v>
      </c>
      <c r="I49" s="1" t="s">
        <v>1</v>
      </c>
      <c r="K49" s="17"/>
      <c r="L49" s="17"/>
    </row>
    <row r="50" spans="1:12" ht="21" x14ac:dyDescent="0.35">
      <c r="A50" s="6" t="s">
        <v>326</v>
      </c>
      <c r="B50" s="22" t="s">
        <v>325</v>
      </c>
      <c r="C50" s="21" t="s">
        <v>324</v>
      </c>
      <c r="D50" s="20">
        <v>44832</v>
      </c>
      <c r="E50" s="18">
        <v>149683</v>
      </c>
      <c r="F50" s="19">
        <v>44954</v>
      </c>
      <c r="G50" s="18"/>
      <c r="H50" s="18">
        <f t="shared" si="2"/>
        <v>149683</v>
      </c>
      <c r="I50" s="1" t="s">
        <v>1</v>
      </c>
      <c r="K50" s="17"/>
      <c r="L50" s="17"/>
    </row>
    <row r="51" spans="1:12" ht="21" x14ac:dyDescent="0.35">
      <c r="A51" s="22" t="s">
        <v>307</v>
      </c>
      <c r="B51" s="22" t="s">
        <v>317</v>
      </c>
      <c r="C51" s="21" t="s">
        <v>323</v>
      </c>
      <c r="D51" s="20">
        <v>44766</v>
      </c>
      <c r="E51" s="18">
        <v>8393400</v>
      </c>
      <c r="F51" s="19">
        <v>44889</v>
      </c>
      <c r="G51" s="18"/>
      <c r="H51" s="18">
        <f t="shared" si="2"/>
        <v>8393400</v>
      </c>
      <c r="I51" s="1" t="s">
        <v>1</v>
      </c>
      <c r="K51" s="17"/>
      <c r="L51" s="17"/>
    </row>
    <row r="52" spans="1:12" ht="21" x14ac:dyDescent="0.35">
      <c r="A52" s="22" t="s">
        <v>307</v>
      </c>
      <c r="B52" s="22" t="s">
        <v>317</v>
      </c>
      <c r="C52" s="21" t="s">
        <v>322</v>
      </c>
      <c r="D52" s="20">
        <v>44780</v>
      </c>
      <c r="E52" s="18">
        <v>6282400</v>
      </c>
      <c r="F52" s="19">
        <v>44902</v>
      </c>
      <c r="G52" s="18"/>
      <c r="H52" s="18">
        <f t="shared" si="2"/>
        <v>6282400</v>
      </c>
      <c r="I52" s="1" t="s">
        <v>1</v>
      </c>
      <c r="K52" s="17"/>
      <c r="L52" s="17"/>
    </row>
    <row r="53" spans="1:12" ht="21" x14ac:dyDescent="0.35">
      <c r="A53" s="22" t="s">
        <v>307</v>
      </c>
      <c r="B53" s="22" t="s">
        <v>317</v>
      </c>
      <c r="C53" s="21" t="s">
        <v>321</v>
      </c>
      <c r="D53" s="20">
        <v>44792</v>
      </c>
      <c r="E53" s="18">
        <v>7971200</v>
      </c>
      <c r="F53" s="19">
        <v>44914</v>
      </c>
      <c r="G53" s="18"/>
      <c r="H53" s="18">
        <f t="shared" si="2"/>
        <v>7971200</v>
      </c>
      <c r="I53" s="1" t="s">
        <v>1</v>
      </c>
      <c r="K53" s="17"/>
      <c r="L53" s="17"/>
    </row>
    <row r="54" spans="1:12" ht="21" x14ac:dyDescent="0.35">
      <c r="A54" s="22" t="s">
        <v>307</v>
      </c>
      <c r="B54" s="22" t="s">
        <v>317</v>
      </c>
      <c r="C54" s="21" t="s">
        <v>320</v>
      </c>
      <c r="D54" s="20">
        <v>44755</v>
      </c>
      <c r="E54" s="18">
        <v>9026700</v>
      </c>
      <c r="F54" s="19">
        <v>44878</v>
      </c>
      <c r="G54" s="18"/>
      <c r="H54" s="18">
        <f t="shared" si="2"/>
        <v>9026700</v>
      </c>
      <c r="I54" s="1" t="s">
        <v>1</v>
      </c>
      <c r="K54" s="17"/>
      <c r="L54" s="17"/>
    </row>
    <row r="55" spans="1:12" ht="21" x14ac:dyDescent="0.35">
      <c r="A55" s="22" t="s">
        <v>307</v>
      </c>
      <c r="B55" s="22" t="s">
        <v>317</v>
      </c>
      <c r="C55" s="21" t="s">
        <v>319</v>
      </c>
      <c r="D55" s="20">
        <v>44770</v>
      </c>
      <c r="E55" s="18">
        <v>7337900</v>
      </c>
      <c r="F55" s="19">
        <v>44893</v>
      </c>
      <c r="G55" s="18"/>
      <c r="H55" s="18">
        <v>7337900</v>
      </c>
      <c r="I55" s="1" t="s">
        <v>1</v>
      </c>
      <c r="K55" s="17"/>
      <c r="L55" s="17"/>
    </row>
    <row r="56" spans="1:12" ht="21" x14ac:dyDescent="0.35">
      <c r="A56" s="22" t="s">
        <v>307</v>
      </c>
      <c r="B56" s="22" t="s">
        <v>317</v>
      </c>
      <c r="C56" s="21" t="s">
        <v>318</v>
      </c>
      <c r="D56" s="20">
        <v>44775</v>
      </c>
      <c r="E56" s="18">
        <v>6071300</v>
      </c>
      <c r="F56" s="19">
        <v>44897</v>
      </c>
      <c r="G56" s="18"/>
      <c r="H56" s="18">
        <f t="shared" ref="H56:H87" si="3">+E56-G56</f>
        <v>6071300</v>
      </c>
      <c r="I56" s="1" t="s">
        <v>1</v>
      </c>
      <c r="K56" s="17"/>
      <c r="L56" s="17"/>
    </row>
    <row r="57" spans="1:12" ht="21" x14ac:dyDescent="0.35">
      <c r="A57" s="22" t="s">
        <v>307</v>
      </c>
      <c r="B57" s="22" t="s">
        <v>317</v>
      </c>
      <c r="C57" s="21" t="s">
        <v>316</v>
      </c>
      <c r="D57" s="20">
        <v>44785</v>
      </c>
      <c r="E57" s="18">
        <v>7920600</v>
      </c>
      <c r="F57" s="19">
        <v>44907</v>
      </c>
      <c r="G57" s="18"/>
      <c r="H57" s="18">
        <f t="shared" si="3"/>
        <v>7920600</v>
      </c>
      <c r="I57" s="1" t="s">
        <v>1</v>
      </c>
      <c r="K57" s="17"/>
      <c r="L57" s="17"/>
    </row>
    <row r="58" spans="1:12" ht="21" x14ac:dyDescent="0.35">
      <c r="A58" s="22" t="s">
        <v>315</v>
      </c>
      <c r="B58" s="22" t="s">
        <v>314</v>
      </c>
      <c r="C58" s="21" t="s">
        <v>313</v>
      </c>
      <c r="D58" s="20">
        <v>44805</v>
      </c>
      <c r="E58" s="18">
        <v>3259535</v>
      </c>
      <c r="F58" s="19">
        <v>44562</v>
      </c>
      <c r="G58" s="18"/>
      <c r="H58" s="18">
        <f t="shared" si="3"/>
        <v>3259535</v>
      </c>
      <c r="I58" s="1" t="s">
        <v>1</v>
      </c>
      <c r="K58" s="17"/>
      <c r="L58" s="17"/>
    </row>
    <row r="59" spans="1:12" ht="21" x14ac:dyDescent="0.35">
      <c r="A59" s="22" t="s">
        <v>312</v>
      </c>
      <c r="B59" s="22" t="s">
        <v>304</v>
      </c>
      <c r="C59" s="21" t="s">
        <v>311</v>
      </c>
      <c r="D59" s="20">
        <v>44837</v>
      </c>
      <c r="E59" s="18">
        <v>30680</v>
      </c>
      <c r="F59" s="19">
        <v>44960</v>
      </c>
      <c r="G59" s="18"/>
      <c r="H59" s="18">
        <f t="shared" si="3"/>
        <v>30680</v>
      </c>
      <c r="I59" s="1" t="s">
        <v>1</v>
      </c>
      <c r="K59" s="17"/>
      <c r="L59" s="17"/>
    </row>
    <row r="60" spans="1:12" ht="21" x14ac:dyDescent="0.35">
      <c r="A60" s="22" t="s">
        <v>307</v>
      </c>
      <c r="B60" s="22" t="s">
        <v>203</v>
      </c>
      <c r="C60" s="21" t="s">
        <v>310</v>
      </c>
      <c r="D60" s="20">
        <v>44819</v>
      </c>
      <c r="E60" s="18">
        <v>5277500</v>
      </c>
      <c r="F60" s="19">
        <v>44941</v>
      </c>
      <c r="G60" s="18"/>
      <c r="H60" s="18">
        <f t="shared" si="3"/>
        <v>5277500</v>
      </c>
      <c r="I60" s="1" t="s">
        <v>1</v>
      </c>
      <c r="K60" s="17"/>
      <c r="L60" s="17"/>
    </row>
    <row r="61" spans="1:12" ht="33" x14ac:dyDescent="0.35">
      <c r="A61" s="22" t="s">
        <v>307</v>
      </c>
      <c r="B61" s="22" t="s">
        <v>203</v>
      </c>
      <c r="C61" s="21" t="s">
        <v>309</v>
      </c>
      <c r="D61" s="20">
        <v>44810</v>
      </c>
      <c r="E61" s="18">
        <v>9448900</v>
      </c>
      <c r="F61" s="19">
        <v>44932</v>
      </c>
      <c r="G61" s="18"/>
      <c r="H61" s="18">
        <f t="shared" si="3"/>
        <v>9448900</v>
      </c>
      <c r="I61" s="1" t="s">
        <v>1</v>
      </c>
      <c r="K61" s="17"/>
      <c r="L61" s="17"/>
    </row>
    <row r="62" spans="1:12" ht="21" x14ac:dyDescent="0.35">
      <c r="A62" s="22" t="s">
        <v>307</v>
      </c>
      <c r="B62" s="22" t="s">
        <v>203</v>
      </c>
      <c r="C62" s="21" t="s">
        <v>308</v>
      </c>
      <c r="D62" s="20">
        <v>44826</v>
      </c>
      <c r="E62" s="18">
        <v>5226900</v>
      </c>
      <c r="F62" s="19">
        <v>44948</v>
      </c>
      <c r="G62" s="18"/>
      <c r="H62" s="18">
        <f t="shared" si="3"/>
        <v>5226900</v>
      </c>
      <c r="I62" s="1" t="s">
        <v>1</v>
      </c>
      <c r="K62" s="17"/>
      <c r="L62" s="17"/>
    </row>
    <row r="63" spans="1:12" ht="21" x14ac:dyDescent="0.35">
      <c r="A63" s="22" t="s">
        <v>307</v>
      </c>
      <c r="B63" s="22" t="s">
        <v>203</v>
      </c>
      <c r="C63" s="21" t="s">
        <v>306</v>
      </c>
      <c r="D63" s="20">
        <v>44852</v>
      </c>
      <c r="E63" s="18">
        <v>5066400</v>
      </c>
      <c r="F63" s="19">
        <v>44975</v>
      </c>
      <c r="G63" s="18"/>
      <c r="H63" s="18">
        <f t="shared" si="3"/>
        <v>5066400</v>
      </c>
      <c r="I63" s="1" t="s">
        <v>1</v>
      </c>
      <c r="K63" s="17"/>
      <c r="L63" s="17"/>
    </row>
    <row r="64" spans="1:12" ht="21" x14ac:dyDescent="0.35">
      <c r="A64" s="22" t="s">
        <v>305</v>
      </c>
      <c r="B64" s="22" t="s">
        <v>304</v>
      </c>
      <c r="C64" s="21" t="s">
        <v>16</v>
      </c>
      <c r="D64" s="20">
        <v>44860</v>
      </c>
      <c r="E64" s="18">
        <v>59000</v>
      </c>
      <c r="F64" s="19">
        <v>44983</v>
      </c>
      <c r="G64" s="18"/>
      <c r="H64" s="18">
        <f t="shared" si="3"/>
        <v>59000</v>
      </c>
      <c r="I64" s="1" t="s">
        <v>1</v>
      </c>
      <c r="K64" s="17"/>
      <c r="L64" s="17"/>
    </row>
    <row r="65" spans="1:12" ht="21" x14ac:dyDescent="0.35">
      <c r="A65" s="22" t="s">
        <v>303</v>
      </c>
      <c r="B65" s="22" t="s">
        <v>203</v>
      </c>
      <c r="C65" s="21" t="s">
        <v>302</v>
      </c>
      <c r="D65" s="20">
        <v>44747</v>
      </c>
      <c r="E65" s="18">
        <v>2271500</v>
      </c>
      <c r="F65" s="19">
        <v>44983</v>
      </c>
      <c r="G65" s="18"/>
      <c r="H65" s="18">
        <f t="shared" si="3"/>
        <v>2271500</v>
      </c>
      <c r="I65" s="1" t="s">
        <v>1</v>
      </c>
      <c r="K65" s="17"/>
      <c r="L65" s="17"/>
    </row>
    <row r="66" spans="1:12" ht="33" x14ac:dyDescent="0.35">
      <c r="A66" s="22" t="s">
        <v>184</v>
      </c>
      <c r="B66" s="22" t="s">
        <v>301</v>
      </c>
      <c r="C66" s="21" t="s">
        <v>300</v>
      </c>
      <c r="D66" s="20">
        <v>44874</v>
      </c>
      <c r="E66" s="18">
        <v>22486259.359999999</v>
      </c>
      <c r="F66" s="19">
        <v>44701</v>
      </c>
      <c r="G66" s="18">
        <v>10854334.779999999</v>
      </c>
      <c r="H66" s="18">
        <f t="shared" si="3"/>
        <v>11631924.58</v>
      </c>
      <c r="I66" s="1" t="s">
        <v>1</v>
      </c>
      <c r="K66" s="17"/>
      <c r="L66" s="17"/>
    </row>
    <row r="67" spans="1:12" ht="21" x14ac:dyDescent="0.35">
      <c r="A67" s="22" t="s">
        <v>299</v>
      </c>
      <c r="B67" s="22" t="s">
        <v>3</v>
      </c>
      <c r="C67" s="21" t="s">
        <v>298</v>
      </c>
      <c r="D67" s="20">
        <v>44866</v>
      </c>
      <c r="E67" s="18">
        <v>2955400</v>
      </c>
      <c r="F67" s="19">
        <v>44986</v>
      </c>
      <c r="G67" s="18"/>
      <c r="H67" s="18">
        <f t="shared" si="3"/>
        <v>2955400</v>
      </c>
      <c r="I67" s="1" t="s">
        <v>1</v>
      </c>
      <c r="K67" s="17"/>
      <c r="L67" s="17"/>
    </row>
    <row r="68" spans="1:12" ht="21" x14ac:dyDescent="0.35">
      <c r="A68" s="52" t="s">
        <v>297</v>
      </c>
      <c r="B68" s="52" t="s">
        <v>296</v>
      </c>
      <c r="C68" s="51" t="s">
        <v>295</v>
      </c>
      <c r="D68" s="50">
        <v>44874</v>
      </c>
      <c r="E68" s="48">
        <v>51285117.399999999</v>
      </c>
      <c r="F68" s="49">
        <v>44994</v>
      </c>
      <c r="G68" s="48">
        <v>10257023.48</v>
      </c>
      <c r="H68" s="48">
        <f t="shared" si="3"/>
        <v>41028093.920000002</v>
      </c>
      <c r="I68" s="47" t="s">
        <v>1</v>
      </c>
      <c r="K68" s="17"/>
      <c r="L68" s="17"/>
    </row>
    <row r="69" spans="1:12" ht="21" x14ac:dyDescent="0.35">
      <c r="A69" s="28" t="s">
        <v>168</v>
      </c>
      <c r="B69" s="28" t="s">
        <v>294</v>
      </c>
      <c r="C69" s="27" t="s">
        <v>293</v>
      </c>
      <c r="D69" s="26">
        <v>44882</v>
      </c>
      <c r="E69" s="24">
        <v>2756000</v>
      </c>
      <c r="F69" s="25">
        <v>44637</v>
      </c>
      <c r="G69" s="24">
        <v>2756000</v>
      </c>
      <c r="H69" s="24">
        <f t="shared" si="3"/>
        <v>0</v>
      </c>
      <c r="I69" s="23" t="s">
        <v>37</v>
      </c>
      <c r="K69" s="17"/>
      <c r="L69" s="17"/>
    </row>
    <row r="70" spans="1:12" ht="21" x14ac:dyDescent="0.35">
      <c r="A70" s="22" t="s">
        <v>292</v>
      </c>
      <c r="B70" s="22" t="s">
        <v>291</v>
      </c>
      <c r="C70" s="21" t="s">
        <v>290</v>
      </c>
      <c r="D70" s="20">
        <v>44855</v>
      </c>
      <c r="E70" s="18">
        <v>513608.4</v>
      </c>
      <c r="F70" s="19">
        <v>44978</v>
      </c>
      <c r="G70" s="18">
        <v>102721.68</v>
      </c>
      <c r="H70" s="18">
        <f t="shared" si="3"/>
        <v>410886.72000000003</v>
      </c>
      <c r="I70" s="1" t="s">
        <v>1</v>
      </c>
      <c r="K70" s="17"/>
      <c r="L70" s="17"/>
    </row>
    <row r="71" spans="1:12" ht="21" x14ac:dyDescent="0.35">
      <c r="A71" s="28" t="s">
        <v>7</v>
      </c>
      <c r="B71" s="28" t="s">
        <v>257</v>
      </c>
      <c r="C71" s="27" t="s">
        <v>289</v>
      </c>
      <c r="D71" s="26">
        <v>44880</v>
      </c>
      <c r="E71" s="24">
        <v>139629</v>
      </c>
      <c r="F71" s="25" t="s">
        <v>288</v>
      </c>
      <c r="G71" s="24">
        <v>139629</v>
      </c>
      <c r="H71" s="24">
        <f t="shared" si="3"/>
        <v>0</v>
      </c>
      <c r="I71" s="23" t="s">
        <v>37</v>
      </c>
      <c r="K71" s="17"/>
      <c r="L71" s="17"/>
    </row>
    <row r="72" spans="1:12" ht="21" x14ac:dyDescent="0.35">
      <c r="A72" s="28" t="s">
        <v>280</v>
      </c>
      <c r="B72" s="28" t="s">
        <v>279</v>
      </c>
      <c r="C72" s="27" t="s">
        <v>287</v>
      </c>
      <c r="D72" s="26">
        <v>44882</v>
      </c>
      <c r="E72" s="24">
        <v>8462370</v>
      </c>
      <c r="F72" s="25">
        <v>45002</v>
      </c>
      <c r="G72" s="24">
        <v>8462370</v>
      </c>
      <c r="H72" s="24">
        <f t="shared" si="3"/>
        <v>0</v>
      </c>
      <c r="I72" s="23" t="s">
        <v>37</v>
      </c>
      <c r="K72" s="17"/>
      <c r="L72" s="17"/>
    </row>
    <row r="73" spans="1:12" ht="21" x14ac:dyDescent="0.35">
      <c r="A73" s="22" t="s">
        <v>286</v>
      </c>
      <c r="B73" s="22" t="s">
        <v>29</v>
      </c>
      <c r="C73" s="21" t="s">
        <v>285</v>
      </c>
      <c r="D73" s="20">
        <v>44882</v>
      </c>
      <c r="E73" s="18">
        <v>12885600</v>
      </c>
      <c r="F73" s="19">
        <v>45002</v>
      </c>
      <c r="G73" s="18">
        <v>2577120</v>
      </c>
      <c r="H73" s="18">
        <f t="shared" si="3"/>
        <v>10308480</v>
      </c>
      <c r="I73" s="1" t="s">
        <v>1</v>
      </c>
      <c r="K73" s="17"/>
      <c r="L73" s="17"/>
    </row>
    <row r="74" spans="1:12" ht="21" x14ac:dyDescent="0.35">
      <c r="A74" s="28" t="s">
        <v>284</v>
      </c>
      <c r="B74" s="28" t="s">
        <v>283</v>
      </c>
      <c r="C74" s="27" t="s">
        <v>282</v>
      </c>
      <c r="D74" s="26">
        <v>44880</v>
      </c>
      <c r="E74" s="24">
        <v>7319245</v>
      </c>
      <c r="F74" s="25">
        <v>45000</v>
      </c>
      <c r="G74" s="24">
        <v>7319245</v>
      </c>
      <c r="H74" s="24">
        <f t="shared" si="3"/>
        <v>0</v>
      </c>
      <c r="I74" s="23" t="s">
        <v>37</v>
      </c>
      <c r="K74" s="17"/>
      <c r="L74" s="17"/>
    </row>
    <row r="75" spans="1:12" ht="33" x14ac:dyDescent="0.35">
      <c r="A75" s="22" t="s">
        <v>64</v>
      </c>
      <c r="B75" s="22" t="s">
        <v>44</v>
      </c>
      <c r="C75" s="21" t="s">
        <v>281</v>
      </c>
      <c r="D75" s="20">
        <v>44861</v>
      </c>
      <c r="E75" s="18">
        <v>203940.76</v>
      </c>
      <c r="F75" s="19">
        <v>44984</v>
      </c>
      <c r="G75" s="18"/>
      <c r="H75" s="18">
        <f t="shared" si="3"/>
        <v>203940.76</v>
      </c>
      <c r="I75" s="1" t="s">
        <v>1</v>
      </c>
      <c r="K75" s="17"/>
      <c r="L75" s="17"/>
    </row>
    <row r="76" spans="1:12" ht="21" x14ac:dyDescent="0.35">
      <c r="A76" s="22" t="s">
        <v>280</v>
      </c>
      <c r="B76" s="22" t="s">
        <v>279</v>
      </c>
      <c r="C76" s="21" t="s">
        <v>278</v>
      </c>
      <c r="D76" s="20">
        <v>44887</v>
      </c>
      <c r="E76" s="18">
        <v>19222200</v>
      </c>
      <c r="F76" s="19" t="s">
        <v>277</v>
      </c>
      <c r="G76" s="18"/>
      <c r="H76" s="18">
        <f t="shared" si="3"/>
        <v>19222200</v>
      </c>
      <c r="I76" s="1" t="s">
        <v>1</v>
      </c>
      <c r="K76" s="17"/>
      <c r="L76" s="17"/>
    </row>
    <row r="77" spans="1:12" ht="21" x14ac:dyDescent="0.35">
      <c r="A77" s="39" t="s">
        <v>7</v>
      </c>
      <c r="B77" s="38" t="s">
        <v>276</v>
      </c>
      <c r="C77" s="37" t="s">
        <v>275</v>
      </c>
      <c r="D77" s="36">
        <v>44861</v>
      </c>
      <c r="E77" s="34">
        <v>647466</v>
      </c>
      <c r="F77" s="35">
        <v>44984</v>
      </c>
      <c r="G77" s="34">
        <v>647466</v>
      </c>
      <c r="H77" s="34">
        <f t="shared" si="3"/>
        <v>0</v>
      </c>
      <c r="I77" s="33" t="s">
        <v>37</v>
      </c>
      <c r="K77" s="17"/>
      <c r="L77" s="17"/>
    </row>
    <row r="78" spans="1:12" ht="21" x14ac:dyDescent="0.35">
      <c r="A78" s="6" t="s">
        <v>26</v>
      </c>
      <c r="B78" s="22" t="s">
        <v>14</v>
      </c>
      <c r="C78" s="21" t="s">
        <v>274</v>
      </c>
      <c r="D78" s="20">
        <v>44866</v>
      </c>
      <c r="E78" s="18">
        <v>118000</v>
      </c>
      <c r="F78" s="19">
        <v>44986</v>
      </c>
      <c r="G78" s="18"/>
      <c r="H78" s="18">
        <f t="shared" si="3"/>
        <v>118000</v>
      </c>
      <c r="I78" s="1" t="s">
        <v>1</v>
      </c>
      <c r="K78" s="17"/>
      <c r="L78" s="17"/>
    </row>
    <row r="79" spans="1:12" ht="21" x14ac:dyDescent="0.35">
      <c r="A79" s="6" t="s">
        <v>273</v>
      </c>
      <c r="B79" s="22" t="s">
        <v>14</v>
      </c>
      <c r="C79" s="21" t="s">
        <v>272</v>
      </c>
      <c r="D79" s="20">
        <v>44900</v>
      </c>
      <c r="E79" s="18">
        <v>236000</v>
      </c>
      <c r="F79" s="19">
        <v>45021</v>
      </c>
      <c r="G79" s="18"/>
      <c r="H79" s="18">
        <f t="shared" si="3"/>
        <v>236000</v>
      </c>
      <c r="I79" s="1" t="s">
        <v>1</v>
      </c>
      <c r="K79" s="17"/>
      <c r="L79" s="17"/>
    </row>
    <row r="80" spans="1:12" ht="21" x14ac:dyDescent="0.35">
      <c r="A80" s="6" t="s">
        <v>271</v>
      </c>
      <c r="B80" s="22" t="s">
        <v>14</v>
      </c>
      <c r="C80" s="21" t="s">
        <v>270</v>
      </c>
      <c r="D80" s="20">
        <v>44887</v>
      </c>
      <c r="E80" s="18">
        <v>59000</v>
      </c>
      <c r="F80" s="19">
        <v>44642</v>
      </c>
      <c r="G80" s="18"/>
      <c r="H80" s="18">
        <f t="shared" si="3"/>
        <v>59000</v>
      </c>
      <c r="I80" s="1" t="s">
        <v>1</v>
      </c>
      <c r="K80" s="17"/>
      <c r="L80" s="17"/>
    </row>
    <row r="81" spans="1:12" ht="21" x14ac:dyDescent="0.35">
      <c r="A81" s="6" t="s">
        <v>22</v>
      </c>
      <c r="B81" s="22" t="s">
        <v>14</v>
      </c>
      <c r="C81" s="21" t="s">
        <v>269</v>
      </c>
      <c r="D81" s="20">
        <v>44895</v>
      </c>
      <c r="E81" s="18">
        <v>118000</v>
      </c>
      <c r="F81" s="19">
        <v>45015</v>
      </c>
      <c r="G81" s="18"/>
      <c r="H81" s="18">
        <f t="shared" si="3"/>
        <v>118000</v>
      </c>
      <c r="I81" s="1" t="s">
        <v>1</v>
      </c>
      <c r="K81" s="17"/>
      <c r="L81" s="17"/>
    </row>
    <row r="82" spans="1:12" ht="21" x14ac:dyDescent="0.35">
      <c r="A82" s="22" t="s">
        <v>15</v>
      </c>
      <c r="B82" s="22" t="s">
        <v>14</v>
      </c>
      <c r="C82" s="21" t="s">
        <v>268</v>
      </c>
      <c r="D82" s="20">
        <v>44859</v>
      </c>
      <c r="E82" s="18">
        <v>118000</v>
      </c>
      <c r="F82" s="19">
        <v>44961</v>
      </c>
      <c r="G82" s="18"/>
      <c r="H82" s="18">
        <f t="shared" si="3"/>
        <v>118000</v>
      </c>
      <c r="I82" s="1" t="s">
        <v>1</v>
      </c>
      <c r="K82" s="17"/>
      <c r="L82" s="17"/>
    </row>
    <row r="83" spans="1:12" ht="21" x14ac:dyDescent="0.35">
      <c r="A83" s="22" t="s">
        <v>26</v>
      </c>
      <c r="B83" s="22" t="s">
        <v>14</v>
      </c>
      <c r="C83" s="21" t="s">
        <v>267</v>
      </c>
      <c r="D83" s="20">
        <v>44883</v>
      </c>
      <c r="E83" s="18">
        <v>118000</v>
      </c>
      <c r="F83" s="19">
        <v>45003</v>
      </c>
      <c r="G83" s="18"/>
      <c r="H83" s="18">
        <f t="shared" si="3"/>
        <v>118000</v>
      </c>
      <c r="I83" s="1" t="s">
        <v>1</v>
      </c>
      <c r="K83" s="17"/>
      <c r="L83" s="17"/>
    </row>
    <row r="84" spans="1:12" ht="21" x14ac:dyDescent="0.35">
      <c r="A84" s="22" t="s">
        <v>26</v>
      </c>
      <c r="B84" s="22" t="s">
        <v>14</v>
      </c>
      <c r="C84" s="21" t="s">
        <v>266</v>
      </c>
      <c r="D84" s="20">
        <v>44883</v>
      </c>
      <c r="E84" s="18">
        <v>118000</v>
      </c>
      <c r="F84" s="19">
        <v>45003</v>
      </c>
      <c r="G84" s="18"/>
      <c r="H84" s="18">
        <f t="shared" si="3"/>
        <v>118000</v>
      </c>
      <c r="I84" s="1" t="s">
        <v>1</v>
      </c>
      <c r="K84" s="17"/>
      <c r="L84" s="17"/>
    </row>
    <row r="85" spans="1:12" ht="21" x14ac:dyDescent="0.35">
      <c r="A85" s="22" t="s">
        <v>24</v>
      </c>
      <c r="B85" s="22" t="s">
        <v>14</v>
      </c>
      <c r="C85" s="21" t="s">
        <v>265</v>
      </c>
      <c r="D85" s="20">
        <v>44888</v>
      </c>
      <c r="E85" s="18">
        <v>59000</v>
      </c>
      <c r="F85" s="19">
        <v>44643</v>
      </c>
      <c r="G85" s="18"/>
      <c r="H85" s="18">
        <f t="shared" si="3"/>
        <v>59000</v>
      </c>
      <c r="I85" s="1" t="s">
        <v>1</v>
      </c>
      <c r="K85" s="17"/>
      <c r="L85" s="17"/>
    </row>
    <row r="86" spans="1:12" ht="21" x14ac:dyDescent="0.35">
      <c r="A86" s="22" t="s">
        <v>264</v>
      </c>
      <c r="B86" s="22" t="s">
        <v>33</v>
      </c>
      <c r="C86" s="21" t="s">
        <v>263</v>
      </c>
      <c r="D86" s="20">
        <v>44887</v>
      </c>
      <c r="E86" s="18">
        <v>177000</v>
      </c>
      <c r="F86" s="19">
        <v>45007</v>
      </c>
      <c r="G86" s="18"/>
      <c r="H86" s="18">
        <f t="shared" si="3"/>
        <v>177000</v>
      </c>
      <c r="I86" s="1" t="s">
        <v>1</v>
      </c>
      <c r="K86" s="17"/>
      <c r="L86" s="17"/>
    </row>
    <row r="87" spans="1:12" ht="21" x14ac:dyDescent="0.35">
      <c r="A87" s="22" t="s">
        <v>62</v>
      </c>
      <c r="B87" s="22" t="s">
        <v>83</v>
      </c>
      <c r="C87" s="21" t="s">
        <v>262</v>
      </c>
      <c r="D87" s="20">
        <v>44873</v>
      </c>
      <c r="E87" s="18">
        <v>783135.22</v>
      </c>
      <c r="F87" s="19">
        <v>44993</v>
      </c>
      <c r="G87" s="18"/>
      <c r="H87" s="18">
        <f t="shared" si="3"/>
        <v>783135.22</v>
      </c>
      <c r="I87" s="1" t="s">
        <v>1</v>
      </c>
      <c r="K87" s="17"/>
      <c r="L87" s="17"/>
    </row>
    <row r="88" spans="1:12" ht="21" x14ac:dyDescent="0.35">
      <c r="A88" s="46" t="s">
        <v>261</v>
      </c>
      <c r="B88" s="45" t="s">
        <v>260</v>
      </c>
      <c r="C88" s="44" t="s">
        <v>259</v>
      </c>
      <c r="D88" s="43">
        <v>44903</v>
      </c>
      <c r="E88" s="41">
        <v>74900481.599999994</v>
      </c>
      <c r="F88" s="42">
        <v>45024</v>
      </c>
      <c r="G88" s="41">
        <v>60000000</v>
      </c>
      <c r="H88" s="41">
        <f t="shared" ref="H88:H112" si="4">+E88-G88</f>
        <v>14900481.599999994</v>
      </c>
      <c r="I88" s="40" t="s">
        <v>1</v>
      </c>
      <c r="K88" s="17"/>
      <c r="L88" s="17"/>
    </row>
    <row r="89" spans="1:12" ht="21" x14ac:dyDescent="0.35">
      <c r="A89" s="29" t="s">
        <v>258</v>
      </c>
      <c r="B89" s="28" t="s">
        <v>257</v>
      </c>
      <c r="C89" s="27" t="s">
        <v>256</v>
      </c>
      <c r="D89" s="26">
        <v>44866</v>
      </c>
      <c r="E89" s="24">
        <v>33350</v>
      </c>
      <c r="F89" s="25">
        <v>44986</v>
      </c>
      <c r="G89" s="24">
        <v>33350</v>
      </c>
      <c r="H89" s="24">
        <f t="shared" si="4"/>
        <v>0</v>
      </c>
      <c r="I89" s="23" t="s">
        <v>37</v>
      </c>
      <c r="K89" s="17"/>
      <c r="L89" s="17"/>
    </row>
    <row r="90" spans="1:12" ht="21" x14ac:dyDescent="0.35">
      <c r="A90" s="29" t="s">
        <v>64</v>
      </c>
      <c r="B90" s="28" t="s">
        <v>255</v>
      </c>
      <c r="C90" s="27" t="s">
        <v>254</v>
      </c>
      <c r="D90" s="26">
        <v>44901</v>
      </c>
      <c r="E90" s="24">
        <v>92400000</v>
      </c>
      <c r="F90" s="25">
        <v>45022</v>
      </c>
      <c r="G90" s="24">
        <v>92400000</v>
      </c>
      <c r="H90" s="24">
        <f t="shared" si="4"/>
        <v>0</v>
      </c>
      <c r="I90" s="23" t="s">
        <v>37</v>
      </c>
      <c r="K90" s="17"/>
      <c r="L90" s="17"/>
    </row>
    <row r="91" spans="1:12" ht="21" x14ac:dyDescent="0.35">
      <c r="A91" s="29" t="s">
        <v>253</v>
      </c>
      <c r="B91" s="28" t="s">
        <v>44</v>
      </c>
      <c r="C91" s="27" t="s">
        <v>252</v>
      </c>
      <c r="D91" s="26">
        <v>44888</v>
      </c>
      <c r="E91" s="24">
        <v>1048864</v>
      </c>
      <c r="F91" s="25">
        <v>45008</v>
      </c>
      <c r="G91" s="24">
        <v>1048864</v>
      </c>
      <c r="H91" s="24">
        <f t="shared" si="4"/>
        <v>0</v>
      </c>
      <c r="I91" s="23" t="s">
        <v>37</v>
      </c>
      <c r="K91" s="17"/>
      <c r="L91" s="17"/>
    </row>
    <row r="92" spans="1:12" ht="21" x14ac:dyDescent="0.35">
      <c r="A92" s="6" t="s">
        <v>251</v>
      </c>
      <c r="B92" s="22" t="s">
        <v>250</v>
      </c>
      <c r="C92" s="21" t="s">
        <v>249</v>
      </c>
      <c r="D92" s="20">
        <v>44895</v>
      </c>
      <c r="E92" s="18">
        <v>7428100</v>
      </c>
      <c r="F92" s="19">
        <v>45015</v>
      </c>
      <c r="G92" s="18"/>
      <c r="H92" s="18">
        <f t="shared" si="4"/>
        <v>7428100</v>
      </c>
      <c r="I92" s="1" t="s">
        <v>1</v>
      </c>
      <c r="K92" s="17"/>
      <c r="L92" s="17"/>
    </row>
    <row r="93" spans="1:12" ht="21" x14ac:dyDescent="0.35">
      <c r="A93" s="29" t="s">
        <v>248</v>
      </c>
      <c r="B93" s="28" t="s">
        <v>247</v>
      </c>
      <c r="C93" s="27" t="s">
        <v>246</v>
      </c>
      <c r="D93" s="26">
        <v>44886</v>
      </c>
      <c r="E93" s="24">
        <v>1084049.24</v>
      </c>
      <c r="F93" s="25">
        <v>45006</v>
      </c>
      <c r="G93" s="24">
        <v>1084049.24</v>
      </c>
      <c r="H93" s="24">
        <f t="shared" si="4"/>
        <v>0</v>
      </c>
      <c r="I93" s="23" t="s">
        <v>37</v>
      </c>
      <c r="K93" s="17"/>
      <c r="L93" s="17"/>
    </row>
    <row r="94" spans="1:12" ht="64.5" x14ac:dyDescent="0.35">
      <c r="A94" s="29" t="s">
        <v>244</v>
      </c>
      <c r="B94" s="28" t="s">
        <v>203</v>
      </c>
      <c r="C94" s="27" t="s">
        <v>245</v>
      </c>
      <c r="D94" s="26">
        <v>44896</v>
      </c>
      <c r="E94" s="24">
        <v>11811900</v>
      </c>
      <c r="F94" s="25">
        <v>45017</v>
      </c>
      <c r="G94" s="24">
        <v>11811900</v>
      </c>
      <c r="H94" s="24">
        <f t="shared" si="4"/>
        <v>0</v>
      </c>
      <c r="I94" s="23" t="s">
        <v>37</v>
      </c>
      <c r="K94" s="17"/>
      <c r="L94" s="17"/>
    </row>
    <row r="95" spans="1:12" ht="64.5" x14ac:dyDescent="0.35">
      <c r="A95" s="29" t="s">
        <v>244</v>
      </c>
      <c r="B95" s="28" t="s">
        <v>203</v>
      </c>
      <c r="C95" s="27" t="s">
        <v>243</v>
      </c>
      <c r="D95" s="26">
        <v>44901</v>
      </c>
      <c r="E95" s="24">
        <v>11738300</v>
      </c>
      <c r="F95" s="25">
        <v>45022</v>
      </c>
      <c r="G95" s="24">
        <v>11738300</v>
      </c>
      <c r="H95" s="24">
        <f t="shared" si="4"/>
        <v>0</v>
      </c>
      <c r="I95" s="23" t="s">
        <v>37</v>
      </c>
      <c r="K95" s="17"/>
      <c r="L95" s="17"/>
    </row>
    <row r="96" spans="1:12" ht="21" x14ac:dyDescent="0.35">
      <c r="A96" s="6" t="s">
        <v>241</v>
      </c>
      <c r="B96" s="22" t="s">
        <v>203</v>
      </c>
      <c r="C96" s="21" t="s">
        <v>242</v>
      </c>
      <c r="D96" s="20">
        <v>44567</v>
      </c>
      <c r="E96" s="18">
        <v>1000000</v>
      </c>
      <c r="F96" s="19">
        <v>44687</v>
      </c>
      <c r="G96" s="18"/>
      <c r="H96" s="18">
        <f t="shared" si="4"/>
        <v>1000000</v>
      </c>
      <c r="I96" s="1" t="s">
        <v>239</v>
      </c>
      <c r="K96" s="17"/>
      <c r="L96" s="17"/>
    </row>
    <row r="97" spans="1:12" ht="21" x14ac:dyDescent="0.35">
      <c r="A97" s="6" t="s">
        <v>241</v>
      </c>
      <c r="B97" s="22" t="s">
        <v>203</v>
      </c>
      <c r="C97" s="21" t="s">
        <v>240</v>
      </c>
      <c r="D97" s="20">
        <v>44630</v>
      </c>
      <c r="E97" s="18">
        <v>1500000</v>
      </c>
      <c r="F97" s="19">
        <v>44752</v>
      </c>
      <c r="G97" s="18"/>
      <c r="H97" s="18">
        <f t="shared" si="4"/>
        <v>1500000</v>
      </c>
      <c r="I97" s="1" t="s">
        <v>239</v>
      </c>
      <c r="K97" s="17"/>
      <c r="L97" s="17"/>
    </row>
    <row r="98" spans="1:12" ht="21" x14ac:dyDescent="0.35">
      <c r="A98" s="29" t="s">
        <v>238</v>
      </c>
      <c r="B98" s="28" t="s">
        <v>33</v>
      </c>
      <c r="C98" s="27" t="s">
        <v>237</v>
      </c>
      <c r="D98" s="26">
        <v>44896</v>
      </c>
      <c r="E98" s="24">
        <v>88333.33</v>
      </c>
      <c r="F98" s="25">
        <v>45017</v>
      </c>
      <c r="G98" s="24">
        <v>88333.33</v>
      </c>
      <c r="H98" s="24">
        <f t="shared" si="4"/>
        <v>0</v>
      </c>
      <c r="I98" s="23" t="s">
        <v>37</v>
      </c>
      <c r="K98" s="17"/>
      <c r="L98" s="17"/>
    </row>
    <row r="99" spans="1:12" ht="21" x14ac:dyDescent="0.35">
      <c r="A99" s="6" t="s">
        <v>236</v>
      </c>
      <c r="B99" s="22" t="s">
        <v>33</v>
      </c>
      <c r="C99" s="21" t="s">
        <v>235</v>
      </c>
      <c r="D99" s="20">
        <v>44890</v>
      </c>
      <c r="E99" s="18">
        <v>180000</v>
      </c>
      <c r="F99" s="19">
        <v>45010</v>
      </c>
      <c r="G99" s="18"/>
      <c r="H99" s="18">
        <f t="shared" si="4"/>
        <v>180000</v>
      </c>
      <c r="I99" s="1" t="s">
        <v>1</v>
      </c>
      <c r="K99" s="17"/>
      <c r="L99" s="17"/>
    </row>
    <row r="100" spans="1:12" ht="21" x14ac:dyDescent="0.35">
      <c r="A100" s="6" t="s">
        <v>72</v>
      </c>
      <c r="B100" s="22" t="s">
        <v>33</v>
      </c>
      <c r="C100" s="21" t="s">
        <v>234</v>
      </c>
      <c r="D100" s="20">
        <v>44895</v>
      </c>
      <c r="E100" s="18">
        <v>590000</v>
      </c>
      <c r="F100" s="19">
        <v>45015</v>
      </c>
      <c r="G100" s="18"/>
      <c r="H100" s="18">
        <f t="shared" si="4"/>
        <v>590000</v>
      </c>
      <c r="I100" s="1" t="s">
        <v>1</v>
      </c>
      <c r="K100" s="17"/>
      <c r="L100" s="17"/>
    </row>
    <row r="101" spans="1:12" ht="33" x14ac:dyDescent="0.35">
      <c r="A101" s="6" t="s">
        <v>233</v>
      </c>
      <c r="B101" s="22" t="s">
        <v>33</v>
      </c>
      <c r="C101" s="21" t="s">
        <v>232</v>
      </c>
      <c r="D101" s="20">
        <v>44890</v>
      </c>
      <c r="E101" s="18">
        <v>354000</v>
      </c>
      <c r="F101" s="19">
        <v>45010</v>
      </c>
      <c r="G101" s="18"/>
      <c r="H101" s="18">
        <f t="shared" si="4"/>
        <v>354000</v>
      </c>
      <c r="I101" s="1" t="s">
        <v>1</v>
      </c>
      <c r="K101" s="17"/>
      <c r="L101" s="17"/>
    </row>
    <row r="102" spans="1:12" ht="21" x14ac:dyDescent="0.35">
      <c r="A102" s="39" t="s">
        <v>231</v>
      </c>
      <c r="B102" s="38" t="s">
        <v>33</v>
      </c>
      <c r="C102" s="37" t="s">
        <v>230</v>
      </c>
      <c r="D102" s="36">
        <v>44819</v>
      </c>
      <c r="E102" s="34">
        <v>177000</v>
      </c>
      <c r="F102" s="35">
        <v>44941</v>
      </c>
      <c r="G102" s="34">
        <v>177000</v>
      </c>
      <c r="H102" s="34">
        <f t="shared" si="4"/>
        <v>0</v>
      </c>
      <c r="I102" s="33" t="s">
        <v>37</v>
      </c>
      <c r="K102" s="17"/>
      <c r="L102" s="17"/>
    </row>
    <row r="103" spans="1:12" ht="21" x14ac:dyDescent="0.35">
      <c r="A103" s="6" t="s">
        <v>170</v>
      </c>
      <c r="B103" s="22" t="s">
        <v>33</v>
      </c>
      <c r="C103" s="21" t="s">
        <v>229</v>
      </c>
      <c r="D103" s="20">
        <v>44895</v>
      </c>
      <c r="E103" s="18">
        <v>45000</v>
      </c>
      <c r="F103" s="19">
        <v>45015</v>
      </c>
      <c r="G103" s="18"/>
      <c r="H103" s="18">
        <f t="shared" si="4"/>
        <v>45000</v>
      </c>
      <c r="I103" s="1" t="s">
        <v>1</v>
      </c>
      <c r="K103" s="17"/>
      <c r="L103" s="17"/>
    </row>
    <row r="104" spans="1:12" ht="21" x14ac:dyDescent="0.35">
      <c r="A104" s="6" t="s">
        <v>228</v>
      </c>
      <c r="B104" s="22" t="s">
        <v>33</v>
      </c>
      <c r="C104" s="21" t="s">
        <v>227</v>
      </c>
      <c r="D104" s="20">
        <v>44582</v>
      </c>
      <c r="E104" s="18">
        <v>118000</v>
      </c>
      <c r="F104" s="19">
        <v>44702</v>
      </c>
      <c r="G104" s="18"/>
      <c r="H104" s="18">
        <f t="shared" si="4"/>
        <v>118000</v>
      </c>
      <c r="I104" s="1" t="s">
        <v>1</v>
      </c>
      <c r="K104" s="17"/>
      <c r="L104" s="17"/>
    </row>
    <row r="105" spans="1:12" ht="33" x14ac:dyDescent="0.35">
      <c r="A105" s="29" t="s">
        <v>4</v>
      </c>
      <c r="B105" s="28" t="s">
        <v>203</v>
      </c>
      <c r="C105" s="27" t="s">
        <v>226</v>
      </c>
      <c r="D105" s="26">
        <v>44898</v>
      </c>
      <c r="E105" s="24">
        <v>8596000</v>
      </c>
      <c r="F105" s="25">
        <v>45018</v>
      </c>
      <c r="G105" s="24">
        <v>8596000</v>
      </c>
      <c r="H105" s="24">
        <f t="shared" si="4"/>
        <v>0</v>
      </c>
      <c r="I105" s="23" t="s">
        <v>37</v>
      </c>
      <c r="K105" s="17"/>
      <c r="L105" s="17"/>
    </row>
    <row r="106" spans="1:12" ht="21" x14ac:dyDescent="0.35">
      <c r="A106" s="6" t="s">
        <v>225</v>
      </c>
      <c r="B106" s="22" t="s">
        <v>33</v>
      </c>
      <c r="C106" s="21" t="s">
        <v>224</v>
      </c>
      <c r="D106" s="20">
        <v>44876</v>
      </c>
      <c r="E106" s="18">
        <v>400000</v>
      </c>
      <c r="F106" s="19">
        <v>44996</v>
      </c>
      <c r="G106" s="18"/>
      <c r="H106" s="18">
        <f t="shared" si="4"/>
        <v>400000</v>
      </c>
      <c r="I106" s="1" t="s">
        <v>1</v>
      </c>
      <c r="K106" s="17"/>
      <c r="L106" s="17"/>
    </row>
    <row r="107" spans="1:12" ht="21" x14ac:dyDescent="0.35">
      <c r="A107" s="29" t="s">
        <v>223</v>
      </c>
      <c r="B107" s="28" t="s">
        <v>222</v>
      </c>
      <c r="C107" s="27" t="s">
        <v>221</v>
      </c>
      <c r="D107" s="26">
        <v>44909</v>
      </c>
      <c r="E107" s="24">
        <v>498550</v>
      </c>
      <c r="F107" s="25">
        <v>45030</v>
      </c>
      <c r="G107" s="24">
        <v>498550</v>
      </c>
      <c r="H107" s="24">
        <f t="shared" si="4"/>
        <v>0</v>
      </c>
      <c r="I107" s="23" t="s">
        <v>37</v>
      </c>
      <c r="K107" s="17"/>
      <c r="L107" s="17"/>
    </row>
    <row r="108" spans="1:12" ht="21" x14ac:dyDescent="0.35">
      <c r="A108" s="29" t="s">
        <v>220</v>
      </c>
      <c r="B108" s="28" t="s">
        <v>33</v>
      </c>
      <c r="C108" s="27" t="s">
        <v>219</v>
      </c>
      <c r="D108" s="26">
        <v>44874</v>
      </c>
      <c r="E108" s="24">
        <v>118000</v>
      </c>
      <c r="F108" s="25">
        <v>44994</v>
      </c>
      <c r="G108" s="24">
        <v>118000</v>
      </c>
      <c r="H108" s="24">
        <f t="shared" si="4"/>
        <v>0</v>
      </c>
      <c r="I108" s="23" t="s">
        <v>37</v>
      </c>
      <c r="K108" s="17"/>
      <c r="L108" s="17"/>
    </row>
    <row r="109" spans="1:12" ht="21" x14ac:dyDescent="0.35">
      <c r="A109" s="6" t="s">
        <v>218</v>
      </c>
      <c r="B109" s="22" t="s">
        <v>217</v>
      </c>
      <c r="C109" s="21" t="s">
        <v>216</v>
      </c>
      <c r="D109" s="20">
        <v>44903</v>
      </c>
      <c r="E109" s="18">
        <v>4667624.54</v>
      </c>
      <c r="F109" s="19">
        <v>45024</v>
      </c>
      <c r="G109" s="18"/>
      <c r="H109" s="18">
        <f t="shared" si="4"/>
        <v>4667624.54</v>
      </c>
      <c r="I109" s="1" t="s">
        <v>1</v>
      </c>
      <c r="K109" s="17"/>
      <c r="L109" s="17"/>
    </row>
    <row r="110" spans="1:12" ht="21" x14ac:dyDescent="0.35">
      <c r="A110" s="29" t="s">
        <v>201</v>
      </c>
      <c r="B110" s="28" t="s">
        <v>215</v>
      </c>
      <c r="C110" s="27" t="s">
        <v>214</v>
      </c>
      <c r="D110" s="26">
        <v>44910</v>
      </c>
      <c r="E110" s="24">
        <v>2166480</v>
      </c>
      <c r="F110" s="25">
        <v>45031</v>
      </c>
      <c r="G110" s="24">
        <v>2166480</v>
      </c>
      <c r="H110" s="24">
        <f t="shared" si="4"/>
        <v>0</v>
      </c>
      <c r="I110" s="23" t="s">
        <v>37</v>
      </c>
      <c r="K110" s="17"/>
      <c r="L110" s="17"/>
    </row>
    <row r="111" spans="1:12" ht="21" x14ac:dyDescent="0.35">
      <c r="A111" s="29" t="s">
        <v>201</v>
      </c>
      <c r="B111" s="28" t="s">
        <v>213</v>
      </c>
      <c r="C111" s="27" t="s">
        <v>212</v>
      </c>
      <c r="D111" s="26">
        <v>44910</v>
      </c>
      <c r="E111" s="24">
        <v>3122922.51</v>
      </c>
      <c r="F111" s="25">
        <v>45031</v>
      </c>
      <c r="G111" s="24">
        <v>3122922.51</v>
      </c>
      <c r="H111" s="24">
        <f t="shared" si="4"/>
        <v>0</v>
      </c>
      <c r="I111" s="23" t="s">
        <v>37</v>
      </c>
      <c r="K111" s="17"/>
      <c r="L111" s="17"/>
    </row>
    <row r="112" spans="1:12" ht="21" x14ac:dyDescent="0.35">
      <c r="A112" s="29" t="s">
        <v>211</v>
      </c>
      <c r="B112" s="28" t="s">
        <v>33</v>
      </c>
      <c r="C112" s="27" t="s">
        <v>210</v>
      </c>
      <c r="D112" s="26">
        <v>44840</v>
      </c>
      <c r="E112" s="24">
        <v>47200</v>
      </c>
      <c r="F112" s="25">
        <v>44963</v>
      </c>
      <c r="G112" s="24">
        <v>47200</v>
      </c>
      <c r="H112" s="24">
        <f t="shared" si="4"/>
        <v>0</v>
      </c>
      <c r="I112" s="23" t="s">
        <v>37</v>
      </c>
      <c r="K112" s="17"/>
      <c r="L112" s="17"/>
    </row>
    <row r="113" spans="1:12" ht="21" x14ac:dyDescent="0.35">
      <c r="A113" s="29" t="s">
        <v>62</v>
      </c>
      <c r="B113" s="28" t="s">
        <v>61</v>
      </c>
      <c r="C113" s="27" t="s">
        <v>209</v>
      </c>
      <c r="D113" s="26">
        <v>44757</v>
      </c>
      <c r="E113" s="24">
        <v>3894883.91</v>
      </c>
      <c r="F113" s="25">
        <v>44880</v>
      </c>
      <c r="G113" s="24">
        <v>3894883.91</v>
      </c>
      <c r="H113" s="24">
        <v>0</v>
      </c>
      <c r="I113" s="23" t="s">
        <v>37</v>
      </c>
      <c r="K113" s="17"/>
      <c r="L113" s="17"/>
    </row>
    <row r="114" spans="1:12" ht="21" x14ac:dyDescent="0.35">
      <c r="A114" s="6" t="s">
        <v>208</v>
      </c>
      <c r="B114" s="22" t="s">
        <v>33</v>
      </c>
      <c r="C114" s="21" t="s">
        <v>207</v>
      </c>
      <c r="D114" s="20">
        <v>44894</v>
      </c>
      <c r="E114" s="18">
        <v>177000</v>
      </c>
      <c r="F114" s="19">
        <v>45014</v>
      </c>
      <c r="G114" s="18"/>
      <c r="H114" s="18">
        <f t="shared" ref="H114:H145" si="5">+E114-G114</f>
        <v>177000</v>
      </c>
      <c r="I114" s="1" t="s">
        <v>1</v>
      </c>
      <c r="K114" s="17"/>
      <c r="L114" s="17"/>
    </row>
    <row r="115" spans="1:12" ht="21" x14ac:dyDescent="0.35">
      <c r="A115" s="6" t="s">
        <v>74</v>
      </c>
      <c r="B115" s="22" t="s">
        <v>33</v>
      </c>
      <c r="C115" s="21" t="s">
        <v>206</v>
      </c>
      <c r="D115" s="20">
        <v>44900</v>
      </c>
      <c r="E115" s="18">
        <v>531000</v>
      </c>
      <c r="F115" s="19">
        <v>45021</v>
      </c>
      <c r="G115" s="18"/>
      <c r="H115" s="18">
        <f t="shared" si="5"/>
        <v>531000</v>
      </c>
      <c r="I115" s="1" t="s">
        <v>1</v>
      </c>
      <c r="K115" s="17"/>
      <c r="L115" s="17"/>
    </row>
    <row r="116" spans="1:12" ht="21" x14ac:dyDescent="0.35">
      <c r="A116" s="29" t="s">
        <v>205</v>
      </c>
      <c r="B116" s="28" t="s">
        <v>33</v>
      </c>
      <c r="C116" s="27" t="s">
        <v>204</v>
      </c>
      <c r="D116" s="26">
        <v>44809</v>
      </c>
      <c r="E116" s="24">
        <v>94400</v>
      </c>
      <c r="F116" s="25">
        <v>44931</v>
      </c>
      <c r="G116" s="24">
        <v>94400</v>
      </c>
      <c r="H116" s="24">
        <f t="shared" si="5"/>
        <v>0</v>
      </c>
      <c r="I116" s="23" t="s">
        <v>37</v>
      </c>
      <c r="K116" s="17"/>
      <c r="L116" s="17"/>
    </row>
    <row r="117" spans="1:12" ht="33" x14ac:dyDescent="0.35">
      <c r="A117" s="6" t="s">
        <v>4</v>
      </c>
      <c r="B117" s="22" t="s">
        <v>203</v>
      </c>
      <c r="C117" s="21" t="s">
        <v>202</v>
      </c>
      <c r="D117" s="20">
        <v>44909</v>
      </c>
      <c r="E117" s="18">
        <v>24120800</v>
      </c>
      <c r="F117" s="19">
        <v>44931</v>
      </c>
      <c r="G117" s="18"/>
      <c r="H117" s="18">
        <f t="shared" si="5"/>
        <v>24120800</v>
      </c>
      <c r="I117" s="1" t="s">
        <v>1</v>
      </c>
      <c r="K117" s="17"/>
      <c r="L117" s="17"/>
    </row>
    <row r="118" spans="1:12" ht="21" x14ac:dyDescent="0.35">
      <c r="A118" s="29" t="s">
        <v>201</v>
      </c>
      <c r="B118" s="28" t="s">
        <v>200</v>
      </c>
      <c r="C118" s="27" t="s">
        <v>199</v>
      </c>
      <c r="D118" s="26">
        <v>44910</v>
      </c>
      <c r="E118" s="24">
        <v>1795629.6</v>
      </c>
      <c r="F118" s="25">
        <v>45031</v>
      </c>
      <c r="G118" s="24">
        <v>1795629.6</v>
      </c>
      <c r="H118" s="24">
        <f t="shared" si="5"/>
        <v>0</v>
      </c>
      <c r="I118" s="23" t="s">
        <v>37</v>
      </c>
      <c r="K118" s="17"/>
      <c r="L118" s="17"/>
    </row>
    <row r="119" spans="1:12" ht="21" x14ac:dyDescent="0.35">
      <c r="A119" s="29" t="s">
        <v>198</v>
      </c>
      <c r="B119" s="28" t="s">
        <v>33</v>
      </c>
      <c r="C119" s="27" t="s">
        <v>197</v>
      </c>
      <c r="D119" s="26">
        <v>44810</v>
      </c>
      <c r="E119" s="24">
        <v>88500</v>
      </c>
      <c r="F119" s="25">
        <v>44932</v>
      </c>
      <c r="G119" s="24">
        <v>88500</v>
      </c>
      <c r="H119" s="24">
        <f t="shared" si="5"/>
        <v>0</v>
      </c>
      <c r="I119" s="23" t="s">
        <v>37</v>
      </c>
      <c r="K119" s="17"/>
      <c r="L119" s="17"/>
    </row>
    <row r="120" spans="1:12" ht="21" x14ac:dyDescent="0.35">
      <c r="A120" s="29" t="s">
        <v>196</v>
      </c>
      <c r="B120" s="28" t="s">
        <v>195</v>
      </c>
      <c r="C120" s="27" t="s">
        <v>194</v>
      </c>
      <c r="D120" s="26">
        <v>44921</v>
      </c>
      <c r="E120" s="24">
        <v>114091.25</v>
      </c>
      <c r="F120" s="25">
        <v>44677</v>
      </c>
      <c r="G120" s="24">
        <v>114091.25</v>
      </c>
      <c r="H120" s="24">
        <f t="shared" si="5"/>
        <v>0</v>
      </c>
      <c r="I120" s="23" t="s">
        <v>37</v>
      </c>
      <c r="K120" s="17"/>
      <c r="L120" s="17"/>
    </row>
    <row r="121" spans="1:12" ht="21" x14ac:dyDescent="0.35">
      <c r="A121" s="29" t="s">
        <v>193</v>
      </c>
      <c r="B121" s="28" t="s">
        <v>192</v>
      </c>
      <c r="C121" s="27" t="s">
        <v>191</v>
      </c>
      <c r="D121" s="26">
        <v>44929</v>
      </c>
      <c r="E121" s="24">
        <v>1299888</v>
      </c>
      <c r="F121" s="25">
        <v>45049</v>
      </c>
      <c r="G121" s="24">
        <v>1299888</v>
      </c>
      <c r="H121" s="24">
        <f t="shared" si="5"/>
        <v>0</v>
      </c>
      <c r="I121" s="23" t="s">
        <v>37</v>
      </c>
      <c r="K121" s="17"/>
      <c r="L121" s="17"/>
    </row>
    <row r="122" spans="1:12" ht="21" x14ac:dyDescent="0.35">
      <c r="A122" s="6" t="s">
        <v>190</v>
      </c>
      <c r="B122" s="22" t="s">
        <v>189</v>
      </c>
      <c r="C122" s="21" t="s">
        <v>16</v>
      </c>
      <c r="D122" s="20">
        <v>44936</v>
      </c>
      <c r="E122" s="18">
        <v>10992876.02</v>
      </c>
      <c r="F122" s="19">
        <v>45056</v>
      </c>
      <c r="G122" s="18"/>
      <c r="H122" s="18">
        <f t="shared" si="5"/>
        <v>10992876.02</v>
      </c>
      <c r="I122" s="1" t="s">
        <v>1</v>
      </c>
      <c r="K122" s="17"/>
      <c r="L122" s="17"/>
    </row>
    <row r="123" spans="1:12" ht="21" x14ac:dyDescent="0.35">
      <c r="A123" s="6" t="s">
        <v>7</v>
      </c>
      <c r="B123" s="22" t="s">
        <v>188</v>
      </c>
      <c r="C123" s="21" t="s">
        <v>187</v>
      </c>
      <c r="D123" s="20">
        <v>44910</v>
      </c>
      <c r="E123" s="18">
        <v>43959654.100000001</v>
      </c>
      <c r="F123" s="19">
        <v>45031</v>
      </c>
      <c r="G123" s="18"/>
      <c r="H123" s="18">
        <f t="shared" si="5"/>
        <v>43959654.100000001</v>
      </c>
      <c r="I123" s="1" t="s">
        <v>1</v>
      </c>
      <c r="K123" s="17"/>
      <c r="L123" s="17"/>
    </row>
    <row r="124" spans="1:12" ht="21" x14ac:dyDescent="0.35">
      <c r="A124" s="29" t="s">
        <v>186</v>
      </c>
      <c r="B124" s="28" t="s">
        <v>167</v>
      </c>
      <c r="C124" s="27" t="s">
        <v>185</v>
      </c>
      <c r="D124" s="26">
        <v>44939</v>
      </c>
      <c r="E124" s="24">
        <v>4774999.8</v>
      </c>
      <c r="F124" s="25">
        <v>45059</v>
      </c>
      <c r="G124" s="24">
        <v>4774999.8</v>
      </c>
      <c r="H124" s="24">
        <f t="shared" si="5"/>
        <v>0</v>
      </c>
      <c r="I124" s="23" t="s">
        <v>37</v>
      </c>
      <c r="K124" s="17"/>
      <c r="L124" s="17"/>
    </row>
    <row r="125" spans="1:12" ht="33" x14ac:dyDescent="0.35">
      <c r="A125" s="29" t="s">
        <v>184</v>
      </c>
      <c r="B125" s="32" t="s">
        <v>183</v>
      </c>
      <c r="C125" s="27" t="s">
        <v>182</v>
      </c>
      <c r="D125" s="26">
        <v>44943</v>
      </c>
      <c r="E125" s="24">
        <v>22486259.359999999</v>
      </c>
      <c r="F125" s="25">
        <v>45063</v>
      </c>
      <c r="G125" s="24">
        <v>22486259.359999999</v>
      </c>
      <c r="H125" s="24">
        <f t="shared" si="5"/>
        <v>0</v>
      </c>
      <c r="I125" s="23" t="s">
        <v>37</v>
      </c>
      <c r="K125" s="17"/>
      <c r="L125" s="17"/>
    </row>
    <row r="126" spans="1:12" ht="21" x14ac:dyDescent="0.35">
      <c r="A126" s="6" t="s">
        <v>181</v>
      </c>
      <c r="B126" s="22" t="s">
        <v>33</v>
      </c>
      <c r="C126" s="21" t="s">
        <v>180</v>
      </c>
      <c r="D126" s="20">
        <v>44929</v>
      </c>
      <c r="E126" s="18">
        <v>5310000</v>
      </c>
      <c r="F126" s="19">
        <v>45049</v>
      </c>
      <c r="G126" s="18"/>
      <c r="H126" s="18">
        <f t="shared" si="5"/>
        <v>5310000</v>
      </c>
      <c r="I126" s="1" t="s">
        <v>1</v>
      </c>
      <c r="K126" s="17"/>
      <c r="L126" s="17"/>
    </row>
    <row r="127" spans="1:12" ht="21" x14ac:dyDescent="0.35">
      <c r="A127" s="29" t="s">
        <v>179</v>
      </c>
      <c r="B127" s="28" t="s">
        <v>33</v>
      </c>
      <c r="C127" s="27" t="s">
        <v>178</v>
      </c>
      <c r="D127" s="26">
        <v>44938</v>
      </c>
      <c r="E127" s="24">
        <v>2000000</v>
      </c>
      <c r="F127" s="25">
        <v>45058</v>
      </c>
      <c r="G127" s="24">
        <v>2000000</v>
      </c>
      <c r="H127" s="24">
        <f t="shared" si="5"/>
        <v>0</v>
      </c>
      <c r="I127" s="23" t="s">
        <v>37</v>
      </c>
      <c r="K127" s="17"/>
      <c r="L127" s="17"/>
    </row>
    <row r="128" spans="1:12" ht="21" x14ac:dyDescent="0.35">
      <c r="A128" s="29" t="s">
        <v>177</v>
      </c>
      <c r="B128" s="28" t="s">
        <v>33</v>
      </c>
      <c r="C128" s="27" t="s">
        <v>176</v>
      </c>
      <c r="D128" s="26">
        <v>44936</v>
      </c>
      <c r="E128" s="24">
        <v>35400</v>
      </c>
      <c r="F128" s="25">
        <v>45056</v>
      </c>
      <c r="G128" s="24">
        <v>35400</v>
      </c>
      <c r="H128" s="24">
        <f t="shared" si="5"/>
        <v>0</v>
      </c>
      <c r="I128" s="23" t="s">
        <v>37</v>
      </c>
      <c r="K128" s="17"/>
      <c r="L128" s="17"/>
    </row>
    <row r="129" spans="1:12" ht="21" x14ac:dyDescent="0.35">
      <c r="A129" s="29" t="s">
        <v>175</v>
      </c>
      <c r="B129" s="28" t="s">
        <v>174</v>
      </c>
      <c r="C129" s="27" t="s">
        <v>173</v>
      </c>
      <c r="D129" s="26">
        <v>44938</v>
      </c>
      <c r="E129" s="24">
        <v>4660346.28</v>
      </c>
      <c r="F129" s="25">
        <v>45058</v>
      </c>
      <c r="G129" s="24">
        <v>4660346.28</v>
      </c>
      <c r="H129" s="24">
        <f t="shared" si="5"/>
        <v>0</v>
      </c>
      <c r="I129" s="23" t="s">
        <v>37</v>
      </c>
      <c r="K129" s="17"/>
      <c r="L129" s="17"/>
    </row>
    <row r="130" spans="1:12" ht="21" x14ac:dyDescent="0.35">
      <c r="A130" s="29" t="s">
        <v>76</v>
      </c>
      <c r="B130" s="28" t="s">
        <v>33</v>
      </c>
      <c r="C130" s="27" t="s">
        <v>172</v>
      </c>
      <c r="D130" s="26">
        <v>44931</v>
      </c>
      <c r="E130" s="24">
        <v>118000</v>
      </c>
      <c r="F130" s="25">
        <v>45051</v>
      </c>
      <c r="G130" s="24">
        <v>118000</v>
      </c>
      <c r="H130" s="24">
        <f t="shared" si="5"/>
        <v>0</v>
      </c>
      <c r="I130" s="23" t="s">
        <v>37</v>
      </c>
      <c r="K130" s="17"/>
      <c r="L130" s="17"/>
    </row>
    <row r="131" spans="1:12" ht="33" x14ac:dyDescent="0.35">
      <c r="A131" s="29" t="s">
        <v>125</v>
      </c>
      <c r="B131" s="28" t="s">
        <v>33</v>
      </c>
      <c r="C131" s="27" t="s">
        <v>171</v>
      </c>
      <c r="D131" s="26">
        <v>44929</v>
      </c>
      <c r="E131" s="24">
        <v>2576333.33</v>
      </c>
      <c r="F131" s="25">
        <v>45049</v>
      </c>
      <c r="G131" s="24">
        <v>2576333.33</v>
      </c>
      <c r="H131" s="24">
        <f t="shared" si="5"/>
        <v>0</v>
      </c>
      <c r="I131" s="23" t="s">
        <v>37</v>
      </c>
      <c r="K131" s="17"/>
      <c r="L131" s="17"/>
    </row>
    <row r="132" spans="1:12" ht="21" x14ac:dyDescent="0.35">
      <c r="A132" s="29" t="s">
        <v>170</v>
      </c>
      <c r="B132" s="28" t="s">
        <v>33</v>
      </c>
      <c r="C132" s="27" t="s">
        <v>169</v>
      </c>
      <c r="D132" s="26">
        <v>44929</v>
      </c>
      <c r="E132" s="24">
        <v>45000</v>
      </c>
      <c r="F132" s="25">
        <v>45049</v>
      </c>
      <c r="G132" s="24">
        <v>45000</v>
      </c>
      <c r="H132" s="24">
        <f t="shared" si="5"/>
        <v>0</v>
      </c>
      <c r="I132" s="23" t="s">
        <v>37</v>
      </c>
      <c r="K132" s="17"/>
      <c r="L132" s="17"/>
    </row>
    <row r="133" spans="1:12" ht="21" x14ac:dyDescent="0.35">
      <c r="A133" s="29" t="s">
        <v>168</v>
      </c>
      <c r="B133" s="28" t="s">
        <v>167</v>
      </c>
      <c r="C133" s="27" t="s">
        <v>166</v>
      </c>
      <c r="D133" s="26">
        <v>44931</v>
      </c>
      <c r="E133" s="24">
        <v>7162750.75</v>
      </c>
      <c r="F133" s="25">
        <v>45051</v>
      </c>
      <c r="G133" s="24">
        <v>7162750.75</v>
      </c>
      <c r="H133" s="24">
        <f t="shared" si="5"/>
        <v>0</v>
      </c>
      <c r="I133" s="23" t="s">
        <v>37</v>
      </c>
      <c r="K133" s="17"/>
      <c r="L133" s="17"/>
    </row>
    <row r="134" spans="1:12" ht="33" x14ac:dyDescent="0.35">
      <c r="A134" s="29" t="s">
        <v>165</v>
      </c>
      <c r="B134" s="28" t="s">
        <v>164</v>
      </c>
      <c r="C134" s="27" t="s">
        <v>163</v>
      </c>
      <c r="D134" s="26">
        <v>44938</v>
      </c>
      <c r="E134" s="24">
        <v>650999.98</v>
      </c>
      <c r="F134" s="25">
        <v>45058</v>
      </c>
      <c r="G134" s="24">
        <v>650999.98</v>
      </c>
      <c r="H134" s="24">
        <f t="shared" si="5"/>
        <v>0</v>
      </c>
      <c r="I134" s="23" t="s">
        <v>37</v>
      </c>
      <c r="K134" s="17"/>
      <c r="L134" s="17"/>
    </row>
    <row r="135" spans="1:12" ht="33" x14ac:dyDescent="0.35">
      <c r="A135" s="29" t="s">
        <v>162</v>
      </c>
      <c r="B135" s="28" t="s">
        <v>161</v>
      </c>
      <c r="C135" s="27" t="s">
        <v>160</v>
      </c>
      <c r="D135" s="26">
        <v>44936</v>
      </c>
      <c r="E135" s="24">
        <v>7168323</v>
      </c>
      <c r="F135" s="25">
        <v>45056</v>
      </c>
      <c r="G135" s="24">
        <v>7168323</v>
      </c>
      <c r="H135" s="24">
        <f t="shared" si="5"/>
        <v>0</v>
      </c>
      <c r="I135" s="23" t="s">
        <v>37</v>
      </c>
      <c r="K135" s="17"/>
      <c r="L135" s="17"/>
    </row>
    <row r="136" spans="1:12" ht="33" x14ac:dyDescent="0.35">
      <c r="A136" s="29" t="s">
        <v>86</v>
      </c>
      <c r="B136" s="28" t="s">
        <v>159</v>
      </c>
      <c r="C136" s="27" t="s">
        <v>158</v>
      </c>
      <c r="D136" s="26">
        <v>44908</v>
      </c>
      <c r="E136" s="24">
        <v>334648</v>
      </c>
      <c r="F136" s="25">
        <v>45029</v>
      </c>
      <c r="G136" s="24">
        <v>334648</v>
      </c>
      <c r="H136" s="24">
        <f t="shared" si="5"/>
        <v>0</v>
      </c>
      <c r="I136" s="23" t="s">
        <v>37</v>
      </c>
      <c r="K136" s="17"/>
      <c r="L136" s="17"/>
    </row>
    <row r="137" spans="1:12" ht="21" x14ac:dyDescent="0.35">
      <c r="A137" s="29" t="s">
        <v>157</v>
      </c>
      <c r="B137" s="28" t="s">
        <v>156</v>
      </c>
      <c r="C137" s="27" t="s">
        <v>155</v>
      </c>
      <c r="D137" s="26">
        <v>44897</v>
      </c>
      <c r="E137" s="24">
        <v>1180637.2</v>
      </c>
      <c r="F137" s="25">
        <v>45018</v>
      </c>
      <c r="G137" s="24">
        <v>1180637.2</v>
      </c>
      <c r="H137" s="24">
        <f t="shared" si="5"/>
        <v>0</v>
      </c>
      <c r="I137" s="23" t="s">
        <v>37</v>
      </c>
      <c r="K137" s="17"/>
      <c r="L137" s="17"/>
    </row>
    <row r="138" spans="1:12" ht="21" x14ac:dyDescent="0.35">
      <c r="A138" s="29" t="s">
        <v>154</v>
      </c>
      <c r="B138" s="28" t="s">
        <v>153</v>
      </c>
      <c r="C138" s="31" t="s">
        <v>152</v>
      </c>
      <c r="D138" s="27" t="s">
        <v>151</v>
      </c>
      <c r="E138" s="24">
        <v>277762.56</v>
      </c>
      <c r="F138" s="25">
        <v>45057</v>
      </c>
      <c r="G138" s="24">
        <v>277762.56</v>
      </c>
      <c r="H138" s="24">
        <f t="shared" si="5"/>
        <v>0</v>
      </c>
      <c r="I138" s="23" t="s">
        <v>37</v>
      </c>
      <c r="K138" s="17"/>
      <c r="L138" s="17"/>
    </row>
    <row r="139" spans="1:12" ht="21" x14ac:dyDescent="0.35">
      <c r="A139" s="29" t="s">
        <v>150</v>
      </c>
      <c r="B139" s="28" t="s">
        <v>33</v>
      </c>
      <c r="C139" s="27" t="s">
        <v>149</v>
      </c>
      <c r="D139" s="26">
        <v>44937</v>
      </c>
      <c r="E139" s="24">
        <v>141600</v>
      </c>
      <c r="F139" s="25" t="s">
        <v>148</v>
      </c>
      <c r="G139" s="24">
        <v>141600</v>
      </c>
      <c r="H139" s="24">
        <f t="shared" si="5"/>
        <v>0</v>
      </c>
      <c r="I139" s="23" t="s">
        <v>37</v>
      </c>
      <c r="K139" s="17"/>
      <c r="L139" s="17"/>
    </row>
    <row r="140" spans="1:12" ht="21" x14ac:dyDescent="0.35">
      <c r="A140" s="29" t="s">
        <v>147</v>
      </c>
      <c r="B140" s="28" t="s">
        <v>33</v>
      </c>
      <c r="C140" s="27" t="s">
        <v>146</v>
      </c>
      <c r="D140" s="26">
        <v>44936</v>
      </c>
      <c r="E140" s="24">
        <v>1281369.3799999999</v>
      </c>
      <c r="F140" s="25">
        <v>45056</v>
      </c>
      <c r="G140" s="24">
        <v>1281369.3799999999</v>
      </c>
      <c r="H140" s="24">
        <f t="shared" si="5"/>
        <v>0</v>
      </c>
      <c r="I140" s="23" t="s">
        <v>37</v>
      </c>
      <c r="K140" s="17"/>
      <c r="L140" s="17"/>
    </row>
    <row r="141" spans="1:12" ht="21" x14ac:dyDescent="0.35">
      <c r="A141" s="29" t="s">
        <v>145</v>
      </c>
      <c r="B141" s="28" t="s">
        <v>14</v>
      </c>
      <c r="C141" s="27" t="s">
        <v>144</v>
      </c>
      <c r="D141" s="26">
        <v>44909</v>
      </c>
      <c r="E141" s="24">
        <v>118000</v>
      </c>
      <c r="F141" s="25">
        <v>45030</v>
      </c>
      <c r="G141" s="24">
        <v>118000</v>
      </c>
      <c r="H141" s="24">
        <f t="shared" si="5"/>
        <v>0</v>
      </c>
      <c r="I141" s="23" t="s">
        <v>37</v>
      </c>
      <c r="K141" s="17"/>
      <c r="L141" s="17"/>
    </row>
    <row r="142" spans="1:12" ht="21" x14ac:dyDescent="0.35">
      <c r="A142" s="29" t="s">
        <v>123</v>
      </c>
      <c r="B142" s="28" t="s">
        <v>122</v>
      </c>
      <c r="C142" s="27" t="s">
        <v>143</v>
      </c>
      <c r="D142" s="26">
        <v>44909</v>
      </c>
      <c r="E142" s="24">
        <v>1835999.76</v>
      </c>
      <c r="F142" s="25">
        <v>45050</v>
      </c>
      <c r="G142" s="24">
        <v>1835999.76</v>
      </c>
      <c r="H142" s="24">
        <f t="shared" si="5"/>
        <v>0</v>
      </c>
      <c r="I142" s="23" t="s">
        <v>37</v>
      </c>
      <c r="K142" s="17"/>
      <c r="L142" s="17"/>
    </row>
    <row r="143" spans="1:12" ht="21" x14ac:dyDescent="0.35">
      <c r="A143" s="6" t="s">
        <v>142</v>
      </c>
      <c r="B143" s="22" t="s">
        <v>33</v>
      </c>
      <c r="C143" s="5" t="s">
        <v>141</v>
      </c>
      <c r="D143" s="21" t="s">
        <v>140</v>
      </c>
      <c r="E143" s="18">
        <v>1125248</v>
      </c>
      <c r="F143" s="19">
        <v>45056</v>
      </c>
      <c r="G143" s="18"/>
      <c r="H143" s="18">
        <f t="shared" si="5"/>
        <v>1125248</v>
      </c>
      <c r="I143" s="1" t="s">
        <v>1</v>
      </c>
      <c r="K143" s="17"/>
      <c r="L143" s="17"/>
    </row>
    <row r="144" spans="1:12" ht="21" x14ac:dyDescent="0.35">
      <c r="A144" s="29" t="s">
        <v>123</v>
      </c>
      <c r="B144" s="28" t="s">
        <v>122</v>
      </c>
      <c r="C144" s="27" t="s">
        <v>139</v>
      </c>
      <c r="D144" s="26">
        <v>44930</v>
      </c>
      <c r="E144" s="24">
        <v>1600248.74</v>
      </c>
      <c r="F144" s="25">
        <v>45050</v>
      </c>
      <c r="G144" s="24">
        <v>1600248.74</v>
      </c>
      <c r="H144" s="24">
        <f t="shared" si="5"/>
        <v>0</v>
      </c>
      <c r="I144" s="23" t="s">
        <v>37</v>
      </c>
      <c r="K144" s="17"/>
      <c r="L144" s="17"/>
    </row>
    <row r="145" spans="1:12" ht="21" x14ac:dyDescent="0.35">
      <c r="A145" s="29" t="s">
        <v>138</v>
      </c>
      <c r="B145" s="28" t="s">
        <v>137</v>
      </c>
      <c r="C145" s="27" t="s">
        <v>136</v>
      </c>
      <c r="D145" s="26">
        <v>44943</v>
      </c>
      <c r="E145" s="24">
        <v>960600.31</v>
      </c>
      <c r="F145" s="25">
        <v>45063</v>
      </c>
      <c r="G145" s="24">
        <v>960600.31</v>
      </c>
      <c r="H145" s="24">
        <f t="shared" si="5"/>
        <v>0</v>
      </c>
      <c r="I145" s="23" t="s">
        <v>37</v>
      </c>
      <c r="K145" s="17"/>
      <c r="L145" s="17"/>
    </row>
    <row r="146" spans="1:12" ht="21" x14ac:dyDescent="0.35">
      <c r="A146" s="6" t="s">
        <v>36</v>
      </c>
      <c r="B146" s="22" t="s">
        <v>33</v>
      </c>
      <c r="C146" s="21" t="s">
        <v>135</v>
      </c>
      <c r="D146" s="20">
        <v>44943</v>
      </c>
      <c r="E146" s="18">
        <v>4602000</v>
      </c>
      <c r="F146" s="19">
        <v>45063</v>
      </c>
      <c r="G146" s="18"/>
      <c r="H146" s="18">
        <f t="shared" ref="H146:H172" si="6">+E146-G146</f>
        <v>4602000</v>
      </c>
      <c r="I146" s="1" t="s">
        <v>1</v>
      </c>
      <c r="K146" s="17"/>
      <c r="L146" s="17"/>
    </row>
    <row r="147" spans="1:12" ht="21" x14ac:dyDescent="0.35">
      <c r="A147" s="29" t="s">
        <v>7</v>
      </c>
      <c r="B147" s="28" t="s">
        <v>134</v>
      </c>
      <c r="C147" s="27" t="s">
        <v>133</v>
      </c>
      <c r="D147" s="26">
        <v>44932</v>
      </c>
      <c r="E147" s="24">
        <v>1090249.2</v>
      </c>
      <c r="F147" s="25">
        <v>45052</v>
      </c>
      <c r="G147" s="24">
        <v>1090249.2</v>
      </c>
      <c r="H147" s="24">
        <f t="shared" si="6"/>
        <v>0</v>
      </c>
      <c r="I147" s="23" t="s">
        <v>37</v>
      </c>
      <c r="K147" s="17"/>
      <c r="L147" s="17"/>
    </row>
    <row r="148" spans="1:12" ht="21" x14ac:dyDescent="0.35">
      <c r="A148" s="29" t="s">
        <v>132</v>
      </c>
      <c r="B148" s="28" t="s">
        <v>131</v>
      </c>
      <c r="C148" s="27" t="s">
        <v>130</v>
      </c>
      <c r="D148" s="26">
        <v>44931</v>
      </c>
      <c r="E148" s="24">
        <v>3776000</v>
      </c>
      <c r="F148" s="25">
        <v>45051</v>
      </c>
      <c r="G148" s="24">
        <v>3776000</v>
      </c>
      <c r="H148" s="24">
        <f t="shared" si="6"/>
        <v>0</v>
      </c>
      <c r="I148" s="23" t="s">
        <v>37</v>
      </c>
      <c r="K148" s="17"/>
      <c r="L148" s="17"/>
    </row>
    <row r="149" spans="1:12" ht="21" x14ac:dyDescent="0.35">
      <c r="A149" s="6" t="s">
        <v>129</v>
      </c>
      <c r="B149" s="6" t="s">
        <v>33</v>
      </c>
      <c r="C149" s="5" t="s">
        <v>128</v>
      </c>
      <c r="D149" s="30">
        <v>44930</v>
      </c>
      <c r="E149" s="4">
        <v>975152</v>
      </c>
      <c r="F149" s="19">
        <v>45050</v>
      </c>
      <c r="H149" s="2">
        <f t="shared" si="6"/>
        <v>975152</v>
      </c>
      <c r="I149" s="1" t="s">
        <v>1</v>
      </c>
      <c r="K149" s="17"/>
      <c r="L149" s="17"/>
    </row>
    <row r="150" spans="1:12" ht="21" x14ac:dyDescent="0.35">
      <c r="A150" s="29" t="s">
        <v>127</v>
      </c>
      <c r="B150" s="28" t="s">
        <v>126</v>
      </c>
      <c r="C150" s="27" t="s">
        <v>90</v>
      </c>
      <c r="D150" s="26">
        <v>44931</v>
      </c>
      <c r="E150" s="24">
        <v>1312750</v>
      </c>
      <c r="F150" s="25">
        <v>45051</v>
      </c>
      <c r="G150" s="24">
        <v>1312750</v>
      </c>
      <c r="H150" s="24">
        <f t="shared" si="6"/>
        <v>0</v>
      </c>
      <c r="I150" s="23" t="s">
        <v>37</v>
      </c>
      <c r="K150" s="17"/>
      <c r="L150" s="17"/>
    </row>
    <row r="151" spans="1:12" ht="33" x14ac:dyDescent="0.35">
      <c r="A151" s="6" t="s">
        <v>125</v>
      </c>
      <c r="B151" s="22" t="s">
        <v>33</v>
      </c>
      <c r="C151" s="21" t="s">
        <v>124</v>
      </c>
      <c r="D151" s="20">
        <v>44946</v>
      </c>
      <c r="E151" s="18">
        <v>2576333.33</v>
      </c>
      <c r="F151" s="19">
        <v>45066</v>
      </c>
      <c r="G151" s="18"/>
      <c r="H151" s="18">
        <f t="shared" si="6"/>
        <v>2576333.33</v>
      </c>
      <c r="I151" s="1" t="s">
        <v>1</v>
      </c>
      <c r="K151" s="17"/>
      <c r="L151" s="17"/>
    </row>
    <row r="152" spans="1:12" ht="21" x14ac:dyDescent="0.35">
      <c r="A152" s="6" t="s">
        <v>123</v>
      </c>
      <c r="B152" s="22" t="s">
        <v>122</v>
      </c>
      <c r="C152" s="21" t="s">
        <v>121</v>
      </c>
      <c r="D152" s="20">
        <v>44930</v>
      </c>
      <c r="E152" s="18">
        <v>490249.88</v>
      </c>
      <c r="F152" s="19">
        <v>45050</v>
      </c>
      <c r="G152" s="18"/>
      <c r="H152" s="18">
        <f t="shared" si="6"/>
        <v>490249.88</v>
      </c>
      <c r="I152" s="1" t="s">
        <v>1</v>
      </c>
      <c r="K152" s="17"/>
      <c r="L152" s="17"/>
    </row>
    <row r="153" spans="1:12" ht="21" x14ac:dyDescent="0.35">
      <c r="A153" s="29" t="s">
        <v>7</v>
      </c>
      <c r="B153" s="28" t="s">
        <v>120</v>
      </c>
      <c r="C153" s="27" t="s">
        <v>119</v>
      </c>
      <c r="D153" s="26">
        <v>44932</v>
      </c>
      <c r="E153" s="24">
        <v>1274400</v>
      </c>
      <c r="F153" s="25">
        <v>45052</v>
      </c>
      <c r="G153" s="24">
        <v>1274400</v>
      </c>
      <c r="H153" s="24">
        <f t="shared" si="6"/>
        <v>0</v>
      </c>
      <c r="I153" s="23" t="s">
        <v>37</v>
      </c>
      <c r="K153" s="17"/>
      <c r="L153" s="17"/>
    </row>
    <row r="154" spans="1:12" ht="21" x14ac:dyDescent="0.35">
      <c r="A154" s="6" t="s">
        <v>54</v>
      </c>
      <c r="B154" s="22" t="s">
        <v>33</v>
      </c>
      <c r="C154" s="21" t="s">
        <v>118</v>
      </c>
      <c r="D154" s="20">
        <v>44937</v>
      </c>
      <c r="E154" s="18">
        <v>236000</v>
      </c>
      <c r="F154" s="19">
        <v>44937</v>
      </c>
      <c r="G154" s="18"/>
      <c r="H154" s="18">
        <f t="shared" si="6"/>
        <v>236000</v>
      </c>
      <c r="I154" s="1" t="s">
        <v>1</v>
      </c>
      <c r="K154" s="17"/>
      <c r="L154" s="17"/>
    </row>
    <row r="155" spans="1:12" ht="21" x14ac:dyDescent="0.35">
      <c r="A155" s="6" t="s">
        <v>34</v>
      </c>
      <c r="B155" s="22" t="s">
        <v>33</v>
      </c>
      <c r="C155" s="21" t="s">
        <v>117</v>
      </c>
      <c r="D155" s="20">
        <v>44937</v>
      </c>
      <c r="E155" s="18">
        <v>2000000</v>
      </c>
      <c r="F155" s="19">
        <v>45057</v>
      </c>
      <c r="G155" s="18"/>
      <c r="H155" s="18">
        <f t="shared" si="6"/>
        <v>2000000</v>
      </c>
      <c r="I155" s="1" t="s">
        <v>1</v>
      </c>
      <c r="K155" s="17"/>
      <c r="L155" s="17"/>
    </row>
    <row r="156" spans="1:12" ht="21" x14ac:dyDescent="0.35">
      <c r="A156" s="29" t="s">
        <v>45</v>
      </c>
      <c r="B156" s="28" t="s">
        <v>44</v>
      </c>
      <c r="C156" s="27" t="s">
        <v>116</v>
      </c>
      <c r="D156" s="26">
        <v>44942</v>
      </c>
      <c r="E156" s="24">
        <v>103259.76</v>
      </c>
      <c r="F156" s="25">
        <v>45062</v>
      </c>
      <c r="G156" s="24">
        <v>103259.76</v>
      </c>
      <c r="H156" s="24">
        <f t="shared" si="6"/>
        <v>0</v>
      </c>
      <c r="I156" s="23" t="s">
        <v>37</v>
      </c>
      <c r="K156" s="17"/>
      <c r="L156" s="17"/>
    </row>
    <row r="157" spans="1:12" ht="48.75" x14ac:dyDescent="0.35">
      <c r="A157" s="29" t="s">
        <v>64</v>
      </c>
      <c r="B157" s="28" t="s">
        <v>44</v>
      </c>
      <c r="C157" s="27" t="s">
        <v>115</v>
      </c>
      <c r="D157" s="26">
        <v>44942</v>
      </c>
      <c r="E157" s="24">
        <v>265514.58</v>
      </c>
      <c r="F157" s="25">
        <v>45062</v>
      </c>
      <c r="G157" s="24">
        <v>265514.58</v>
      </c>
      <c r="H157" s="24">
        <f t="shared" si="6"/>
        <v>0</v>
      </c>
      <c r="I157" s="23" t="s">
        <v>37</v>
      </c>
      <c r="K157" s="17"/>
      <c r="L157" s="17"/>
    </row>
    <row r="158" spans="1:12" ht="48.75" x14ac:dyDescent="0.35">
      <c r="A158" s="29" t="s">
        <v>4</v>
      </c>
      <c r="B158" s="28" t="s">
        <v>44</v>
      </c>
      <c r="C158" s="27" t="s">
        <v>115</v>
      </c>
      <c r="D158" s="26">
        <v>44929</v>
      </c>
      <c r="E158" s="24">
        <v>12453600</v>
      </c>
      <c r="F158" s="25">
        <v>45049</v>
      </c>
      <c r="G158" s="24">
        <v>12453600</v>
      </c>
      <c r="H158" s="24">
        <f t="shared" si="6"/>
        <v>0</v>
      </c>
      <c r="I158" s="23" t="s">
        <v>37</v>
      </c>
      <c r="K158" s="17"/>
      <c r="L158" s="17"/>
    </row>
    <row r="159" spans="1:12" ht="48.75" x14ac:dyDescent="0.35">
      <c r="A159" s="29" t="s">
        <v>114</v>
      </c>
      <c r="B159" s="28" t="s">
        <v>44</v>
      </c>
      <c r="C159" s="27" t="s">
        <v>113</v>
      </c>
      <c r="D159" s="26">
        <v>44936</v>
      </c>
      <c r="E159" s="24">
        <v>183981.61</v>
      </c>
      <c r="F159" s="25">
        <v>45056</v>
      </c>
      <c r="G159" s="24">
        <v>183981.61</v>
      </c>
      <c r="H159" s="24">
        <f t="shared" si="6"/>
        <v>0</v>
      </c>
      <c r="I159" s="23" t="s">
        <v>37</v>
      </c>
      <c r="K159" s="17"/>
      <c r="L159" s="17"/>
    </row>
    <row r="160" spans="1:12" ht="21" x14ac:dyDescent="0.35">
      <c r="A160" s="29" t="s">
        <v>108</v>
      </c>
      <c r="B160" s="28" t="s">
        <v>107</v>
      </c>
      <c r="C160" s="27" t="s">
        <v>112</v>
      </c>
      <c r="D160" s="26">
        <v>44924</v>
      </c>
      <c r="E160" s="24">
        <v>59000</v>
      </c>
      <c r="F160" s="25">
        <v>45014</v>
      </c>
      <c r="G160" s="24">
        <v>59000</v>
      </c>
      <c r="H160" s="24">
        <f t="shared" si="6"/>
        <v>0</v>
      </c>
      <c r="I160" s="23" t="s">
        <v>37</v>
      </c>
      <c r="K160" s="17"/>
      <c r="L160" s="17"/>
    </row>
    <row r="161" spans="1:12" ht="21" x14ac:dyDescent="0.35">
      <c r="A161" s="29" t="s">
        <v>111</v>
      </c>
      <c r="B161" s="28" t="s">
        <v>107</v>
      </c>
      <c r="C161" s="27" t="s">
        <v>110</v>
      </c>
      <c r="D161" s="26">
        <v>44904</v>
      </c>
      <c r="E161" s="24">
        <v>59000</v>
      </c>
      <c r="F161" s="25">
        <v>44994</v>
      </c>
      <c r="G161" s="24">
        <v>59000</v>
      </c>
      <c r="H161" s="24">
        <f t="shared" si="6"/>
        <v>0</v>
      </c>
      <c r="I161" s="23" t="s">
        <v>37</v>
      </c>
      <c r="K161" s="17"/>
      <c r="L161" s="17"/>
    </row>
    <row r="162" spans="1:12" ht="21" x14ac:dyDescent="0.35">
      <c r="A162" s="29" t="s">
        <v>108</v>
      </c>
      <c r="B162" s="28" t="s">
        <v>107</v>
      </c>
      <c r="C162" s="27" t="s">
        <v>109</v>
      </c>
      <c r="D162" s="26">
        <v>44924</v>
      </c>
      <c r="E162" s="24">
        <v>59000</v>
      </c>
      <c r="F162" s="25">
        <v>45014</v>
      </c>
      <c r="G162" s="24">
        <v>59000</v>
      </c>
      <c r="H162" s="24">
        <f t="shared" si="6"/>
        <v>0</v>
      </c>
      <c r="I162" s="23" t="s">
        <v>37</v>
      </c>
      <c r="K162" s="17"/>
      <c r="L162" s="17"/>
    </row>
    <row r="163" spans="1:12" ht="21" x14ac:dyDescent="0.35">
      <c r="A163" s="29" t="s">
        <v>108</v>
      </c>
      <c r="B163" s="28" t="s">
        <v>107</v>
      </c>
      <c r="C163" s="27" t="s">
        <v>106</v>
      </c>
      <c r="D163" s="26">
        <v>44924</v>
      </c>
      <c r="E163" s="24">
        <v>59000</v>
      </c>
      <c r="F163" s="25">
        <v>45014</v>
      </c>
      <c r="G163" s="24">
        <v>59000</v>
      </c>
      <c r="H163" s="24">
        <f t="shared" si="6"/>
        <v>0</v>
      </c>
      <c r="I163" s="23" t="s">
        <v>37</v>
      </c>
      <c r="K163" s="17"/>
      <c r="L163" s="17"/>
    </row>
    <row r="164" spans="1:12" ht="21" x14ac:dyDescent="0.35">
      <c r="A164" s="6" t="s">
        <v>105</v>
      </c>
      <c r="B164" s="22" t="s">
        <v>33</v>
      </c>
      <c r="C164" s="21" t="s">
        <v>104</v>
      </c>
      <c r="D164" s="20">
        <v>44949</v>
      </c>
      <c r="E164" s="18">
        <v>885000</v>
      </c>
      <c r="F164" s="19">
        <v>45069</v>
      </c>
      <c r="G164" s="18"/>
      <c r="H164" s="18">
        <f t="shared" si="6"/>
        <v>885000</v>
      </c>
      <c r="I164" s="1" t="s">
        <v>1</v>
      </c>
      <c r="K164" s="17"/>
      <c r="L164" s="17"/>
    </row>
    <row r="165" spans="1:12" ht="21" x14ac:dyDescent="0.35">
      <c r="A165" s="6" t="s">
        <v>59</v>
      </c>
      <c r="B165" s="22" t="s">
        <v>33</v>
      </c>
      <c r="C165" s="21" t="s">
        <v>103</v>
      </c>
      <c r="D165" s="20">
        <v>44952</v>
      </c>
      <c r="E165" s="18">
        <v>118000</v>
      </c>
      <c r="F165" s="19">
        <v>45072</v>
      </c>
      <c r="G165" s="18"/>
      <c r="H165" s="18">
        <f t="shared" si="6"/>
        <v>118000</v>
      </c>
      <c r="I165" s="1" t="s">
        <v>1</v>
      </c>
      <c r="K165" s="17"/>
      <c r="L165" s="17"/>
    </row>
    <row r="166" spans="1:12" ht="21" x14ac:dyDescent="0.35">
      <c r="A166" s="6" t="s">
        <v>102</v>
      </c>
      <c r="B166" s="22" t="s">
        <v>33</v>
      </c>
      <c r="C166" s="21" t="s">
        <v>101</v>
      </c>
      <c r="D166" s="20">
        <v>44945</v>
      </c>
      <c r="E166" s="18">
        <v>590000</v>
      </c>
      <c r="F166" s="19">
        <v>45065</v>
      </c>
      <c r="G166" s="18"/>
      <c r="H166" s="18">
        <f t="shared" si="6"/>
        <v>590000</v>
      </c>
      <c r="I166" s="1" t="s">
        <v>1</v>
      </c>
      <c r="K166" s="17"/>
      <c r="L166" s="17"/>
    </row>
    <row r="167" spans="1:12" ht="33" x14ac:dyDescent="0.35">
      <c r="A167" s="6" t="s">
        <v>100</v>
      </c>
      <c r="B167" s="22" t="s">
        <v>33</v>
      </c>
      <c r="C167" s="21" t="s">
        <v>99</v>
      </c>
      <c r="D167" s="20">
        <v>44942</v>
      </c>
      <c r="E167" s="18">
        <v>106200</v>
      </c>
      <c r="F167" s="19">
        <v>45062</v>
      </c>
      <c r="G167" s="18"/>
      <c r="H167" s="18">
        <f t="shared" si="6"/>
        <v>106200</v>
      </c>
      <c r="I167" s="1" t="s">
        <v>1</v>
      </c>
      <c r="K167" s="17"/>
      <c r="L167" s="17"/>
    </row>
    <row r="168" spans="1:12" ht="21" x14ac:dyDescent="0.35">
      <c r="A168" s="6" t="s">
        <v>98</v>
      </c>
      <c r="B168" s="22" t="s">
        <v>97</v>
      </c>
      <c r="C168" s="21" t="s">
        <v>96</v>
      </c>
      <c r="D168" s="20">
        <v>44931</v>
      </c>
      <c r="E168" s="18">
        <v>6764940</v>
      </c>
      <c r="F168" s="19">
        <v>45070</v>
      </c>
      <c r="G168" s="18"/>
      <c r="H168" s="18">
        <f t="shared" si="6"/>
        <v>6764940</v>
      </c>
      <c r="I168" s="1" t="s">
        <v>1</v>
      </c>
      <c r="K168" s="17"/>
      <c r="L168" s="17"/>
    </row>
    <row r="169" spans="1:12" ht="21" x14ac:dyDescent="0.35">
      <c r="A169" s="29" t="s">
        <v>95</v>
      </c>
      <c r="B169" s="28" t="s">
        <v>94</v>
      </c>
      <c r="C169" s="27" t="s">
        <v>93</v>
      </c>
      <c r="D169" s="26">
        <v>44950</v>
      </c>
      <c r="E169" s="24">
        <v>2580867.1800000002</v>
      </c>
      <c r="F169" s="25">
        <v>45070</v>
      </c>
      <c r="G169" s="24">
        <v>2580867.1800000002</v>
      </c>
      <c r="H169" s="24">
        <f t="shared" si="6"/>
        <v>0</v>
      </c>
      <c r="I169" s="23" t="s">
        <v>37</v>
      </c>
      <c r="K169" s="17"/>
      <c r="L169" s="17"/>
    </row>
    <row r="170" spans="1:12" ht="31.5" x14ac:dyDescent="0.25">
      <c r="A170" s="29" t="s">
        <v>92</v>
      </c>
      <c r="B170" s="28" t="s">
        <v>44</v>
      </c>
      <c r="C170" s="27" t="s">
        <v>91</v>
      </c>
      <c r="D170" s="26">
        <v>44930</v>
      </c>
      <c r="E170" s="24">
        <v>58336.95</v>
      </c>
      <c r="F170" s="25">
        <v>45050</v>
      </c>
      <c r="G170" s="24">
        <v>58336.95</v>
      </c>
      <c r="H170" s="24">
        <f t="shared" si="6"/>
        <v>0</v>
      </c>
      <c r="I170" s="23" t="s">
        <v>37</v>
      </c>
    </row>
    <row r="171" spans="1:12" ht="21" x14ac:dyDescent="0.35">
      <c r="A171" s="29" t="s">
        <v>70</v>
      </c>
      <c r="B171" s="28" t="s">
        <v>69</v>
      </c>
      <c r="C171" s="27" t="s">
        <v>90</v>
      </c>
      <c r="D171" s="26">
        <v>44953</v>
      </c>
      <c r="E171" s="24">
        <v>471595.5</v>
      </c>
      <c r="F171" s="25">
        <v>45073</v>
      </c>
      <c r="G171" s="24">
        <v>471595.5</v>
      </c>
      <c r="H171" s="24">
        <f t="shared" si="6"/>
        <v>0</v>
      </c>
      <c r="I171" s="23" t="s">
        <v>37</v>
      </c>
      <c r="K171" s="17"/>
      <c r="L171" s="17"/>
    </row>
    <row r="172" spans="1:12" ht="21" x14ac:dyDescent="0.35">
      <c r="A172" s="29" t="s">
        <v>89</v>
      </c>
      <c r="B172" s="28" t="s">
        <v>69</v>
      </c>
      <c r="C172" s="27" t="s">
        <v>88</v>
      </c>
      <c r="D172" s="26">
        <v>44896</v>
      </c>
      <c r="E172" s="24">
        <v>138600</v>
      </c>
      <c r="F172" s="25">
        <v>45017</v>
      </c>
      <c r="G172" s="24">
        <v>138600</v>
      </c>
      <c r="H172" s="24">
        <f t="shared" si="6"/>
        <v>0</v>
      </c>
      <c r="I172" s="23" t="s">
        <v>37</v>
      </c>
      <c r="K172" s="17"/>
      <c r="L172" s="17"/>
    </row>
    <row r="173" spans="1:12" ht="21" x14ac:dyDescent="0.35">
      <c r="A173" s="29" t="s">
        <v>62</v>
      </c>
      <c r="B173" s="28" t="s">
        <v>83</v>
      </c>
      <c r="C173" s="27" t="s">
        <v>87</v>
      </c>
      <c r="D173" s="26">
        <v>44818</v>
      </c>
      <c r="E173" s="24">
        <v>16852827.420000002</v>
      </c>
      <c r="F173" s="25">
        <v>44940</v>
      </c>
      <c r="G173" s="24">
        <v>16852827.420000002</v>
      </c>
      <c r="H173" s="24">
        <v>0</v>
      </c>
      <c r="I173" s="23" t="s">
        <v>37</v>
      </c>
      <c r="K173" s="17"/>
      <c r="L173" s="17"/>
    </row>
    <row r="174" spans="1:12" ht="21" x14ac:dyDescent="0.35">
      <c r="A174" s="29" t="s">
        <v>86</v>
      </c>
      <c r="B174" s="28" t="s">
        <v>85</v>
      </c>
      <c r="C174" s="27" t="s">
        <v>84</v>
      </c>
      <c r="D174" s="26">
        <v>44945</v>
      </c>
      <c r="E174" s="24">
        <v>6913818.2400000002</v>
      </c>
      <c r="F174" s="25">
        <v>45065</v>
      </c>
      <c r="G174" s="24">
        <v>6913818.2400000002</v>
      </c>
      <c r="H174" s="24">
        <f t="shared" ref="H174:H210" si="7">+E174-G174</f>
        <v>0</v>
      </c>
      <c r="I174" s="23" t="s">
        <v>37</v>
      </c>
      <c r="K174" s="17"/>
      <c r="L174" s="17"/>
    </row>
    <row r="175" spans="1:12" ht="21" x14ac:dyDescent="0.35">
      <c r="A175" s="29" t="s">
        <v>62</v>
      </c>
      <c r="B175" s="28" t="s">
        <v>83</v>
      </c>
      <c r="C175" s="27" t="s">
        <v>82</v>
      </c>
      <c r="D175" s="26">
        <v>44874</v>
      </c>
      <c r="E175" s="24">
        <v>1883156.51</v>
      </c>
      <c r="F175" s="25">
        <v>44994</v>
      </c>
      <c r="G175" s="24">
        <v>1883156.51</v>
      </c>
      <c r="H175" s="24">
        <f t="shared" si="7"/>
        <v>0</v>
      </c>
      <c r="I175" s="23" t="s">
        <v>37</v>
      </c>
      <c r="K175" s="17"/>
      <c r="L175" s="17"/>
    </row>
    <row r="176" spans="1:12" ht="64.5" x14ac:dyDescent="0.35">
      <c r="A176" s="6" t="s">
        <v>81</v>
      </c>
      <c r="B176" s="22" t="s">
        <v>80</v>
      </c>
      <c r="C176" s="21" t="s">
        <v>79</v>
      </c>
      <c r="D176" s="20">
        <v>44945</v>
      </c>
      <c r="E176" s="18">
        <v>279519.21999999997</v>
      </c>
      <c r="F176" s="19">
        <v>45065</v>
      </c>
      <c r="G176" s="18"/>
      <c r="H176" s="18">
        <f t="shared" si="7"/>
        <v>279519.21999999997</v>
      </c>
      <c r="I176" s="1" t="s">
        <v>1</v>
      </c>
      <c r="K176" s="17"/>
      <c r="L176" s="17"/>
    </row>
    <row r="177" spans="1:12" ht="21" x14ac:dyDescent="0.35">
      <c r="A177" s="6" t="s">
        <v>78</v>
      </c>
      <c r="B177" s="22" t="s">
        <v>33</v>
      </c>
      <c r="C177" s="21" t="s">
        <v>77</v>
      </c>
      <c r="D177" s="20">
        <v>44950</v>
      </c>
      <c r="E177" s="18">
        <v>11210000</v>
      </c>
      <c r="F177" s="19">
        <v>45070</v>
      </c>
      <c r="G177" s="18"/>
      <c r="H177" s="18">
        <f t="shared" si="7"/>
        <v>11210000</v>
      </c>
      <c r="I177" s="1" t="s">
        <v>1</v>
      </c>
      <c r="K177" s="17"/>
      <c r="L177" s="17"/>
    </row>
    <row r="178" spans="1:12" ht="21" x14ac:dyDescent="0.35">
      <c r="A178" s="6" t="s">
        <v>76</v>
      </c>
      <c r="B178" s="22" t="s">
        <v>33</v>
      </c>
      <c r="C178" s="21" t="s">
        <v>75</v>
      </c>
      <c r="D178" s="20">
        <v>44957</v>
      </c>
      <c r="E178" s="18">
        <v>118000</v>
      </c>
      <c r="F178" s="19">
        <v>45077</v>
      </c>
      <c r="G178" s="18"/>
      <c r="H178" s="18">
        <f t="shared" si="7"/>
        <v>118000</v>
      </c>
      <c r="I178" s="1" t="s">
        <v>1</v>
      </c>
      <c r="K178" s="17"/>
      <c r="L178" s="17"/>
    </row>
    <row r="179" spans="1:12" ht="21" x14ac:dyDescent="0.35">
      <c r="A179" s="6" t="s">
        <v>74</v>
      </c>
      <c r="B179" s="22" t="s">
        <v>33</v>
      </c>
      <c r="C179" s="21" t="s">
        <v>73</v>
      </c>
      <c r="D179" s="20">
        <v>44937</v>
      </c>
      <c r="E179" s="18">
        <v>1062000</v>
      </c>
      <c r="F179" s="19">
        <v>45057</v>
      </c>
      <c r="G179" s="18"/>
      <c r="H179" s="18">
        <f t="shared" si="7"/>
        <v>1062000</v>
      </c>
      <c r="I179" s="1" t="s">
        <v>1</v>
      </c>
      <c r="K179" s="17"/>
      <c r="L179" s="17"/>
    </row>
    <row r="180" spans="1:12" ht="21" x14ac:dyDescent="0.35">
      <c r="A180" s="6" t="s">
        <v>72</v>
      </c>
      <c r="B180" s="22" t="s">
        <v>33</v>
      </c>
      <c r="C180" s="21" t="s">
        <v>71</v>
      </c>
      <c r="D180" s="20">
        <v>44952</v>
      </c>
      <c r="E180" s="18">
        <v>590000</v>
      </c>
      <c r="F180" s="19">
        <v>45072</v>
      </c>
      <c r="G180" s="18"/>
      <c r="H180" s="18">
        <f t="shared" si="7"/>
        <v>590000</v>
      </c>
      <c r="I180" s="1" t="s">
        <v>1</v>
      </c>
      <c r="K180" s="17"/>
      <c r="L180" s="17"/>
    </row>
    <row r="181" spans="1:12" ht="21" x14ac:dyDescent="0.35">
      <c r="A181" s="29" t="s">
        <v>70</v>
      </c>
      <c r="B181" s="28" t="s">
        <v>69</v>
      </c>
      <c r="C181" s="27" t="s">
        <v>68</v>
      </c>
      <c r="D181" s="26">
        <v>44944</v>
      </c>
      <c r="E181" s="24">
        <v>369703.62</v>
      </c>
      <c r="F181" s="25">
        <v>45073</v>
      </c>
      <c r="G181" s="24">
        <v>369703.62</v>
      </c>
      <c r="H181" s="24">
        <f t="shared" si="7"/>
        <v>0</v>
      </c>
      <c r="I181" s="23" t="s">
        <v>37</v>
      </c>
      <c r="K181" s="17"/>
      <c r="L181" s="17"/>
    </row>
    <row r="182" spans="1:12" ht="21" x14ac:dyDescent="0.35">
      <c r="A182" s="6" t="s">
        <v>67</v>
      </c>
      <c r="B182" s="22" t="s">
        <v>66</v>
      </c>
      <c r="C182" s="21" t="s">
        <v>65</v>
      </c>
      <c r="D182" s="20">
        <v>44872</v>
      </c>
      <c r="E182" s="18">
        <v>5116480</v>
      </c>
      <c r="F182" s="19">
        <v>44992</v>
      </c>
      <c r="G182" s="18">
        <v>1023296</v>
      </c>
      <c r="H182" s="18">
        <f t="shared" si="7"/>
        <v>4093184</v>
      </c>
      <c r="I182" s="1" t="s">
        <v>1</v>
      </c>
      <c r="K182" s="17"/>
      <c r="L182" s="17"/>
    </row>
    <row r="183" spans="1:12" ht="33" x14ac:dyDescent="0.35">
      <c r="A183" s="29" t="s">
        <v>64</v>
      </c>
      <c r="B183" s="28" t="s">
        <v>44</v>
      </c>
      <c r="C183" s="27" t="s">
        <v>63</v>
      </c>
      <c r="D183" s="26">
        <v>44888</v>
      </c>
      <c r="E183" s="24">
        <v>493695.07</v>
      </c>
      <c r="F183" s="25">
        <v>45080</v>
      </c>
      <c r="G183" s="24">
        <v>493695.07</v>
      </c>
      <c r="H183" s="24">
        <f t="shared" si="7"/>
        <v>0</v>
      </c>
      <c r="I183" s="23" t="s">
        <v>37</v>
      </c>
      <c r="K183" s="17"/>
      <c r="L183" s="17"/>
    </row>
    <row r="184" spans="1:12" ht="33" x14ac:dyDescent="0.35">
      <c r="A184" s="6" t="s">
        <v>62</v>
      </c>
      <c r="B184" s="22" t="s">
        <v>61</v>
      </c>
      <c r="C184" s="21" t="s">
        <v>60</v>
      </c>
      <c r="D184" s="20">
        <v>44888</v>
      </c>
      <c r="E184" s="18">
        <v>14390045.130000001</v>
      </c>
      <c r="F184" s="19">
        <v>45008</v>
      </c>
      <c r="G184" s="18">
        <v>2878009.03</v>
      </c>
      <c r="H184" s="18">
        <f t="shared" si="7"/>
        <v>11512036.100000001</v>
      </c>
      <c r="I184" s="1" t="s">
        <v>1</v>
      </c>
      <c r="K184" s="17"/>
      <c r="L184" s="17"/>
    </row>
    <row r="185" spans="1:12" ht="21" x14ac:dyDescent="0.35">
      <c r="A185" s="6" t="s">
        <v>59</v>
      </c>
      <c r="B185" s="22" t="s">
        <v>33</v>
      </c>
      <c r="C185" s="21" t="s">
        <v>58</v>
      </c>
      <c r="D185" s="20">
        <v>44960</v>
      </c>
      <c r="E185" s="18">
        <v>59000</v>
      </c>
      <c r="F185" s="19">
        <v>45080</v>
      </c>
      <c r="G185" s="18"/>
      <c r="H185" s="18">
        <f t="shared" si="7"/>
        <v>59000</v>
      </c>
      <c r="I185" s="1" t="s">
        <v>1</v>
      </c>
      <c r="K185" s="17"/>
      <c r="L185" s="17"/>
    </row>
    <row r="186" spans="1:12" ht="21" x14ac:dyDescent="0.35">
      <c r="A186" s="6" t="s">
        <v>57</v>
      </c>
      <c r="B186" s="22" t="s">
        <v>33</v>
      </c>
      <c r="C186" s="21" t="s">
        <v>56</v>
      </c>
      <c r="D186" s="20" t="s">
        <v>55</v>
      </c>
      <c r="E186" s="18">
        <v>1050000</v>
      </c>
      <c r="F186" s="19">
        <v>45065</v>
      </c>
      <c r="G186" s="18"/>
      <c r="H186" s="18">
        <f t="shared" si="7"/>
        <v>1050000</v>
      </c>
      <c r="I186" s="1" t="s">
        <v>1</v>
      </c>
      <c r="K186" s="17"/>
      <c r="L186" s="17"/>
    </row>
    <row r="187" spans="1:12" ht="21" x14ac:dyDescent="0.35">
      <c r="A187" s="6" t="s">
        <v>54</v>
      </c>
      <c r="B187" s="22" t="s">
        <v>33</v>
      </c>
      <c r="C187" s="21" t="s">
        <v>53</v>
      </c>
      <c r="D187" s="20">
        <v>44964</v>
      </c>
      <c r="E187" s="18">
        <v>236000</v>
      </c>
      <c r="F187" s="19">
        <v>45084</v>
      </c>
      <c r="G187" s="18"/>
      <c r="H187" s="18">
        <f t="shared" si="7"/>
        <v>236000</v>
      </c>
      <c r="I187" s="1" t="s">
        <v>1</v>
      </c>
      <c r="K187" s="17"/>
      <c r="L187" s="17"/>
    </row>
    <row r="188" spans="1:12" ht="21" x14ac:dyDescent="0.35">
      <c r="A188" s="29" t="s">
        <v>52</v>
      </c>
      <c r="B188" s="28" t="s">
        <v>41</v>
      </c>
      <c r="C188" s="27" t="s">
        <v>51</v>
      </c>
      <c r="D188" s="26">
        <v>44930</v>
      </c>
      <c r="E188" s="24">
        <v>705640</v>
      </c>
      <c r="F188" s="25">
        <v>45050</v>
      </c>
      <c r="G188" s="24">
        <v>705640</v>
      </c>
      <c r="H188" s="24">
        <f t="shared" si="7"/>
        <v>0</v>
      </c>
      <c r="I188" s="23" t="s">
        <v>37</v>
      </c>
      <c r="K188" s="17"/>
      <c r="L188" s="17"/>
    </row>
    <row r="189" spans="1:12" ht="21" x14ac:dyDescent="0.35">
      <c r="A189" s="6" t="s">
        <v>50</v>
      </c>
      <c r="B189" s="22" t="s">
        <v>33</v>
      </c>
      <c r="C189" s="21" t="s">
        <v>49</v>
      </c>
      <c r="D189" s="20">
        <v>44957</v>
      </c>
      <c r="E189" s="18">
        <v>45000</v>
      </c>
      <c r="F189" s="19">
        <v>45077</v>
      </c>
      <c r="G189" s="18"/>
      <c r="H189" s="18">
        <f t="shared" si="7"/>
        <v>45000</v>
      </c>
      <c r="I189" s="1" t="s">
        <v>1</v>
      </c>
      <c r="K189" s="17"/>
      <c r="L189" s="17"/>
    </row>
    <row r="190" spans="1:12" ht="21" x14ac:dyDescent="0.35">
      <c r="A190" s="29" t="s">
        <v>48</v>
      </c>
      <c r="B190" s="28" t="s">
        <v>47</v>
      </c>
      <c r="C190" s="27" t="s">
        <v>46</v>
      </c>
      <c r="D190" s="26">
        <v>44944</v>
      </c>
      <c r="E190" s="24">
        <v>592950</v>
      </c>
      <c r="F190" s="25">
        <v>45064</v>
      </c>
      <c r="G190" s="24">
        <v>592950</v>
      </c>
      <c r="H190" s="24">
        <f t="shared" si="7"/>
        <v>0</v>
      </c>
      <c r="I190" s="23" t="s">
        <v>37</v>
      </c>
      <c r="K190" s="17"/>
      <c r="L190" s="17"/>
    </row>
    <row r="191" spans="1:12" ht="48.75" x14ac:dyDescent="0.35">
      <c r="A191" s="29" t="s">
        <v>45</v>
      </c>
      <c r="B191" s="28" t="s">
        <v>44</v>
      </c>
      <c r="C191" s="27" t="s">
        <v>43</v>
      </c>
      <c r="D191" s="26">
        <v>44951</v>
      </c>
      <c r="E191" s="24">
        <v>133136.82999999999</v>
      </c>
      <c r="F191" s="25">
        <v>45071</v>
      </c>
      <c r="G191" s="24">
        <v>133136.82999999999</v>
      </c>
      <c r="H191" s="24">
        <f t="shared" si="7"/>
        <v>0</v>
      </c>
      <c r="I191" s="23" t="s">
        <v>37</v>
      </c>
      <c r="K191" s="17"/>
      <c r="L191" s="17"/>
    </row>
    <row r="192" spans="1:12" ht="21" x14ac:dyDescent="0.35">
      <c r="A192" s="29" t="s">
        <v>42</v>
      </c>
      <c r="B192" s="28" t="s">
        <v>41</v>
      </c>
      <c r="C192" s="27" t="s">
        <v>40</v>
      </c>
      <c r="D192" s="26" t="s">
        <v>39</v>
      </c>
      <c r="E192" s="24">
        <v>28792</v>
      </c>
      <c r="F192" s="25">
        <v>45085</v>
      </c>
      <c r="G192" s="24">
        <v>28792</v>
      </c>
      <c r="H192" s="24">
        <f t="shared" si="7"/>
        <v>0</v>
      </c>
      <c r="I192" s="23" t="s">
        <v>37</v>
      </c>
      <c r="K192" s="17"/>
      <c r="L192" s="17"/>
    </row>
    <row r="193" spans="1:12" ht="33" x14ac:dyDescent="0.35">
      <c r="A193" s="29" t="s">
        <v>4</v>
      </c>
      <c r="B193" s="28" t="s">
        <v>3</v>
      </c>
      <c r="C193" s="27" t="s">
        <v>38</v>
      </c>
      <c r="D193" s="26">
        <v>44966</v>
      </c>
      <c r="E193" s="24">
        <v>15587900</v>
      </c>
      <c r="F193" s="25">
        <v>45086</v>
      </c>
      <c r="G193" s="24">
        <v>15587900</v>
      </c>
      <c r="H193" s="24">
        <f t="shared" si="7"/>
        <v>0</v>
      </c>
      <c r="I193" s="23" t="s">
        <v>37</v>
      </c>
      <c r="K193" s="17"/>
      <c r="L193" s="17"/>
    </row>
    <row r="194" spans="1:12" ht="21" x14ac:dyDescent="0.35">
      <c r="A194" s="6" t="s">
        <v>36</v>
      </c>
      <c r="B194" s="22" t="s">
        <v>33</v>
      </c>
      <c r="C194" s="21" t="s">
        <v>35</v>
      </c>
      <c r="D194" s="20">
        <v>44963</v>
      </c>
      <c r="E194" s="18">
        <v>1416000</v>
      </c>
      <c r="F194" s="19">
        <v>45083</v>
      </c>
      <c r="G194" s="18"/>
      <c r="H194" s="18">
        <f t="shared" si="7"/>
        <v>1416000</v>
      </c>
      <c r="I194" s="1" t="s">
        <v>1</v>
      </c>
      <c r="K194" s="17"/>
      <c r="L194" s="17"/>
    </row>
    <row r="195" spans="1:12" ht="21" x14ac:dyDescent="0.35">
      <c r="A195" s="6" t="s">
        <v>34</v>
      </c>
      <c r="B195" s="22" t="s">
        <v>33</v>
      </c>
      <c r="C195" s="21" t="s">
        <v>32</v>
      </c>
      <c r="D195" s="20">
        <v>44964</v>
      </c>
      <c r="E195" s="18">
        <v>2000000</v>
      </c>
      <c r="F195" s="19">
        <v>45084</v>
      </c>
      <c r="G195" s="18"/>
      <c r="H195" s="18">
        <f t="shared" si="7"/>
        <v>2000000</v>
      </c>
      <c r="I195" s="1" t="s">
        <v>1</v>
      </c>
      <c r="K195" s="17"/>
      <c r="L195" s="17"/>
    </row>
    <row r="196" spans="1:12" ht="33" x14ac:dyDescent="0.35">
      <c r="A196" s="6" t="s">
        <v>4</v>
      </c>
      <c r="B196" s="22" t="s">
        <v>3</v>
      </c>
      <c r="C196" s="21" t="s">
        <v>31</v>
      </c>
      <c r="D196" s="20">
        <v>44945</v>
      </c>
      <c r="E196" s="18">
        <v>9231899.5299999993</v>
      </c>
      <c r="F196" s="19">
        <v>45065</v>
      </c>
      <c r="G196" s="18"/>
      <c r="H196" s="18">
        <f t="shared" si="7"/>
        <v>9231899.5299999993</v>
      </c>
      <c r="I196" s="1" t="s">
        <v>1</v>
      </c>
      <c r="K196" s="17"/>
      <c r="L196" s="17"/>
    </row>
    <row r="197" spans="1:12" ht="21" x14ac:dyDescent="0.35">
      <c r="A197" s="6" t="s">
        <v>30</v>
      </c>
      <c r="B197" s="22" t="s">
        <v>29</v>
      </c>
      <c r="C197" s="21" t="s">
        <v>28</v>
      </c>
      <c r="D197" s="20">
        <v>44958</v>
      </c>
      <c r="E197" s="18">
        <v>12885600</v>
      </c>
      <c r="F197" s="19">
        <v>45078</v>
      </c>
      <c r="G197" s="18">
        <v>2577120</v>
      </c>
      <c r="H197" s="18">
        <f t="shared" si="7"/>
        <v>10308480</v>
      </c>
      <c r="I197" s="1" t="s">
        <v>1</v>
      </c>
      <c r="K197" s="17"/>
      <c r="L197" s="17"/>
    </row>
    <row r="198" spans="1:12" ht="21" x14ac:dyDescent="0.35">
      <c r="A198" s="6" t="s">
        <v>26</v>
      </c>
      <c r="B198" s="22" t="s">
        <v>14</v>
      </c>
      <c r="C198" s="21" t="s">
        <v>27</v>
      </c>
      <c r="D198" s="20">
        <v>44958</v>
      </c>
      <c r="E198" s="18">
        <v>118000</v>
      </c>
      <c r="F198" s="19">
        <v>45078</v>
      </c>
      <c r="G198" s="18"/>
      <c r="H198" s="18">
        <f t="shared" si="7"/>
        <v>118000</v>
      </c>
      <c r="I198" s="1" t="s">
        <v>1</v>
      </c>
      <c r="K198" s="17"/>
      <c r="L198" s="17"/>
    </row>
    <row r="199" spans="1:12" ht="21" x14ac:dyDescent="0.35">
      <c r="A199" s="6" t="s">
        <v>26</v>
      </c>
      <c r="B199" s="22" t="s">
        <v>14</v>
      </c>
      <c r="C199" s="21" t="s">
        <v>25</v>
      </c>
      <c r="D199" s="20">
        <v>44959</v>
      </c>
      <c r="E199" s="18">
        <v>118000</v>
      </c>
      <c r="F199" s="19">
        <v>45079</v>
      </c>
      <c r="G199" s="18"/>
      <c r="H199" s="18">
        <f t="shared" si="7"/>
        <v>118000</v>
      </c>
      <c r="I199" s="1" t="s">
        <v>1</v>
      </c>
      <c r="K199" s="17"/>
      <c r="L199" s="17"/>
    </row>
    <row r="200" spans="1:12" ht="21" x14ac:dyDescent="0.35">
      <c r="A200" s="6" t="s">
        <v>24</v>
      </c>
      <c r="B200" s="22" t="s">
        <v>14</v>
      </c>
      <c r="C200" s="21" t="s">
        <v>23</v>
      </c>
      <c r="D200" s="20">
        <v>44970</v>
      </c>
      <c r="E200" s="18">
        <v>59000</v>
      </c>
      <c r="F200" s="19">
        <v>45090</v>
      </c>
      <c r="G200" s="18"/>
      <c r="H200" s="18">
        <f t="shared" si="7"/>
        <v>59000</v>
      </c>
      <c r="I200" s="1" t="s">
        <v>1</v>
      </c>
      <c r="K200" s="17"/>
      <c r="L200" s="17"/>
    </row>
    <row r="201" spans="1:12" ht="21" x14ac:dyDescent="0.35">
      <c r="A201" s="6" t="s">
        <v>24</v>
      </c>
      <c r="B201" s="22" t="s">
        <v>14</v>
      </c>
      <c r="C201" s="21" t="s">
        <v>23</v>
      </c>
      <c r="D201" s="20">
        <v>44970</v>
      </c>
      <c r="E201" s="18">
        <v>59000</v>
      </c>
      <c r="F201" s="19">
        <v>45090</v>
      </c>
      <c r="G201" s="18"/>
      <c r="H201" s="18">
        <f t="shared" si="7"/>
        <v>59000</v>
      </c>
      <c r="I201" s="1" t="s">
        <v>1</v>
      </c>
      <c r="K201" s="17"/>
      <c r="L201" s="17"/>
    </row>
    <row r="202" spans="1:12" ht="21" x14ac:dyDescent="0.35">
      <c r="A202" s="6" t="s">
        <v>22</v>
      </c>
      <c r="B202" s="22" t="s">
        <v>14</v>
      </c>
      <c r="C202" s="21" t="s">
        <v>21</v>
      </c>
      <c r="D202" s="20">
        <v>44902</v>
      </c>
      <c r="E202" s="18">
        <v>118000</v>
      </c>
      <c r="F202" s="19">
        <v>45023</v>
      </c>
      <c r="G202" s="18"/>
      <c r="H202" s="18">
        <f t="shared" si="7"/>
        <v>118000</v>
      </c>
      <c r="I202" s="1" t="s">
        <v>1</v>
      </c>
      <c r="K202" s="17"/>
      <c r="L202" s="17"/>
    </row>
    <row r="203" spans="1:12" ht="21" x14ac:dyDescent="0.35">
      <c r="A203" s="6" t="s">
        <v>20</v>
      </c>
      <c r="B203" s="22" t="s">
        <v>14</v>
      </c>
      <c r="C203" s="21" t="s">
        <v>19</v>
      </c>
      <c r="D203" s="20">
        <v>44972</v>
      </c>
      <c r="E203" s="18">
        <v>59000</v>
      </c>
      <c r="F203" s="19">
        <v>45092</v>
      </c>
      <c r="G203" s="18"/>
      <c r="H203" s="18">
        <f t="shared" si="7"/>
        <v>59000</v>
      </c>
      <c r="I203" s="1" t="s">
        <v>1</v>
      </c>
      <c r="K203" s="17"/>
      <c r="L203" s="17"/>
    </row>
    <row r="204" spans="1:12" ht="21" x14ac:dyDescent="0.35">
      <c r="A204" s="6" t="s">
        <v>17</v>
      </c>
      <c r="B204" s="22" t="s">
        <v>14</v>
      </c>
      <c r="C204" s="21" t="s">
        <v>18</v>
      </c>
      <c r="D204" s="20">
        <v>44942</v>
      </c>
      <c r="E204" s="18">
        <v>103840</v>
      </c>
      <c r="F204" s="19">
        <v>45001</v>
      </c>
      <c r="G204" s="18"/>
      <c r="H204" s="18">
        <f t="shared" si="7"/>
        <v>103840</v>
      </c>
      <c r="I204" s="1" t="s">
        <v>1</v>
      </c>
      <c r="K204" s="17"/>
      <c r="L204" s="17"/>
    </row>
    <row r="205" spans="1:12" ht="21" x14ac:dyDescent="0.35">
      <c r="A205" s="6" t="s">
        <v>17</v>
      </c>
      <c r="B205" s="22" t="s">
        <v>14</v>
      </c>
      <c r="C205" s="21" t="s">
        <v>16</v>
      </c>
      <c r="D205" s="20">
        <v>44977</v>
      </c>
      <c r="E205" s="18">
        <v>81420</v>
      </c>
      <c r="F205" s="19">
        <v>45097</v>
      </c>
      <c r="G205" s="18"/>
      <c r="H205" s="18">
        <f t="shared" si="7"/>
        <v>81420</v>
      </c>
      <c r="I205" s="1" t="s">
        <v>1</v>
      </c>
      <c r="K205" s="17"/>
      <c r="L205" s="17"/>
    </row>
    <row r="206" spans="1:12" ht="21" x14ac:dyDescent="0.35">
      <c r="A206" s="6" t="s">
        <v>15</v>
      </c>
      <c r="B206" s="22" t="s">
        <v>14</v>
      </c>
      <c r="C206" s="21" t="s">
        <v>13</v>
      </c>
      <c r="D206" s="20">
        <v>44970</v>
      </c>
      <c r="E206" s="18">
        <v>118000</v>
      </c>
      <c r="F206" s="19">
        <v>45092</v>
      </c>
      <c r="G206" s="18"/>
      <c r="H206" s="18">
        <f t="shared" si="7"/>
        <v>118000</v>
      </c>
      <c r="I206" s="1" t="s">
        <v>1</v>
      </c>
      <c r="K206" s="17"/>
      <c r="L206" s="17"/>
    </row>
    <row r="207" spans="1:12" ht="21" x14ac:dyDescent="0.35">
      <c r="A207" s="6" t="s">
        <v>12</v>
      </c>
      <c r="B207" s="22" t="s">
        <v>11</v>
      </c>
      <c r="C207" s="21" t="s">
        <v>10</v>
      </c>
      <c r="D207" s="20">
        <v>44932</v>
      </c>
      <c r="E207" s="18">
        <v>390251.96</v>
      </c>
      <c r="F207" s="19">
        <v>45052</v>
      </c>
      <c r="G207" s="18">
        <v>78050.39</v>
      </c>
      <c r="H207" s="18">
        <f t="shared" si="7"/>
        <v>312201.57</v>
      </c>
      <c r="I207" s="1" t="s">
        <v>1</v>
      </c>
      <c r="K207" s="17"/>
      <c r="L207" s="17"/>
    </row>
    <row r="208" spans="1:12" ht="21" x14ac:dyDescent="0.35">
      <c r="A208" s="6" t="s">
        <v>7</v>
      </c>
      <c r="B208" s="22" t="s">
        <v>9</v>
      </c>
      <c r="C208" s="21" t="s">
        <v>8</v>
      </c>
      <c r="D208" s="20">
        <v>44964</v>
      </c>
      <c r="E208" s="18">
        <v>151398.72</v>
      </c>
      <c r="F208" s="19">
        <v>45084</v>
      </c>
      <c r="G208" s="18"/>
      <c r="H208" s="18">
        <f t="shared" si="7"/>
        <v>151398.72</v>
      </c>
      <c r="I208" s="1" t="s">
        <v>1</v>
      </c>
      <c r="K208" s="17"/>
      <c r="L208" s="17"/>
    </row>
    <row r="209" spans="1:12" ht="21" x14ac:dyDescent="0.35">
      <c r="A209" s="6" t="s">
        <v>7</v>
      </c>
      <c r="B209" s="22" t="s">
        <v>6</v>
      </c>
      <c r="C209" s="21" t="s">
        <v>5</v>
      </c>
      <c r="D209" s="20">
        <v>44964</v>
      </c>
      <c r="E209" s="18">
        <v>105265.44</v>
      </c>
      <c r="F209" s="19">
        <v>45084</v>
      </c>
      <c r="G209" s="18"/>
      <c r="H209" s="18">
        <f t="shared" si="7"/>
        <v>105265.44</v>
      </c>
      <c r="I209" s="1" t="s">
        <v>1</v>
      </c>
      <c r="K209" s="17"/>
      <c r="L209" s="17"/>
    </row>
    <row r="210" spans="1:12" ht="21" x14ac:dyDescent="0.35">
      <c r="A210" s="6" t="s">
        <v>4</v>
      </c>
      <c r="B210" s="22" t="s">
        <v>3</v>
      </c>
      <c r="C210" s="21" t="s">
        <v>2</v>
      </c>
      <c r="D210" s="20">
        <v>44979</v>
      </c>
      <c r="E210" s="18">
        <v>10723300</v>
      </c>
      <c r="F210" s="19">
        <v>45099</v>
      </c>
      <c r="G210" s="18"/>
      <c r="H210" s="18">
        <f t="shared" si="7"/>
        <v>10723300</v>
      </c>
      <c r="I210" s="1" t="s">
        <v>1</v>
      </c>
      <c r="K210" s="17"/>
      <c r="L210" s="17"/>
    </row>
    <row r="211" spans="1:12" ht="18.75" x14ac:dyDescent="0.3">
      <c r="A211" s="92"/>
      <c r="B211" s="93"/>
      <c r="C211" s="16"/>
      <c r="D211" s="16"/>
      <c r="E211" s="14">
        <v>838318852.63</v>
      </c>
      <c r="G211" s="15">
        <v>393381886.72000003</v>
      </c>
      <c r="H211" s="14">
        <v>444936965.91000003</v>
      </c>
      <c r="I211" s="13"/>
    </row>
    <row r="212" spans="1:12" x14ac:dyDescent="0.25">
      <c r="A212" s="10"/>
      <c r="B212" s="10"/>
      <c r="C212" s="11"/>
      <c r="D212" s="11"/>
      <c r="E212" s="10"/>
      <c r="F212" s="12"/>
      <c r="G212" s="10"/>
      <c r="H212" s="10"/>
    </row>
    <row r="213" spans="1:12" x14ac:dyDescent="0.25">
      <c r="A213" s="10"/>
      <c r="B213" s="10"/>
      <c r="C213" s="11"/>
      <c r="D213" s="11"/>
      <c r="E213" s="10"/>
      <c r="F213" s="9"/>
      <c r="G213" s="10"/>
      <c r="H213" s="10"/>
      <c r="I213" s="10"/>
    </row>
    <row r="214" spans="1:12" x14ac:dyDescent="0.25">
      <c r="A214" s="10"/>
      <c r="B214" s="10"/>
      <c r="C214" s="11"/>
      <c r="D214" s="11"/>
      <c r="E214" s="10"/>
      <c r="F214" s="9"/>
      <c r="G214" s="10"/>
      <c r="H214" s="10"/>
      <c r="I214" s="9"/>
    </row>
    <row r="215" spans="1:12" x14ac:dyDescent="0.25">
      <c r="A215" s="10"/>
      <c r="B215" s="10"/>
      <c r="C215" s="11"/>
      <c r="D215" s="11"/>
      <c r="E215" s="10"/>
      <c r="F215" s="9"/>
      <c r="G215" s="10"/>
      <c r="H215" s="10"/>
      <c r="I215" s="9"/>
    </row>
    <row r="216" spans="1:12" x14ac:dyDescent="0.25">
      <c r="A216" s="10"/>
      <c r="B216" s="10"/>
      <c r="C216" s="11"/>
      <c r="D216" s="11"/>
      <c r="E216" s="10"/>
      <c r="F216" s="9"/>
      <c r="G216" s="10"/>
      <c r="H216" s="10"/>
      <c r="I216" s="9"/>
    </row>
    <row r="217" spans="1:12" x14ac:dyDescent="0.25">
      <c r="D217" s="5" t="s">
        <v>0</v>
      </c>
      <c r="F217" s="9"/>
      <c r="I217" s="9"/>
    </row>
    <row r="218" spans="1:12" x14ac:dyDescent="0.25">
      <c r="B218" s="8"/>
      <c r="C218" s="7"/>
      <c r="D218" s="7"/>
    </row>
  </sheetData>
  <mergeCells count="16">
    <mergeCell ref="A1:I1"/>
    <mergeCell ref="A2:I2"/>
    <mergeCell ref="A3:I3"/>
    <mergeCell ref="A5:I5"/>
    <mergeCell ref="C6:I6"/>
    <mergeCell ref="C7:I7"/>
    <mergeCell ref="G8:G9"/>
    <mergeCell ref="H8:H9"/>
    <mergeCell ref="I8:I9"/>
    <mergeCell ref="A211:B211"/>
    <mergeCell ref="A8:A9"/>
    <mergeCell ref="B8:B9"/>
    <mergeCell ref="C8:C9"/>
    <mergeCell ref="D8:D9"/>
    <mergeCell ref="E8:E9"/>
    <mergeCell ref="F8:F9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ignoredErrors>
    <ignoredError sqref="H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</vt:lpstr>
      <vt:lpstr>'Pagos a Proveedores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2023-03-06T15:48:06Z</dcterms:created>
  <dcterms:modified xsi:type="dcterms:W3CDTF">2023-03-06T17:18:17Z</dcterms:modified>
</cp:coreProperties>
</file>