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83AECA73-3803-409F-A24C-3A4DE3A997CF}" xr6:coauthVersionLast="47" xr6:coauthVersionMax="47" xr10:uidLastSave="{00000000-0000-0000-0000-000000000000}"/>
  <bookViews>
    <workbookView xWindow="-120" yWindow="-120" windowWidth="29040" windowHeight="15840" xr2:uid="{B57592CA-7178-49E6-9051-5A7CD39094C9}"/>
  </bookViews>
  <sheets>
    <sheet name="Pagos a Proveedores  " sheetId="1" r:id="rId1"/>
  </sheets>
  <definedNames>
    <definedName name="_xlnm._FilterDatabase" localSheetId="0" hidden="1">'Pagos a Proveedores  '!$A$1:$A$190</definedName>
    <definedName name="_xlnm.Print_Area" localSheetId="0">'Pagos a Proveedores  '!$A$1:$I$200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E27" i="1"/>
  <c r="H27" i="1"/>
  <c r="E28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3" i="1"/>
  <c r="H44" i="1"/>
  <c r="H45" i="1"/>
  <c r="H47" i="1"/>
  <c r="H48" i="1"/>
  <c r="H49" i="1"/>
  <c r="H50" i="1"/>
  <c r="H51" i="1"/>
  <c r="H52" i="1"/>
  <c r="H54" i="1"/>
  <c r="H55" i="1"/>
  <c r="H56" i="1"/>
  <c r="H57" i="1"/>
  <c r="H58" i="1"/>
  <c r="H59" i="1"/>
  <c r="H60" i="1"/>
  <c r="H61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5" i="1"/>
  <c r="H166" i="1"/>
  <c r="H167" i="1"/>
  <c r="H168" i="1"/>
  <c r="H169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E191" i="1"/>
  <c r="G191" i="1"/>
  <c r="H191" i="1"/>
</calcChain>
</file>

<file path=xl/sharedStrings.xml><?xml version="1.0" encoding="utf-8"?>
<sst xmlns="http://schemas.openxmlformats.org/spreadsheetml/2006/main" count="743" uniqueCount="370">
  <si>
    <t>PENDIENTE</t>
  </si>
  <si>
    <t>B1500000110</t>
  </si>
  <si>
    <t>SERVICIOS DE NOTARIZACION</t>
  </si>
  <si>
    <t>OVISPO NUÑEZ RODRIGUEZ</t>
  </si>
  <si>
    <t>B1500000106</t>
  </si>
  <si>
    <t>JOSE AGUSTIN LOPEZ H.</t>
  </si>
  <si>
    <t>B1500000382</t>
  </si>
  <si>
    <t>PETRA RIVAS HERASME</t>
  </si>
  <si>
    <t>B1500000443</t>
  </si>
  <si>
    <t>SERVICIOS MONTAJES Y EVENTOS</t>
  </si>
  <si>
    <t>ARTE LUZ, SRL.</t>
  </si>
  <si>
    <t>B15000001346</t>
  </si>
  <si>
    <t>ADQUISICION E INSTALACION EQUIPOS DE OFICINAS</t>
  </si>
  <si>
    <t>MUÑOZ CONCEPTO MOBILIARIO, SRL.</t>
  </si>
  <si>
    <t>O/C 4485-2</t>
  </si>
  <si>
    <t>SERVICIOS DE REPARACION  EQUIPOS PESADOS</t>
  </si>
  <si>
    <t>SERVICIOS SISTEMA MOTRIZ, EIRL.</t>
  </si>
  <si>
    <t>B1500000025</t>
  </si>
  <si>
    <t>ADQUISICION EQUIPO ADONTOLOGICO</t>
  </si>
  <si>
    <t>JT INVESDENT, SRL.</t>
  </si>
  <si>
    <t>B1500002589</t>
  </si>
  <si>
    <t>SERVICIOS DE FUMIGACION</t>
  </si>
  <si>
    <t>BOSQUESA</t>
  </si>
  <si>
    <t>B1500000097</t>
  </si>
  <si>
    <t>ANULFO PIÑA PEREZ</t>
  </si>
  <si>
    <t>B1500000096</t>
  </si>
  <si>
    <t>B1500000095</t>
  </si>
  <si>
    <t>B1500000117</t>
  </si>
  <si>
    <t>ADA IVELISES BASORA RAMIREZ</t>
  </si>
  <si>
    <t>B1500000116</t>
  </si>
  <si>
    <t>B1500000115</t>
  </si>
  <si>
    <t>B15000000294</t>
  </si>
  <si>
    <t>KATIA LEONOR NICOLAS</t>
  </si>
  <si>
    <t>B15000000291</t>
  </si>
  <si>
    <t>B1500000170</t>
  </si>
  <si>
    <t>FELIPE ARTURO ACOSTA</t>
  </si>
  <si>
    <t>B1500001644</t>
  </si>
  <si>
    <t>CARGADORES DE BATERIA</t>
  </si>
  <si>
    <t>OFICINA UNIVERSAL S.A.</t>
  </si>
  <si>
    <t>B15000000022</t>
  </si>
  <si>
    <t>SERVICIOS DE ESTUIDOS Y PRESUPUESTOS PARA EL RIO OZAMA</t>
  </si>
  <si>
    <t>PROYECTO Y ESTRUCTURA AJ ,SRL</t>
  </si>
  <si>
    <t>B1500000723</t>
  </si>
  <si>
    <t>ADQUISICION AGREGADOS</t>
  </si>
  <si>
    <t>INVERSIONES YANG</t>
  </si>
  <si>
    <t>COMPLETO</t>
  </si>
  <si>
    <t>B1500000091</t>
  </si>
  <si>
    <t>ADQUISICION DE INDUMENTARIAS</t>
  </si>
  <si>
    <t>BORDAMAX</t>
  </si>
  <si>
    <t>B1500002016</t>
  </si>
  <si>
    <t>COMBUSTIBLES</t>
  </si>
  <si>
    <t>GULFSTREAM PETROLEUM DOMINICANA</t>
  </si>
  <si>
    <t>B1500000338</t>
  </si>
  <si>
    <t>PUBLICIDAD</t>
  </si>
  <si>
    <t>TELEIMPACTO, SRL</t>
  </si>
  <si>
    <t>B1500044371</t>
  </si>
  <si>
    <t>SIGMA PETROLEUM CORP SAS</t>
  </si>
  <si>
    <t>OC-4498-1</t>
  </si>
  <si>
    <t>SERVICIOS DE REPARACION DE MAQUINARIAS</t>
  </si>
  <si>
    <t>TRANSPORTE PREMIER, SRL.</t>
  </si>
  <si>
    <t>OC-4486-1</t>
  </si>
  <si>
    <t>INVERSIONES SEVILLAS, IERL.</t>
  </si>
  <si>
    <t>B15000000644</t>
  </si>
  <si>
    <t>AQUISICION  EQUIPO DE SEGURIDAD</t>
  </si>
  <si>
    <t>EMPRESAS INTEGRADAS, S.A.S</t>
  </si>
  <si>
    <t>B15000000131</t>
  </si>
  <si>
    <t>HERBABUENA ENTRETENIMIENTOS, SRL</t>
  </si>
  <si>
    <t>B1500000829 Y B1500000960</t>
  </si>
  <si>
    <t>ADQUISICION E INSTALACION MAQUINA DE IMPRESIÓN</t>
  </si>
  <si>
    <t>RICOH DOMINICANA</t>
  </si>
  <si>
    <t>B1500004788</t>
  </si>
  <si>
    <t>BATERIAS</t>
  </si>
  <si>
    <t>HYLSA</t>
  </si>
  <si>
    <t>B1500010225, 10243, 10318, 10340 Y 10511</t>
  </si>
  <si>
    <t>MANTENIMIENTO PREVENTIVO</t>
  </si>
  <si>
    <t>VIAMAR</t>
  </si>
  <si>
    <t>B1500004760 Y B1500004723</t>
  </si>
  <si>
    <t>LUBRICANTES</t>
  </si>
  <si>
    <t>B1500002338</t>
  </si>
  <si>
    <t>MONTAJE DE EVENTOS</t>
  </si>
  <si>
    <t>DISLA URIBE KONCEPTO, SRL</t>
  </si>
  <si>
    <t>B1500002318,2323,2336,2419,2427, 2428 Y 2445</t>
  </si>
  <si>
    <t>BONANZA DOMINICANA</t>
  </si>
  <si>
    <t>B1500000222 Y B1500000225</t>
  </si>
  <si>
    <t>ADQUISICION DE EQUIPOS PESADOS</t>
  </si>
  <si>
    <t>HYLCON, SRL</t>
  </si>
  <si>
    <t>ANTICIPO O/C 4482-1</t>
  </si>
  <si>
    <t>ADQUISICION LICENCIA AUTODESK</t>
  </si>
  <si>
    <t>IN VERSIONES EXPRESS, SRL</t>
  </si>
  <si>
    <t xml:space="preserve">B1500006098 </t>
  </si>
  <si>
    <t>SERVICIOS DE IMPRESIÓN Y RENTA DE IMPRESORA</t>
  </si>
  <si>
    <t>TONER DEPOT MULTISERVICIOS EORG</t>
  </si>
  <si>
    <t>B15000000458</t>
  </si>
  <si>
    <t>PRODUCCIONES VIDEO SRL</t>
  </si>
  <si>
    <t>B1500000380</t>
  </si>
  <si>
    <t>ADQUISION DE COMPUTADORAS PORTATILES</t>
  </si>
  <si>
    <t>LOGICONE, SRL</t>
  </si>
  <si>
    <t>B1500007319</t>
  </si>
  <si>
    <t>CAPACIDAD</t>
  </si>
  <si>
    <t>PONTIFICIA UNIVERSIDAD CATOLICA MADRE Y MAESTRA</t>
  </si>
  <si>
    <t>B1500005927</t>
  </si>
  <si>
    <t>EDITORA HOY, S.A.</t>
  </si>
  <si>
    <t>B1500007992</t>
  </si>
  <si>
    <t>EDITORA LISTIN DIARIO, SA.</t>
  </si>
  <si>
    <t>B1500002360,2340,2412,2341,2413,2418,2415,2421 Y 2417</t>
  </si>
  <si>
    <t>MANTENIM IENTO PREVENTIVO</t>
  </si>
  <si>
    <t>B1500003286,3291,3295,3293,3300,3304,3321,3327,3326,3331,3333,,3338,3339 Y 3348</t>
  </si>
  <si>
    <t>AUTOCAMIONES</t>
  </si>
  <si>
    <t>B1500006085</t>
  </si>
  <si>
    <t>SERVICIOS DE IMPRESIÓN</t>
  </si>
  <si>
    <t>B1500005991</t>
  </si>
  <si>
    <t>B1500000214</t>
  </si>
  <si>
    <t>EQUIPOS PESADOS</t>
  </si>
  <si>
    <t>CK TRANS MOTORS, SRL</t>
  </si>
  <si>
    <t>B1500000332</t>
  </si>
  <si>
    <t>I NSUMOS Y PRODUCTOS DE LIMPIEZAS</t>
  </si>
  <si>
    <t>SUPLIMADE COMERCIAL, SRL</t>
  </si>
  <si>
    <t>B1500000284</t>
  </si>
  <si>
    <t>NOTARIZACION</t>
  </si>
  <si>
    <t>LIC. KATIA LEONOR MARTINEZ NICOLAS</t>
  </si>
  <si>
    <t>B1500024209,217,237,246,247 Y 266</t>
  </si>
  <si>
    <t>SANTO DOMINGO MOTORS, S.A.</t>
  </si>
  <si>
    <t>B1500000335</t>
  </si>
  <si>
    <t>RESMA DE PAPEL</t>
  </si>
  <si>
    <t>B1500000379</t>
  </si>
  <si>
    <t>ADQUISICION DE COMPUTADORAS</t>
  </si>
  <si>
    <t>B1500000078</t>
  </si>
  <si>
    <t>INDUMENTARIAS</t>
  </si>
  <si>
    <t>DIRECCION GENERAL DE LA INDUSTRIA MILITAR DE LAS FUERZA ARMADAS</t>
  </si>
  <si>
    <t>B1500000008</t>
  </si>
  <si>
    <t>FRANCIS RAFAEL ESTEVEZ ESTRELLA</t>
  </si>
  <si>
    <t>B1500043315,43287,43285, 43288 y 43289</t>
  </si>
  <si>
    <t xml:space="preserve">B1500043320, 43321 </t>
  </si>
  <si>
    <t>B1500043309 Y 43333</t>
  </si>
  <si>
    <t>B1500000709</t>
  </si>
  <si>
    <t>AGREGADOS</t>
  </si>
  <si>
    <t>B1500000708</t>
  </si>
  <si>
    <t>BLOCKS</t>
  </si>
  <si>
    <t>B1500000375</t>
  </si>
  <si>
    <t>BOTAS</t>
  </si>
  <si>
    <t>SUPLIDORES INDUSTRIALES MELLA</t>
  </si>
  <si>
    <t>B1500000293</t>
  </si>
  <si>
    <t>B1500000021</t>
  </si>
  <si>
    <t>DR. DOROTEO HERNANDEZ VILLAR</t>
  </si>
  <si>
    <t>B1500000020</t>
  </si>
  <si>
    <t>B1500000306</t>
  </si>
  <si>
    <t>LICDA. SONIA MARGARITA SANCHEZ</t>
  </si>
  <si>
    <t>B1500000153</t>
  </si>
  <si>
    <t>DR. FELIPE ARTURO ACOSTA HERASME</t>
  </si>
  <si>
    <t>B1500000104</t>
  </si>
  <si>
    <t>LIC. LUZ YAQUELIN PEÑA ROJAS</t>
  </si>
  <si>
    <t>B1500000374</t>
  </si>
  <si>
    <t>DRA. PETRA RIVAS HERASME</t>
  </si>
  <si>
    <t>B1500000373</t>
  </si>
  <si>
    <t>B1500000283</t>
  </si>
  <si>
    <t>VINILES</t>
  </si>
  <si>
    <t>MONUMENTAL GRAPHIC DESIGNS</t>
  </si>
  <si>
    <t>B1500043166,43178,43159 Y 43140</t>
  </si>
  <si>
    <t>B1500000050</t>
  </si>
  <si>
    <t>SKANUSS CONSULTING</t>
  </si>
  <si>
    <t>B1500000773 AL 776</t>
  </si>
  <si>
    <t>CADENA DE NOTICIAS TELEVSION ,CDNTV</t>
  </si>
  <si>
    <t>B1500000310</t>
  </si>
  <si>
    <t>NEURONA DEL JAYA, SRL</t>
  </si>
  <si>
    <t xml:space="preserve"> 19/1/2023</t>
  </si>
  <si>
    <t>B1500000409 Y 410</t>
  </si>
  <si>
    <t>INFORMATIVOS NACIONALES DE NOTICIAS SIN, SRL</t>
  </si>
  <si>
    <t>B1500000158</t>
  </si>
  <si>
    <t>FAUSTO ANT. BUENO BUENO</t>
  </si>
  <si>
    <t>B1500004588, 4550,4552,4514,4570 Y 4454</t>
  </si>
  <si>
    <t>20% ANTICIPO O/C 4380-1</t>
  </si>
  <si>
    <t>ADQUISICION DE VINILES</t>
  </si>
  <si>
    <t>DINNOVA RELACIONES PUBLICAS Y PRODUCION, SRL</t>
  </si>
  <si>
    <t>B1500000453</t>
  </si>
  <si>
    <t>PRODUCIONES VIDEO, SRL</t>
  </si>
  <si>
    <t>B1500000588 Y 591</t>
  </si>
  <si>
    <t>TELENORTE, SRL</t>
  </si>
  <si>
    <t>B1500000275</t>
  </si>
  <si>
    <t>FEDERICO MENDEZ NOVA</t>
  </si>
  <si>
    <t>B15000000011 Y 12</t>
  </si>
  <si>
    <t>EVENTOS DEPORTIVOS DEL CIBAO</t>
  </si>
  <si>
    <t>B1500024152,151,157,134,187,161, 23629,668,635,616,572,662,645,629,733,731,763 Y 725</t>
  </si>
  <si>
    <t>SERVICIOS DE MANTENIMIENTO PREVENTIVO</t>
  </si>
  <si>
    <t>SANTO DOMINGO MOTORS</t>
  </si>
  <si>
    <t>B1500000616</t>
  </si>
  <si>
    <t>MATERIALES DE PUERTAS</t>
  </si>
  <si>
    <t>SUPLIGENSA, SRL</t>
  </si>
  <si>
    <t>B1500000157</t>
  </si>
  <si>
    <t>DUOMEDIO PLATAFORMA COMUNICACIÓN ESPINAL LANTIGUA EIRL</t>
  </si>
  <si>
    <t>B1500000450</t>
  </si>
  <si>
    <t>B1500000156 Y 157</t>
  </si>
  <si>
    <t>B1500000045 AL 47</t>
  </si>
  <si>
    <t>CONSERPRE, SRL</t>
  </si>
  <si>
    <t>B1500000049</t>
  </si>
  <si>
    <t>B1500000327</t>
  </si>
  <si>
    <t>B1500000296</t>
  </si>
  <si>
    <t xml:space="preserve">SERVICIO DE MONTAJE </t>
  </si>
  <si>
    <t xml:space="preserve">EVENTO Y ALQUILERES DEL CIBAO </t>
  </si>
  <si>
    <t>B1500000052</t>
  </si>
  <si>
    <t xml:space="preserve">LIGA DE BEISBOL PROFESIONAL DE LA REPUBLICA DOMINICANA </t>
  </si>
  <si>
    <t>B1500004582</t>
  </si>
  <si>
    <t>EDITORA  EL NUEVO DIARIO</t>
  </si>
  <si>
    <t>B1500002099</t>
  </si>
  <si>
    <t>10/01/2023</t>
  </si>
  <si>
    <t>B1500004505</t>
  </si>
  <si>
    <t>EDITORA DEL CARIBE</t>
  </si>
  <si>
    <t>B1500000061</t>
  </si>
  <si>
    <t>ALL STAR SPORTS MARKETING</t>
  </si>
  <si>
    <t>B1500000669</t>
  </si>
  <si>
    <t xml:space="preserve">MATERIALES DE CONSTRUCCION </t>
  </si>
  <si>
    <t>SERVICIO DE ESTUDIO Y DISEÑO</t>
  </si>
  <si>
    <t>B1500041260,67,63,61,65,64.262 Y 55</t>
  </si>
  <si>
    <t>COMBUSTIBLE</t>
  </si>
  <si>
    <t>B1500000577</t>
  </si>
  <si>
    <t>B1500000237</t>
  </si>
  <si>
    <t>MEDIOS DEL NORTE, SRL</t>
  </si>
  <si>
    <t>B1500002264</t>
  </si>
  <si>
    <t>CATERING</t>
  </si>
  <si>
    <t>B1500000467</t>
  </si>
  <si>
    <t>NOTICIAS AL MOMENTO, SRL</t>
  </si>
  <si>
    <t>B1500000028, 29 Y 37</t>
  </si>
  <si>
    <t>TRETAS MOTION, SRL</t>
  </si>
  <si>
    <t>B1500000292</t>
  </si>
  <si>
    <t>NEUROINAS DEL JAYA, SRL</t>
  </si>
  <si>
    <t>B1500000021 A 23</t>
  </si>
  <si>
    <t>PRODUCTORA CARIBEÑA DE TELEVISION Y MEDIO PROCATEL</t>
  </si>
  <si>
    <t>B1500000435</t>
  </si>
  <si>
    <t>B1500000040</t>
  </si>
  <si>
    <t>HECTOR AQUILES GOMEZ RAMIREZ</t>
  </si>
  <si>
    <t>ATRASO</t>
  </si>
  <si>
    <t>B1500001478</t>
  </si>
  <si>
    <t>B1500001421</t>
  </si>
  <si>
    <t>B1500000530</t>
  </si>
  <si>
    <t>SKETCHPROM, SRL</t>
  </si>
  <si>
    <t>ANTICIPO 20%</t>
  </si>
  <si>
    <t>B1500004551</t>
  </si>
  <si>
    <t>NEUMATICOS</t>
  </si>
  <si>
    <t>B15000000103</t>
  </si>
  <si>
    <t>B1500000309</t>
  </si>
  <si>
    <t>B1500000308</t>
  </si>
  <si>
    <t>B1500000290</t>
  </si>
  <si>
    <t>B1500000151</t>
  </si>
  <si>
    <t>B1500000112</t>
  </si>
  <si>
    <t>DRA. ADA IVELISSEBASORA RAMIREZ</t>
  </si>
  <si>
    <t>B1500000090</t>
  </si>
  <si>
    <t>DR. ANULFO PIÑA PEREZ</t>
  </si>
  <si>
    <t>B1500000322</t>
  </si>
  <si>
    <t>22//3/2023</t>
  </si>
  <si>
    <t>B1500000033</t>
  </si>
  <si>
    <t>ARTICULOS DE DEFENSA</t>
  </si>
  <si>
    <t>D´TEC DEFENSA &amp; TECNOLOGIA, SRL</t>
  </si>
  <si>
    <t>B1500001972,78,93,86,79,43,80,57,77 Y 73</t>
  </si>
  <si>
    <t xml:space="preserve"> </t>
  </si>
  <si>
    <t>B1500000260</t>
  </si>
  <si>
    <t>MONUMENTAL GRAPHIC DISIGNS</t>
  </si>
  <si>
    <t>B1500005476</t>
  </si>
  <si>
    <t>20% ANTICIPO</t>
  </si>
  <si>
    <t>COMPRA DE COMPUTADORAS</t>
  </si>
  <si>
    <t>B1500147644 Y 147648</t>
  </si>
  <si>
    <t xml:space="preserve">V ENERGY,SA </t>
  </si>
  <si>
    <t>B1500147641 N/CB0400013574</t>
  </si>
  <si>
    <t>V ENERGY. S.A.</t>
  </si>
  <si>
    <t xml:space="preserve">NOTARIZACION </t>
  </si>
  <si>
    <t xml:space="preserve">LIC. YAQUELIN PEÑA ROJAS </t>
  </si>
  <si>
    <t>B1500147799 Y 147800</t>
  </si>
  <si>
    <t>V ENERGY, S.A.</t>
  </si>
  <si>
    <t>B1500147801 Y 147798</t>
  </si>
  <si>
    <t>B1500147775,147777,147778 Y  147779</t>
  </si>
  <si>
    <t>B1500147786,147787 Y 147688</t>
  </si>
  <si>
    <t>B150000031</t>
  </si>
  <si>
    <t>LIC. FRANCISCO ANTONIO BAEZ ANGOMA</t>
  </si>
  <si>
    <t>B1500000847 Y 852</t>
  </si>
  <si>
    <t>SUMINISTRO DE ALMUERZO</t>
  </si>
  <si>
    <t>COMEDORES ECONOMICO DEL ESTADO</t>
  </si>
  <si>
    <t>B1500147731,33 Y 42</t>
  </si>
  <si>
    <t xml:space="preserve">COMBUSTIBLE </t>
  </si>
  <si>
    <t>B1500147717,18 Y 23</t>
  </si>
  <si>
    <t>B1500147689, 96 A LA 98</t>
  </si>
  <si>
    <t>B1500147687,92 A LA 95</t>
  </si>
  <si>
    <t>B15001441, 51 A LA 53</t>
  </si>
  <si>
    <t>B1500147719 A LA 22</t>
  </si>
  <si>
    <t>B1500147756, 57, 7690 Y 91</t>
  </si>
  <si>
    <t>ADQUISICION DE CORTINA</t>
  </si>
  <si>
    <t>CONSTRUCCIONES SERVICIO CALIFICADOS,CONSSERCA</t>
  </si>
  <si>
    <t>B1500001714</t>
  </si>
  <si>
    <t>B1500001438</t>
  </si>
  <si>
    <t>B1500000830</t>
  </si>
  <si>
    <t>B1500000818</t>
  </si>
  <si>
    <t>SUMINISTRO ALMUERZO</t>
  </si>
  <si>
    <t>B1500000770,793 Y 794</t>
  </si>
  <si>
    <t>B1500005670 ,5671 Y 5672</t>
  </si>
  <si>
    <t>CORPORACION DOMINICANA DE RADIO Y TELEVISION</t>
  </si>
  <si>
    <t>B1500000001</t>
  </si>
  <si>
    <t>DR. FEDERICO ANT. MEJIA SARMIENTO</t>
  </si>
  <si>
    <t>B1500000002,3 Y 4</t>
  </si>
  <si>
    <t>DEOMEDES ELENO OLIVARES ROSARIO</t>
  </si>
  <si>
    <t>B1500000186,191,192,193,198,202,203,204 Y 205</t>
  </si>
  <si>
    <t>SUMINISTRO Y CONFECCION DE TEXTILES</t>
  </si>
  <si>
    <t>INDUSTRIA NACIONAL DE LA AGUJA</t>
  </si>
  <si>
    <t xml:space="preserve">B15000000001 </t>
  </si>
  <si>
    <t>LICDA. MERCEDES GARCIA COLLADO</t>
  </si>
  <si>
    <t xml:space="preserve">B1500000017       </t>
  </si>
  <si>
    <t>DMC DUGITAL MARKETING TO CONSUMERS,SRL</t>
  </si>
  <si>
    <t>B15000000318</t>
  </si>
  <si>
    <t>ALQUILER DE LOCAL</t>
  </si>
  <si>
    <t>MULTIGESTIONES CENREX</t>
  </si>
  <si>
    <t>B15000000313</t>
  </si>
  <si>
    <t>B1500000169</t>
  </si>
  <si>
    <t>LICDA. MIRIAN DE LA CRUZ VILLEGA</t>
  </si>
  <si>
    <t>B1500000004</t>
  </si>
  <si>
    <t>LICDA. CLARISA NOLASCO GERMAN</t>
  </si>
  <si>
    <t>31/9/2021</t>
  </si>
  <si>
    <t>B1500000303</t>
  </si>
  <si>
    <t>ALQUILER</t>
  </si>
  <si>
    <t>B1500000148</t>
  </si>
  <si>
    <t>EDITORIA LISTIN DIARIO</t>
  </si>
  <si>
    <t>B1500000068</t>
  </si>
  <si>
    <t>CONSULTURIA</t>
  </si>
  <si>
    <t>LIC. AQUILES CALDERON ROSA</t>
  </si>
  <si>
    <t>1002756586</t>
  </si>
  <si>
    <t>LEGALIZACION</t>
  </si>
  <si>
    <t>DRA. YILDA VERENISIA DE LEON</t>
  </si>
  <si>
    <t>B1500000181</t>
  </si>
  <si>
    <t>B1500000287</t>
  </si>
  <si>
    <t>B1500000544 Y 557</t>
  </si>
  <si>
    <t>COMEDORES ECONOMICOS DE ESTADO</t>
  </si>
  <si>
    <t>B1500000485,486,,496,534 Y 535</t>
  </si>
  <si>
    <t>B1500000288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</si>
  <si>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</si>
  <si>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</si>
  <si>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</si>
  <si>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</si>
  <si>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</si>
  <si>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</si>
  <si>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</si>
  <si>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B1500000267</t>
  </si>
  <si>
    <t>B1500000302</t>
  </si>
  <si>
    <t>EULALIO ANIBAL HERRERA FERNANDEZ</t>
  </si>
  <si>
    <t>PRODUCCIONES LASO, S.R.L.</t>
  </si>
  <si>
    <t>B1500000245</t>
  </si>
  <si>
    <t>GRUPO ENJOY, S.R.L.</t>
  </si>
  <si>
    <t>TELEOPERADORA NACIONAL, SRL</t>
  </si>
  <si>
    <t>B1500000297</t>
  </si>
  <si>
    <t>MBE COMUNICACIONES, SRL.</t>
  </si>
  <si>
    <t>B1500000271</t>
  </si>
  <si>
    <t>FRECUENCIAS DOMINICANAS</t>
  </si>
  <si>
    <t>B1500000118</t>
  </si>
  <si>
    <t>VEARA MEDIA SRL</t>
  </si>
  <si>
    <t>CT-930138</t>
  </si>
  <si>
    <t>COMPRA DE MOTOCICLETAS</t>
  </si>
  <si>
    <t>ECO MOTORS</t>
  </si>
  <si>
    <t>F1000270677 Y 0512</t>
  </si>
  <si>
    <t>INSUMOS MEDICOS</t>
  </si>
  <si>
    <t>PROMESE-CAL</t>
  </si>
  <si>
    <t>F1000270751 Y F1000271196</t>
  </si>
  <si>
    <t>ESTADO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</si>
  <si>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</si>
  <si>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</si>
  <si>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</si>
  <si>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</si>
  <si>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</si>
  <si>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</si>
  <si>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</si>
  <si>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</si>
  <si>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</si>
  <si>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</si>
  <si>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</si>
  <si>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DEPARTAMENTO DE CONTABILIDAD GENERAL</t>
  </si>
  <si>
    <t>MINISTERIO DE OBRAS PUBLICAS Y COMUNICACIONES</t>
  </si>
  <si>
    <t>Relación Pagos a Proveedores al 31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</si>
</sst>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Times"/>
      <family val="1"/>
    </font>
    <font>
      <b/>
      <sz val="11"/>
      <color theme="0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b/>
      <sz val="16"/>
      <color theme="1"/>
      <name val="Roboto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 wrapText="1"/>
    </xf>
    <xf numFmtId="43" fontId="3" fillId="0" borderId="0" xfId="2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3" fontId="7" fillId="0" borderId="0" xfId="0" applyNumberFormat="1" applyFont="1"/>
    <xf numFmtId="43" fontId="3" fillId="0" borderId="0" xfId="1" applyFont="1" applyAlignment="1">
      <alignment horizontal="center"/>
    </xf>
    <xf numFmtId="14" fontId="2" fillId="0" borderId="0" xfId="0" applyNumberFormat="1" applyFont="1" applyAlignment="1">
      <alignment horizontal="center" wrapText="1"/>
    </xf>
    <xf numFmtId="43" fontId="0" fillId="0" borderId="0" xfId="1" applyFont="1" applyFill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43" fontId="0" fillId="2" borderId="0" xfId="1" applyFont="1" applyFill="1" applyAlignment="1">
      <alignment horizontal="left"/>
    </xf>
    <xf numFmtId="14" fontId="2" fillId="2" borderId="0" xfId="0" applyNumberFormat="1" applyFont="1" applyFill="1" applyAlignment="1">
      <alignment horizontal="center" wrapText="1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9" fontId="3" fillId="2" borderId="0" xfId="0" applyNumberFormat="1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2" fillId="0" borderId="0" xfId="0" applyNumberFormat="1" applyFont="1" applyAlignment="1">
      <alignment horizontal="center" wrapText="1"/>
    </xf>
    <xf numFmtId="49" fontId="2" fillId="2" borderId="0" xfId="0" applyNumberFormat="1" applyFont="1" applyFill="1" applyAlignment="1">
      <alignment horizontal="center" wrapText="1"/>
    </xf>
    <xf numFmtId="14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wrapText="1"/>
    </xf>
    <xf numFmtId="14" fontId="3" fillId="2" borderId="0" xfId="0" applyNumberFormat="1" applyFont="1" applyFill="1" applyAlignment="1">
      <alignment horizontal="center"/>
    </xf>
    <xf numFmtId="9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2" fillId="4" borderId="0" xfId="0" applyFont="1" applyFill="1" applyAlignment="1">
      <alignment horizontal="center"/>
    </xf>
    <xf numFmtId="43" fontId="3" fillId="4" borderId="0" xfId="1" applyFont="1" applyFill="1" applyAlignment="1">
      <alignment horizontal="center"/>
    </xf>
    <xf numFmtId="14" fontId="2" fillId="4" borderId="0" xfId="0" applyNumberFormat="1" applyFont="1" applyFill="1" applyAlignment="1">
      <alignment horizontal="center" wrapText="1"/>
    </xf>
    <xf numFmtId="14" fontId="3" fillId="4" borderId="0" xfId="0" applyNumberFormat="1" applyFont="1" applyFill="1" applyAlignment="1">
      <alignment horizontal="center"/>
    </xf>
    <xf numFmtId="49" fontId="2" fillId="4" borderId="0" xfId="0" applyNumberFormat="1" applyFont="1" applyFill="1" applyAlignment="1">
      <alignment horizontal="center" wrapText="1"/>
    </xf>
    <xf numFmtId="9" fontId="3" fillId="4" borderId="0" xfId="0" applyNumberFormat="1" applyFont="1" applyFill="1" applyAlignment="1">
      <alignment wrapText="1"/>
    </xf>
    <xf numFmtId="0" fontId="3" fillId="4" borderId="0" xfId="0" applyFont="1" applyFill="1" applyAlignment="1">
      <alignment wrapText="1"/>
    </xf>
    <xf numFmtId="43" fontId="3" fillId="0" borderId="0" xfId="1" applyFont="1" applyFill="1" applyAlignment="1">
      <alignment horizontal="center"/>
    </xf>
    <xf numFmtId="14" fontId="3" fillId="0" borderId="0" xfId="0" applyNumberFormat="1" applyFont="1" applyAlignment="1">
      <alignment horizontal="center" wrapText="1"/>
    </xf>
    <xf numFmtId="0" fontId="2" fillId="5" borderId="0" xfId="0" applyFont="1" applyFill="1" applyAlignment="1">
      <alignment horizontal="center"/>
    </xf>
    <xf numFmtId="43" fontId="3" fillId="5" borderId="0" xfId="1" applyFont="1" applyFill="1" applyAlignment="1">
      <alignment horizontal="center"/>
    </xf>
    <xf numFmtId="14" fontId="2" fillId="5" borderId="0" xfId="0" applyNumberFormat="1" applyFont="1" applyFill="1" applyAlignment="1">
      <alignment horizontal="center" wrapText="1"/>
    </xf>
    <xf numFmtId="14" fontId="3" fillId="5" borderId="0" xfId="0" applyNumberFormat="1" applyFont="1" applyFill="1" applyAlignment="1">
      <alignment horizontal="center"/>
    </xf>
    <xf numFmtId="49" fontId="2" fillId="5" borderId="0" xfId="0" applyNumberFormat="1" applyFont="1" applyFill="1" applyAlignment="1">
      <alignment horizontal="center" wrapText="1"/>
    </xf>
    <xf numFmtId="9" fontId="3" fillId="5" borderId="0" xfId="0" applyNumberFormat="1" applyFont="1" applyFill="1" applyAlignment="1">
      <alignment wrapText="1"/>
    </xf>
    <xf numFmtId="0" fontId="2" fillId="6" borderId="0" xfId="0" applyFont="1" applyFill="1" applyAlignment="1">
      <alignment horizontal="center"/>
    </xf>
    <xf numFmtId="43" fontId="3" fillId="6" borderId="0" xfId="1" applyFont="1" applyFill="1" applyAlignment="1">
      <alignment horizontal="center"/>
    </xf>
    <xf numFmtId="14" fontId="2" fillId="6" borderId="0" xfId="0" applyNumberFormat="1" applyFont="1" applyFill="1" applyAlignment="1">
      <alignment horizontal="center" wrapText="1"/>
    </xf>
    <xf numFmtId="14" fontId="3" fillId="6" borderId="0" xfId="0" applyNumberFormat="1" applyFont="1" applyFill="1" applyAlignment="1">
      <alignment horizontal="center"/>
    </xf>
    <xf numFmtId="49" fontId="2" fillId="6" borderId="0" xfId="0" applyNumberFormat="1" applyFont="1" applyFill="1" applyAlignment="1">
      <alignment horizontal="center" wrapText="1"/>
    </xf>
    <xf numFmtId="9" fontId="3" fillId="6" borderId="0" xfId="0" applyNumberFormat="1" applyFont="1" applyFill="1" applyAlignment="1">
      <alignment wrapText="1"/>
    </xf>
    <xf numFmtId="9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43" fontId="3" fillId="2" borderId="0" xfId="0" applyNumberFormat="1" applyFont="1" applyFill="1" applyAlignment="1">
      <alignment wrapText="1"/>
    </xf>
    <xf numFmtId="43" fontId="3" fillId="0" borderId="0" xfId="0" applyNumberFormat="1" applyFont="1" applyAlignment="1">
      <alignment wrapText="1"/>
    </xf>
    <xf numFmtId="14" fontId="2" fillId="0" borderId="0" xfId="0" applyNumberFormat="1" applyFont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43" fontId="2" fillId="0" borderId="0" xfId="1" applyFont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/>
    </xf>
    <xf numFmtId="0" fontId="9" fillId="0" borderId="0" xfId="0" applyFont="1"/>
    <xf numFmtId="49" fontId="13" fillId="9" borderId="14" xfId="0" applyNumberFormat="1" applyFont="1" applyFill="1" applyBorder="1" applyAlignment="1">
      <alignment horizontal="center" wrapText="1"/>
    </xf>
    <xf numFmtId="49" fontId="13" fillId="10" borderId="5" xfId="0" applyNumberFormat="1" applyFont="1" applyFill="1" applyBorder="1" applyAlignment="1">
      <alignment horizontal="left" wrapText="1"/>
    </xf>
    <xf numFmtId="0" fontId="12" fillId="8" borderId="0" xfId="0" applyFont="1" applyFill="1" applyAlignment="1">
      <alignment horizontal="center"/>
    </xf>
    <xf numFmtId="0" fontId="12" fillId="8" borderId="16" xfId="0" applyFont="1" applyFill="1" applyBorder="1" applyAlignment="1">
      <alignment horizontal="center"/>
    </xf>
    <xf numFmtId="0" fontId="13" fillId="11" borderId="17" xfId="0" applyFont="1" applyFill="1" applyBorder="1" applyAlignment="1">
      <alignment horizontal="center" wrapText="1"/>
    </xf>
    <xf numFmtId="0" fontId="13" fillId="12" borderId="18" xfId="0" applyFont="1" applyFill="1" applyBorder="1" applyAlignment="1">
      <alignment horizontal="center" wrapText="1"/>
    </xf>
    <xf numFmtId="0" fontId="8" fillId="8" borderId="15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14" fontId="0" fillId="0" borderId="0" xfId="0" applyNumberFormat="1"/>
    <xf numFmtId="43" fontId="5" fillId="0" borderId="22" xfId="2" applyFont="1" applyBorder="1"/>
    <xf numFmtId="0" fontId="6" fillId="0" borderId="22" xfId="0" applyFont="1" applyBorder="1" applyAlignment="1">
      <alignment horizontal="center" wrapText="1"/>
    </xf>
    <xf numFmtId="43" fontId="5" fillId="0" borderId="22" xfId="1" applyFont="1" applyBorder="1"/>
    <xf numFmtId="0" fontId="12" fillId="8" borderId="0" xfId="0" applyFont="1" applyFill="1" applyAlignment="1">
      <alignment horizontal="center"/>
    </xf>
    <xf numFmtId="0" fontId="12" fillId="8" borderId="15" xfId="0" applyFont="1" applyFill="1" applyBorder="1" applyAlignment="1">
      <alignment horizontal="center"/>
    </xf>
    <xf numFmtId="0" fontId="13" fillId="8" borderId="16" xfId="0" applyFont="1" applyFill="1" applyBorder="1" applyAlignment="1">
      <alignment horizontal="center" wrapText="1"/>
    </xf>
    <xf numFmtId="0" fontId="13" fillId="8" borderId="0" xfId="0" applyFont="1" applyFill="1" applyAlignment="1">
      <alignment horizontal="center" wrapText="1"/>
    </xf>
    <xf numFmtId="0" fontId="13" fillId="8" borderId="15" xfId="0" applyFont="1" applyFill="1" applyBorder="1" applyAlignment="1">
      <alignment horizontal="center" wrapText="1"/>
    </xf>
    <xf numFmtId="0" fontId="14" fillId="2" borderId="21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0" fontId="12" fillId="8" borderId="16" xfId="0" applyFont="1" applyFill="1" applyBorder="1" applyAlignment="1">
      <alignment horizontal="center"/>
    </xf>
    <xf numFmtId="0" fontId="13" fillId="8" borderId="16" xfId="0" applyFont="1" applyFill="1" applyBorder="1" applyAlignment="1">
      <alignment horizontal="left" wrapText="1"/>
    </xf>
    <xf numFmtId="0" fontId="13" fillId="8" borderId="0" xfId="0" applyFont="1" applyFill="1" applyAlignment="1">
      <alignment horizontal="left" wrapText="1"/>
    </xf>
    <xf numFmtId="0" fontId="13" fillId="8" borderId="15" xfId="0" applyFont="1" applyFill="1" applyBorder="1" applyAlignment="1">
      <alignment horizontal="left" wrapText="1"/>
    </xf>
    <xf numFmtId="0" fontId="12" fillId="8" borderId="13" xfId="0" applyFont="1" applyFill="1" applyBorder="1" applyAlignment="1">
      <alignment horizontal="center"/>
    </xf>
    <xf numFmtId="0" fontId="12" fillId="8" borderId="12" xfId="0" applyFont="1" applyFill="1" applyBorder="1" applyAlignment="1">
      <alignment horizontal="center"/>
    </xf>
    <xf numFmtId="0" fontId="12" fillId="8" borderId="11" xfId="0" applyFont="1" applyFill="1" applyBorder="1" applyAlignment="1">
      <alignment horizontal="center"/>
    </xf>
    <xf numFmtId="43" fontId="11" fillId="7" borderId="8" xfId="1" applyFont="1" applyFill="1" applyBorder="1" applyAlignment="1">
      <alignment horizontal="center" vertical="center" wrapText="1"/>
    </xf>
    <xf numFmtId="43" fontId="11" fillId="7" borderId="3" xfId="1" applyFont="1" applyFill="1" applyBorder="1" applyAlignment="1">
      <alignment horizontal="center" vertical="center" wrapText="1"/>
    </xf>
    <xf numFmtId="43" fontId="11" fillId="7" borderId="7" xfId="1" applyFont="1" applyFill="1" applyBorder="1" applyAlignment="1">
      <alignment horizontal="center" vertical="center" wrapText="1"/>
    </xf>
    <xf numFmtId="43" fontId="11" fillId="7" borderId="2" xfId="1" applyFont="1" applyFill="1" applyBorder="1" applyAlignment="1">
      <alignment horizontal="center" vertical="center" wrapText="1"/>
    </xf>
    <xf numFmtId="43" fontId="10" fillId="7" borderId="6" xfId="2" applyFont="1" applyFill="1" applyBorder="1" applyAlignment="1">
      <alignment horizontal="center" vertical="center" wrapText="1"/>
    </xf>
    <xf numFmtId="43" fontId="10" fillId="7" borderId="1" xfId="2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43" fontId="11" fillId="7" borderId="7" xfId="2" applyFont="1" applyFill="1" applyBorder="1" applyAlignment="1">
      <alignment horizontal="center" vertical="center" wrapText="1"/>
    </xf>
    <xf numFmtId="43" fontId="11" fillId="7" borderId="2" xfId="2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9B691927-8945-4F39-B199-ACE04F51AD8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E5ABEA73-5DF8-467A-AE57-9767FE0A993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5AEB4886-B0E7-4551-9FB1-92FC758F9CE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958AF3FF-9E04-4452-BD2B-B53422B05E7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9063EBF1-4EF0-4800-B192-F13BE3AAB1F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131AEE15-95B4-48FE-9458-47EF05A6E11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474465D4-957D-4BFE-A3D7-97EC1DFA544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38A0389-0727-4EFD-8C95-1ED8B242632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5E3416D7-42EC-4346-B24C-AFF49BB5F56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1D590C4E-892C-4C54-A7A4-FF9C8E35FD6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1EF72B9A-D26D-491C-B641-ED45F69D0F3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B649796C-6A6F-4F6F-80AB-405709BC3CA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F524B145-A7BB-4FC5-B389-5007C0D5016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4653B1D0-3C93-4360-8F93-84C9602A84E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EA146DF8-97A2-486E-B6B8-3C677C98661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C5D7F76A-3533-4720-99D3-F8E0384E51A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AC3BEDC7-C249-4B38-B162-84608548093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7BC35EF9-1162-4C93-87D8-54C08661B99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0D3A1829-7F38-4F98-990C-8FFCC2F15D6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4F6E134D-8761-4ACA-881E-D18CC75EE6C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BB30C05B-D162-40AD-A449-707A76B7755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A10207F9-008C-4E0F-BC4F-4285E8E7DCB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930C72FC-EC9F-4928-A378-BBC3D83B581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50C8ADA7-4E22-47C0-B67E-F52816DF2A5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2B66A6FC-9238-4270-B5FF-52AEFD47A52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1D00B84E-A889-4F94-9DA7-22A7C07CF6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3EFCD346-6963-4B20-981F-73B8A08ED0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D8ABBE07-ECC5-4F0A-B215-06ED7B19C8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8630FB5A-0328-46B2-A879-AFDED4EDCB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1AA48E25-D003-40D7-8FAF-D269970824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B666C80F-DA75-4346-A07D-66FFFD001A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971151B2-1B4B-4406-8F48-DBBA5DB73B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3F3021E1-5CDD-4EA2-9D1A-13399CE706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609BC8BE-849F-4362-84A0-F895E5EF22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8312EEFE-8498-40EC-B7F6-4D9424CA4B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D7066BD9-F2B1-4C62-8128-DF26EB95B7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8B0D6301-A21A-49AA-82D8-1A6284F3AE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E64A2B1F-0862-4BF5-A86E-7F697296DC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33B573FA-1771-41C6-92BA-89B87EB4D1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F27615A1-7F89-4CF0-B751-6124FA2A46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2315601A-6EEA-4B0B-A094-3A38C4E26F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3E9B8841-15FA-4221-8C87-89246A3DF8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C547E08D-F702-40A9-B9CD-FBB1AB5433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16819FDB-9F61-42C7-989E-7348F6CF24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DB16E7DB-8516-408C-83DD-2736F9F82F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936308B5-6767-418D-A9D2-924F65362C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151DBC06-EF7E-4FF7-A046-7CB2164A72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6D931B38-5C2D-4CA9-9626-7794B60DFE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57B21E72-853F-4998-A87B-8CF7B8316D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6558E004-9577-4265-B641-3C8C2CD6FD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62B46D75-8CB7-4BD7-8BA3-5FFD5E31E3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9F8A955B-C643-4B98-BE34-B6E0DD8C0E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18FD5CD9-95B4-4EDE-ADB3-4E888E2345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EC9E9692-6DE1-48A2-8C01-66E83385F6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31901A2E-CE68-4707-8103-F8A73CEF88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0A35513C-35B5-4829-964E-CDD4D9D4A1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EE5B6738-4E83-4E4A-8258-5E00F71038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2ABAB8BA-A4BB-4BD8-AC24-B6A57A6ECB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DCF4DFAD-941E-4FAA-B7C9-30229854E9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578DDA00-37DD-4C0A-9CC5-121D14964F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1EBF304E-196B-4B4E-BF65-7E4BE348F7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D67B98BE-0144-4BC5-8B10-A65F2EF789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7F3FDC78-816D-4829-82F6-496A923664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EF8B9F74-E39C-4A14-A41A-3189FA9D4B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DB1FD4AA-3BD7-4599-9972-174FF07D1C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EB033C78-7A6E-4E7E-AEF7-2F5059223E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1014A452-B2A4-479D-8332-6285BE9C5C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05326793-2C70-4BE0-B48C-F10ED2A62C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020E3590-805D-45C3-9B6C-60EAC42167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919914F1-3D43-43E4-90CE-F2C78B894FC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F430CEB0-EB36-40CA-B6DF-CD81CB1E7A7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79FBC3E5-6619-4147-A5C4-96CF909DFFD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011AD421-A579-4BCE-A19D-1CBE51989A7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6811EAEE-8456-4492-97E2-941D3BF100E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C80C9FFC-56A1-4078-AC6E-165E38DA2E3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1B9CE0FF-1D05-4F0B-B30A-12B18A8C718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21AED0B4-BE72-44FF-9AEC-81864574570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0BEC64ED-B610-40F7-9CB7-1623926F800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8E6579A1-63FE-4D9A-8B6E-661C24A76F4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A51AAE1E-E680-4E5A-AC1C-DCE55D61C1A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3F4B069D-7DF7-42ED-B2D1-15A95E7D9E4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2EF11B1E-5891-46BE-8C1A-43F4C57CEE0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3B4A74DD-7D4D-4D4E-91E5-5DEFEF67466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E4817B61-E265-4380-9DF5-71686DDDB77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6F8EFD12-2B2E-4039-A636-0CAA7784B46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8E38A6E9-BEE1-4A77-A100-439C72E00A9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E1F8DBC0-1706-45AB-AFD2-36F084C6262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1C2D5AB4-B77F-4340-BB4A-89D6462D872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6DD36E66-3F07-4404-8E6E-8A3831EA1C4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0A9E54E5-18C2-45D2-8F36-6BBB3A22A57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76F5463C-10F5-4868-9BDE-81D5E9CA023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B172A6E5-DA0A-48FD-97C7-7C588CC4B38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8A09A267-6DAB-448B-8038-B23EA4AE99B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9D1D67EF-F0D4-4A0C-88EF-1090B47579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C3E83112-38AB-43AB-A4C0-9CB856173A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7E38625B-1311-4680-976F-F75C9C792A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5F9038D1-79E4-4635-B1A8-489A06A18D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4A5861AB-92A2-42E5-85DC-31B6275D0F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EE511B43-823A-46F4-8665-1C90547CAB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B613216A-4196-4EF6-B220-43D8C06729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8855BB2A-75EA-4487-B079-75457D42D4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64B16365-425E-4F58-BF5B-299FADEB74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4576DE8E-7DDC-4BEA-BC77-6AD435B555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6EC0D2F7-561E-4CC7-B541-9730DE4A36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90A66659-3574-49E1-B244-B4325046D9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7E9D9025-B123-4B5C-83BE-4CDDBB292A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A0A7993C-43F7-4744-A559-68AF7D9B06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299E07B5-7A75-44C5-A088-F2024F9188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A1078387-1862-4578-8C8E-C467C17F26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2B56DF04-7F34-4ACE-BE73-5053C8CD45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4D3F1E54-815A-40D6-A8E8-B45CE3ACE9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79E8D6EC-1A4B-43ED-82BD-25F27DB03B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25E8BE64-C22D-46EE-B927-B347F976CD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8C2D87C0-6E36-4EFF-A345-F7B154053F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024D1887-96E1-4CF5-B42F-6526A197F2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DE104AA3-1059-4DF1-B473-09CF92B3D4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13E6A820-7F08-4018-9BCE-79E57F384A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B0205DE9-5022-47A1-AD37-DEF2877FFD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2F9443E9-EE55-4B05-8B16-0370555505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C23A2DFC-72D9-4243-B555-E040C9C4D8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9396BE59-7989-4DF5-82D9-541C85699C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9FF1C485-8760-4736-9A37-096FEBECD6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E8E14EDC-B367-4606-B530-7A84AEFB34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4DC47EA5-FD5C-4727-9431-B05D6A3DFE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2C026643-E2C4-47DB-A61F-B78195B10A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20B3F356-796F-414F-AB42-80CD757A0F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18315786-F686-4942-A26F-B9F1531127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F344B2A7-F63F-4870-9476-9BB090C7B0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3FCF97BD-2397-4E63-8C61-9CFE0063B6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B1DFCAE3-8A09-4702-A993-13CECC8091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A96C3301-2952-425D-B0F2-DC1EEC8ECE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ECE4CBD2-7287-419A-9E97-877228E9D0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404D1721-EC52-4A22-9BC1-1EC4510BBA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8955E13A-B9EE-4BCD-B078-43E5455F7E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01F8ABE6-ED54-4A28-B2DC-C943F1D585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EEFDD8F7-6F42-43F3-A824-93EDE5DCB8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8298A9EB-DBCD-4598-9DCB-DA1E6E869A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9C11C219-B311-4BDF-9B9C-6BE3F874FA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B050D223-5FDA-484B-8259-905EBE58C0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2072968B-311B-493E-96D7-B392CDFD99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EC253353-FCD7-46AD-80EE-7FEEC09A42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2D50485D-7B22-482A-95CB-2DD58B25A6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467F3818-C782-4753-AB97-901DD9CDF2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711358E6-1D3F-479C-967A-1880792809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9C7353F3-B84C-4A42-8A57-DE9C644E21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6D8E4EA7-7AF0-4383-B6DF-11EF3B7432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7A623EF0-66D5-467F-884C-8818CDFB23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AF995BC6-ADAC-42EA-A189-1C856A792E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F5BFFA4D-3B1F-4989-938C-E6CA374402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03558533-7570-4832-86A1-27182466B8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DB3F08F5-FA4B-4276-937C-D88CB22E1C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E0C447B0-D966-436A-82AF-315F7F98FE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08B775B6-95D7-4615-A8B4-C57E933523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AE962F5C-942A-4814-8247-7173E755ACE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90C890D4-D390-41C7-8AAB-AE44EF3E378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798744FE-AD48-4866-B861-05131AF0807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2CC4DFF5-D503-45CE-9199-E4729971D1B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5981AA57-4D37-44B8-BDE1-326905DB1E0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43F92B45-9F8D-49E4-BE63-F622AF08204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0146FF88-684C-4733-9E09-73B077E8101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AE386904-AAD9-4335-B52F-B8DE28A8418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2CA68F0E-73AB-419D-A344-94093038A4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C4EED2EC-09BD-41DE-B4D2-AD8B610D1A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98CC5FDC-5F8A-4205-9C5B-9F879FC36E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8ACEB1DF-3424-420E-BB1C-2BD1F23C8F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D83C3D43-3209-42BA-8560-375E459009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7673E9B0-E0E8-4E81-A5A1-24AB3707EA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708A6EBF-8AEF-48B2-9A89-ABC2DB0268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E437C9F0-F842-4722-A7A9-88D29EBC3C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E14950BB-D2BF-4AF1-9418-6FB62C5E8C0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B3280C82-91A7-416F-9B85-DC2AC2C07F7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FD2A78C3-1D05-4F25-9A2E-F835E168FA0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BB9CB1A5-45FE-4052-87DC-2491CFCC2EA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6EDCE5CE-8C03-4898-A7DD-BA7178C83EB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C40C7214-7F0A-4427-A3EB-460F6D09EB4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0C7D2729-3BC7-4897-896D-57083E52AA3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92D005D7-DF89-45A8-AF08-492BE3665C4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4309EF8E-288D-4686-B1F1-6734500AFB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698EF8EC-48FE-4D97-9905-61D47D7F07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8475575A-B6EF-4D9B-8C57-17BA6CAF4D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EC026C49-0AAB-4604-AAB1-3541CC19D9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5C880DAA-D0B7-43F4-9ACB-5E58160AFF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44819EDB-2132-4954-A3BD-C0D186D09F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47348692-013A-4555-AC4A-2D8497C27B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668C2BD6-4805-4B97-9F42-BE060C1D5F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53566EC1-DA2E-49CE-B771-7FDFC8BDC8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FAE078BE-41F8-4B09-BBA5-F959BED049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2FECCF8B-EB29-4DC3-8B05-D790B85CE7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E52FC550-6025-4659-BB07-CB5C2A18AD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E43E8A83-2C41-4744-AC49-454681D6F1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6D444F04-B964-47BF-8643-0C57C92C3F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6B848EB9-F7AE-479E-93D7-C22E7FE77B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F772C88E-7BDD-496B-9560-0FF33A0121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D3663391-6EAC-4E74-9186-17DD4338A6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2807858B-B704-4AEC-8A01-DF3485D42B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27D2EAC1-D95F-4109-B627-9D3F52891F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4D555A3E-3D3F-4CD9-A179-922DC0090E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B7C3E3EB-9F0E-471B-A090-EDE7EB25BA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F9CAFEBD-2E38-459D-B24E-92077FF21F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451B7D61-3FD2-4BD4-947F-062E1387AB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9B97B4D3-3E8C-4F4A-84B4-95142F93BE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579749F7-481F-499B-B95D-6FA73F6F40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BDC45BB6-138B-4833-9EEB-D56906FBE2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A5C3ED6C-C704-41E2-A076-387C8246B8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7FC1ED25-9E20-469F-A7DE-8613FF11E7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1F37059C-52A2-4A53-8F83-63C09AE225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FF9BD583-53A9-4DCB-8265-610D232F37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DFE1C884-0BB5-451E-BA68-5C649B04DF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0DBC7841-1105-4B0C-9A33-F3F1312D46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BC9AF4ED-D600-49E5-A9F9-1A8907DF5D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9AE65169-21FC-47FC-AB21-4668E07306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7A5C6364-A573-44CF-BDEA-F6A814C875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A6380E72-E9E9-4D16-BE53-E458B4B8E6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F4B881C0-DDAE-45EC-AA99-8F58F8853E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ED8B3FDF-E6AF-4A2D-8475-833BF36C29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72A3E07E-2C14-407C-A890-97ECFE2B53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D71C9C19-1F5D-421C-BA76-990875D329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B9B52D61-B8F6-4256-93E8-5E5C09D453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A18982F2-C767-4F3D-88F8-362041FD42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A0BE049A-FC03-4F5D-8125-2704A81A1F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783C3A93-E7BC-4231-BF09-7B248C03C1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1BD7B73F-49AA-466D-AD23-6C31C7E31E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DC4B3FF7-D208-43CD-B65B-00945F8824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8CB7E5B6-A8A8-46F2-8757-14394003ED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8CC3BDBF-093D-46A7-8B47-25BB4777A4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D9F966EF-5115-490C-83E0-31DCD24605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F89DC50D-DE34-4990-9BF1-2A22C4E776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A7CFF193-C928-4266-AA2D-F3CD79D748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BF4922C9-7C3A-4997-954B-F2DFA8CE58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9DF7A653-5609-43AB-A56E-4827C379C5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7E5938E8-DC72-48AD-B669-F4E88FCCC6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661C13D4-15E0-46BE-8DE2-81A72DC603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3C87878B-AE8C-4521-A73C-5282343B51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5BECB463-FEFE-4664-AF98-357F4D6212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E334B141-0552-4509-B4F4-7BF12D95E5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35CD834B-50BE-445F-BF09-8E00798F1B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4C0B354F-DCE4-418E-B8DD-191A532816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692A7FCD-46A6-49AB-AEE5-4D2CEA026E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B9B69EB2-1FF7-45FC-9CEE-4275395E7E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FEB19772-A0D5-4F81-9420-98058D641D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C5AF5160-1E9D-4CA4-B90C-A57E68858C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9EB55C01-A6D0-4F23-8CCD-80EA704CDF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8DFB2E46-A4E7-497C-85FC-EC7C70417E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4D466CE6-62C2-4C9B-9397-FAE37C2FAB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278A914C-B4C8-48CA-9645-DFFBE72E2B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3A75217A-164E-41F9-A7AC-14706718F1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C2FADCDF-6DDA-4393-B530-222887DA45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50718754-EFA7-4781-A1BA-C162B4C32F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DB6F05EE-B036-416A-8909-56E103DA23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5BFB562B-87AA-4493-A791-089C9C4DB1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9C292B93-8625-4918-933B-424EEF7E08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32D031BB-C653-4148-88CC-83DE1D92E2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2B59D117-9542-4D96-BBCA-097D2A917E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68F88265-75B2-42C8-880A-57A79E7E68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25D69867-53F0-4A7A-8B82-0996DA5C3F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4B57F50E-F970-4A45-B025-4BCAE37F33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96552E96-5689-45D7-A7A6-97DA6ECF24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F1817F6B-9791-4B68-A57A-B61EB6BA60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D3A6203C-A862-4A0A-BE1A-C0C8A279D6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DB88A046-5BC9-45C9-AC52-1249EF815C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782EA610-DB1A-4A2A-8DF2-3BF99312D9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2E8DB498-FACF-40AA-954C-6836C2F60B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B141114E-26CE-41FE-8C9B-88ECE5C7E0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64F2D963-65CA-4572-81DE-5AF47DE29E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0189A6F1-FE37-4DF3-B78B-12C458A1CA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AFED36EF-37A7-4F8A-AB1B-BF8AE2CCFD4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AED057BF-CA1D-4A90-8F0D-DED701FF45B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F6DBDB3B-6FF5-497D-8AC9-EBDFB370A77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B21B9118-C09C-4C07-90BB-098AA353F57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55DB62B3-3EBD-411F-B97B-5FABF4C280F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6A45CB6C-C663-49D7-BB1E-1295D8A2C27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873B543A-01F7-46B6-8C24-6DB259CD6DD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B3AC13FC-7F29-40EE-B4DA-EA8DAD3DE99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D2C2A6DF-B2D0-4A28-B450-75B72A2FFC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B8A34FA1-AB32-4F76-B0DB-CE492FC6E8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4321F9BB-A0E9-4DE5-973B-00D47411B6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E54D0A95-EA50-493A-98E7-FB1E9C707F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53119A55-8D37-4D14-9F09-3C0B1463A1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A58FE235-FA90-4BC9-B1B1-583D487463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D20BA802-C8A6-4E7A-929E-E7FA9291D8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C9D04195-8DC4-41AE-8739-4C383BFB21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EC1BE223-AE76-4B9F-AC37-C663749F54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B485EB9C-3B8B-459B-B1CA-6901A4AFEC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E4B13BC6-2DC0-4749-AC65-7C6EBF3C87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B9313AE4-2F42-4592-8D84-FD92DAF132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8FFD0706-C23A-4329-9916-9647AB82CE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65898CCE-01CE-452E-9F4C-44E856D9C4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865EE76B-CB26-46DC-B92F-331E667B13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E62E57D2-F8F0-47E6-8E5E-D118709076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57E196BB-C7A3-4277-AB4F-8BC8C28DA9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07FBEF97-3D3D-44FD-932B-A4C3223689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6348335A-D004-4C39-A49D-1055A5F57A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903F588E-699D-4531-8585-65F9E96BD3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E1B7E3A3-F049-42EB-9AA9-F3F68908DF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44AD4AAF-CED6-4E9D-9A63-78ADEDC8C1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5B5C2266-599D-4A21-A5EB-71B3998C5A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764EF7A4-652A-460A-9B12-7B5EE95661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2375423B-1D29-4419-B154-5556CFD487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4B9F2459-01AB-46B7-9043-115D5B723C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2FA8143D-2562-4FF5-B60A-A14FF045D4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8FDFE756-5EBA-4D96-938F-AF5749BF52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EA835A8F-F0C3-43F6-9DC5-FA315DAD88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4913D07F-DD4E-484A-AB55-C331E821DC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B85591A2-9BCB-4264-83D9-EB2F495FEA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B56D31D7-8308-4887-BD7D-D6A118BFE8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4114477C-71F1-4F5A-AA8C-6B047BB52F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4AD2C781-87A0-469D-8819-C26F06402D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B39FA76B-F680-488D-A4FA-0FE1E5DE6A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0C6DD942-532A-496B-8B0B-C9A00E20F9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AA9D613B-F327-42D4-9427-61B5C03DAA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0BB6E2FB-5C18-42AD-8D59-BEA2D1AB2E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5820BA80-31D0-45FF-BF8C-6D85B2231B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0F9C1C03-DDA4-4E4F-8324-EFF58CDCF1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D4CEDC7D-2513-4E88-B2CE-C734D4AFCE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C59F136B-9868-4AB2-83DC-8003D7F386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48285E5A-356C-45A1-BF5C-C28C14C858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BD8CDA86-6232-4442-9623-8F0BD58A65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D9E693BC-D3B0-40ED-9035-4D169BC2B7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75E38F06-E60D-4524-B35B-CB8F32B4C2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686541EF-FD92-4C42-93F5-C9CB35EE16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00BC13FA-E4A1-4F79-853D-A5A2CCE592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DAA94BD7-BE16-480C-8C2A-C30FF9D1C8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5BEE6F72-BE45-45A3-AFF0-80D54C0D91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EB4F41BF-26E2-430A-940C-953EB6A8E6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8A75F51C-616E-4AA9-A80F-978D19A1C3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FBF62579-021C-4222-AB34-C480EFDA8C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AC101866-BE8D-4161-9845-A69108D558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8067ABFC-5CA8-45EF-ABEF-A6AB4B1257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0CB36B27-B10A-4113-B42A-118DFB6B1E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9B8648C8-7507-4B3C-A1BB-195157AABA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446A3610-EA22-4F54-852A-EA698B0E29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885DDE6C-EDE0-4C27-85DD-A763D26D8E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90BEB246-5913-4890-A4B6-38071016EA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1E7795C0-EB84-4777-945F-D10AB3388E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F1998242-7D95-4FF8-9F86-BCCAAF2EDF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EEE01DC0-4E22-4EA7-BB16-267383B7B0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D43E96C0-7C53-4BDB-9192-354B45C30C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7138A075-16CE-43DF-9AE1-F0653A9E51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6DB64122-6D14-4E73-A7B4-F712375DD5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BD18EDD2-EB25-4595-904A-C639FAA580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4A5CE11C-2C52-4FBD-80B9-7DC8C48DEB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F264983C-71BF-45BF-9A51-6ED7A1777A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96DE3A37-3BC7-431A-9C79-90C4EE3B51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065A8B5D-5C85-458E-AA38-EE8EBC0A06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64A60D9A-8EF2-4E0E-B73F-E8E2A43396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07E90DB9-95EC-4A85-A755-BD303338A1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7E4FD82F-CC7F-41EB-9A70-580E99C760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21096B17-64C2-4C11-9A6C-2182BDF164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9D428ACE-9454-4985-B117-2745558500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4E1F09F3-0608-44E7-B493-2C4422857A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BFD5C623-D5A9-420B-9D08-388441BE29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E583E4EF-6382-4D84-948E-038B482DA1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B02D9830-20D6-4453-AC7B-ACA969F9A5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3022CCD8-F3D3-4252-90E0-DDCE10907C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F590A5F5-D228-4D0F-9418-B708D24C74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854A7DCF-3399-4C7C-93DA-EB2E1BC672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D29BB445-D490-4347-B3AD-FE8E0CF5C2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6A7869C6-5D05-4ED9-BB00-2FCB2AFE04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A51D908F-EEEB-4B5F-9A80-66694D5156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2CD3FD1E-64E0-43FB-A088-3A497D1936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406A2441-70DB-4F14-B702-4C1BE2A94D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CC0CA325-AFFA-424C-A92D-2452D0268A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B567424F-0A07-4E15-A488-B9CD3CF57C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F66B2F75-2671-4937-AF0C-1D8F26B0E8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A208A624-2B7C-43E2-987D-C878979DD4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2094B923-765C-476A-B94D-7B3775B3BB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44F8D9BF-370E-4D18-8502-758662E74E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5853CCDF-B894-43EF-8124-85158165C7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DCCB0850-6E07-4220-8FA4-E2380A2A53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26C8B637-98DE-4EE4-8D3A-C0C6ADC854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D7FF5EE1-64B7-4A5E-8C3B-990529B19E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CB2FBBCA-0176-4173-86C2-0DD473CE6B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641DD4A1-519B-401E-A484-8A044FCD06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7825A761-2030-413D-BD08-10B1BE7311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DA45878C-6AE5-48CB-84CF-8A2A8653A5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9CE66554-26D4-45E9-9896-EB3E7CA784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D655FE17-7CF1-4BC1-8907-8CEE0B11B5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E1604ACE-9090-4F18-9D80-7ABB8E2F78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780A7581-DE94-455E-B766-332375787F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5DC405DA-4129-4F30-AD01-F5B54AB1EB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8ABAC751-8F2F-43B3-93EC-21FDD3F804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54E53A58-8644-4B4F-8E07-18C6D2060B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3BB21EA9-71C8-4145-B8F3-6474733A37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7455DE01-53B3-449A-B0A6-73DA8D9D2B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8F97ABA4-D64F-4A5E-ABDB-4D12121381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AAA87A16-8F49-4891-9D77-3756729713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254F7A60-5F19-4FB0-A753-55789CBE71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95B67C93-CC02-41FF-A0F6-7DE3C39050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E60931D9-E74A-4446-BEE4-E8E224F3F4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0B4C419C-C9D8-4860-9E80-62B0659E56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2104B973-36D5-48AD-A421-01303B30C0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EC63BE6E-3E54-4BD1-9A41-528F759E81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51B39888-B1BF-4215-8FFA-A029E31F0F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F6AAFDF0-F8D4-421C-8789-73B030C673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0DD9F9A2-F06B-412B-A995-3873681B88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0A1EE742-05FA-4ABD-A037-FB4F907545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2C40707F-DBB3-47AA-8C63-D39027E2CD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DF41E5ED-12A2-4A28-B204-9016C4CC36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C379B97C-6E8C-4A38-9448-B492281BF1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66D74B44-F3CE-4CD9-8919-4EEFB2FEBC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694B750F-CD98-492F-9460-AC5C2ED460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95C39E00-95EB-4C73-BEA4-1ED431756E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6D3694C6-50F8-4B90-8A05-FD9585A7F0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3F374959-BDF5-4644-85D1-E143568429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05A738B5-DDC4-4264-9E8C-790DF3B434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25124872-B235-4D78-924F-BBFDCD0C79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5E189333-7F7E-4022-8E7A-78E8B5891F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0361B272-37AA-481A-89D7-6B524BDBB9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7B3824F9-BE48-4AE4-9961-B3E1BD91FD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B880CB00-F5A5-4E79-B5E7-0E713F6652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E1AF7867-F171-4115-AC7D-7B403D41DE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BACCE590-8591-4A17-BB54-6EE512515F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4F9C7DCF-CF0C-42A3-B80A-69B171E15E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83DE9624-2A11-4F95-87D0-2E78A8D8E0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6356DB6C-C85F-4C0E-BAE7-8B2B62FCAA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B2EC90C7-BC59-4353-B354-00DE163B59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8CBF3E3F-9B61-4028-A314-35494FD9F1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612447A4-656C-4905-806E-EB3322B55A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934F35CB-F886-4714-936B-626F33D440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A8086A88-5D29-4101-AEDE-989CAC1512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60032D90-B14E-4648-AA10-F1D2A92F76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E3550717-2ED9-45A9-A25B-63066E36C3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9B068C91-BF86-4A32-8950-DC6934460B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8B9AE7A9-F151-416C-86C4-C5D3949B46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0E7E035A-3748-43DD-B08C-8DC46B3809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FC0E13A2-2461-4E20-85CA-AB307F172A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52662ADB-FA6C-40EF-86E9-ED2C30BB4F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84684D63-EFA7-43FF-9594-F732C5CDE6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15865B3E-4A64-41BA-A706-5E4949763A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98BE334A-7961-4593-8A10-AD669E55A7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C72B1E16-68B2-49CB-97F4-C9C0FB7747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2575E29E-F378-4ABB-8434-D97EA0CC0E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C53EC9A0-6AF9-4D7A-9353-CE358900D9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93F0ADF0-FB68-4892-A2CD-B1D6A265F2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753AF56C-40B6-40BD-AC68-03A0778D35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6FB05BCC-5AD4-4748-8304-45D118704B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D3DE0A4A-77C6-4B1B-B661-9531F34937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0E0C6720-C360-459D-9A41-FF6DAB82AE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AF58216C-99D0-48F5-A4A9-6C36E3BE29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E6E723AD-BA8A-4082-83F7-5C44BA6846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A3D0989F-3D3A-4F6D-930E-4CB6A79D64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F8E8A19C-4C90-4790-A181-18FED0E841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C857987E-59F3-4B78-9B59-F6C651E38D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5D808665-EBAF-47D8-9CBB-98A9EE8E31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E19A6325-B30B-43DC-8564-5CA9430496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8C378CCE-325C-4B91-81FF-148C1E9071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7BC51932-DFBE-4AFC-8F47-2AC7D50387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4D814D41-9EDB-41C2-9D2B-38E1590F5B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DA20A1BC-3FDF-48F8-907C-F19BC1A890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F386F333-B1C7-4DC7-9352-B350EFE09E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ADC26CCD-61C5-4997-B89C-576348FCE3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C5D99FFD-F3B0-4F19-ACCF-0B8BC4BCFA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11459034-6D4B-4D3E-9DD9-134FE3AC15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6FE9E84C-F410-449F-9C17-F3B67E1BF4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3718D547-C160-4B19-897F-A0CC645D01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F9A6BD39-974B-4729-BD6B-064C87B26D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2564A777-6B2F-41AD-A416-CF06EAFE08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306BCF08-F815-4080-B8A4-188FE3FDAC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426A83B0-0A69-4D60-9B22-6ED735CF15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A549C36A-517A-4603-AA7C-1E5268A28D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E1F03703-87B7-417E-B03F-A2801773B9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DFD09243-F84C-4072-8A20-6FA3BF0D2E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1D579A93-78D4-4EFD-8919-614C0590F9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DBD5B3B6-A755-425E-9C15-7ADDFC5A6A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EFFAF847-9CE8-47D7-894D-91DF70B85B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50AD71E1-DD21-4E04-8B11-3DEFC564E5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2019A060-FDBF-461E-8BA7-0A71E4A8B9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756FE896-09A6-4226-AE3F-2C694117D9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6F1EAF27-98C8-4EC2-90FE-F0A0897CC3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ACC62111-CC1F-419A-ACAA-4C9CC83C66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6E5B6194-F011-4741-84C1-18EE1F55B5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B2065A4D-C345-4839-8621-6536708F62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17471E6B-EFB4-4B83-AA9A-07A3EEEA75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CB7B642D-2314-439A-AF64-64DE35CA8F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D21C429A-39BE-4D49-939E-99456DE33C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2C0FD2B4-D1EB-47AD-9D38-C9365B82CD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ECD25BE7-98AF-4817-901B-542035BEB4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75D240B0-43EE-482B-9282-6BB436FABD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C342B804-8A39-4203-B2DD-5BB0A8A71C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BDD934E9-F54F-4236-A5FC-9E332C62E4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5B228B38-CF9E-4B53-BDCD-E45B36ED6C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5D32A7EC-579D-465D-B70A-263D992F52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8AB5C0DF-49EB-4047-9D46-891F0BCF3E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AB508B84-0DFF-48E3-957C-6593629DDE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43B5E174-E207-412C-96F8-B971150B54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BEF2C327-97AB-4B46-83E2-38C720F50E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32958D2C-BAF9-4E4A-9BA2-3869CFAFB1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16756CE4-3D8E-44E7-A29C-B6A4E30E77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ECCD0E93-B43B-417F-8B7A-954EAC7365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E2D71BAD-50D4-4F8A-92B2-BAAC68D37C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52F4C3F9-7164-4A84-85C5-9252E4561A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6EFFA6FF-6DA8-4314-86AE-582666A34F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6A1A86D5-F2B1-469A-8555-A21A2637CC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F0FDB058-0364-4809-A367-8EE44AFD9E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10FE0F00-65F7-4D63-933F-D8D8DA2070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5AE68729-78D7-409D-9284-98ED140A29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621CD7FA-2BE6-458F-B583-C34C66FE80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CF6AE40D-4B54-453A-BA32-85140E0A84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952FC03B-691E-49E0-A3C5-FF98425B83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FAB397DA-B54B-44F6-8032-30282E946A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9A3F4EC7-A43E-43F7-8C40-314C054131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2" name="CuadroTexto 3">
          <a:extLst>
            <a:ext uri="{FF2B5EF4-FFF2-40B4-BE49-F238E27FC236}">
              <a16:creationId xmlns:a16="http://schemas.microsoft.com/office/drawing/2014/main" id="{9EC8808D-D670-44BD-8A3B-FB4CD8EBD5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3" name="CuadroTexto 7">
          <a:extLst>
            <a:ext uri="{FF2B5EF4-FFF2-40B4-BE49-F238E27FC236}">
              <a16:creationId xmlns:a16="http://schemas.microsoft.com/office/drawing/2014/main" id="{0B2F5801-0B75-4F92-80B0-CE77552779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4" name="CuadroTexto 8">
          <a:extLst>
            <a:ext uri="{FF2B5EF4-FFF2-40B4-BE49-F238E27FC236}">
              <a16:creationId xmlns:a16="http://schemas.microsoft.com/office/drawing/2014/main" id="{BFA4A5E9-04F2-47DD-8236-5E93EF53EA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5" name="CuadroTexto 9">
          <a:extLst>
            <a:ext uri="{FF2B5EF4-FFF2-40B4-BE49-F238E27FC236}">
              <a16:creationId xmlns:a16="http://schemas.microsoft.com/office/drawing/2014/main" id="{65F6E8A4-ADA0-4BFD-A677-654011C786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6" name="CuadroTexto 3">
          <a:extLst>
            <a:ext uri="{FF2B5EF4-FFF2-40B4-BE49-F238E27FC236}">
              <a16:creationId xmlns:a16="http://schemas.microsoft.com/office/drawing/2014/main" id="{DF130EDE-CB70-492F-AB61-C035BA1389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7" name="CuadroTexto 506">
          <a:extLst>
            <a:ext uri="{FF2B5EF4-FFF2-40B4-BE49-F238E27FC236}">
              <a16:creationId xmlns:a16="http://schemas.microsoft.com/office/drawing/2014/main" id="{1FF223A4-5361-424B-9882-831B33C592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8" name="CuadroTexto 507">
          <a:extLst>
            <a:ext uri="{FF2B5EF4-FFF2-40B4-BE49-F238E27FC236}">
              <a16:creationId xmlns:a16="http://schemas.microsoft.com/office/drawing/2014/main" id="{73A5692C-DB1D-4DDE-8C80-C29C3A1A8B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9" name="CuadroTexto 508">
          <a:extLst>
            <a:ext uri="{FF2B5EF4-FFF2-40B4-BE49-F238E27FC236}">
              <a16:creationId xmlns:a16="http://schemas.microsoft.com/office/drawing/2014/main" id="{801BB78E-45CA-4330-B032-1A476B70C1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0" name="CuadroTexto 8">
          <a:extLst>
            <a:ext uri="{FF2B5EF4-FFF2-40B4-BE49-F238E27FC236}">
              <a16:creationId xmlns:a16="http://schemas.microsoft.com/office/drawing/2014/main" id="{56AC5CD8-C346-4778-A783-0B1F11A95A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1" name="CuadroTexto 9">
          <a:extLst>
            <a:ext uri="{FF2B5EF4-FFF2-40B4-BE49-F238E27FC236}">
              <a16:creationId xmlns:a16="http://schemas.microsoft.com/office/drawing/2014/main" id="{4DDD224B-3CBA-47F5-9CC6-28EFA42457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2" name="CuadroTexto 8">
          <a:extLst>
            <a:ext uri="{FF2B5EF4-FFF2-40B4-BE49-F238E27FC236}">
              <a16:creationId xmlns:a16="http://schemas.microsoft.com/office/drawing/2014/main" id="{4CA799D3-D1D9-42A0-BF86-31FD849DF8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3" name="CuadroTexto 9">
          <a:extLst>
            <a:ext uri="{FF2B5EF4-FFF2-40B4-BE49-F238E27FC236}">
              <a16:creationId xmlns:a16="http://schemas.microsoft.com/office/drawing/2014/main" id="{CD714C69-81AC-412E-8560-69E8D3B656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4" name="CuadroTexto 8">
          <a:extLst>
            <a:ext uri="{FF2B5EF4-FFF2-40B4-BE49-F238E27FC236}">
              <a16:creationId xmlns:a16="http://schemas.microsoft.com/office/drawing/2014/main" id="{69FAF632-8419-4F17-A937-A4FB5A5548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5" name="CuadroTexto 9">
          <a:extLst>
            <a:ext uri="{FF2B5EF4-FFF2-40B4-BE49-F238E27FC236}">
              <a16:creationId xmlns:a16="http://schemas.microsoft.com/office/drawing/2014/main" id="{28327716-AF6C-4DEA-80B1-556A98B88F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6" name="CuadroTexto 515">
          <a:extLst>
            <a:ext uri="{FF2B5EF4-FFF2-40B4-BE49-F238E27FC236}">
              <a16:creationId xmlns:a16="http://schemas.microsoft.com/office/drawing/2014/main" id="{E81FFC12-AF88-483A-8F28-82A20B241C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7" name="CuadroTexto 516">
          <a:extLst>
            <a:ext uri="{FF2B5EF4-FFF2-40B4-BE49-F238E27FC236}">
              <a16:creationId xmlns:a16="http://schemas.microsoft.com/office/drawing/2014/main" id="{99E25D31-9350-4842-B403-C1B9BF08C6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8" name="CuadroTexto 3">
          <a:extLst>
            <a:ext uri="{FF2B5EF4-FFF2-40B4-BE49-F238E27FC236}">
              <a16:creationId xmlns:a16="http://schemas.microsoft.com/office/drawing/2014/main" id="{4683F288-BBB4-4D24-ABA7-84B8104B19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9" name="CuadroTexto 7">
          <a:extLst>
            <a:ext uri="{FF2B5EF4-FFF2-40B4-BE49-F238E27FC236}">
              <a16:creationId xmlns:a16="http://schemas.microsoft.com/office/drawing/2014/main" id="{163B9470-E576-4B4A-8F65-8287850AAD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0" name="CuadroTexto 8">
          <a:extLst>
            <a:ext uri="{FF2B5EF4-FFF2-40B4-BE49-F238E27FC236}">
              <a16:creationId xmlns:a16="http://schemas.microsoft.com/office/drawing/2014/main" id="{7A444FCA-004D-45DA-BAE6-B03A8BDE12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1" name="CuadroTexto 9">
          <a:extLst>
            <a:ext uri="{FF2B5EF4-FFF2-40B4-BE49-F238E27FC236}">
              <a16:creationId xmlns:a16="http://schemas.microsoft.com/office/drawing/2014/main" id="{1A34F180-9DC1-484E-86D4-D8C072D3BE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2" name="CuadroTexto 3">
          <a:extLst>
            <a:ext uri="{FF2B5EF4-FFF2-40B4-BE49-F238E27FC236}">
              <a16:creationId xmlns:a16="http://schemas.microsoft.com/office/drawing/2014/main" id="{351CC121-F64D-48D0-827F-C33409A641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3" name="CuadroTexto 522">
          <a:extLst>
            <a:ext uri="{FF2B5EF4-FFF2-40B4-BE49-F238E27FC236}">
              <a16:creationId xmlns:a16="http://schemas.microsoft.com/office/drawing/2014/main" id="{0C97182F-67A2-430E-AAA1-1159BF889C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4" name="CuadroTexto 523">
          <a:extLst>
            <a:ext uri="{FF2B5EF4-FFF2-40B4-BE49-F238E27FC236}">
              <a16:creationId xmlns:a16="http://schemas.microsoft.com/office/drawing/2014/main" id="{FE35D4B5-9FB1-4A30-BA17-5D95E2B1F6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5" name="CuadroTexto 524">
          <a:extLst>
            <a:ext uri="{FF2B5EF4-FFF2-40B4-BE49-F238E27FC236}">
              <a16:creationId xmlns:a16="http://schemas.microsoft.com/office/drawing/2014/main" id="{19200E73-5C43-4602-BC2E-449EC15A5B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6" name="CuadroTexto 3">
          <a:extLst>
            <a:ext uri="{FF2B5EF4-FFF2-40B4-BE49-F238E27FC236}">
              <a16:creationId xmlns:a16="http://schemas.microsoft.com/office/drawing/2014/main" id="{C135D3C2-0282-4A0C-A2CF-D115A384E4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7" name="CuadroTexto 7">
          <a:extLst>
            <a:ext uri="{FF2B5EF4-FFF2-40B4-BE49-F238E27FC236}">
              <a16:creationId xmlns:a16="http://schemas.microsoft.com/office/drawing/2014/main" id="{FD81F5A2-6243-44FB-B96E-B71A692B4F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8" name="CuadroTexto 8">
          <a:extLst>
            <a:ext uri="{FF2B5EF4-FFF2-40B4-BE49-F238E27FC236}">
              <a16:creationId xmlns:a16="http://schemas.microsoft.com/office/drawing/2014/main" id="{4E3E4C10-6328-4030-B5CB-0AAA6005AA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9" name="CuadroTexto 9">
          <a:extLst>
            <a:ext uri="{FF2B5EF4-FFF2-40B4-BE49-F238E27FC236}">
              <a16:creationId xmlns:a16="http://schemas.microsoft.com/office/drawing/2014/main" id="{E774819D-5813-4E91-B9BA-77BEF4AF17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0" name="CuadroTexto 3">
          <a:extLst>
            <a:ext uri="{FF2B5EF4-FFF2-40B4-BE49-F238E27FC236}">
              <a16:creationId xmlns:a16="http://schemas.microsoft.com/office/drawing/2014/main" id="{BF1DDD2E-56AE-4E78-8BDA-DEFA02DE2A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1" name="CuadroTexto 530">
          <a:extLst>
            <a:ext uri="{FF2B5EF4-FFF2-40B4-BE49-F238E27FC236}">
              <a16:creationId xmlns:a16="http://schemas.microsoft.com/office/drawing/2014/main" id="{70AB22D4-A59F-4924-A446-E2B628B386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2" name="CuadroTexto 531">
          <a:extLst>
            <a:ext uri="{FF2B5EF4-FFF2-40B4-BE49-F238E27FC236}">
              <a16:creationId xmlns:a16="http://schemas.microsoft.com/office/drawing/2014/main" id="{16C04E9D-AE22-4A78-AD6D-DBEA26A7E2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3" name="CuadroTexto 532">
          <a:extLst>
            <a:ext uri="{FF2B5EF4-FFF2-40B4-BE49-F238E27FC236}">
              <a16:creationId xmlns:a16="http://schemas.microsoft.com/office/drawing/2014/main" id="{562DADFB-D0AB-4D2F-836C-02C57B7713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4" name="CuadroTexto 8">
          <a:extLst>
            <a:ext uri="{FF2B5EF4-FFF2-40B4-BE49-F238E27FC236}">
              <a16:creationId xmlns:a16="http://schemas.microsoft.com/office/drawing/2014/main" id="{7A12A1F4-3F1F-4100-80A6-5D19510043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5" name="CuadroTexto 9">
          <a:extLst>
            <a:ext uri="{FF2B5EF4-FFF2-40B4-BE49-F238E27FC236}">
              <a16:creationId xmlns:a16="http://schemas.microsoft.com/office/drawing/2014/main" id="{7302C25C-C1C7-42DF-8D5D-45F265B055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6" name="CuadroTexto 8">
          <a:extLst>
            <a:ext uri="{FF2B5EF4-FFF2-40B4-BE49-F238E27FC236}">
              <a16:creationId xmlns:a16="http://schemas.microsoft.com/office/drawing/2014/main" id="{8F4B2665-454A-44A2-97D8-34AC36C39E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7" name="CuadroTexto 9">
          <a:extLst>
            <a:ext uri="{FF2B5EF4-FFF2-40B4-BE49-F238E27FC236}">
              <a16:creationId xmlns:a16="http://schemas.microsoft.com/office/drawing/2014/main" id="{7A6B6A39-B080-4BC3-AE81-7D1AF3620E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8" name="CuadroTexto 8">
          <a:extLst>
            <a:ext uri="{FF2B5EF4-FFF2-40B4-BE49-F238E27FC236}">
              <a16:creationId xmlns:a16="http://schemas.microsoft.com/office/drawing/2014/main" id="{F6322041-7DE8-49C2-8492-A43E34B2B5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9" name="CuadroTexto 9">
          <a:extLst>
            <a:ext uri="{FF2B5EF4-FFF2-40B4-BE49-F238E27FC236}">
              <a16:creationId xmlns:a16="http://schemas.microsoft.com/office/drawing/2014/main" id="{D0549E36-5AB4-4E05-9F69-1C4DFFF890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0" name="CuadroTexto 539">
          <a:extLst>
            <a:ext uri="{FF2B5EF4-FFF2-40B4-BE49-F238E27FC236}">
              <a16:creationId xmlns:a16="http://schemas.microsoft.com/office/drawing/2014/main" id="{165B666D-D52C-4CCC-AF74-F0C8B0AE65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1" name="CuadroTexto 540">
          <a:extLst>
            <a:ext uri="{FF2B5EF4-FFF2-40B4-BE49-F238E27FC236}">
              <a16:creationId xmlns:a16="http://schemas.microsoft.com/office/drawing/2014/main" id="{4A3E132D-F473-4BDF-8DBC-E07DCFE44D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2" name="CuadroTexto 3">
          <a:extLst>
            <a:ext uri="{FF2B5EF4-FFF2-40B4-BE49-F238E27FC236}">
              <a16:creationId xmlns:a16="http://schemas.microsoft.com/office/drawing/2014/main" id="{439EBE2D-9CC0-416E-B89A-5A5F3225DD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3" name="CuadroTexto 7">
          <a:extLst>
            <a:ext uri="{FF2B5EF4-FFF2-40B4-BE49-F238E27FC236}">
              <a16:creationId xmlns:a16="http://schemas.microsoft.com/office/drawing/2014/main" id="{2A87D416-AFE3-46F0-9467-9EA93555C1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4" name="CuadroTexto 8">
          <a:extLst>
            <a:ext uri="{FF2B5EF4-FFF2-40B4-BE49-F238E27FC236}">
              <a16:creationId xmlns:a16="http://schemas.microsoft.com/office/drawing/2014/main" id="{BCD92930-2ECD-4C70-8528-8DA50FE25E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5" name="CuadroTexto 9">
          <a:extLst>
            <a:ext uri="{FF2B5EF4-FFF2-40B4-BE49-F238E27FC236}">
              <a16:creationId xmlns:a16="http://schemas.microsoft.com/office/drawing/2014/main" id="{79AF0041-3DC8-4002-89D5-809D91932C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6" name="CuadroTexto 3">
          <a:extLst>
            <a:ext uri="{FF2B5EF4-FFF2-40B4-BE49-F238E27FC236}">
              <a16:creationId xmlns:a16="http://schemas.microsoft.com/office/drawing/2014/main" id="{0075C950-2983-4FCE-A427-BE20ADD530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7" name="CuadroTexto 546">
          <a:extLst>
            <a:ext uri="{FF2B5EF4-FFF2-40B4-BE49-F238E27FC236}">
              <a16:creationId xmlns:a16="http://schemas.microsoft.com/office/drawing/2014/main" id="{AA673715-C937-47F2-B6C2-AE90ECBAB5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8" name="CuadroTexto 547">
          <a:extLst>
            <a:ext uri="{FF2B5EF4-FFF2-40B4-BE49-F238E27FC236}">
              <a16:creationId xmlns:a16="http://schemas.microsoft.com/office/drawing/2014/main" id="{252E6F74-E027-4D06-9178-E3FD96A8EC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9" name="CuadroTexto 548">
          <a:extLst>
            <a:ext uri="{FF2B5EF4-FFF2-40B4-BE49-F238E27FC236}">
              <a16:creationId xmlns:a16="http://schemas.microsoft.com/office/drawing/2014/main" id="{F7DBACA2-582B-4216-A7A1-D8F41BB089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0" name="CuadroTexto 8">
          <a:extLst>
            <a:ext uri="{FF2B5EF4-FFF2-40B4-BE49-F238E27FC236}">
              <a16:creationId xmlns:a16="http://schemas.microsoft.com/office/drawing/2014/main" id="{FA5CB4BC-9A92-4475-995D-F4AAEE8428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1" name="CuadroTexto 9">
          <a:extLst>
            <a:ext uri="{FF2B5EF4-FFF2-40B4-BE49-F238E27FC236}">
              <a16:creationId xmlns:a16="http://schemas.microsoft.com/office/drawing/2014/main" id="{6231E66E-E6F8-4A3E-9009-6D533BEC49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2" name="CuadroTexto 551">
          <a:extLst>
            <a:ext uri="{FF2B5EF4-FFF2-40B4-BE49-F238E27FC236}">
              <a16:creationId xmlns:a16="http://schemas.microsoft.com/office/drawing/2014/main" id="{68278B27-BE54-4D00-B0B0-2F8C2F9C66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3" name="CuadroTexto 552">
          <a:extLst>
            <a:ext uri="{FF2B5EF4-FFF2-40B4-BE49-F238E27FC236}">
              <a16:creationId xmlns:a16="http://schemas.microsoft.com/office/drawing/2014/main" id="{EF4165AA-3E8D-49C4-AF96-66835B629F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4" name="CuadroTexto 8">
          <a:extLst>
            <a:ext uri="{FF2B5EF4-FFF2-40B4-BE49-F238E27FC236}">
              <a16:creationId xmlns:a16="http://schemas.microsoft.com/office/drawing/2014/main" id="{F69CAB0F-6012-4232-9C1D-4E7EE091BC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5" name="CuadroTexto 9">
          <a:extLst>
            <a:ext uri="{FF2B5EF4-FFF2-40B4-BE49-F238E27FC236}">
              <a16:creationId xmlns:a16="http://schemas.microsoft.com/office/drawing/2014/main" id="{68DEF007-AB87-4734-A79A-31FE6479F5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6" name="CuadroTexto 555">
          <a:extLst>
            <a:ext uri="{FF2B5EF4-FFF2-40B4-BE49-F238E27FC236}">
              <a16:creationId xmlns:a16="http://schemas.microsoft.com/office/drawing/2014/main" id="{871FFEC7-A1EF-413D-BB8D-82250737B2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7" name="CuadroTexto 556">
          <a:extLst>
            <a:ext uri="{FF2B5EF4-FFF2-40B4-BE49-F238E27FC236}">
              <a16:creationId xmlns:a16="http://schemas.microsoft.com/office/drawing/2014/main" id="{958E0E5F-575B-48DC-A839-9E2F247315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8" name="CuadroTexto 9">
          <a:extLst>
            <a:ext uri="{FF2B5EF4-FFF2-40B4-BE49-F238E27FC236}">
              <a16:creationId xmlns:a16="http://schemas.microsoft.com/office/drawing/2014/main" id="{66FE820F-6AE1-48E0-8631-3F28F5EE1F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9" name="CuadroTexto 558">
          <a:extLst>
            <a:ext uri="{FF2B5EF4-FFF2-40B4-BE49-F238E27FC236}">
              <a16:creationId xmlns:a16="http://schemas.microsoft.com/office/drawing/2014/main" id="{CF0370BB-A841-4C62-BC96-2DC117A71E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0" name="CuadroTexto 9">
          <a:extLst>
            <a:ext uri="{FF2B5EF4-FFF2-40B4-BE49-F238E27FC236}">
              <a16:creationId xmlns:a16="http://schemas.microsoft.com/office/drawing/2014/main" id="{47C22D0B-12DB-41A5-8AFA-329A985424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1" name="CuadroTexto 9">
          <a:extLst>
            <a:ext uri="{FF2B5EF4-FFF2-40B4-BE49-F238E27FC236}">
              <a16:creationId xmlns:a16="http://schemas.microsoft.com/office/drawing/2014/main" id="{DD304A1B-B484-47C0-9CCF-2C41E7630F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2" name="CuadroTexto 9">
          <a:extLst>
            <a:ext uri="{FF2B5EF4-FFF2-40B4-BE49-F238E27FC236}">
              <a16:creationId xmlns:a16="http://schemas.microsoft.com/office/drawing/2014/main" id="{AC58A029-B37A-476C-AC18-72ABD1753A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3" name="CuadroTexto 562">
          <a:extLst>
            <a:ext uri="{FF2B5EF4-FFF2-40B4-BE49-F238E27FC236}">
              <a16:creationId xmlns:a16="http://schemas.microsoft.com/office/drawing/2014/main" id="{6EA98C13-6C4E-4E5B-9FAC-39D5565B95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4" name="CuadroTexto 9">
          <a:extLst>
            <a:ext uri="{FF2B5EF4-FFF2-40B4-BE49-F238E27FC236}">
              <a16:creationId xmlns:a16="http://schemas.microsoft.com/office/drawing/2014/main" id="{C262A6FE-4C65-4FEC-BA0B-C88AE0D6CE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5" name="CuadroTexto 564">
          <a:extLst>
            <a:ext uri="{FF2B5EF4-FFF2-40B4-BE49-F238E27FC236}">
              <a16:creationId xmlns:a16="http://schemas.microsoft.com/office/drawing/2014/main" id="{CF557CEE-49D5-4678-815B-08572E9F10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6" name="CuadroTexto 8">
          <a:extLst>
            <a:ext uri="{FF2B5EF4-FFF2-40B4-BE49-F238E27FC236}">
              <a16:creationId xmlns:a16="http://schemas.microsoft.com/office/drawing/2014/main" id="{56EAF639-9215-49E2-8A4E-1A54D3BC40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7" name="CuadroTexto 9">
          <a:extLst>
            <a:ext uri="{FF2B5EF4-FFF2-40B4-BE49-F238E27FC236}">
              <a16:creationId xmlns:a16="http://schemas.microsoft.com/office/drawing/2014/main" id="{74BC5874-5559-45AF-8FDB-286D0B8EE8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8" name="CuadroTexto 567">
          <a:extLst>
            <a:ext uri="{FF2B5EF4-FFF2-40B4-BE49-F238E27FC236}">
              <a16:creationId xmlns:a16="http://schemas.microsoft.com/office/drawing/2014/main" id="{B8BDFAA8-711F-4B69-A5A4-FF5CFDB1B6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9" name="CuadroTexto 568">
          <a:extLst>
            <a:ext uri="{FF2B5EF4-FFF2-40B4-BE49-F238E27FC236}">
              <a16:creationId xmlns:a16="http://schemas.microsoft.com/office/drawing/2014/main" id="{DD1B74B8-C2F9-4B30-8550-4C45BCC9E5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0" name="CuadroTexto 8">
          <a:extLst>
            <a:ext uri="{FF2B5EF4-FFF2-40B4-BE49-F238E27FC236}">
              <a16:creationId xmlns:a16="http://schemas.microsoft.com/office/drawing/2014/main" id="{3A23ED2B-7D52-46B5-9E50-2F6E763D95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1" name="CuadroTexto 9">
          <a:extLst>
            <a:ext uri="{FF2B5EF4-FFF2-40B4-BE49-F238E27FC236}">
              <a16:creationId xmlns:a16="http://schemas.microsoft.com/office/drawing/2014/main" id="{AF79EB70-4FE1-44F7-98ED-4B3EAD26E0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2" name="CuadroTexto 571">
          <a:extLst>
            <a:ext uri="{FF2B5EF4-FFF2-40B4-BE49-F238E27FC236}">
              <a16:creationId xmlns:a16="http://schemas.microsoft.com/office/drawing/2014/main" id="{B5058194-D7FE-46CF-B0EC-CAB92522D3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3" name="CuadroTexto 572">
          <a:extLst>
            <a:ext uri="{FF2B5EF4-FFF2-40B4-BE49-F238E27FC236}">
              <a16:creationId xmlns:a16="http://schemas.microsoft.com/office/drawing/2014/main" id="{24DB11D2-36D0-48F8-8A2B-FBC48D3232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309F2-27A6-4C61-A575-6F102244B68E}">
  <sheetPr>
    <tabColor rgb="FFCCCCFF"/>
  </sheetPr>
  <dimension ref="A1:M191"/>
  <sheetViews>
    <sheetView tabSelected="1" topLeftCell="A178" zoomScale="80" zoomScaleNormal="80" workbookViewId="0">
      <selection activeCell="H194" sqref="H194"/>
    </sheetView>
  </sheetViews>
  <sheetFormatPr baseColWidth="10" defaultColWidth="26.42578125" defaultRowHeight="15.75" x14ac:dyDescent="0.25"/>
  <cols>
    <col min="1" max="1" width="56" style="6" customWidth="1"/>
    <col min="2" max="2" width="41.28515625" style="6" customWidth="1"/>
    <col min="3" max="3" width="31.8554687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31.7109375" style="2" customWidth="1"/>
    <col min="8" max="8" width="30.7109375" style="2" customWidth="1"/>
    <col min="9" max="9" width="27.28515625" style="1" customWidth="1"/>
  </cols>
  <sheetData>
    <row r="1" spans="1:13" ht="20.25" x14ac:dyDescent="0.3">
      <c r="A1" s="81" t="s">
        <v>368</v>
      </c>
      <c r="B1" s="82"/>
      <c r="C1" s="82"/>
      <c r="D1" s="82"/>
      <c r="E1" s="82"/>
      <c r="F1" s="82"/>
      <c r="G1" s="82"/>
      <c r="H1" s="82"/>
      <c r="I1" s="83"/>
    </row>
    <row r="2" spans="1:13" ht="21" x14ac:dyDescent="0.35">
      <c r="A2" s="84" t="s">
        <v>367</v>
      </c>
      <c r="B2" s="76"/>
      <c r="C2" s="76"/>
      <c r="D2" s="76"/>
      <c r="E2" s="76"/>
      <c r="F2" s="76"/>
      <c r="G2" s="76"/>
      <c r="H2" s="76"/>
      <c r="I2" s="77"/>
    </row>
    <row r="3" spans="1:13" ht="20.25" customHeight="1" x14ac:dyDescent="0.3">
      <c r="A3" s="78" t="s">
        <v>369</v>
      </c>
      <c r="B3" s="79"/>
      <c r="C3" s="79"/>
      <c r="D3" s="79"/>
      <c r="E3" s="79"/>
      <c r="F3" s="79"/>
      <c r="G3" s="79"/>
      <c r="H3" s="79"/>
      <c r="I3" s="80"/>
    </row>
    <row r="4" spans="1:13" ht="21" x14ac:dyDescent="0.35">
      <c r="A4" s="67"/>
      <c r="B4" s="66"/>
      <c r="C4" s="66"/>
      <c r="D4" s="66"/>
      <c r="E4" s="66"/>
      <c r="F4" s="71"/>
      <c r="G4" s="66"/>
      <c r="H4" s="66"/>
      <c r="I4" s="70"/>
    </row>
    <row r="5" spans="1:13" s="63" customFormat="1" ht="24.75" customHeight="1" x14ac:dyDescent="0.35">
      <c r="A5" s="85" t="s">
        <v>366</v>
      </c>
      <c r="B5" s="86"/>
      <c r="C5" s="86"/>
      <c r="D5" s="86"/>
      <c r="E5" s="86"/>
      <c r="F5" s="86"/>
      <c r="G5" s="86"/>
      <c r="H5" s="86"/>
      <c r="I5" s="87"/>
    </row>
    <row r="6" spans="1:13" s="63" customFormat="1" ht="27" customHeight="1" x14ac:dyDescent="0.35">
      <c r="A6" s="69"/>
      <c r="B6" s="68" t="s">
        <v>365</v>
      </c>
      <c r="C6" s="84"/>
      <c r="D6" s="76"/>
      <c r="E6" s="76"/>
      <c r="F6" s="76"/>
      <c r="G6" s="76"/>
      <c r="H6" s="76"/>
      <c r="I6" s="77"/>
    </row>
    <row r="7" spans="1:13" s="63" customFormat="1" ht="27.75" customHeight="1" thickBot="1" x14ac:dyDescent="0.4">
      <c r="A7" s="65"/>
      <c r="B7" s="64" t="s">
        <v>364</v>
      </c>
      <c r="C7" s="88"/>
      <c r="D7" s="89"/>
      <c r="E7" s="89"/>
      <c r="F7" s="89"/>
      <c r="G7" s="89"/>
      <c r="H7" s="89"/>
      <c r="I7" s="90"/>
    </row>
    <row r="8" spans="1:13" s="63" customFormat="1" ht="26.25" customHeight="1" x14ac:dyDescent="0.35">
      <c r="A8" s="97" t="s">
        <v>363</v>
      </c>
      <c r="B8" s="99" t="s">
        <v>362</v>
      </c>
      <c r="C8" s="101" t="s">
        <v>361</v>
      </c>
      <c r="D8" s="103" t="s">
        <v>360</v>
      </c>
      <c r="E8" s="105" t="s">
        <v>359</v>
      </c>
      <c r="F8" s="105" t="s">
        <v>358</v>
      </c>
      <c r="G8" s="91" t="s">
        <v>357</v>
      </c>
      <c r="H8" s="93" t="s">
        <v>356</v>
      </c>
      <c r="I8" s="95" t="s">
        <v>355</v>
      </c>
    </row>
    <row r="9" spans="1:13" s="63" customFormat="1" ht="4.5" customHeight="1" thickBot="1" x14ac:dyDescent="0.4">
      <c r="A9" s="98"/>
      <c r="B9" s="100"/>
      <c r="C9" s="102"/>
      <c r="D9" s="104"/>
      <c r="E9" s="106"/>
      <c r="F9" s="106"/>
      <c r="G9" s="92"/>
      <c r="H9" s="94"/>
      <c r="I9" s="96"/>
    </row>
    <row r="10" spans="1:13" s="58" customFormat="1" ht="34.5" customHeight="1" x14ac:dyDescent="0.35">
      <c r="A10" s="61" t="s">
        <v>353</v>
      </c>
      <c r="B10" s="61" t="s">
        <v>352</v>
      </c>
      <c r="C10" s="23" t="s">
        <v>354</v>
      </c>
      <c r="D10" s="56">
        <v>43853</v>
      </c>
      <c r="E10" s="60">
        <v>121072.5</v>
      </c>
      <c r="F10" s="56">
        <v>43974</v>
      </c>
      <c r="G10" s="62"/>
      <c r="H10" s="60">
        <f>+E10-G10</f>
        <v>121072.5</v>
      </c>
      <c r="I10" s="59" t="s">
        <v>229</v>
      </c>
      <c r="J10" s="7"/>
      <c r="K10" s="7"/>
      <c r="L10" s="7"/>
      <c r="M10" s="7"/>
    </row>
    <row r="11" spans="1:13" s="58" customFormat="1" ht="50.25" customHeight="1" x14ac:dyDescent="0.35">
      <c r="A11" s="61" t="s">
        <v>353</v>
      </c>
      <c r="B11" s="61" t="s">
        <v>352</v>
      </c>
      <c r="C11" s="23" t="s">
        <v>351</v>
      </c>
      <c r="D11" s="56">
        <v>43826</v>
      </c>
      <c r="E11" s="60">
        <v>64483.45</v>
      </c>
      <c r="F11" s="56">
        <v>43948</v>
      </c>
      <c r="G11" s="62"/>
      <c r="H11" s="60">
        <f>+E11</f>
        <v>64483.45</v>
      </c>
      <c r="I11" s="59" t="s">
        <v>229</v>
      </c>
      <c r="L11" s="7"/>
      <c r="M11" s="7"/>
    </row>
    <row r="12" spans="1:13" s="58" customFormat="1" ht="21.95" customHeight="1" x14ac:dyDescent="0.35">
      <c r="A12" s="61" t="s">
        <v>350</v>
      </c>
      <c r="B12" s="61" t="s">
        <v>349</v>
      </c>
      <c r="C12" s="23" t="s">
        <v>348</v>
      </c>
      <c r="D12" s="56">
        <v>43781</v>
      </c>
      <c r="E12" s="60">
        <v>12540000</v>
      </c>
      <c r="F12" s="56">
        <v>43902</v>
      </c>
      <c r="G12" s="62"/>
      <c r="H12" s="60">
        <f>+E12</f>
        <v>12540000</v>
      </c>
      <c r="I12" s="59" t="s">
        <v>229</v>
      </c>
      <c r="L12" s="7"/>
      <c r="M12" s="7"/>
    </row>
    <row r="13" spans="1:13" s="58" customFormat="1" ht="21.95" customHeight="1" x14ac:dyDescent="0.35">
      <c r="A13" s="61" t="s">
        <v>347</v>
      </c>
      <c r="B13" s="61" t="s">
        <v>53</v>
      </c>
      <c r="C13" s="23" t="s">
        <v>346</v>
      </c>
      <c r="D13" s="56">
        <v>44034</v>
      </c>
      <c r="E13" s="60">
        <v>354000</v>
      </c>
      <c r="F13" s="56">
        <v>44157</v>
      </c>
      <c r="G13" s="62"/>
      <c r="H13" s="60">
        <f>+E13-G13</f>
        <v>354000</v>
      </c>
      <c r="I13" s="59" t="s">
        <v>229</v>
      </c>
      <c r="L13" s="7"/>
      <c r="M13" s="7"/>
    </row>
    <row r="14" spans="1:13" s="58" customFormat="1" ht="21.95" customHeight="1" x14ac:dyDescent="0.35">
      <c r="A14" s="61" t="s">
        <v>345</v>
      </c>
      <c r="B14" s="61" t="s">
        <v>53</v>
      </c>
      <c r="C14" s="23" t="s">
        <v>344</v>
      </c>
      <c r="D14" s="56">
        <v>44036</v>
      </c>
      <c r="E14" s="60">
        <v>259600</v>
      </c>
      <c r="F14" s="56">
        <v>44159</v>
      </c>
      <c r="G14" s="62"/>
      <c r="H14" s="60">
        <f>+E14</f>
        <v>259600</v>
      </c>
      <c r="I14" s="59" t="s">
        <v>229</v>
      </c>
      <c r="L14" s="7"/>
      <c r="M14" s="7"/>
    </row>
    <row r="15" spans="1:13" s="58" customFormat="1" ht="21.95" customHeight="1" x14ac:dyDescent="0.35">
      <c r="A15" s="61" t="s">
        <v>343</v>
      </c>
      <c r="B15" s="61" t="s">
        <v>53</v>
      </c>
      <c r="C15" s="23" t="s">
        <v>342</v>
      </c>
      <c r="D15" s="56">
        <v>44027</v>
      </c>
      <c r="E15" s="60">
        <v>177000</v>
      </c>
      <c r="F15" s="56">
        <v>44150</v>
      </c>
      <c r="G15" s="62"/>
      <c r="H15" s="60">
        <f>+E15</f>
        <v>177000</v>
      </c>
      <c r="I15" s="59" t="s">
        <v>229</v>
      </c>
      <c r="L15" s="7"/>
      <c r="M15" s="7"/>
    </row>
    <row r="16" spans="1:13" s="58" customFormat="1" ht="21.95" customHeight="1" x14ac:dyDescent="0.35">
      <c r="A16" s="61" t="s">
        <v>341</v>
      </c>
      <c r="B16" s="61" t="s">
        <v>53</v>
      </c>
      <c r="C16" s="23" t="s">
        <v>239</v>
      </c>
      <c r="D16" s="56">
        <v>44035</v>
      </c>
      <c r="E16" s="60">
        <v>708000</v>
      </c>
      <c r="F16" s="56">
        <v>44150</v>
      </c>
      <c r="G16" s="62"/>
      <c r="H16" s="60">
        <f>+E16</f>
        <v>708000</v>
      </c>
      <c r="I16" s="59" t="s">
        <v>229</v>
      </c>
      <c r="L16" s="7"/>
      <c r="M16" s="7"/>
    </row>
    <row r="17" spans="1:13" s="58" customFormat="1" ht="21.95" customHeight="1" x14ac:dyDescent="0.35">
      <c r="A17" s="61" t="s">
        <v>340</v>
      </c>
      <c r="B17" s="61" t="s">
        <v>53</v>
      </c>
      <c r="C17" s="23" t="s">
        <v>339</v>
      </c>
      <c r="D17" s="56">
        <v>44034</v>
      </c>
      <c r="E17" s="60">
        <v>1500000</v>
      </c>
      <c r="F17" s="56">
        <v>44157</v>
      </c>
      <c r="G17" s="62"/>
      <c r="H17" s="60">
        <f>+E17</f>
        <v>1500000</v>
      </c>
      <c r="I17" s="59" t="s">
        <v>229</v>
      </c>
      <c r="L17" s="7"/>
      <c r="M17" s="7"/>
    </row>
    <row r="18" spans="1:13" s="58" customFormat="1" ht="21.95" customHeight="1" x14ac:dyDescent="0.35">
      <c r="A18" s="61" t="s">
        <v>338</v>
      </c>
      <c r="B18" s="61" t="s">
        <v>53</v>
      </c>
      <c r="C18" s="23" t="s">
        <v>241</v>
      </c>
      <c r="D18" s="56">
        <v>44035</v>
      </c>
      <c r="E18" s="60">
        <v>1062000</v>
      </c>
      <c r="F18" s="56">
        <v>44158</v>
      </c>
      <c r="G18" s="62"/>
      <c r="H18" s="60">
        <f>+E18</f>
        <v>1062000</v>
      </c>
      <c r="I18" s="59" t="s">
        <v>229</v>
      </c>
      <c r="L18" s="7"/>
      <c r="M18" s="7"/>
    </row>
    <row r="19" spans="1:13" s="58" customFormat="1" ht="21.95" customHeight="1" x14ac:dyDescent="0.35">
      <c r="A19" s="61" t="s">
        <v>337</v>
      </c>
      <c r="B19" s="61" t="s">
        <v>53</v>
      </c>
      <c r="C19" s="23" t="s">
        <v>336</v>
      </c>
      <c r="D19" s="56">
        <v>44044</v>
      </c>
      <c r="E19" s="60">
        <v>180000</v>
      </c>
      <c r="F19" s="56">
        <v>44166</v>
      </c>
      <c r="G19" s="62"/>
      <c r="H19" s="60">
        <f>+E19-G19</f>
        <v>180000</v>
      </c>
      <c r="I19" s="59" t="s">
        <v>229</v>
      </c>
      <c r="L19" s="7"/>
      <c r="M19" s="7"/>
    </row>
    <row r="20" spans="1:13" s="58" customFormat="1" ht="31.5" customHeight="1" x14ac:dyDescent="0.35">
      <c r="A20" s="61" t="s">
        <v>305</v>
      </c>
      <c r="B20" s="61" t="s">
        <v>304</v>
      </c>
      <c r="C20" s="23" t="s">
        <v>335</v>
      </c>
      <c r="D20" s="56">
        <v>44197</v>
      </c>
      <c r="E20" s="60">
        <v>990431.53</v>
      </c>
      <c r="F20" s="56">
        <v>44317</v>
      </c>
      <c r="G20" s="60"/>
      <c r="H20" s="60">
        <f>+E20-G20</f>
        <v>990431.53</v>
      </c>
      <c r="I20" s="59" t="s">
        <v>229</v>
      </c>
      <c r="L20" s="7"/>
      <c r="M20" s="7"/>
    </row>
    <row r="21" spans="1:13" s="58" customFormat="1" ht="31.5" customHeight="1" x14ac:dyDescent="0.35">
      <c r="A21" s="61" t="s">
        <v>305</v>
      </c>
      <c r="B21" s="61" t="s">
        <v>334</v>
      </c>
      <c r="C21" s="23" t="s">
        <v>333</v>
      </c>
      <c r="D21" s="56">
        <v>44197</v>
      </c>
      <c r="E21" s="60">
        <v>1258798.32</v>
      </c>
      <c r="F21" s="56">
        <v>44317</v>
      </c>
      <c r="G21" s="60"/>
      <c r="H21" s="60">
        <f>+E21-G21</f>
        <v>1258798.32</v>
      </c>
      <c r="I21" s="59" t="s">
        <v>229</v>
      </c>
      <c r="L21" s="7"/>
      <c r="M21" s="7"/>
    </row>
    <row r="22" spans="1:13" s="58" customFormat="1" ht="31.5" customHeight="1" x14ac:dyDescent="0.35">
      <c r="A22" s="61" t="s">
        <v>305</v>
      </c>
      <c r="B22" s="61" t="s">
        <v>332</v>
      </c>
      <c r="C22" s="23" t="s">
        <v>331</v>
      </c>
      <c r="D22" s="56">
        <v>44197</v>
      </c>
      <c r="E22" s="60">
        <v>66987.179999999993</v>
      </c>
      <c r="F22" s="56">
        <v>44317</v>
      </c>
      <c r="G22" s="60"/>
      <c r="H22" s="60">
        <f>+E22-G22</f>
        <v>66987.179999999993</v>
      </c>
      <c r="I22" s="59" t="s">
        <v>229</v>
      </c>
      <c r="L22" s="7"/>
      <c r="M22" s="7"/>
    </row>
    <row r="23" spans="1:13" s="58" customFormat="1" ht="31.5" customHeight="1" x14ac:dyDescent="0.35">
      <c r="A23" s="61" t="s">
        <v>330</v>
      </c>
      <c r="B23" s="61" t="s">
        <v>329</v>
      </c>
      <c r="C23" s="23" t="s">
        <v>328</v>
      </c>
      <c r="D23" s="56">
        <v>44294</v>
      </c>
      <c r="E23" s="60">
        <v>583278.54</v>
      </c>
      <c r="F23" s="56">
        <v>44416</v>
      </c>
      <c r="G23" s="60"/>
      <c r="H23" s="60">
        <f t="shared" ref="H23:H30" si="0">+E23</f>
        <v>583278.54</v>
      </c>
      <c r="I23" s="59" t="s">
        <v>229</v>
      </c>
      <c r="L23" s="7"/>
      <c r="M23" s="7"/>
    </row>
    <row r="24" spans="1:13" s="58" customFormat="1" ht="31.5" customHeight="1" x14ac:dyDescent="0.35">
      <c r="A24" s="61" t="s">
        <v>305</v>
      </c>
      <c r="B24" s="61" t="s">
        <v>304</v>
      </c>
      <c r="C24" s="23" t="s">
        <v>327</v>
      </c>
      <c r="D24" s="56">
        <v>44287</v>
      </c>
      <c r="E24" s="60">
        <v>66414.64</v>
      </c>
      <c r="F24" s="56">
        <v>44409</v>
      </c>
      <c r="G24" s="60"/>
      <c r="H24" s="60">
        <f t="shared" si="0"/>
        <v>66414.64</v>
      </c>
      <c r="I24" s="59" t="s">
        <v>229</v>
      </c>
      <c r="L24" s="7"/>
      <c r="M24" s="7"/>
    </row>
    <row r="25" spans="1:13" s="58" customFormat="1" ht="31.5" customHeight="1" x14ac:dyDescent="0.35">
      <c r="A25" s="61" t="s">
        <v>325</v>
      </c>
      <c r="B25" s="61" t="s">
        <v>272</v>
      </c>
      <c r="C25" s="23" t="s">
        <v>326</v>
      </c>
      <c r="D25" s="56">
        <v>44211</v>
      </c>
      <c r="E25" s="60">
        <v>9332435</v>
      </c>
      <c r="F25" s="56">
        <v>44331</v>
      </c>
      <c r="G25" s="60"/>
      <c r="H25" s="60">
        <f t="shared" si="0"/>
        <v>9332435</v>
      </c>
      <c r="I25" s="59" t="s">
        <v>229</v>
      </c>
      <c r="L25" s="7"/>
      <c r="M25" s="7"/>
    </row>
    <row r="26" spans="1:13" s="58" customFormat="1" ht="31.5" customHeight="1" x14ac:dyDescent="0.35">
      <c r="A26" s="61" t="s">
        <v>325</v>
      </c>
      <c r="B26" s="61" t="s">
        <v>272</v>
      </c>
      <c r="C26" s="23" t="s">
        <v>324</v>
      </c>
      <c r="D26" s="56">
        <v>44267</v>
      </c>
      <c r="E26" s="60">
        <v>4131355</v>
      </c>
      <c r="F26" s="56">
        <v>44389</v>
      </c>
      <c r="G26" s="60"/>
      <c r="H26" s="60">
        <f t="shared" si="0"/>
        <v>4131355</v>
      </c>
      <c r="I26" s="59" t="s">
        <v>229</v>
      </c>
      <c r="L26" s="7"/>
      <c r="M26" s="7"/>
    </row>
    <row r="27" spans="1:13" s="58" customFormat="1" ht="31.5" customHeight="1" x14ac:dyDescent="0.35">
      <c r="A27" s="61" t="s">
        <v>305</v>
      </c>
      <c r="B27" s="61" t="s">
        <v>304</v>
      </c>
      <c r="C27" s="23" t="s">
        <v>323</v>
      </c>
      <c r="D27" s="56">
        <v>44287</v>
      </c>
      <c r="E27" s="60">
        <f>22404*58</f>
        <v>1299432</v>
      </c>
      <c r="F27" s="56">
        <v>44409</v>
      </c>
      <c r="G27" s="60"/>
      <c r="H27" s="60">
        <f t="shared" si="0"/>
        <v>1299432</v>
      </c>
      <c r="I27" s="59" t="s">
        <v>229</v>
      </c>
      <c r="L27" s="7"/>
      <c r="M27" s="7"/>
    </row>
    <row r="28" spans="1:13" s="58" customFormat="1" ht="31.5" customHeight="1" x14ac:dyDescent="0.35">
      <c r="A28" s="61" t="s">
        <v>305</v>
      </c>
      <c r="B28" s="61" t="s">
        <v>304</v>
      </c>
      <c r="C28" s="23" t="s">
        <v>322</v>
      </c>
      <c r="D28" s="56">
        <v>44285</v>
      </c>
      <c r="E28" s="60">
        <f>832*58</f>
        <v>48256</v>
      </c>
      <c r="F28" s="56">
        <v>44407</v>
      </c>
      <c r="G28" s="60"/>
      <c r="H28" s="60">
        <f t="shared" si="0"/>
        <v>48256</v>
      </c>
      <c r="I28" s="59" t="s">
        <v>229</v>
      </c>
      <c r="L28" s="7"/>
      <c r="M28" s="7"/>
    </row>
    <row r="29" spans="1:13" s="58" customFormat="1" ht="31.5" customHeight="1" x14ac:dyDescent="0.35">
      <c r="A29" s="61" t="s">
        <v>321</v>
      </c>
      <c r="B29" s="61" t="s">
        <v>320</v>
      </c>
      <c r="C29" s="23" t="s">
        <v>319</v>
      </c>
      <c r="D29" s="9">
        <v>44343</v>
      </c>
      <c r="E29" s="60">
        <v>29500</v>
      </c>
      <c r="F29" s="56">
        <v>44466</v>
      </c>
      <c r="G29" s="60"/>
      <c r="H29" s="60">
        <f t="shared" si="0"/>
        <v>29500</v>
      </c>
      <c r="I29" s="59" t="s">
        <v>229</v>
      </c>
      <c r="L29" s="7"/>
      <c r="M29" s="7"/>
    </row>
    <row r="30" spans="1:13" s="58" customFormat="1" ht="31.5" customHeight="1" x14ac:dyDescent="0.35">
      <c r="A30" s="61" t="s">
        <v>318</v>
      </c>
      <c r="B30" s="61" t="s">
        <v>317</v>
      </c>
      <c r="C30" s="23" t="s">
        <v>316</v>
      </c>
      <c r="D30" s="9">
        <v>44378</v>
      </c>
      <c r="E30" s="60">
        <v>188800</v>
      </c>
      <c r="F30" s="56">
        <v>44501</v>
      </c>
      <c r="G30" s="60"/>
      <c r="H30" s="60">
        <f t="shared" si="0"/>
        <v>188800</v>
      </c>
      <c r="I30" s="59" t="s">
        <v>229</v>
      </c>
      <c r="L30" s="7"/>
      <c r="M30" s="7"/>
    </row>
    <row r="31" spans="1:13" s="58" customFormat="1" ht="31.5" customHeight="1" x14ac:dyDescent="0.35">
      <c r="A31" s="61" t="s">
        <v>315</v>
      </c>
      <c r="B31" s="61" t="s">
        <v>53</v>
      </c>
      <c r="C31" s="23" t="s">
        <v>314</v>
      </c>
      <c r="D31" s="9">
        <v>44302</v>
      </c>
      <c r="E31" s="60">
        <v>157998.6</v>
      </c>
      <c r="F31" s="56">
        <v>44424</v>
      </c>
      <c r="G31" s="60"/>
      <c r="H31" s="60">
        <f t="shared" ref="H31:H39" si="1">+E31-G31</f>
        <v>157998.6</v>
      </c>
      <c r="I31" s="59" t="s">
        <v>229</v>
      </c>
      <c r="L31" s="7"/>
      <c r="M31" s="7"/>
    </row>
    <row r="32" spans="1:13" s="58" customFormat="1" ht="31.5" customHeight="1" x14ac:dyDescent="0.35">
      <c r="A32" s="61" t="s">
        <v>305</v>
      </c>
      <c r="B32" s="61" t="s">
        <v>313</v>
      </c>
      <c r="C32" s="23" t="s">
        <v>312</v>
      </c>
      <c r="D32" s="9">
        <v>44347</v>
      </c>
      <c r="E32" s="60">
        <v>66414.64</v>
      </c>
      <c r="F32" s="1" t="s">
        <v>311</v>
      </c>
      <c r="G32" s="60"/>
      <c r="H32" s="60">
        <f t="shared" si="1"/>
        <v>66414.64</v>
      </c>
      <c r="I32" s="59" t="s">
        <v>229</v>
      </c>
      <c r="L32" s="7"/>
      <c r="M32" s="7"/>
    </row>
    <row r="33" spans="1:13" s="58" customFormat="1" ht="31.5" customHeight="1" x14ac:dyDescent="0.35">
      <c r="A33" s="61" t="s">
        <v>310</v>
      </c>
      <c r="B33" s="61" t="s">
        <v>118</v>
      </c>
      <c r="C33" s="23" t="s">
        <v>309</v>
      </c>
      <c r="D33" s="9">
        <v>44427</v>
      </c>
      <c r="E33" s="60">
        <v>35400</v>
      </c>
      <c r="F33" s="56">
        <v>44549</v>
      </c>
      <c r="G33" s="60"/>
      <c r="H33" s="60">
        <f t="shared" si="1"/>
        <v>35400</v>
      </c>
      <c r="I33" s="59" t="s">
        <v>229</v>
      </c>
      <c r="L33" s="7"/>
      <c r="M33" s="7"/>
    </row>
    <row r="34" spans="1:13" s="58" customFormat="1" ht="31.5" customHeight="1" x14ac:dyDescent="0.35">
      <c r="A34" s="61" t="s">
        <v>308</v>
      </c>
      <c r="B34" s="61" t="s">
        <v>118</v>
      </c>
      <c r="C34" s="23" t="s">
        <v>307</v>
      </c>
      <c r="D34" s="9">
        <v>44391</v>
      </c>
      <c r="E34" s="60">
        <v>17700</v>
      </c>
      <c r="F34" s="56">
        <v>44514</v>
      </c>
      <c r="G34" s="60"/>
      <c r="H34" s="60">
        <f t="shared" si="1"/>
        <v>17700</v>
      </c>
      <c r="I34" s="59" t="s">
        <v>229</v>
      </c>
      <c r="L34" s="7"/>
      <c r="M34" s="7"/>
    </row>
    <row r="35" spans="1:13" s="58" customFormat="1" ht="31.5" customHeight="1" x14ac:dyDescent="0.35">
      <c r="A35" s="6" t="s">
        <v>305</v>
      </c>
      <c r="B35" s="55" t="s">
        <v>304</v>
      </c>
      <c r="C35" s="23" t="s">
        <v>306</v>
      </c>
      <c r="D35" s="25">
        <v>44409</v>
      </c>
      <c r="E35" s="8">
        <v>66758.16</v>
      </c>
      <c r="F35" s="9">
        <v>44531</v>
      </c>
      <c r="G35" s="2"/>
      <c r="H35" s="8">
        <f t="shared" si="1"/>
        <v>66758.16</v>
      </c>
      <c r="I35" s="1" t="s">
        <v>229</v>
      </c>
      <c r="J35"/>
      <c r="L35" s="7"/>
      <c r="M35" s="7"/>
    </row>
    <row r="36" spans="1:13" ht="21" x14ac:dyDescent="0.35">
      <c r="A36" s="6" t="s">
        <v>305</v>
      </c>
      <c r="B36" s="55" t="s">
        <v>304</v>
      </c>
      <c r="C36" s="23" t="s">
        <v>303</v>
      </c>
      <c r="D36" s="25">
        <v>44440</v>
      </c>
      <c r="E36" s="8">
        <v>66414.64</v>
      </c>
      <c r="F36" s="9">
        <v>44562</v>
      </c>
      <c r="H36" s="8">
        <f t="shared" si="1"/>
        <v>66414.64</v>
      </c>
      <c r="I36" s="1" t="s">
        <v>229</v>
      </c>
      <c r="L36" s="7"/>
      <c r="M36" s="7"/>
    </row>
    <row r="37" spans="1:13" ht="21" x14ac:dyDescent="0.35">
      <c r="A37" s="29" t="s">
        <v>302</v>
      </c>
      <c r="B37" s="54" t="s">
        <v>53</v>
      </c>
      <c r="C37" s="24" t="s">
        <v>301</v>
      </c>
      <c r="D37" s="27">
        <v>44490</v>
      </c>
      <c r="E37" s="16">
        <v>3200550.58</v>
      </c>
      <c r="F37" s="57">
        <v>44613</v>
      </c>
      <c r="G37" s="16">
        <v>3200550.58</v>
      </c>
      <c r="H37" s="16">
        <f t="shared" si="1"/>
        <v>0</v>
      </c>
      <c r="I37" s="15" t="s">
        <v>45</v>
      </c>
      <c r="L37" s="7"/>
      <c r="M37" s="7"/>
    </row>
    <row r="38" spans="1:13" ht="21" x14ac:dyDescent="0.35">
      <c r="A38" s="6" t="s">
        <v>300</v>
      </c>
      <c r="B38" s="55" t="s">
        <v>118</v>
      </c>
      <c r="C38" s="23" t="s">
        <v>299</v>
      </c>
      <c r="D38" s="25">
        <v>44265</v>
      </c>
      <c r="E38" s="8">
        <v>106200</v>
      </c>
      <c r="F38" s="56">
        <v>44387</v>
      </c>
      <c r="H38" s="8">
        <f t="shared" si="1"/>
        <v>106200</v>
      </c>
      <c r="I38" s="1" t="s">
        <v>229</v>
      </c>
      <c r="L38" s="7"/>
      <c r="M38" s="7"/>
    </row>
    <row r="39" spans="1:13" ht="33" x14ac:dyDescent="0.35">
      <c r="A39" s="29" t="s">
        <v>298</v>
      </c>
      <c r="B39" s="54" t="s">
        <v>297</v>
      </c>
      <c r="C39" s="24" t="s">
        <v>296</v>
      </c>
      <c r="D39" s="27">
        <v>44540</v>
      </c>
      <c r="E39" s="16">
        <v>11021288.5</v>
      </c>
      <c r="F39" s="18">
        <v>44661</v>
      </c>
      <c r="G39" s="16">
        <v>11021288.5</v>
      </c>
      <c r="H39" s="16">
        <f t="shared" si="1"/>
        <v>0</v>
      </c>
      <c r="I39" s="15" t="s">
        <v>229</v>
      </c>
      <c r="L39" s="7"/>
      <c r="M39" s="7"/>
    </row>
    <row r="40" spans="1:13" ht="21" x14ac:dyDescent="0.35">
      <c r="A40" s="6" t="s">
        <v>295</v>
      </c>
      <c r="B40" s="55" t="s">
        <v>53</v>
      </c>
      <c r="C40" s="23" t="s">
        <v>294</v>
      </c>
      <c r="D40" s="25">
        <v>44610</v>
      </c>
      <c r="E40" s="8">
        <v>354000</v>
      </c>
      <c r="F40" s="9">
        <v>44730</v>
      </c>
      <c r="G40" s="8"/>
      <c r="H40" s="8">
        <f>+E40</f>
        <v>354000</v>
      </c>
      <c r="I40" s="1" t="s">
        <v>229</v>
      </c>
      <c r="J40" s="72"/>
      <c r="L40" s="7"/>
      <c r="M40" s="7"/>
    </row>
    <row r="41" spans="1:13" ht="21" x14ac:dyDescent="0.35">
      <c r="A41" s="29" t="s">
        <v>293</v>
      </c>
      <c r="B41" s="54" t="s">
        <v>118</v>
      </c>
      <c r="C41" s="24" t="s">
        <v>292</v>
      </c>
      <c r="D41" s="27">
        <v>44637</v>
      </c>
      <c r="E41" s="16">
        <v>35400</v>
      </c>
      <c r="F41" s="18">
        <v>44759</v>
      </c>
      <c r="G41" s="16">
        <v>35400</v>
      </c>
      <c r="H41" s="16">
        <v>0</v>
      </c>
      <c r="I41" s="15" t="s">
        <v>45</v>
      </c>
      <c r="J41" s="72"/>
      <c r="L41" s="7"/>
      <c r="M41" s="7"/>
    </row>
    <row r="42" spans="1:13" ht="21" x14ac:dyDescent="0.35">
      <c r="A42" s="53" t="s">
        <v>291</v>
      </c>
      <c r="B42" s="28" t="s">
        <v>53</v>
      </c>
      <c r="C42" s="24" t="s">
        <v>290</v>
      </c>
      <c r="D42" s="27">
        <v>44677</v>
      </c>
      <c r="E42" s="16">
        <v>2283459.89</v>
      </c>
      <c r="F42" s="18">
        <v>44799</v>
      </c>
      <c r="G42" s="16">
        <v>2283459.89</v>
      </c>
      <c r="H42" s="16">
        <v>0</v>
      </c>
      <c r="I42" s="15" t="s">
        <v>45</v>
      </c>
      <c r="J42" s="72"/>
      <c r="L42" s="7"/>
      <c r="M42" s="7"/>
    </row>
    <row r="43" spans="1:13" ht="21" x14ac:dyDescent="0.35">
      <c r="A43" s="6" t="s">
        <v>273</v>
      </c>
      <c r="B43" s="26" t="s">
        <v>272</v>
      </c>
      <c r="C43" s="23" t="s">
        <v>289</v>
      </c>
      <c r="D43" s="25">
        <v>44681</v>
      </c>
      <c r="E43" s="8">
        <v>5771345</v>
      </c>
      <c r="F43" s="9">
        <v>44803</v>
      </c>
      <c r="G43" s="8"/>
      <c r="H43" s="8">
        <f>+E43-G43</f>
        <v>5771345</v>
      </c>
      <c r="I43" s="1" t="s">
        <v>229</v>
      </c>
      <c r="J43" s="72"/>
      <c r="L43" s="7"/>
      <c r="M43" s="7"/>
    </row>
    <row r="44" spans="1:13" ht="21" x14ac:dyDescent="0.35">
      <c r="A44" s="6" t="s">
        <v>273</v>
      </c>
      <c r="B44" s="6" t="s">
        <v>288</v>
      </c>
      <c r="C44" s="5" t="s">
        <v>287</v>
      </c>
      <c r="D44" s="39">
        <v>44774</v>
      </c>
      <c r="E44" s="4">
        <v>2712855</v>
      </c>
      <c r="F44" s="9">
        <v>44896</v>
      </c>
      <c r="H44" s="8">
        <f>+E44-G44</f>
        <v>2712855</v>
      </c>
      <c r="I44" s="1" t="s">
        <v>0</v>
      </c>
      <c r="J44" s="72"/>
      <c r="L44" s="7"/>
      <c r="M44" s="7"/>
    </row>
    <row r="45" spans="1:13" ht="21" x14ac:dyDescent="0.35">
      <c r="A45" s="6" t="s">
        <v>273</v>
      </c>
      <c r="B45" s="26" t="s">
        <v>272</v>
      </c>
      <c r="C45" s="23" t="s">
        <v>286</v>
      </c>
      <c r="D45" s="25">
        <v>44804</v>
      </c>
      <c r="E45" s="8">
        <v>2729890</v>
      </c>
      <c r="F45" s="9">
        <v>44926</v>
      </c>
      <c r="G45" s="8"/>
      <c r="H45" s="8">
        <f>+E45-G45</f>
        <v>2729890</v>
      </c>
      <c r="I45" s="1" t="s">
        <v>0</v>
      </c>
      <c r="J45" s="72"/>
      <c r="L45" s="7"/>
      <c r="M45" s="7"/>
    </row>
    <row r="46" spans="1:13" ht="21" x14ac:dyDescent="0.35">
      <c r="A46" s="6" t="s">
        <v>51</v>
      </c>
      <c r="B46" s="26" t="s">
        <v>50</v>
      </c>
      <c r="C46" s="23" t="s">
        <v>285</v>
      </c>
      <c r="D46" s="25">
        <v>44587</v>
      </c>
      <c r="E46" s="8">
        <v>2000000</v>
      </c>
      <c r="F46" s="9">
        <v>44803</v>
      </c>
      <c r="G46" s="8"/>
      <c r="H46" s="8">
        <v>2000000</v>
      </c>
      <c r="I46" s="1" t="s">
        <v>0</v>
      </c>
      <c r="J46" s="72"/>
      <c r="L46" s="7"/>
      <c r="M46" s="7"/>
    </row>
    <row r="47" spans="1:13" ht="21" x14ac:dyDescent="0.35">
      <c r="A47" s="6" t="s">
        <v>51</v>
      </c>
      <c r="B47" s="26" t="s">
        <v>50</v>
      </c>
      <c r="C47" s="23" t="s">
        <v>284</v>
      </c>
      <c r="D47" s="25">
        <v>44760</v>
      </c>
      <c r="E47" s="8">
        <v>10000000</v>
      </c>
      <c r="F47" s="9">
        <v>44883</v>
      </c>
      <c r="G47" s="8"/>
      <c r="H47" s="8">
        <f t="shared" ref="H47:H52" si="2">+E47-G47</f>
        <v>10000000</v>
      </c>
      <c r="I47" s="1" t="s">
        <v>0</v>
      </c>
      <c r="J47" s="72"/>
      <c r="L47" s="7"/>
      <c r="M47" s="7"/>
    </row>
    <row r="48" spans="1:13" ht="21" x14ac:dyDescent="0.35">
      <c r="A48" s="6" t="s">
        <v>283</v>
      </c>
      <c r="B48" s="26" t="s">
        <v>282</v>
      </c>
      <c r="C48" s="23" t="s">
        <v>30</v>
      </c>
      <c r="D48" s="25">
        <v>44832</v>
      </c>
      <c r="E48" s="8">
        <v>149683</v>
      </c>
      <c r="F48" s="9">
        <v>44954</v>
      </c>
      <c r="G48" s="8"/>
      <c r="H48" s="8">
        <f t="shared" si="2"/>
        <v>149683</v>
      </c>
      <c r="I48" s="1" t="s">
        <v>0</v>
      </c>
      <c r="J48" s="72"/>
      <c r="L48" s="7"/>
      <c r="M48" s="7"/>
    </row>
    <row r="49" spans="1:13" ht="21" x14ac:dyDescent="0.35">
      <c r="A49" s="26" t="s">
        <v>265</v>
      </c>
      <c r="B49" s="26" t="s">
        <v>275</v>
      </c>
      <c r="C49" s="23" t="s">
        <v>281</v>
      </c>
      <c r="D49" s="25">
        <v>44766</v>
      </c>
      <c r="E49" s="8">
        <v>8393400</v>
      </c>
      <c r="F49" s="9">
        <v>44889</v>
      </c>
      <c r="G49" s="8"/>
      <c r="H49" s="8">
        <f t="shared" si="2"/>
        <v>8393400</v>
      </c>
      <c r="I49" s="1" t="s">
        <v>0</v>
      </c>
      <c r="J49" s="72"/>
      <c r="L49" s="7"/>
      <c r="M49" s="7"/>
    </row>
    <row r="50" spans="1:13" ht="21" x14ac:dyDescent="0.35">
      <c r="A50" s="26" t="s">
        <v>265</v>
      </c>
      <c r="B50" s="26" t="s">
        <v>275</v>
      </c>
      <c r="C50" s="23" t="s">
        <v>280</v>
      </c>
      <c r="D50" s="25">
        <v>44780</v>
      </c>
      <c r="E50" s="8">
        <v>6282400</v>
      </c>
      <c r="F50" s="9">
        <v>44902</v>
      </c>
      <c r="G50" s="8"/>
      <c r="H50" s="8">
        <f t="shared" si="2"/>
        <v>6282400</v>
      </c>
      <c r="I50" s="1" t="s">
        <v>0</v>
      </c>
      <c r="J50" s="72"/>
      <c r="L50" s="7"/>
      <c r="M50" s="7"/>
    </row>
    <row r="51" spans="1:13" ht="21" x14ac:dyDescent="0.35">
      <c r="A51" s="26" t="s">
        <v>265</v>
      </c>
      <c r="B51" s="26" t="s">
        <v>275</v>
      </c>
      <c r="C51" s="23" t="s">
        <v>279</v>
      </c>
      <c r="D51" s="25">
        <v>44792</v>
      </c>
      <c r="E51" s="8">
        <v>7971200</v>
      </c>
      <c r="F51" s="9">
        <v>44914</v>
      </c>
      <c r="G51" s="8"/>
      <c r="H51" s="8">
        <f t="shared" si="2"/>
        <v>7971200</v>
      </c>
      <c r="I51" s="1" t="s">
        <v>0</v>
      </c>
      <c r="J51" s="72"/>
      <c r="L51" s="7"/>
      <c r="M51" s="7"/>
    </row>
    <row r="52" spans="1:13" ht="21" x14ac:dyDescent="0.35">
      <c r="A52" s="26" t="s">
        <v>265</v>
      </c>
      <c r="B52" s="26" t="s">
        <v>275</v>
      </c>
      <c r="C52" s="23" t="s">
        <v>278</v>
      </c>
      <c r="D52" s="25">
        <v>44755</v>
      </c>
      <c r="E52" s="8">
        <v>9026700</v>
      </c>
      <c r="F52" s="9">
        <v>44878</v>
      </c>
      <c r="G52" s="8"/>
      <c r="H52" s="8">
        <f t="shared" si="2"/>
        <v>9026700</v>
      </c>
      <c r="I52" s="1" t="s">
        <v>0</v>
      </c>
      <c r="J52" s="72"/>
      <c r="L52" s="7"/>
      <c r="M52" s="7"/>
    </row>
    <row r="53" spans="1:13" ht="21" x14ac:dyDescent="0.35">
      <c r="A53" s="26" t="s">
        <v>265</v>
      </c>
      <c r="B53" s="26" t="s">
        <v>275</v>
      </c>
      <c r="C53" s="23" t="s">
        <v>277</v>
      </c>
      <c r="D53" s="25">
        <v>44770</v>
      </c>
      <c r="E53" s="8">
        <v>7337900</v>
      </c>
      <c r="F53" s="9">
        <v>44893</v>
      </c>
      <c r="G53" s="8"/>
      <c r="H53" s="8">
        <v>7337900</v>
      </c>
      <c r="I53" s="1" t="s">
        <v>0</v>
      </c>
      <c r="J53" s="72"/>
      <c r="L53" s="7"/>
      <c r="M53" s="7"/>
    </row>
    <row r="54" spans="1:13" ht="21" x14ac:dyDescent="0.35">
      <c r="A54" s="26" t="s">
        <v>265</v>
      </c>
      <c r="B54" s="26" t="s">
        <v>275</v>
      </c>
      <c r="C54" s="23" t="s">
        <v>276</v>
      </c>
      <c r="D54" s="25">
        <v>44775</v>
      </c>
      <c r="E54" s="8">
        <v>6071300</v>
      </c>
      <c r="F54" s="9">
        <v>44897</v>
      </c>
      <c r="G54" s="8"/>
      <c r="H54" s="8">
        <f t="shared" ref="H54:H61" si="3">+E54-G54</f>
        <v>6071300</v>
      </c>
      <c r="I54" s="1" t="s">
        <v>0</v>
      </c>
      <c r="J54" s="72"/>
      <c r="L54" s="7"/>
      <c r="M54" s="7"/>
    </row>
    <row r="55" spans="1:13" ht="21" x14ac:dyDescent="0.35">
      <c r="A55" s="26" t="s">
        <v>265</v>
      </c>
      <c r="B55" s="26" t="s">
        <v>275</v>
      </c>
      <c r="C55" s="23" t="s">
        <v>274</v>
      </c>
      <c r="D55" s="25">
        <v>44785</v>
      </c>
      <c r="E55" s="8">
        <v>7920600</v>
      </c>
      <c r="F55" s="9">
        <v>44907</v>
      </c>
      <c r="G55" s="8"/>
      <c r="H55" s="8">
        <f t="shared" si="3"/>
        <v>7920600</v>
      </c>
      <c r="I55" s="1" t="s">
        <v>0</v>
      </c>
      <c r="J55" s="72"/>
      <c r="L55" s="7"/>
      <c r="M55" s="7"/>
    </row>
    <row r="56" spans="1:13" ht="21" x14ac:dyDescent="0.35">
      <c r="A56" s="26" t="s">
        <v>273</v>
      </c>
      <c r="B56" s="26" t="s">
        <v>272</v>
      </c>
      <c r="C56" s="23" t="s">
        <v>271</v>
      </c>
      <c r="D56" s="25">
        <v>44805</v>
      </c>
      <c r="E56" s="8">
        <v>3259535</v>
      </c>
      <c r="F56" s="9">
        <v>44562</v>
      </c>
      <c r="G56" s="8"/>
      <c r="H56" s="8">
        <f t="shared" si="3"/>
        <v>3259535</v>
      </c>
      <c r="I56" s="1" t="s">
        <v>0</v>
      </c>
      <c r="J56" s="72"/>
      <c r="L56" s="7"/>
      <c r="M56" s="7"/>
    </row>
    <row r="57" spans="1:13" ht="21" x14ac:dyDescent="0.35">
      <c r="A57" s="52" t="s">
        <v>270</v>
      </c>
      <c r="B57" s="28" t="s">
        <v>262</v>
      </c>
      <c r="C57" s="24" t="s">
        <v>269</v>
      </c>
      <c r="D57" s="27">
        <v>44837</v>
      </c>
      <c r="E57" s="16">
        <v>30680</v>
      </c>
      <c r="F57" s="18">
        <v>44960</v>
      </c>
      <c r="G57" s="16">
        <v>30680</v>
      </c>
      <c r="H57" s="16">
        <f t="shared" si="3"/>
        <v>0</v>
      </c>
      <c r="I57" s="15" t="s">
        <v>0</v>
      </c>
      <c r="J57" s="72"/>
      <c r="L57" s="7"/>
      <c r="M57" s="7"/>
    </row>
    <row r="58" spans="1:13" ht="21" x14ac:dyDescent="0.35">
      <c r="A58" s="26" t="s">
        <v>265</v>
      </c>
      <c r="B58" s="26" t="s">
        <v>212</v>
      </c>
      <c r="C58" s="23" t="s">
        <v>268</v>
      </c>
      <c r="D58" s="25">
        <v>44819</v>
      </c>
      <c r="E58" s="8">
        <v>5277500</v>
      </c>
      <c r="F58" s="9">
        <v>44941</v>
      </c>
      <c r="G58" s="8"/>
      <c r="H58" s="8">
        <f t="shared" si="3"/>
        <v>5277500</v>
      </c>
      <c r="I58" s="1" t="s">
        <v>0</v>
      </c>
      <c r="J58" s="72"/>
      <c r="L58" s="7"/>
      <c r="M58" s="7"/>
    </row>
    <row r="59" spans="1:13" ht="33" x14ac:dyDescent="0.35">
      <c r="A59" s="26" t="s">
        <v>265</v>
      </c>
      <c r="B59" s="26" t="s">
        <v>212</v>
      </c>
      <c r="C59" s="23" t="s">
        <v>267</v>
      </c>
      <c r="D59" s="25">
        <v>44810</v>
      </c>
      <c r="E59" s="8">
        <v>9448900</v>
      </c>
      <c r="F59" s="9">
        <v>44932</v>
      </c>
      <c r="G59" s="8"/>
      <c r="H59" s="8">
        <f t="shared" si="3"/>
        <v>9448900</v>
      </c>
      <c r="I59" s="1" t="s">
        <v>0</v>
      </c>
      <c r="J59" s="72"/>
      <c r="L59" s="7"/>
      <c r="M59" s="7"/>
    </row>
    <row r="60" spans="1:13" ht="21" x14ac:dyDescent="0.35">
      <c r="A60" s="26" t="s">
        <v>265</v>
      </c>
      <c r="B60" s="26" t="s">
        <v>212</v>
      </c>
      <c r="C60" s="23" t="s">
        <v>266</v>
      </c>
      <c r="D60" s="25">
        <v>44826</v>
      </c>
      <c r="E60" s="8">
        <v>5226900</v>
      </c>
      <c r="F60" s="9">
        <v>44948</v>
      </c>
      <c r="G60" s="8"/>
      <c r="H60" s="8">
        <f t="shared" si="3"/>
        <v>5226900</v>
      </c>
      <c r="I60" s="1" t="s">
        <v>0</v>
      </c>
      <c r="J60" s="72"/>
      <c r="L60" s="7"/>
      <c r="M60" s="7"/>
    </row>
    <row r="61" spans="1:13" ht="21" x14ac:dyDescent="0.35">
      <c r="A61" s="26" t="s">
        <v>265</v>
      </c>
      <c r="B61" s="26" t="s">
        <v>212</v>
      </c>
      <c r="C61" s="23" t="s">
        <v>264</v>
      </c>
      <c r="D61" s="25">
        <v>44852</v>
      </c>
      <c r="E61" s="8">
        <v>5066400</v>
      </c>
      <c r="F61" s="9">
        <v>44975</v>
      </c>
      <c r="G61" s="8"/>
      <c r="H61" s="8">
        <f t="shared" si="3"/>
        <v>5066400</v>
      </c>
      <c r="I61" s="1" t="s">
        <v>0</v>
      </c>
      <c r="J61" s="72"/>
      <c r="L61" s="7"/>
      <c r="M61" s="7"/>
    </row>
    <row r="62" spans="1:13" ht="21" x14ac:dyDescent="0.35">
      <c r="A62" s="51" t="s">
        <v>263</v>
      </c>
      <c r="B62" s="51" t="s">
        <v>262</v>
      </c>
      <c r="C62" s="50" t="s">
        <v>142</v>
      </c>
      <c r="D62" s="49">
        <v>44860</v>
      </c>
      <c r="E62" s="47">
        <v>59000</v>
      </c>
      <c r="F62" s="48">
        <v>44983</v>
      </c>
      <c r="G62" s="47">
        <v>59000</v>
      </c>
      <c r="H62" s="47">
        <v>0</v>
      </c>
      <c r="I62" s="46" t="s">
        <v>45</v>
      </c>
      <c r="J62" s="72"/>
      <c r="L62" s="7"/>
      <c r="M62" s="7"/>
    </row>
    <row r="63" spans="1:13" ht="21" x14ac:dyDescent="0.35">
      <c r="A63" s="26" t="s">
        <v>261</v>
      </c>
      <c r="B63" s="26" t="s">
        <v>212</v>
      </c>
      <c r="C63" s="23" t="s">
        <v>260</v>
      </c>
      <c r="D63" s="25">
        <v>44747</v>
      </c>
      <c r="E63" s="8">
        <v>2271500</v>
      </c>
      <c r="F63" s="9">
        <v>44983</v>
      </c>
      <c r="G63" s="8"/>
      <c r="H63" s="8">
        <f t="shared" ref="H63:H94" si="4">+E63-G63</f>
        <v>2271500</v>
      </c>
      <c r="I63" s="1" t="s">
        <v>0</v>
      </c>
      <c r="J63" s="72"/>
      <c r="L63" s="7"/>
      <c r="M63" s="7"/>
    </row>
    <row r="64" spans="1:13" ht="21" x14ac:dyDescent="0.35">
      <c r="A64" s="26" t="s">
        <v>259</v>
      </c>
      <c r="B64" s="26" t="s">
        <v>50</v>
      </c>
      <c r="C64" s="23" t="s">
        <v>258</v>
      </c>
      <c r="D64" s="25">
        <v>44866</v>
      </c>
      <c r="E64" s="8">
        <v>2955400</v>
      </c>
      <c r="F64" s="9">
        <v>44986</v>
      </c>
      <c r="G64" s="8"/>
      <c r="H64" s="8">
        <f t="shared" si="4"/>
        <v>2955400</v>
      </c>
      <c r="I64" s="1" t="s">
        <v>0</v>
      </c>
      <c r="J64" s="72"/>
      <c r="L64" s="7"/>
      <c r="M64" s="7"/>
    </row>
    <row r="65" spans="1:13" ht="21" x14ac:dyDescent="0.35">
      <c r="A65" s="45" t="s">
        <v>96</v>
      </c>
      <c r="B65" s="45" t="s">
        <v>257</v>
      </c>
      <c r="C65" s="44" t="s">
        <v>256</v>
      </c>
      <c r="D65" s="43">
        <v>44874</v>
      </c>
      <c r="E65" s="41">
        <v>51285117.399999999</v>
      </c>
      <c r="F65" s="42">
        <v>44994</v>
      </c>
      <c r="G65" s="41">
        <v>10257023.48</v>
      </c>
      <c r="H65" s="41">
        <f t="shared" si="4"/>
        <v>41028093.920000002</v>
      </c>
      <c r="I65" s="40" t="s">
        <v>0</v>
      </c>
      <c r="J65" s="72"/>
      <c r="L65" s="7"/>
      <c r="M65" s="7"/>
    </row>
    <row r="66" spans="1:13" ht="21" x14ac:dyDescent="0.35">
      <c r="A66" s="28" t="s">
        <v>91</v>
      </c>
      <c r="B66" s="28" t="s">
        <v>109</v>
      </c>
      <c r="C66" s="24" t="s">
        <v>255</v>
      </c>
      <c r="D66" s="27">
        <v>44855</v>
      </c>
      <c r="E66" s="16">
        <v>513608.4</v>
      </c>
      <c r="F66" s="18">
        <v>44978</v>
      </c>
      <c r="G66" s="16">
        <v>513608.4</v>
      </c>
      <c r="H66" s="16">
        <f t="shared" si="4"/>
        <v>0</v>
      </c>
      <c r="I66" s="15" t="s">
        <v>45</v>
      </c>
      <c r="J66" s="72"/>
      <c r="L66" s="7"/>
      <c r="M66" s="7"/>
    </row>
    <row r="67" spans="1:13" ht="21" x14ac:dyDescent="0.35">
      <c r="A67" s="28" t="s">
        <v>254</v>
      </c>
      <c r="B67" s="28" t="s">
        <v>155</v>
      </c>
      <c r="C67" s="24" t="s">
        <v>253</v>
      </c>
      <c r="D67" s="27">
        <v>44882</v>
      </c>
      <c r="E67" s="16">
        <v>12885600</v>
      </c>
      <c r="F67" s="18">
        <v>45002</v>
      </c>
      <c r="G67" s="16">
        <v>12885600</v>
      </c>
      <c r="H67" s="16">
        <f t="shared" si="4"/>
        <v>0</v>
      </c>
      <c r="I67" s="15" t="s">
        <v>45</v>
      </c>
      <c r="J67" s="72"/>
      <c r="L67" s="7"/>
      <c r="M67" s="7"/>
    </row>
    <row r="68" spans="1:13" ht="33" x14ac:dyDescent="0.35">
      <c r="A68" s="28" t="s">
        <v>82</v>
      </c>
      <c r="B68" s="28" t="s">
        <v>252</v>
      </c>
      <c r="C68" s="24" t="s">
        <v>251</v>
      </c>
      <c r="D68" s="27">
        <v>44861</v>
      </c>
      <c r="E68" s="16">
        <v>203940.76</v>
      </c>
      <c r="F68" s="18">
        <v>44984</v>
      </c>
      <c r="G68" s="16">
        <v>203940.76</v>
      </c>
      <c r="H68" s="16">
        <f t="shared" si="4"/>
        <v>0</v>
      </c>
      <c r="I68" s="15" t="s">
        <v>45</v>
      </c>
      <c r="J68" s="72"/>
      <c r="L68" s="7"/>
      <c r="M68" s="7"/>
    </row>
    <row r="69" spans="1:13" ht="21" x14ac:dyDescent="0.35">
      <c r="A69" s="28" t="s">
        <v>250</v>
      </c>
      <c r="B69" s="28" t="s">
        <v>249</v>
      </c>
      <c r="C69" s="24" t="s">
        <v>248</v>
      </c>
      <c r="D69" s="27">
        <v>44887</v>
      </c>
      <c r="E69" s="16">
        <v>19222200</v>
      </c>
      <c r="F69" s="18" t="s">
        <v>247</v>
      </c>
      <c r="G69" s="16">
        <v>19222200</v>
      </c>
      <c r="H69" s="16">
        <f t="shared" si="4"/>
        <v>0</v>
      </c>
      <c r="I69" s="15" t="s">
        <v>0</v>
      </c>
      <c r="J69" s="72"/>
      <c r="L69" s="7"/>
      <c r="M69" s="7"/>
    </row>
    <row r="70" spans="1:13" ht="21" x14ac:dyDescent="0.35">
      <c r="A70" s="29" t="s">
        <v>152</v>
      </c>
      <c r="B70" s="28" t="s">
        <v>118</v>
      </c>
      <c r="C70" s="24" t="s">
        <v>246</v>
      </c>
      <c r="D70" s="27">
        <v>44866</v>
      </c>
      <c r="E70" s="16">
        <v>118000</v>
      </c>
      <c r="F70" s="18">
        <v>44986</v>
      </c>
      <c r="G70" s="16">
        <v>118000</v>
      </c>
      <c r="H70" s="16">
        <f t="shared" si="4"/>
        <v>0</v>
      </c>
      <c r="I70" s="15" t="s">
        <v>45</v>
      </c>
      <c r="J70" s="72"/>
      <c r="L70" s="7"/>
      <c r="M70" s="7"/>
    </row>
    <row r="71" spans="1:13" ht="21" x14ac:dyDescent="0.35">
      <c r="A71" s="29" t="s">
        <v>245</v>
      </c>
      <c r="B71" s="28" t="s">
        <v>118</v>
      </c>
      <c r="C71" s="24" t="s">
        <v>244</v>
      </c>
      <c r="D71" s="27">
        <v>44900</v>
      </c>
      <c r="E71" s="16">
        <v>236000</v>
      </c>
      <c r="F71" s="18">
        <v>45021</v>
      </c>
      <c r="G71" s="16">
        <v>236000</v>
      </c>
      <c r="H71" s="16">
        <f t="shared" si="4"/>
        <v>0</v>
      </c>
      <c r="I71" s="15" t="s">
        <v>45</v>
      </c>
      <c r="J71" s="72"/>
      <c r="L71" s="7"/>
      <c r="M71" s="7"/>
    </row>
    <row r="72" spans="1:13" ht="21" x14ac:dyDescent="0.35">
      <c r="A72" s="29" t="s">
        <v>243</v>
      </c>
      <c r="B72" s="28" t="s">
        <v>118</v>
      </c>
      <c r="C72" s="24" t="s">
        <v>242</v>
      </c>
      <c r="D72" s="27">
        <v>44887</v>
      </c>
      <c r="E72" s="16">
        <v>59000</v>
      </c>
      <c r="F72" s="18">
        <v>44642</v>
      </c>
      <c r="G72" s="16">
        <v>59000</v>
      </c>
      <c r="H72" s="16">
        <f t="shared" si="4"/>
        <v>0</v>
      </c>
      <c r="I72" s="15" t="s">
        <v>45</v>
      </c>
      <c r="J72" s="72"/>
      <c r="L72" s="7"/>
      <c r="M72" s="7"/>
    </row>
    <row r="73" spans="1:13" ht="21" x14ac:dyDescent="0.35">
      <c r="A73" s="29" t="s">
        <v>148</v>
      </c>
      <c r="B73" s="28" t="s">
        <v>118</v>
      </c>
      <c r="C73" s="24" t="s">
        <v>241</v>
      </c>
      <c r="D73" s="27">
        <v>44895</v>
      </c>
      <c r="E73" s="16">
        <v>118000</v>
      </c>
      <c r="F73" s="18">
        <v>45015</v>
      </c>
      <c r="G73" s="16">
        <v>118000</v>
      </c>
      <c r="H73" s="16">
        <f t="shared" si="4"/>
        <v>0</v>
      </c>
      <c r="I73" s="15" t="s">
        <v>45</v>
      </c>
      <c r="J73" s="72"/>
      <c r="L73" s="7"/>
      <c r="M73" s="7"/>
    </row>
    <row r="74" spans="1:13" ht="21" x14ac:dyDescent="0.35">
      <c r="A74" s="28" t="s">
        <v>119</v>
      </c>
      <c r="B74" s="28" t="s">
        <v>118</v>
      </c>
      <c r="C74" s="24" t="s">
        <v>240</v>
      </c>
      <c r="D74" s="27">
        <v>44859</v>
      </c>
      <c r="E74" s="16">
        <v>118000</v>
      </c>
      <c r="F74" s="18">
        <v>44961</v>
      </c>
      <c r="G74" s="16">
        <v>118000</v>
      </c>
      <c r="H74" s="16">
        <f t="shared" si="4"/>
        <v>0</v>
      </c>
      <c r="I74" s="15" t="s">
        <v>45</v>
      </c>
      <c r="J74" s="72"/>
      <c r="L74" s="7"/>
      <c r="M74" s="7"/>
    </row>
    <row r="75" spans="1:13" ht="21" x14ac:dyDescent="0.35">
      <c r="A75" s="28" t="s">
        <v>152</v>
      </c>
      <c r="B75" s="28" t="s">
        <v>118</v>
      </c>
      <c r="C75" s="24" t="s">
        <v>239</v>
      </c>
      <c r="D75" s="27">
        <v>44883</v>
      </c>
      <c r="E75" s="16">
        <v>118000</v>
      </c>
      <c r="F75" s="18">
        <v>45003</v>
      </c>
      <c r="G75" s="16">
        <v>118000</v>
      </c>
      <c r="H75" s="16">
        <f t="shared" si="4"/>
        <v>0</v>
      </c>
      <c r="I75" s="15" t="s">
        <v>45</v>
      </c>
      <c r="J75" s="72"/>
      <c r="L75" s="7"/>
      <c r="M75" s="7"/>
    </row>
    <row r="76" spans="1:13" ht="21" x14ac:dyDescent="0.35">
      <c r="A76" s="28" t="s">
        <v>152</v>
      </c>
      <c r="B76" s="28" t="s">
        <v>118</v>
      </c>
      <c r="C76" s="24" t="s">
        <v>238</v>
      </c>
      <c r="D76" s="27">
        <v>44883</v>
      </c>
      <c r="E76" s="16">
        <v>118000</v>
      </c>
      <c r="F76" s="18">
        <v>45003</v>
      </c>
      <c r="G76" s="16">
        <v>118000</v>
      </c>
      <c r="H76" s="16">
        <f t="shared" si="4"/>
        <v>0</v>
      </c>
      <c r="I76" s="15" t="s">
        <v>45</v>
      </c>
      <c r="J76" s="72"/>
      <c r="L76" s="7"/>
      <c r="M76" s="7"/>
    </row>
    <row r="77" spans="1:13" ht="21" x14ac:dyDescent="0.35">
      <c r="A77" s="28" t="s">
        <v>150</v>
      </c>
      <c r="B77" s="28" t="s">
        <v>118</v>
      </c>
      <c r="C77" s="24" t="s">
        <v>237</v>
      </c>
      <c r="D77" s="27">
        <v>44970</v>
      </c>
      <c r="E77" s="16">
        <v>59000</v>
      </c>
      <c r="F77" s="18">
        <v>45090</v>
      </c>
      <c r="G77" s="16">
        <v>59000</v>
      </c>
      <c r="H77" s="16">
        <f t="shared" si="4"/>
        <v>0</v>
      </c>
      <c r="I77" s="15" t="s">
        <v>45</v>
      </c>
      <c r="J77" s="72"/>
      <c r="L77" s="7"/>
      <c r="M77" s="7"/>
    </row>
    <row r="78" spans="1:13" ht="21" x14ac:dyDescent="0.35">
      <c r="A78" s="28" t="s">
        <v>72</v>
      </c>
      <c r="B78" s="28" t="s">
        <v>236</v>
      </c>
      <c r="C78" s="24" t="s">
        <v>235</v>
      </c>
      <c r="D78" s="27">
        <v>44873</v>
      </c>
      <c r="E78" s="16">
        <v>783135.22</v>
      </c>
      <c r="F78" s="18">
        <v>44993</v>
      </c>
      <c r="G78" s="16">
        <v>783135.22</v>
      </c>
      <c r="H78" s="16">
        <f t="shared" si="4"/>
        <v>0</v>
      </c>
      <c r="I78" s="15" t="s">
        <v>45</v>
      </c>
      <c r="J78" s="72"/>
      <c r="L78" s="7"/>
      <c r="M78" s="7"/>
    </row>
    <row r="79" spans="1:13" ht="21" x14ac:dyDescent="0.35">
      <c r="A79" s="37" t="s">
        <v>85</v>
      </c>
      <c r="B79" s="36" t="s">
        <v>112</v>
      </c>
      <c r="C79" s="35" t="s">
        <v>234</v>
      </c>
      <c r="D79" s="34">
        <v>44903</v>
      </c>
      <c r="E79" s="32">
        <v>74900481.599999994</v>
      </c>
      <c r="F79" s="33">
        <v>45024</v>
      </c>
      <c r="G79" s="32">
        <v>60000000</v>
      </c>
      <c r="H79" s="32">
        <f t="shared" si="4"/>
        <v>14900481.599999994</v>
      </c>
      <c r="I79" s="31" t="s">
        <v>0</v>
      </c>
      <c r="J79" s="72"/>
      <c r="L79" s="7"/>
      <c r="M79" s="7"/>
    </row>
    <row r="80" spans="1:13" ht="21" x14ac:dyDescent="0.35">
      <c r="A80" s="29" t="s">
        <v>233</v>
      </c>
      <c r="B80" s="28" t="s">
        <v>127</v>
      </c>
      <c r="C80" s="24" t="s">
        <v>232</v>
      </c>
      <c r="D80" s="27">
        <v>44895</v>
      </c>
      <c r="E80" s="16">
        <v>7428100</v>
      </c>
      <c r="F80" s="18">
        <v>45015</v>
      </c>
      <c r="G80" s="16">
        <v>7428100</v>
      </c>
      <c r="H80" s="16">
        <f t="shared" si="4"/>
        <v>0</v>
      </c>
      <c r="I80" s="15" t="s">
        <v>45</v>
      </c>
      <c r="J80" s="72"/>
      <c r="L80" s="7"/>
      <c r="M80" s="7"/>
    </row>
    <row r="81" spans="1:13" ht="21" x14ac:dyDescent="0.35">
      <c r="A81" s="6" t="s">
        <v>51</v>
      </c>
      <c r="B81" s="26" t="s">
        <v>212</v>
      </c>
      <c r="C81" s="23" t="s">
        <v>231</v>
      </c>
      <c r="D81" s="25">
        <v>44567</v>
      </c>
      <c r="E81" s="8">
        <v>1000000</v>
      </c>
      <c r="F81" s="9">
        <v>44687</v>
      </c>
      <c r="G81" s="8"/>
      <c r="H81" s="8">
        <f t="shared" si="4"/>
        <v>1000000</v>
      </c>
      <c r="I81" s="1" t="s">
        <v>229</v>
      </c>
      <c r="J81" s="72"/>
      <c r="L81" s="7"/>
      <c r="M81" s="7"/>
    </row>
    <row r="82" spans="1:13" ht="21" x14ac:dyDescent="0.35">
      <c r="A82" s="6" t="s">
        <v>51</v>
      </c>
      <c r="B82" s="26" t="s">
        <v>212</v>
      </c>
      <c r="C82" s="23" t="s">
        <v>230</v>
      </c>
      <c r="D82" s="25">
        <v>44630</v>
      </c>
      <c r="E82" s="8">
        <v>1500000</v>
      </c>
      <c r="F82" s="9">
        <v>44752</v>
      </c>
      <c r="G82" s="8"/>
      <c r="H82" s="8">
        <f t="shared" si="4"/>
        <v>1500000</v>
      </c>
      <c r="I82" s="1" t="s">
        <v>229</v>
      </c>
      <c r="J82" s="72"/>
      <c r="L82" s="7"/>
      <c r="M82" s="7"/>
    </row>
    <row r="83" spans="1:13" ht="21" x14ac:dyDescent="0.35">
      <c r="A83" s="6" t="s">
        <v>228</v>
      </c>
      <c r="B83" s="26" t="s">
        <v>53</v>
      </c>
      <c r="C83" s="23" t="s">
        <v>227</v>
      </c>
      <c r="D83" s="25">
        <v>44890</v>
      </c>
      <c r="E83" s="8">
        <v>180000</v>
      </c>
      <c r="F83" s="9">
        <v>45010</v>
      </c>
      <c r="G83" s="8"/>
      <c r="H83" s="8">
        <f t="shared" si="4"/>
        <v>180000</v>
      </c>
      <c r="I83" s="1" t="s">
        <v>0</v>
      </c>
      <c r="J83" s="72"/>
      <c r="L83" s="7"/>
      <c r="M83" s="7"/>
    </row>
    <row r="84" spans="1:13" ht="21" x14ac:dyDescent="0.35">
      <c r="A84" s="29" t="s">
        <v>174</v>
      </c>
      <c r="B84" s="28" t="s">
        <v>53</v>
      </c>
      <c r="C84" s="24" t="s">
        <v>226</v>
      </c>
      <c r="D84" s="27">
        <v>44895</v>
      </c>
      <c r="E84" s="16">
        <v>590000</v>
      </c>
      <c r="F84" s="18">
        <v>45015</v>
      </c>
      <c r="G84" s="16">
        <v>590000</v>
      </c>
      <c r="H84" s="16">
        <f t="shared" si="4"/>
        <v>0</v>
      </c>
      <c r="I84" s="15" t="s">
        <v>45</v>
      </c>
      <c r="J84" s="72"/>
      <c r="L84" s="7"/>
      <c r="M84" s="7"/>
    </row>
    <row r="85" spans="1:13" ht="33" x14ac:dyDescent="0.35">
      <c r="A85" s="6" t="s">
        <v>225</v>
      </c>
      <c r="B85" s="26" t="s">
        <v>53</v>
      </c>
      <c r="C85" s="23" t="s">
        <v>224</v>
      </c>
      <c r="D85" s="25">
        <v>44890</v>
      </c>
      <c r="E85" s="8">
        <v>354000</v>
      </c>
      <c r="F85" s="9">
        <v>45010</v>
      </c>
      <c r="G85" s="8"/>
      <c r="H85" s="8">
        <f t="shared" si="4"/>
        <v>354000</v>
      </c>
      <c r="I85" s="1" t="s">
        <v>0</v>
      </c>
      <c r="J85" s="72"/>
      <c r="L85" s="7"/>
      <c r="M85" s="7"/>
    </row>
    <row r="86" spans="1:13" ht="21" x14ac:dyDescent="0.35">
      <c r="A86" s="29" t="s">
        <v>223</v>
      </c>
      <c r="B86" s="28" t="s">
        <v>53</v>
      </c>
      <c r="C86" s="24" t="s">
        <v>222</v>
      </c>
      <c r="D86" s="27">
        <v>44895</v>
      </c>
      <c r="E86" s="16">
        <v>45000</v>
      </c>
      <c r="F86" s="18">
        <v>45015</v>
      </c>
      <c r="G86" s="16">
        <v>45000</v>
      </c>
      <c r="H86" s="16">
        <f t="shared" si="4"/>
        <v>0</v>
      </c>
      <c r="I86" s="15" t="s">
        <v>45</v>
      </c>
      <c r="J86" s="72"/>
      <c r="L86" s="7"/>
      <c r="M86" s="7"/>
    </row>
    <row r="87" spans="1:13" ht="21" x14ac:dyDescent="0.35">
      <c r="A87" s="6" t="s">
        <v>221</v>
      </c>
      <c r="B87" s="26" t="s">
        <v>53</v>
      </c>
      <c r="C87" s="23" t="s">
        <v>220</v>
      </c>
      <c r="D87" s="25">
        <v>44582</v>
      </c>
      <c r="E87" s="8">
        <v>118000</v>
      </c>
      <c r="F87" s="9">
        <v>44702</v>
      </c>
      <c r="G87" s="8"/>
      <c r="H87" s="8">
        <f t="shared" si="4"/>
        <v>118000</v>
      </c>
      <c r="I87" s="1" t="s">
        <v>0</v>
      </c>
      <c r="J87" s="72"/>
      <c r="L87" s="7"/>
      <c r="M87" s="7"/>
    </row>
    <row r="88" spans="1:13" ht="21" x14ac:dyDescent="0.35">
      <c r="A88" s="29" t="s">
        <v>219</v>
      </c>
      <c r="B88" s="28" t="s">
        <v>53</v>
      </c>
      <c r="C88" s="24" t="s">
        <v>218</v>
      </c>
      <c r="D88" s="27">
        <v>44876</v>
      </c>
      <c r="E88" s="16">
        <v>400000</v>
      </c>
      <c r="F88" s="18">
        <v>44996</v>
      </c>
      <c r="G88" s="16">
        <v>400000</v>
      </c>
      <c r="H88" s="16">
        <f t="shared" si="4"/>
        <v>0</v>
      </c>
      <c r="I88" s="15" t="s">
        <v>45</v>
      </c>
      <c r="J88" s="72"/>
      <c r="L88" s="7"/>
      <c r="M88" s="7"/>
    </row>
    <row r="89" spans="1:13" ht="21" x14ac:dyDescent="0.35">
      <c r="A89" s="6" t="s">
        <v>80</v>
      </c>
      <c r="B89" s="26" t="s">
        <v>217</v>
      </c>
      <c r="C89" s="23" t="s">
        <v>216</v>
      </c>
      <c r="D89" s="25">
        <v>44903</v>
      </c>
      <c r="E89" s="8">
        <v>4667624.54</v>
      </c>
      <c r="F89" s="9">
        <v>45024</v>
      </c>
      <c r="G89" s="8"/>
      <c r="H89" s="8">
        <f t="shared" si="4"/>
        <v>4667624.54</v>
      </c>
      <c r="I89" s="1" t="s">
        <v>0</v>
      </c>
      <c r="J89" s="72"/>
      <c r="L89" s="7"/>
      <c r="M89" s="7"/>
    </row>
    <row r="90" spans="1:13" ht="21" x14ac:dyDescent="0.35">
      <c r="A90" s="29" t="s">
        <v>215</v>
      </c>
      <c r="B90" s="28" t="s">
        <v>53</v>
      </c>
      <c r="C90" s="24" t="s">
        <v>214</v>
      </c>
      <c r="D90" s="27">
        <v>44894</v>
      </c>
      <c r="E90" s="16">
        <v>177000</v>
      </c>
      <c r="F90" s="18">
        <v>45014</v>
      </c>
      <c r="G90" s="16">
        <v>177000</v>
      </c>
      <c r="H90" s="16">
        <f t="shared" si="4"/>
        <v>0</v>
      </c>
      <c r="I90" s="15" t="s">
        <v>45</v>
      </c>
      <c r="J90" s="72"/>
      <c r="K90" s="72"/>
      <c r="L90" s="7"/>
      <c r="M90" s="7"/>
    </row>
    <row r="91" spans="1:13" ht="21" x14ac:dyDescent="0.35">
      <c r="A91" s="29" t="s">
        <v>176</v>
      </c>
      <c r="B91" s="28" t="s">
        <v>53</v>
      </c>
      <c r="C91" s="24" t="s">
        <v>213</v>
      </c>
      <c r="D91" s="27">
        <v>44900</v>
      </c>
      <c r="E91" s="16">
        <v>531000</v>
      </c>
      <c r="F91" s="18">
        <v>45021</v>
      </c>
      <c r="G91" s="16">
        <v>531000</v>
      </c>
      <c r="H91" s="16">
        <f t="shared" si="4"/>
        <v>0</v>
      </c>
      <c r="I91" s="15" t="s">
        <v>45</v>
      </c>
      <c r="J91" s="72"/>
      <c r="K91" s="72"/>
      <c r="L91" s="7"/>
      <c r="M91" s="7"/>
    </row>
    <row r="92" spans="1:13" ht="33" x14ac:dyDescent="0.35">
      <c r="A92" s="29" t="s">
        <v>56</v>
      </c>
      <c r="B92" s="28" t="s">
        <v>212</v>
      </c>
      <c r="C92" s="24" t="s">
        <v>211</v>
      </c>
      <c r="D92" s="27">
        <v>44909</v>
      </c>
      <c r="E92" s="16">
        <v>24120800</v>
      </c>
      <c r="F92" s="18">
        <v>44931</v>
      </c>
      <c r="G92" s="16">
        <v>24120800</v>
      </c>
      <c r="H92" s="16">
        <f t="shared" si="4"/>
        <v>0</v>
      </c>
      <c r="I92" s="15" t="s">
        <v>45</v>
      </c>
      <c r="J92" s="72"/>
      <c r="L92" s="7"/>
      <c r="M92" s="7"/>
    </row>
    <row r="93" spans="1:13" ht="21" x14ac:dyDescent="0.35">
      <c r="A93" s="29" t="s">
        <v>41</v>
      </c>
      <c r="B93" s="28" t="s">
        <v>210</v>
      </c>
      <c r="C93" s="24" t="s">
        <v>142</v>
      </c>
      <c r="D93" s="27">
        <v>44936</v>
      </c>
      <c r="E93" s="16">
        <v>10992876.02</v>
      </c>
      <c r="F93" s="18">
        <v>45056</v>
      </c>
      <c r="G93" s="16">
        <v>10992876.02</v>
      </c>
      <c r="H93" s="16">
        <f t="shared" si="4"/>
        <v>0</v>
      </c>
      <c r="I93" s="15" t="s">
        <v>45</v>
      </c>
      <c r="J93" s="72"/>
      <c r="L93" s="7"/>
      <c r="M93" s="7"/>
    </row>
    <row r="94" spans="1:13" ht="21" x14ac:dyDescent="0.35">
      <c r="A94" s="6" t="s">
        <v>44</v>
      </c>
      <c r="B94" s="26" t="s">
        <v>209</v>
      </c>
      <c r="C94" s="23" t="s">
        <v>208</v>
      </c>
      <c r="D94" s="25">
        <v>44910</v>
      </c>
      <c r="E94" s="8">
        <v>43959654.100000001</v>
      </c>
      <c r="F94" s="9">
        <v>45031</v>
      </c>
      <c r="G94" s="8"/>
      <c r="H94" s="8">
        <f t="shared" si="4"/>
        <v>43959654.100000001</v>
      </c>
      <c r="I94" s="1" t="s">
        <v>0</v>
      </c>
      <c r="J94" s="72"/>
      <c r="L94" s="7"/>
      <c r="M94" s="7"/>
    </row>
    <row r="95" spans="1:13" ht="21" x14ac:dyDescent="0.35">
      <c r="A95" s="29" t="s">
        <v>207</v>
      </c>
      <c r="B95" s="28" t="s">
        <v>53</v>
      </c>
      <c r="C95" s="24" t="s">
        <v>206</v>
      </c>
      <c r="D95" s="27">
        <v>44929</v>
      </c>
      <c r="E95" s="16">
        <v>5310000</v>
      </c>
      <c r="F95" s="18">
        <v>45049</v>
      </c>
      <c r="G95" s="16">
        <v>5310000</v>
      </c>
      <c r="H95" s="16">
        <f t="shared" ref="H95:H126" si="5">+E95-G95</f>
        <v>0</v>
      </c>
      <c r="I95" s="15" t="s">
        <v>45</v>
      </c>
      <c r="J95" s="72"/>
      <c r="L95" s="7"/>
      <c r="M95" s="7"/>
    </row>
    <row r="96" spans="1:13" ht="21" x14ac:dyDescent="0.35">
      <c r="A96" s="6" t="s">
        <v>205</v>
      </c>
      <c r="B96" s="26" t="s">
        <v>53</v>
      </c>
      <c r="C96" s="5" t="s">
        <v>204</v>
      </c>
      <c r="D96" s="23" t="s">
        <v>203</v>
      </c>
      <c r="E96" s="8">
        <v>1125248</v>
      </c>
      <c r="F96" s="9">
        <v>45056</v>
      </c>
      <c r="G96" s="8"/>
      <c r="H96" s="8">
        <f t="shared" si="5"/>
        <v>1125248</v>
      </c>
      <c r="I96" s="1" t="s">
        <v>0</v>
      </c>
      <c r="J96" s="72"/>
      <c r="L96" s="7"/>
      <c r="M96" s="7"/>
    </row>
    <row r="97" spans="1:13" ht="21" x14ac:dyDescent="0.35">
      <c r="A97" s="6" t="s">
        <v>161</v>
      </c>
      <c r="B97" s="26" t="s">
        <v>53</v>
      </c>
      <c r="C97" s="23" t="s">
        <v>202</v>
      </c>
      <c r="D97" s="25">
        <v>44943</v>
      </c>
      <c r="E97" s="8">
        <v>4602000</v>
      </c>
      <c r="F97" s="9">
        <v>45063</v>
      </c>
      <c r="G97" s="8"/>
      <c r="H97" s="8">
        <f t="shared" si="5"/>
        <v>4602000</v>
      </c>
      <c r="I97" s="1" t="s">
        <v>0</v>
      </c>
      <c r="J97" s="72"/>
      <c r="L97" s="7"/>
      <c r="M97" s="7"/>
    </row>
    <row r="98" spans="1:13" ht="21" x14ac:dyDescent="0.35">
      <c r="A98" s="6" t="s">
        <v>201</v>
      </c>
      <c r="B98" s="6" t="s">
        <v>53</v>
      </c>
      <c r="C98" s="5" t="s">
        <v>200</v>
      </c>
      <c r="D98" s="39">
        <v>44930</v>
      </c>
      <c r="E98" s="4">
        <v>975152</v>
      </c>
      <c r="F98" s="9">
        <v>45050</v>
      </c>
      <c r="H98" s="2">
        <f t="shared" si="5"/>
        <v>975152</v>
      </c>
      <c r="I98" s="1" t="s">
        <v>0</v>
      </c>
      <c r="J98" s="72"/>
      <c r="L98" s="7"/>
      <c r="M98" s="7"/>
    </row>
    <row r="99" spans="1:13" ht="33" x14ac:dyDescent="0.35">
      <c r="A99" s="6" t="s">
        <v>199</v>
      </c>
      <c r="B99" s="26" t="s">
        <v>53</v>
      </c>
      <c r="C99" s="23" t="s">
        <v>198</v>
      </c>
      <c r="D99" s="25">
        <v>44946</v>
      </c>
      <c r="E99" s="8">
        <v>2576333.33</v>
      </c>
      <c r="F99" s="9">
        <v>45066</v>
      </c>
      <c r="G99" s="8">
        <v>2576333.33</v>
      </c>
      <c r="H99" s="8">
        <f t="shared" si="5"/>
        <v>0</v>
      </c>
      <c r="I99" s="1" t="s">
        <v>45</v>
      </c>
      <c r="J99" s="72"/>
      <c r="L99" s="7"/>
      <c r="M99" s="7"/>
    </row>
    <row r="100" spans="1:13" ht="21" x14ac:dyDescent="0.35">
      <c r="A100" s="29" t="s">
        <v>197</v>
      </c>
      <c r="B100" s="28" t="s">
        <v>196</v>
      </c>
      <c r="C100" s="24" t="s">
        <v>195</v>
      </c>
      <c r="D100" s="27">
        <v>44930</v>
      </c>
      <c r="E100" s="16">
        <v>490249.88</v>
      </c>
      <c r="F100" s="18">
        <v>45050</v>
      </c>
      <c r="G100" s="16">
        <v>490249.88</v>
      </c>
      <c r="H100" s="16">
        <f t="shared" si="5"/>
        <v>0</v>
      </c>
      <c r="I100" s="15" t="s">
        <v>45</v>
      </c>
      <c r="J100" s="72"/>
      <c r="L100" s="7"/>
      <c r="M100" s="7"/>
    </row>
    <row r="101" spans="1:13" ht="21" x14ac:dyDescent="0.35">
      <c r="A101" s="29" t="s">
        <v>54</v>
      </c>
      <c r="B101" s="28" t="s">
        <v>53</v>
      </c>
      <c r="C101" s="24" t="s">
        <v>194</v>
      </c>
      <c r="D101" s="27">
        <v>44937</v>
      </c>
      <c r="E101" s="16">
        <v>236000</v>
      </c>
      <c r="F101" s="18">
        <v>44937</v>
      </c>
      <c r="G101" s="16">
        <v>236000</v>
      </c>
      <c r="H101" s="16">
        <f t="shared" si="5"/>
        <v>0</v>
      </c>
      <c r="I101" s="15" t="s">
        <v>45</v>
      </c>
      <c r="J101" s="72"/>
      <c r="L101" s="7"/>
      <c r="M101" s="7"/>
    </row>
    <row r="102" spans="1:13" ht="21" x14ac:dyDescent="0.35">
      <c r="A102" s="29" t="s">
        <v>159</v>
      </c>
      <c r="B102" s="28" t="s">
        <v>53</v>
      </c>
      <c r="C102" s="24" t="s">
        <v>193</v>
      </c>
      <c r="D102" s="27">
        <v>44937</v>
      </c>
      <c r="E102" s="16">
        <v>2000000</v>
      </c>
      <c r="F102" s="18">
        <v>45057</v>
      </c>
      <c r="G102" s="16">
        <v>2000000</v>
      </c>
      <c r="H102" s="16">
        <f t="shared" si="5"/>
        <v>0</v>
      </c>
      <c r="I102" s="15" t="s">
        <v>45</v>
      </c>
      <c r="J102" s="72"/>
      <c r="L102" s="7"/>
      <c r="M102" s="7"/>
    </row>
    <row r="103" spans="1:13" ht="21" x14ac:dyDescent="0.35">
      <c r="A103" s="29" t="s">
        <v>192</v>
      </c>
      <c r="B103" s="28" t="s">
        <v>53</v>
      </c>
      <c r="C103" s="24" t="s">
        <v>191</v>
      </c>
      <c r="D103" s="27">
        <v>44949</v>
      </c>
      <c r="E103" s="16">
        <v>885000</v>
      </c>
      <c r="F103" s="18">
        <v>45069</v>
      </c>
      <c r="G103" s="16">
        <v>885000</v>
      </c>
      <c r="H103" s="16">
        <f t="shared" si="5"/>
        <v>0</v>
      </c>
      <c r="I103" s="15" t="s">
        <v>45</v>
      </c>
      <c r="J103" s="72"/>
      <c r="L103" s="7"/>
      <c r="M103" s="7"/>
    </row>
    <row r="104" spans="1:13" ht="21" x14ac:dyDescent="0.35">
      <c r="A104" s="29" t="s">
        <v>168</v>
      </c>
      <c r="B104" s="28" t="s">
        <v>53</v>
      </c>
      <c r="C104" s="24" t="s">
        <v>190</v>
      </c>
      <c r="D104" s="27">
        <v>44952</v>
      </c>
      <c r="E104" s="16">
        <v>118000</v>
      </c>
      <c r="F104" s="18">
        <v>45072</v>
      </c>
      <c r="G104" s="16">
        <v>118000</v>
      </c>
      <c r="H104" s="16">
        <f t="shared" si="5"/>
        <v>0</v>
      </c>
      <c r="I104" s="15" t="s">
        <v>45</v>
      </c>
      <c r="J104" s="72"/>
      <c r="L104" s="7"/>
      <c r="M104" s="7"/>
    </row>
    <row r="105" spans="1:13" ht="21" x14ac:dyDescent="0.35">
      <c r="A105" s="29" t="s">
        <v>93</v>
      </c>
      <c r="B105" s="28" t="s">
        <v>53</v>
      </c>
      <c r="C105" s="24" t="s">
        <v>189</v>
      </c>
      <c r="D105" s="27">
        <v>44945</v>
      </c>
      <c r="E105" s="16">
        <v>590000</v>
      </c>
      <c r="F105" s="18">
        <v>45065</v>
      </c>
      <c r="G105" s="16">
        <v>590000</v>
      </c>
      <c r="H105" s="16">
        <f t="shared" si="5"/>
        <v>0</v>
      </c>
      <c r="I105" s="15" t="s">
        <v>45</v>
      </c>
      <c r="J105" s="72"/>
      <c r="L105" s="7"/>
      <c r="M105" s="7"/>
    </row>
    <row r="106" spans="1:13" ht="33" x14ac:dyDescent="0.35">
      <c r="A106" s="6" t="s">
        <v>188</v>
      </c>
      <c r="B106" s="26" t="s">
        <v>53</v>
      </c>
      <c r="C106" s="23" t="s">
        <v>187</v>
      </c>
      <c r="D106" s="25">
        <v>44942</v>
      </c>
      <c r="E106" s="38">
        <v>106200</v>
      </c>
      <c r="F106" s="9">
        <v>45062</v>
      </c>
      <c r="G106" s="38"/>
      <c r="H106" s="38">
        <f t="shared" si="5"/>
        <v>106200</v>
      </c>
      <c r="I106" s="1" t="s">
        <v>0</v>
      </c>
      <c r="J106" s="72"/>
      <c r="L106" s="7"/>
      <c r="M106" s="7"/>
    </row>
    <row r="107" spans="1:13" ht="21" x14ac:dyDescent="0.35">
      <c r="A107" s="29" t="s">
        <v>186</v>
      </c>
      <c r="B107" s="28" t="s">
        <v>185</v>
      </c>
      <c r="C107" s="24" t="s">
        <v>184</v>
      </c>
      <c r="D107" s="27">
        <v>44931</v>
      </c>
      <c r="E107" s="16">
        <v>6764940</v>
      </c>
      <c r="F107" s="18">
        <v>45070</v>
      </c>
      <c r="G107" s="16">
        <v>6764940</v>
      </c>
      <c r="H107" s="16">
        <f t="shared" si="5"/>
        <v>0</v>
      </c>
      <c r="I107" s="15" t="s">
        <v>45</v>
      </c>
      <c r="J107" s="72"/>
      <c r="L107" s="7"/>
      <c r="M107" s="7"/>
    </row>
    <row r="108" spans="1:13" ht="64.5" x14ac:dyDescent="0.35">
      <c r="A108" s="29" t="s">
        <v>183</v>
      </c>
      <c r="B108" s="28" t="s">
        <v>182</v>
      </c>
      <c r="C108" s="24" t="s">
        <v>181</v>
      </c>
      <c r="D108" s="27">
        <v>44945</v>
      </c>
      <c r="E108" s="16">
        <v>279519.21999999997</v>
      </c>
      <c r="F108" s="18">
        <v>45065</v>
      </c>
      <c r="G108" s="16">
        <v>279519.21999999997</v>
      </c>
      <c r="H108" s="16">
        <f t="shared" si="5"/>
        <v>0</v>
      </c>
      <c r="I108" s="15" t="s">
        <v>45</v>
      </c>
      <c r="J108" s="72"/>
      <c r="L108" s="7"/>
      <c r="M108" s="7"/>
    </row>
    <row r="109" spans="1:13" ht="21" x14ac:dyDescent="0.35">
      <c r="A109" s="6" t="s">
        <v>180</v>
      </c>
      <c r="B109" s="26" t="s">
        <v>53</v>
      </c>
      <c r="C109" s="23" t="s">
        <v>179</v>
      </c>
      <c r="D109" s="25">
        <v>44950</v>
      </c>
      <c r="E109" s="8">
        <v>11210000</v>
      </c>
      <c r="F109" s="9">
        <v>45070</v>
      </c>
      <c r="G109" s="8"/>
      <c r="H109" s="8">
        <f t="shared" si="5"/>
        <v>11210000</v>
      </c>
      <c r="I109" s="1" t="s">
        <v>0</v>
      </c>
      <c r="J109" s="72"/>
      <c r="L109" s="7"/>
      <c r="M109" s="7"/>
    </row>
    <row r="110" spans="1:13" ht="21" x14ac:dyDescent="0.35">
      <c r="A110" s="29" t="s">
        <v>178</v>
      </c>
      <c r="B110" s="28" t="s">
        <v>53</v>
      </c>
      <c r="C110" s="24" t="s">
        <v>177</v>
      </c>
      <c r="D110" s="27">
        <v>44957</v>
      </c>
      <c r="E110" s="16">
        <v>118000</v>
      </c>
      <c r="F110" s="18">
        <v>45077</v>
      </c>
      <c r="G110" s="16">
        <v>118000</v>
      </c>
      <c r="H110" s="16">
        <f t="shared" si="5"/>
        <v>0</v>
      </c>
      <c r="I110" s="15" t="s">
        <v>45</v>
      </c>
      <c r="J110" s="72"/>
      <c r="L110" s="7"/>
      <c r="M110" s="7"/>
    </row>
    <row r="111" spans="1:13" ht="21" x14ac:dyDescent="0.35">
      <c r="A111" s="6" t="s">
        <v>176</v>
      </c>
      <c r="B111" s="26" t="s">
        <v>53</v>
      </c>
      <c r="C111" s="23" t="s">
        <v>175</v>
      </c>
      <c r="D111" s="25">
        <v>44937</v>
      </c>
      <c r="E111" s="8">
        <v>1062000</v>
      </c>
      <c r="F111" s="9">
        <v>45057</v>
      </c>
      <c r="G111" s="8"/>
      <c r="H111" s="8">
        <f t="shared" si="5"/>
        <v>1062000</v>
      </c>
      <c r="I111" s="1" t="s">
        <v>0</v>
      </c>
      <c r="J111" s="72"/>
      <c r="L111" s="7"/>
      <c r="M111" s="7"/>
    </row>
    <row r="112" spans="1:13" ht="21" x14ac:dyDescent="0.35">
      <c r="A112" s="6" t="s">
        <v>174</v>
      </c>
      <c r="B112" s="26" t="s">
        <v>53</v>
      </c>
      <c r="C112" s="23" t="s">
        <v>173</v>
      </c>
      <c r="D112" s="25">
        <v>44952</v>
      </c>
      <c r="E112" s="8">
        <v>590000</v>
      </c>
      <c r="F112" s="9">
        <v>45072</v>
      </c>
      <c r="G112" s="8"/>
      <c r="H112" s="8">
        <f t="shared" si="5"/>
        <v>590000</v>
      </c>
      <c r="I112" s="1" t="s">
        <v>0</v>
      </c>
      <c r="J112" s="72"/>
      <c r="L112" s="7"/>
      <c r="M112" s="7"/>
    </row>
    <row r="113" spans="1:13" ht="34.5" customHeight="1" x14ac:dyDescent="0.35">
      <c r="A113" s="37" t="s">
        <v>172</v>
      </c>
      <c r="B113" s="36" t="s">
        <v>171</v>
      </c>
      <c r="C113" s="35" t="s">
        <v>170</v>
      </c>
      <c r="D113" s="34">
        <v>44872</v>
      </c>
      <c r="E113" s="32">
        <v>5116480</v>
      </c>
      <c r="F113" s="33">
        <v>44992</v>
      </c>
      <c r="G113" s="32">
        <v>1023296</v>
      </c>
      <c r="H113" s="32">
        <f t="shared" si="5"/>
        <v>4093184</v>
      </c>
      <c r="I113" s="31" t="s">
        <v>0</v>
      </c>
      <c r="J113" s="72"/>
      <c r="L113" s="7"/>
      <c r="M113" s="7"/>
    </row>
    <row r="114" spans="1:13" ht="40.5" customHeight="1" x14ac:dyDescent="0.35">
      <c r="A114" s="29" t="s">
        <v>72</v>
      </c>
      <c r="B114" s="28" t="s">
        <v>77</v>
      </c>
      <c r="C114" s="24" t="s">
        <v>169</v>
      </c>
      <c r="D114" s="27">
        <v>44888</v>
      </c>
      <c r="E114" s="16">
        <v>14390045.130000001</v>
      </c>
      <c r="F114" s="18">
        <v>45008</v>
      </c>
      <c r="G114" s="16">
        <v>14390045.130000001</v>
      </c>
      <c r="H114" s="16">
        <f t="shared" si="5"/>
        <v>0</v>
      </c>
      <c r="I114" s="15" t="s">
        <v>45</v>
      </c>
      <c r="J114" s="72"/>
      <c r="L114" s="7"/>
      <c r="M114" s="7"/>
    </row>
    <row r="115" spans="1:13" ht="21" x14ac:dyDescent="0.35">
      <c r="A115" s="6" t="s">
        <v>168</v>
      </c>
      <c r="B115" s="26" t="s">
        <v>53</v>
      </c>
      <c r="C115" s="23" t="s">
        <v>167</v>
      </c>
      <c r="D115" s="25">
        <v>44960</v>
      </c>
      <c r="E115" s="8">
        <v>59000</v>
      </c>
      <c r="F115" s="9">
        <v>45080</v>
      </c>
      <c r="G115" s="8"/>
      <c r="H115" s="8">
        <f t="shared" si="5"/>
        <v>59000</v>
      </c>
      <c r="I115" s="1" t="s">
        <v>0</v>
      </c>
      <c r="J115" s="72"/>
      <c r="L115" s="7"/>
      <c r="M115" s="7"/>
    </row>
    <row r="116" spans="1:13" ht="21" x14ac:dyDescent="0.35">
      <c r="A116" s="6" t="s">
        <v>166</v>
      </c>
      <c r="B116" s="26" t="s">
        <v>53</v>
      </c>
      <c r="C116" s="23" t="s">
        <v>165</v>
      </c>
      <c r="D116" s="25" t="s">
        <v>164</v>
      </c>
      <c r="E116" s="8">
        <v>1050000</v>
      </c>
      <c r="F116" s="9">
        <v>45065</v>
      </c>
      <c r="G116" s="8"/>
      <c r="H116" s="8">
        <f t="shared" si="5"/>
        <v>1050000</v>
      </c>
      <c r="I116" s="1" t="s">
        <v>0</v>
      </c>
      <c r="J116" s="72"/>
      <c r="L116" s="7"/>
      <c r="M116" s="7"/>
    </row>
    <row r="117" spans="1:13" ht="21" x14ac:dyDescent="0.35">
      <c r="A117" s="6" t="s">
        <v>54</v>
      </c>
      <c r="B117" s="26" t="s">
        <v>53</v>
      </c>
      <c r="C117" s="23" t="s">
        <v>122</v>
      </c>
      <c r="D117" s="25">
        <v>44964</v>
      </c>
      <c r="E117" s="8">
        <v>236000</v>
      </c>
      <c r="F117" s="9">
        <v>45084</v>
      </c>
      <c r="G117" s="8"/>
      <c r="H117" s="8">
        <f t="shared" si="5"/>
        <v>236000</v>
      </c>
      <c r="I117" s="1" t="s">
        <v>0</v>
      </c>
      <c r="J117" s="72"/>
      <c r="L117" s="7"/>
      <c r="M117" s="7"/>
    </row>
    <row r="118" spans="1:13" ht="21" x14ac:dyDescent="0.35">
      <c r="A118" s="6" t="s">
        <v>163</v>
      </c>
      <c r="B118" s="26" t="s">
        <v>53</v>
      </c>
      <c r="C118" s="23" t="s">
        <v>162</v>
      </c>
      <c r="D118" s="25">
        <v>44957</v>
      </c>
      <c r="E118" s="8">
        <v>45000</v>
      </c>
      <c r="F118" s="9">
        <v>45077</v>
      </c>
      <c r="G118" s="8"/>
      <c r="H118" s="8">
        <f t="shared" si="5"/>
        <v>45000</v>
      </c>
      <c r="I118" s="1" t="s">
        <v>0</v>
      </c>
      <c r="J118" s="72"/>
      <c r="L118" s="7"/>
      <c r="M118" s="7"/>
    </row>
    <row r="119" spans="1:13" ht="21" x14ac:dyDescent="0.35">
      <c r="A119" s="6" t="s">
        <v>161</v>
      </c>
      <c r="B119" s="26" t="s">
        <v>53</v>
      </c>
      <c r="C119" s="23" t="s">
        <v>160</v>
      </c>
      <c r="D119" s="25">
        <v>44963</v>
      </c>
      <c r="E119" s="8">
        <v>1416000</v>
      </c>
      <c r="F119" s="9">
        <v>45083</v>
      </c>
      <c r="G119" s="8"/>
      <c r="H119" s="8">
        <f t="shared" si="5"/>
        <v>1416000</v>
      </c>
      <c r="I119" s="1" t="s">
        <v>0</v>
      </c>
      <c r="J119" s="72"/>
      <c r="L119" s="7"/>
      <c r="M119" s="7"/>
    </row>
    <row r="120" spans="1:13" ht="21" x14ac:dyDescent="0.35">
      <c r="A120" s="6" t="s">
        <v>159</v>
      </c>
      <c r="B120" s="26" t="s">
        <v>53</v>
      </c>
      <c r="C120" s="23" t="s">
        <v>158</v>
      </c>
      <c r="D120" s="25">
        <v>44964</v>
      </c>
      <c r="E120" s="8">
        <v>2000000</v>
      </c>
      <c r="F120" s="9">
        <v>45084</v>
      </c>
      <c r="G120" s="8"/>
      <c r="H120" s="8">
        <f t="shared" si="5"/>
        <v>2000000</v>
      </c>
      <c r="I120" s="1" t="s">
        <v>0</v>
      </c>
      <c r="J120" s="72"/>
      <c r="L120" s="7"/>
      <c r="M120" s="7"/>
    </row>
    <row r="121" spans="1:13" ht="33" x14ac:dyDescent="0.35">
      <c r="A121" s="29" t="s">
        <v>56</v>
      </c>
      <c r="B121" s="28" t="s">
        <v>50</v>
      </c>
      <c r="C121" s="24" t="s">
        <v>157</v>
      </c>
      <c r="D121" s="27">
        <v>44945</v>
      </c>
      <c r="E121" s="16">
        <v>9231899.5299999993</v>
      </c>
      <c r="F121" s="18">
        <v>45065</v>
      </c>
      <c r="G121" s="16">
        <v>9231899.5299999993</v>
      </c>
      <c r="H121" s="16">
        <f t="shared" si="5"/>
        <v>0</v>
      </c>
      <c r="I121" s="15" t="s">
        <v>45</v>
      </c>
      <c r="J121" s="72"/>
      <c r="L121" s="7"/>
      <c r="M121" s="7"/>
    </row>
    <row r="122" spans="1:13" ht="21" x14ac:dyDescent="0.35">
      <c r="A122" s="29" t="s">
        <v>156</v>
      </c>
      <c r="B122" s="28" t="s">
        <v>155</v>
      </c>
      <c r="C122" s="24" t="s">
        <v>154</v>
      </c>
      <c r="D122" s="27">
        <v>44958</v>
      </c>
      <c r="E122" s="16">
        <v>12885600</v>
      </c>
      <c r="F122" s="18">
        <v>45078</v>
      </c>
      <c r="G122" s="16">
        <v>12885600</v>
      </c>
      <c r="H122" s="16">
        <f t="shared" si="5"/>
        <v>0</v>
      </c>
      <c r="I122" s="15" t="s">
        <v>45</v>
      </c>
      <c r="J122" s="72"/>
      <c r="L122" s="7"/>
      <c r="M122" s="7"/>
    </row>
    <row r="123" spans="1:13" ht="21" x14ac:dyDescent="0.35">
      <c r="A123" s="29" t="s">
        <v>152</v>
      </c>
      <c r="B123" s="28" t="s">
        <v>118</v>
      </c>
      <c r="C123" s="24" t="s">
        <v>153</v>
      </c>
      <c r="D123" s="27">
        <v>44958</v>
      </c>
      <c r="E123" s="16">
        <v>118000</v>
      </c>
      <c r="F123" s="18">
        <v>45078</v>
      </c>
      <c r="G123" s="16">
        <v>118000</v>
      </c>
      <c r="H123" s="16">
        <f t="shared" si="5"/>
        <v>0</v>
      </c>
      <c r="I123" s="15" t="s">
        <v>45</v>
      </c>
      <c r="J123" s="72"/>
      <c r="L123" s="7"/>
      <c r="M123" s="7"/>
    </row>
    <row r="124" spans="1:13" ht="21" x14ac:dyDescent="0.35">
      <c r="A124" s="29" t="s">
        <v>152</v>
      </c>
      <c r="B124" s="28" t="s">
        <v>118</v>
      </c>
      <c r="C124" s="24" t="s">
        <v>151</v>
      </c>
      <c r="D124" s="27">
        <v>44959</v>
      </c>
      <c r="E124" s="16">
        <v>118000</v>
      </c>
      <c r="F124" s="18">
        <v>45079</v>
      </c>
      <c r="G124" s="16">
        <v>118000</v>
      </c>
      <c r="H124" s="16">
        <f t="shared" si="5"/>
        <v>0</v>
      </c>
      <c r="I124" s="15" t="s">
        <v>45</v>
      </c>
      <c r="J124" s="72"/>
      <c r="L124" s="7"/>
      <c r="M124" s="7"/>
    </row>
    <row r="125" spans="1:13" ht="21" x14ac:dyDescent="0.35">
      <c r="A125" s="29" t="s">
        <v>150</v>
      </c>
      <c r="B125" s="28" t="s">
        <v>118</v>
      </c>
      <c r="C125" s="24" t="s">
        <v>149</v>
      </c>
      <c r="D125" s="27">
        <v>44970</v>
      </c>
      <c r="E125" s="16">
        <v>59000</v>
      </c>
      <c r="F125" s="18">
        <v>45090</v>
      </c>
      <c r="G125" s="16">
        <v>59000</v>
      </c>
      <c r="H125" s="16">
        <f t="shared" si="5"/>
        <v>0</v>
      </c>
      <c r="I125" s="15" t="s">
        <v>45</v>
      </c>
      <c r="J125" s="72"/>
      <c r="L125" s="7"/>
      <c r="M125" s="7"/>
    </row>
    <row r="126" spans="1:13" ht="21" x14ac:dyDescent="0.35">
      <c r="A126" s="29" t="s">
        <v>148</v>
      </c>
      <c r="B126" s="28" t="s">
        <v>118</v>
      </c>
      <c r="C126" s="24" t="s">
        <v>147</v>
      </c>
      <c r="D126" s="27">
        <v>44902</v>
      </c>
      <c r="E126" s="16">
        <v>118000</v>
      </c>
      <c r="F126" s="18">
        <v>45023</v>
      </c>
      <c r="G126" s="16">
        <v>118000</v>
      </c>
      <c r="H126" s="16">
        <f t="shared" si="5"/>
        <v>0</v>
      </c>
      <c r="I126" s="15" t="s">
        <v>45</v>
      </c>
      <c r="J126" s="72"/>
      <c r="L126" s="7"/>
      <c r="M126" s="7"/>
    </row>
    <row r="127" spans="1:13" ht="21" x14ac:dyDescent="0.35">
      <c r="A127" s="29" t="s">
        <v>146</v>
      </c>
      <c r="B127" s="28" t="s">
        <v>118</v>
      </c>
      <c r="C127" s="24" t="s">
        <v>145</v>
      </c>
      <c r="D127" s="27">
        <v>44972</v>
      </c>
      <c r="E127" s="16">
        <v>59000</v>
      </c>
      <c r="F127" s="18">
        <v>45092</v>
      </c>
      <c r="G127" s="16">
        <v>59000</v>
      </c>
      <c r="H127" s="16">
        <f t="shared" ref="H127:H158" si="6">+E127-G127</f>
        <v>0</v>
      </c>
      <c r="I127" s="15" t="s">
        <v>45</v>
      </c>
      <c r="J127" s="72"/>
      <c r="L127" s="7"/>
      <c r="M127" s="7"/>
    </row>
    <row r="128" spans="1:13" ht="21" x14ac:dyDescent="0.35">
      <c r="A128" s="29" t="s">
        <v>143</v>
      </c>
      <c r="B128" s="28" t="s">
        <v>118</v>
      </c>
      <c r="C128" s="24" t="s">
        <v>144</v>
      </c>
      <c r="D128" s="27">
        <v>44942</v>
      </c>
      <c r="E128" s="16">
        <v>103840</v>
      </c>
      <c r="F128" s="18">
        <v>45001</v>
      </c>
      <c r="G128" s="16">
        <v>103840</v>
      </c>
      <c r="H128" s="16">
        <f t="shared" si="6"/>
        <v>0</v>
      </c>
      <c r="I128" s="15" t="s">
        <v>45</v>
      </c>
      <c r="J128" s="72"/>
      <c r="L128" s="7"/>
      <c r="M128" s="7"/>
    </row>
    <row r="129" spans="1:13" ht="21" x14ac:dyDescent="0.35">
      <c r="A129" s="29" t="s">
        <v>143</v>
      </c>
      <c r="B129" s="28" t="s">
        <v>118</v>
      </c>
      <c r="C129" s="24" t="s">
        <v>142</v>
      </c>
      <c r="D129" s="27">
        <v>44977</v>
      </c>
      <c r="E129" s="16">
        <v>81420</v>
      </c>
      <c r="F129" s="18">
        <v>45097</v>
      </c>
      <c r="G129" s="16">
        <v>81420</v>
      </c>
      <c r="H129" s="16">
        <f t="shared" si="6"/>
        <v>0</v>
      </c>
      <c r="I129" s="15" t="s">
        <v>45</v>
      </c>
      <c r="J129" s="72"/>
      <c r="L129" s="7"/>
      <c r="M129" s="7"/>
    </row>
    <row r="130" spans="1:13" ht="21" x14ac:dyDescent="0.35">
      <c r="A130" s="29" t="s">
        <v>119</v>
      </c>
      <c r="B130" s="28" t="s">
        <v>118</v>
      </c>
      <c r="C130" s="24" t="s">
        <v>141</v>
      </c>
      <c r="D130" s="27">
        <v>44970</v>
      </c>
      <c r="E130" s="16">
        <v>118000</v>
      </c>
      <c r="F130" s="18">
        <v>45092</v>
      </c>
      <c r="G130" s="16">
        <v>118000</v>
      </c>
      <c r="H130" s="16">
        <f t="shared" si="6"/>
        <v>0</v>
      </c>
      <c r="I130" s="15" t="s">
        <v>45</v>
      </c>
      <c r="J130" s="72"/>
      <c r="L130" s="7"/>
      <c r="M130" s="7"/>
    </row>
    <row r="131" spans="1:13" ht="21" x14ac:dyDescent="0.35">
      <c r="A131" s="29" t="s">
        <v>140</v>
      </c>
      <c r="B131" s="28" t="s">
        <v>139</v>
      </c>
      <c r="C131" s="24" t="s">
        <v>138</v>
      </c>
      <c r="D131" s="27">
        <v>44932</v>
      </c>
      <c r="E131" s="16">
        <v>390251.96</v>
      </c>
      <c r="F131" s="18">
        <v>45052</v>
      </c>
      <c r="G131" s="16">
        <v>390251.96</v>
      </c>
      <c r="H131" s="16">
        <f t="shared" si="6"/>
        <v>0</v>
      </c>
      <c r="I131" s="15" t="s">
        <v>45</v>
      </c>
      <c r="J131" s="72"/>
      <c r="L131" s="7"/>
      <c r="M131" s="7"/>
    </row>
    <row r="132" spans="1:13" ht="21" x14ac:dyDescent="0.35">
      <c r="A132" s="29" t="s">
        <v>44</v>
      </c>
      <c r="B132" s="28" t="s">
        <v>137</v>
      </c>
      <c r="C132" s="24" t="s">
        <v>136</v>
      </c>
      <c r="D132" s="27">
        <v>44964</v>
      </c>
      <c r="E132" s="16">
        <v>151398.72</v>
      </c>
      <c r="F132" s="18">
        <v>45084</v>
      </c>
      <c r="G132" s="16">
        <v>151398.72</v>
      </c>
      <c r="H132" s="16">
        <f t="shared" si="6"/>
        <v>0</v>
      </c>
      <c r="I132" s="15" t="s">
        <v>45</v>
      </c>
      <c r="J132" s="72"/>
      <c r="L132" s="7"/>
      <c r="M132" s="7"/>
    </row>
    <row r="133" spans="1:13" ht="21" x14ac:dyDescent="0.35">
      <c r="A133" s="29" t="s">
        <v>44</v>
      </c>
      <c r="B133" s="28" t="s">
        <v>135</v>
      </c>
      <c r="C133" s="24" t="s">
        <v>134</v>
      </c>
      <c r="D133" s="27">
        <v>44964</v>
      </c>
      <c r="E133" s="16">
        <v>105265.44</v>
      </c>
      <c r="F133" s="18">
        <v>45084</v>
      </c>
      <c r="G133" s="16">
        <v>105265.44</v>
      </c>
      <c r="H133" s="16">
        <f t="shared" si="6"/>
        <v>0</v>
      </c>
      <c r="I133" s="15" t="s">
        <v>45</v>
      </c>
      <c r="J133" s="72"/>
      <c r="L133" s="7"/>
      <c r="M133" s="7"/>
    </row>
    <row r="134" spans="1:13" ht="21" x14ac:dyDescent="0.35">
      <c r="A134" s="29" t="s">
        <v>56</v>
      </c>
      <c r="B134" s="28" t="s">
        <v>50</v>
      </c>
      <c r="C134" s="24" t="s">
        <v>133</v>
      </c>
      <c r="D134" s="27">
        <v>44979</v>
      </c>
      <c r="E134" s="16">
        <v>10723300</v>
      </c>
      <c r="F134" s="18">
        <v>45099</v>
      </c>
      <c r="G134" s="16">
        <v>10723300</v>
      </c>
      <c r="H134" s="16">
        <f t="shared" si="6"/>
        <v>0</v>
      </c>
      <c r="I134" s="15" t="s">
        <v>45</v>
      </c>
      <c r="J134" s="72"/>
      <c r="L134" s="7"/>
      <c r="M134" s="7"/>
    </row>
    <row r="135" spans="1:13" ht="21" x14ac:dyDescent="0.35">
      <c r="A135" s="29" t="s">
        <v>56</v>
      </c>
      <c r="B135" s="28" t="s">
        <v>50</v>
      </c>
      <c r="C135" s="24" t="s">
        <v>132</v>
      </c>
      <c r="D135" s="27">
        <v>44968</v>
      </c>
      <c r="E135" s="16">
        <v>8837100</v>
      </c>
      <c r="F135" s="18">
        <v>45088</v>
      </c>
      <c r="G135" s="16">
        <v>8837100</v>
      </c>
      <c r="H135" s="16">
        <f t="shared" si="6"/>
        <v>0</v>
      </c>
      <c r="I135" s="15" t="s">
        <v>45</v>
      </c>
      <c r="J135" s="72"/>
      <c r="L135" s="7"/>
      <c r="M135" s="7"/>
    </row>
    <row r="136" spans="1:13" ht="50.25" customHeight="1" x14ac:dyDescent="0.35">
      <c r="A136" s="29" t="s">
        <v>56</v>
      </c>
      <c r="B136" s="28" t="s">
        <v>50</v>
      </c>
      <c r="C136" s="24" t="s">
        <v>131</v>
      </c>
      <c r="D136" s="27">
        <v>44966</v>
      </c>
      <c r="E136" s="16">
        <v>8861400.4700000007</v>
      </c>
      <c r="F136" s="18">
        <v>45086</v>
      </c>
      <c r="G136" s="16">
        <v>8861400.4700000007</v>
      </c>
      <c r="H136" s="16">
        <f t="shared" si="6"/>
        <v>0</v>
      </c>
      <c r="I136" s="15" t="s">
        <v>45</v>
      </c>
      <c r="J136" s="72"/>
      <c r="L136" s="7"/>
      <c r="M136" s="7"/>
    </row>
    <row r="137" spans="1:13" ht="21" x14ac:dyDescent="0.35">
      <c r="A137" s="29" t="s">
        <v>130</v>
      </c>
      <c r="B137" s="28" t="s">
        <v>53</v>
      </c>
      <c r="C137" s="24" t="s">
        <v>129</v>
      </c>
      <c r="D137" s="27">
        <v>44969</v>
      </c>
      <c r="E137" s="16">
        <v>118000</v>
      </c>
      <c r="F137" s="18">
        <v>45089</v>
      </c>
      <c r="G137" s="16">
        <v>118000</v>
      </c>
      <c r="H137" s="16">
        <f t="shared" si="6"/>
        <v>0</v>
      </c>
      <c r="I137" s="15" t="s">
        <v>45</v>
      </c>
      <c r="J137" s="72"/>
      <c r="L137" s="7"/>
      <c r="M137" s="7"/>
    </row>
    <row r="138" spans="1:13" ht="33" x14ac:dyDescent="0.35">
      <c r="A138" s="29" t="s">
        <v>128</v>
      </c>
      <c r="B138" s="28" t="s">
        <v>127</v>
      </c>
      <c r="C138" s="24" t="s">
        <v>126</v>
      </c>
      <c r="D138" s="27">
        <v>44966</v>
      </c>
      <c r="E138" s="16">
        <v>3128416</v>
      </c>
      <c r="F138" s="18">
        <v>45086</v>
      </c>
      <c r="G138" s="16">
        <v>3128416</v>
      </c>
      <c r="H138" s="16">
        <f t="shared" si="6"/>
        <v>0</v>
      </c>
      <c r="I138" s="15" t="s">
        <v>45</v>
      </c>
      <c r="J138" s="72"/>
      <c r="L138" s="7"/>
      <c r="M138" s="7"/>
    </row>
    <row r="139" spans="1:13" ht="21" x14ac:dyDescent="0.35">
      <c r="A139" s="6" t="s">
        <v>96</v>
      </c>
      <c r="B139" s="26" t="s">
        <v>125</v>
      </c>
      <c r="C139" s="23" t="s">
        <v>124</v>
      </c>
      <c r="D139" s="25">
        <v>44974</v>
      </c>
      <c r="E139" s="8">
        <v>41957616.009999998</v>
      </c>
      <c r="F139" s="9">
        <v>45094</v>
      </c>
      <c r="G139" s="8">
        <v>8391523.1999999993</v>
      </c>
      <c r="H139" s="8">
        <f t="shared" si="6"/>
        <v>33566092.810000002</v>
      </c>
      <c r="I139" s="1" t="s">
        <v>0</v>
      </c>
      <c r="J139" s="72"/>
      <c r="L139" s="7"/>
      <c r="M139" s="7"/>
    </row>
    <row r="140" spans="1:13" ht="21" x14ac:dyDescent="0.35">
      <c r="A140" s="29" t="s">
        <v>116</v>
      </c>
      <c r="B140" s="28" t="s">
        <v>123</v>
      </c>
      <c r="C140" s="24" t="s">
        <v>122</v>
      </c>
      <c r="D140" s="27">
        <v>44972</v>
      </c>
      <c r="E140" s="16">
        <v>916388</v>
      </c>
      <c r="F140" s="18">
        <v>45092</v>
      </c>
      <c r="G140" s="16">
        <v>916388</v>
      </c>
      <c r="H140" s="16">
        <f t="shared" si="6"/>
        <v>0</v>
      </c>
      <c r="I140" s="15" t="s">
        <v>45</v>
      </c>
      <c r="J140" s="72"/>
      <c r="L140" s="7"/>
      <c r="M140" s="7"/>
    </row>
    <row r="141" spans="1:13" ht="33" x14ac:dyDescent="0.35">
      <c r="A141" s="29" t="s">
        <v>121</v>
      </c>
      <c r="B141" s="28" t="s">
        <v>74</v>
      </c>
      <c r="C141" s="24" t="s">
        <v>120</v>
      </c>
      <c r="D141" s="27">
        <v>44959</v>
      </c>
      <c r="E141" s="16">
        <v>64453.9</v>
      </c>
      <c r="F141" s="18">
        <v>45092</v>
      </c>
      <c r="G141" s="16">
        <v>64453.9</v>
      </c>
      <c r="H141" s="16">
        <f t="shared" si="6"/>
        <v>0</v>
      </c>
      <c r="I141" s="15" t="s">
        <v>45</v>
      </c>
      <c r="J141" s="72"/>
      <c r="L141" s="7"/>
      <c r="M141" s="7"/>
    </row>
    <row r="142" spans="1:13" ht="21" x14ac:dyDescent="0.35">
      <c r="A142" s="30" t="s">
        <v>119</v>
      </c>
      <c r="B142" s="26" t="s">
        <v>118</v>
      </c>
      <c r="C142" s="23" t="s">
        <v>117</v>
      </c>
      <c r="D142" s="25">
        <v>44881</v>
      </c>
      <c r="E142" s="8">
        <v>59000</v>
      </c>
      <c r="F142" s="9">
        <v>45001</v>
      </c>
      <c r="G142" s="8"/>
      <c r="H142" s="8">
        <f t="shared" si="6"/>
        <v>59000</v>
      </c>
      <c r="I142" s="1" t="s">
        <v>0</v>
      </c>
      <c r="J142" s="72"/>
      <c r="L142" s="7"/>
      <c r="M142" s="7"/>
    </row>
    <row r="143" spans="1:13" ht="21" x14ac:dyDescent="0.35">
      <c r="A143" s="29" t="s">
        <v>116</v>
      </c>
      <c r="B143" s="28" t="s">
        <v>115</v>
      </c>
      <c r="C143" s="24" t="s">
        <v>114</v>
      </c>
      <c r="D143" s="27">
        <v>44970</v>
      </c>
      <c r="E143" s="16">
        <v>284380</v>
      </c>
      <c r="F143" s="18">
        <v>45090</v>
      </c>
      <c r="G143" s="16">
        <v>284380</v>
      </c>
      <c r="H143" s="16">
        <f t="shared" si="6"/>
        <v>0</v>
      </c>
      <c r="I143" s="15" t="s">
        <v>45</v>
      </c>
      <c r="J143" s="72"/>
      <c r="L143" s="7"/>
      <c r="M143" s="7"/>
    </row>
    <row r="144" spans="1:13" ht="21" x14ac:dyDescent="0.35">
      <c r="A144" s="29" t="s">
        <v>113</v>
      </c>
      <c r="B144" s="28" t="s">
        <v>112</v>
      </c>
      <c r="C144" s="24" t="s">
        <v>111</v>
      </c>
      <c r="D144" s="27">
        <v>44964</v>
      </c>
      <c r="E144" s="16">
        <v>63100211.700000003</v>
      </c>
      <c r="F144" s="18">
        <v>45084</v>
      </c>
      <c r="G144" s="16">
        <v>63100211.700000003</v>
      </c>
      <c r="H144" s="16">
        <f t="shared" si="6"/>
        <v>0</v>
      </c>
      <c r="I144" s="15" t="s">
        <v>45</v>
      </c>
      <c r="J144" s="72"/>
      <c r="L144" s="7"/>
      <c r="M144" s="7"/>
    </row>
    <row r="145" spans="1:13" ht="21" x14ac:dyDescent="0.35">
      <c r="A145" s="29" t="s">
        <v>91</v>
      </c>
      <c r="B145" s="28" t="s">
        <v>109</v>
      </c>
      <c r="C145" s="24" t="s">
        <v>110</v>
      </c>
      <c r="D145" s="27">
        <v>44943</v>
      </c>
      <c r="E145" s="16">
        <v>1628199.64</v>
      </c>
      <c r="F145" s="18">
        <v>45084</v>
      </c>
      <c r="G145" s="16">
        <v>1628199.64</v>
      </c>
      <c r="H145" s="16">
        <f t="shared" si="6"/>
        <v>0</v>
      </c>
      <c r="I145" s="15" t="s">
        <v>45</v>
      </c>
      <c r="J145" s="72"/>
      <c r="L145" s="7"/>
      <c r="M145" s="7"/>
    </row>
    <row r="146" spans="1:13" ht="21" x14ac:dyDescent="0.35">
      <c r="A146" s="29" t="s">
        <v>91</v>
      </c>
      <c r="B146" s="28" t="s">
        <v>109</v>
      </c>
      <c r="C146" s="24" t="s">
        <v>108</v>
      </c>
      <c r="D146" s="27">
        <v>44963</v>
      </c>
      <c r="E146" s="16">
        <v>39708.379999999997</v>
      </c>
      <c r="F146" s="18">
        <v>45084</v>
      </c>
      <c r="G146" s="16">
        <v>39708.379999999997</v>
      </c>
      <c r="H146" s="16">
        <f t="shared" si="6"/>
        <v>0</v>
      </c>
      <c r="I146" s="15" t="s">
        <v>45</v>
      </c>
      <c r="J146" s="72"/>
      <c r="L146" s="7"/>
      <c r="M146" s="7"/>
    </row>
    <row r="147" spans="1:13" ht="48.75" x14ac:dyDescent="0.35">
      <c r="A147" s="29" t="s">
        <v>107</v>
      </c>
      <c r="B147" s="28" t="s">
        <v>105</v>
      </c>
      <c r="C147" s="24" t="s">
        <v>106</v>
      </c>
      <c r="D147" s="27">
        <v>44881</v>
      </c>
      <c r="E147" s="16">
        <v>138746.39000000001</v>
      </c>
      <c r="F147" s="18">
        <v>45001</v>
      </c>
      <c r="G147" s="16">
        <v>138746.39000000001</v>
      </c>
      <c r="H147" s="16">
        <f t="shared" si="6"/>
        <v>0</v>
      </c>
      <c r="I147" s="15" t="s">
        <v>45</v>
      </c>
      <c r="J147" s="72"/>
      <c r="L147" s="7"/>
      <c r="M147" s="7"/>
    </row>
    <row r="148" spans="1:13" ht="33" x14ac:dyDescent="0.35">
      <c r="A148" s="29" t="s">
        <v>82</v>
      </c>
      <c r="B148" s="28" t="s">
        <v>105</v>
      </c>
      <c r="C148" s="24" t="s">
        <v>104</v>
      </c>
      <c r="D148" s="27">
        <v>44972</v>
      </c>
      <c r="E148" s="16">
        <v>149541.82</v>
      </c>
      <c r="F148" s="18">
        <v>45092</v>
      </c>
      <c r="G148" s="16">
        <v>149541.82</v>
      </c>
      <c r="H148" s="16">
        <f t="shared" si="6"/>
        <v>0</v>
      </c>
      <c r="I148" s="15" t="s">
        <v>45</v>
      </c>
      <c r="J148" s="72"/>
      <c r="L148" s="7"/>
      <c r="M148" s="7"/>
    </row>
    <row r="149" spans="1:13" ht="21" x14ac:dyDescent="0.35">
      <c r="A149" s="6" t="s">
        <v>103</v>
      </c>
      <c r="B149" s="26" t="s">
        <v>53</v>
      </c>
      <c r="C149" s="23" t="s">
        <v>102</v>
      </c>
      <c r="D149" s="25">
        <v>44979</v>
      </c>
      <c r="E149" s="8">
        <v>1749893.17</v>
      </c>
      <c r="F149" s="9">
        <v>45099</v>
      </c>
      <c r="G149" s="8"/>
      <c r="H149" s="8">
        <f t="shared" si="6"/>
        <v>1749893.17</v>
      </c>
      <c r="I149" s="1" t="s">
        <v>0</v>
      </c>
      <c r="J149" s="72"/>
      <c r="L149" s="7"/>
      <c r="M149" s="7"/>
    </row>
    <row r="150" spans="1:13" ht="21" x14ac:dyDescent="0.35">
      <c r="A150" s="6" t="s">
        <v>101</v>
      </c>
      <c r="B150" s="26" t="s">
        <v>53</v>
      </c>
      <c r="C150" s="5" t="s">
        <v>100</v>
      </c>
      <c r="D150" s="25">
        <v>44979</v>
      </c>
      <c r="E150" s="8">
        <v>1239000</v>
      </c>
      <c r="F150" s="9">
        <v>45099</v>
      </c>
      <c r="G150" s="8"/>
      <c r="H150" s="8">
        <f t="shared" si="6"/>
        <v>1239000</v>
      </c>
      <c r="I150" s="1" t="s">
        <v>0</v>
      </c>
      <c r="J150" s="72"/>
      <c r="L150" s="7"/>
      <c r="M150" s="7"/>
    </row>
    <row r="151" spans="1:13" ht="21" x14ac:dyDescent="0.35">
      <c r="A151" s="29" t="s">
        <v>99</v>
      </c>
      <c r="B151" s="28" t="s">
        <v>98</v>
      </c>
      <c r="C151" s="24" t="s">
        <v>97</v>
      </c>
      <c r="D151" s="27">
        <v>44861</v>
      </c>
      <c r="E151" s="16">
        <v>468000</v>
      </c>
      <c r="F151" s="18">
        <v>44984</v>
      </c>
      <c r="G151" s="16">
        <v>468000</v>
      </c>
      <c r="H151" s="16">
        <f t="shared" si="6"/>
        <v>0</v>
      </c>
      <c r="I151" s="15" t="s">
        <v>45</v>
      </c>
      <c r="J151" s="72"/>
      <c r="L151" s="7"/>
      <c r="M151" s="7"/>
    </row>
    <row r="152" spans="1:13" ht="33" x14ac:dyDescent="0.35">
      <c r="A152" s="29" t="s">
        <v>96</v>
      </c>
      <c r="B152" s="28" t="s">
        <v>95</v>
      </c>
      <c r="C152" s="24" t="s">
        <v>94</v>
      </c>
      <c r="D152" s="27">
        <v>44982</v>
      </c>
      <c r="E152" s="16">
        <v>9327501.4000000004</v>
      </c>
      <c r="F152" s="18">
        <v>0</v>
      </c>
      <c r="G152" s="16">
        <v>9327501.4000000004</v>
      </c>
      <c r="H152" s="16">
        <f t="shared" si="6"/>
        <v>0</v>
      </c>
      <c r="I152" s="15" t="s">
        <v>45</v>
      </c>
      <c r="J152" s="72"/>
      <c r="L152" s="7"/>
      <c r="M152" s="7"/>
    </row>
    <row r="153" spans="1:13" ht="21" x14ac:dyDescent="0.35">
      <c r="A153" s="6" t="s">
        <v>93</v>
      </c>
      <c r="B153" s="26" t="s">
        <v>53</v>
      </c>
      <c r="C153" s="23" t="s">
        <v>92</v>
      </c>
      <c r="D153" s="25">
        <v>44985</v>
      </c>
      <c r="E153" s="8">
        <v>590000</v>
      </c>
      <c r="F153" s="9">
        <v>45105</v>
      </c>
      <c r="G153" s="8"/>
      <c r="H153" s="8">
        <f t="shared" si="6"/>
        <v>590000</v>
      </c>
      <c r="I153" s="1" t="s">
        <v>0</v>
      </c>
      <c r="J153" s="72"/>
      <c r="L153" s="7"/>
      <c r="M153" s="7"/>
    </row>
    <row r="154" spans="1:13" ht="33" x14ac:dyDescent="0.35">
      <c r="A154" s="29" t="s">
        <v>91</v>
      </c>
      <c r="B154" s="28" t="s">
        <v>90</v>
      </c>
      <c r="C154" s="24" t="s">
        <v>89</v>
      </c>
      <c r="D154" s="27">
        <v>44974</v>
      </c>
      <c r="E154" s="16">
        <v>820196.05</v>
      </c>
      <c r="F154" s="18">
        <v>45094</v>
      </c>
      <c r="G154" s="16">
        <v>820196.05</v>
      </c>
      <c r="H154" s="16">
        <f t="shared" si="6"/>
        <v>0</v>
      </c>
      <c r="I154" s="15" t="s">
        <v>45</v>
      </c>
      <c r="J154" s="72"/>
      <c r="L154" s="7"/>
      <c r="M154" s="7"/>
    </row>
    <row r="155" spans="1:13" ht="21" x14ac:dyDescent="0.35">
      <c r="A155" s="29" t="s">
        <v>88</v>
      </c>
      <c r="B155" s="28" t="s">
        <v>87</v>
      </c>
      <c r="C155" s="24" t="s">
        <v>86</v>
      </c>
      <c r="D155" s="27">
        <v>44992</v>
      </c>
      <c r="E155" s="16">
        <v>4882453.2</v>
      </c>
      <c r="F155" s="18">
        <v>45114</v>
      </c>
      <c r="G155" s="16">
        <v>4882453.2</v>
      </c>
      <c r="H155" s="16">
        <f t="shared" si="6"/>
        <v>0</v>
      </c>
      <c r="I155" s="15" t="s">
        <v>45</v>
      </c>
      <c r="J155" s="72"/>
      <c r="L155" s="7"/>
      <c r="M155" s="7"/>
    </row>
    <row r="156" spans="1:13" ht="21" x14ac:dyDescent="0.35">
      <c r="A156" s="6" t="s">
        <v>85</v>
      </c>
      <c r="B156" s="26" t="s">
        <v>84</v>
      </c>
      <c r="C156" s="23" t="s">
        <v>83</v>
      </c>
      <c r="D156" s="25">
        <v>44971</v>
      </c>
      <c r="E156" s="8">
        <v>28765220</v>
      </c>
      <c r="F156" s="9">
        <v>45091</v>
      </c>
      <c r="G156" s="8"/>
      <c r="H156" s="8">
        <f t="shared" si="6"/>
        <v>28765220</v>
      </c>
      <c r="I156" s="1" t="s">
        <v>0</v>
      </c>
      <c r="J156" s="72"/>
      <c r="L156" s="7"/>
      <c r="M156" s="7"/>
    </row>
    <row r="157" spans="1:13" ht="33" x14ac:dyDescent="0.35">
      <c r="A157" s="29" t="s">
        <v>82</v>
      </c>
      <c r="B157" s="28" t="s">
        <v>74</v>
      </c>
      <c r="C157" s="24" t="s">
        <v>81</v>
      </c>
      <c r="D157" s="27">
        <v>44985</v>
      </c>
      <c r="E157" s="16">
        <v>88374.69</v>
      </c>
      <c r="F157" s="18">
        <v>45105</v>
      </c>
      <c r="G157" s="16">
        <v>88374.69</v>
      </c>
      <c r="H157" s="16">
        <f t="shared" si="6"/>
        <v>0</v>
      </c>
      <c r="I157" s="15" t="s">
        <v>45</v>
      </c>
      <c r="J157" s="72"/>
      <c r="L157" s="7"/>
      <c r="M157" s="7"/>
    </row>
    <row r="158" spans="1:13" ht="21" x14ac:dyDescent="0.35">
      <c r="A158" s="6" t="s">
        <v>80</v>
      </c>
      <c r="B158" s="26" t="s">
        <v>79</v>
      </c>
      <c r="C158" s="23" t="s">
        <v>78</v>
      </c>
      <c r="D158" s="25">
        <v>44943</v>
      </c>
      <c r="E158" s="8">
        <v>4667624.54</v>
      </c>
      <c r="F158" s="9">
        <v>45063</v>
      </c>
      <c r="G158" s="8"/>
      <c r="H158" s="8">
        <f t="shared" si="6"/>
        <v>4667624.54</v>
      </c>
      <c r="I158" s="1" t="s">
        <v>0</v>
      </c>
      <c r="J158" s="72"/>
      <c r="L158" s="7"/>
      <c r="M158" s="7"/>
    </row>
    <row r="159" spans="1:13" ht="21" x14ac:dyDescent="0.35">
      <c r="A159" s="29" t="s">
        <v>72</v>
      </c>
      <c r="B159" s="28" t="s">
        <v>77</v>
      </c>
      <c r="C159" s="24" t="s">
        <v>76</v>
      </c>
      <c r="D159" s="27">
        <v>44973</v>
      </c>
      <c r="E159" s="16">
        <v>1678947.49</v>
      </c>
      <c r="F159" s="18">
        <v>45093</v>
      </c>
      <c r="G159" s="16">
        <v>1678947.49</v>
      </c>
      <c r="H159" s="16">
        <f t="shared" ref="H159:H190" si="7">+E159-G159</f>
        <v>0</v>
      </c>
      <c r="I159" s="15" t="s">
        <v>45</v>
      </c>
      <c r="J159" s="72"/>
      <c r="L159" s="7"/>
      <c r="M159" s="7"/>
    </row>
    <row r="160" spans="1:13" ht="33" x14ac:dyDescent="0.35">
      <c r="A160" s="29" t="s">
        <v>75</v>
      </c>
      <c r="B160" s="28" t="s">
        <v>74</v>
      </c>
      <c r="C160" s="24" t="s">
        <v>73</v>
      </c>
      <c r="D160" s="27">
        <v>44985</v>
      </c>
      <c r="E160" s="16">
        <v>74689.48</v>
      </c>
      <c r="F160" s="18">
        <v>45105</v>
      </c>
      <c r="G160" s="16">
        <v>74689.48</v>
      </c>
      <c r="H160" s="16">
        <f t="shared" si="7"/>
        <v>0</v>
      </c>
      <c r="I160" s="15" t="s">
        <v>45</v>
      </c>
      <c r="J160" s="72"/>
      <c r="L160" s="7"/>
      <c r="M160" s="7"/>
    </row>
    <row r="161" spans="1:13" ht="21" x14ac:dyDescent="0.35">
      <c r="A161" s="29" t="s">
        <v>72</v>
      </c>
      <c r="B161" s="28" t="s">
        <v>71</v>
      </c>
      <c r="C161" s="24" t="s">
        <v>70</v>
      </c>
      <c r="D161" s="27">
        <v>44987</v>
      </c>
      <c r="E161" s="16">
        <v>878604.97</v>
      </c>
      <c r="F161" s="18">
        <v>45109</v>
      </c>
      <c r="G161" s="16">
        <v>878604.97</v>
      </c>
      <c r="H161" s="16">
        <f t="shared" si="7"/>
        <v>0</v>
      </c>
      <c r="I161" s="15" t="s">
        <v>45</v>
      </c>
      <c r="J161" s="72"/>
      <c r="L161" s="7"/>
      <c r="M161" s="7"/>
    </row>
    <row r="162" spans="1:13" ht="33" x14ac:dyDescent="0.35">
      <c r="A162" s="6" t="s">
        <v>69</v>
      </c>
      <c r="B162" s="26" t="s">
        <v>68</v>
      </c>
      <c r="C162" s="23" t="s">
        <v>67</v>
      </c>
      <c r="D162" s="25">
        <v>45097</v>
      </c>
      <c r="E162" s="8">
        <v>8140486.9400000004</v>
      </c>
      <c r="F162" s="9">
        <v>45109</v>
      </c>
      <c r="G162" s="8"/>
      <c r="H162" s="8">
        <f t="shared" si="7"/>
        <v>8140486.9400000004</v>
      </c>
      <c r="I162" s="1" t="s">
        <v>0</v>
      </c>
      <c r="J162" s="72"/>
      <c r="L162" s="7"/>
      <c r="M162" s="7"/>
    </row>
    <row r="163" spans="1:13" ht="21" x14ac:dyDescent="0.35">
      <c r="A163" s="6" t="s">
        <v>66</v>
      </c>
      <c r="B163" s="26" t="s">
        <v>53</v>
      </c>
      <c r="C163" s="23" t="s">
        <v>65</v>
      </c>
      <c r="D163" s="25">
        <v>44966</v>
      </c>
      <c r="E163" s="8">
        <v>141600</v>
      </c>
      <c r="F163" s="9">
        <v>45086</v>
      </c>
      <c r="G163" s="8"/>
      <c r="H163" s="8">
        <f t="shared" si="7"/>
        <v>141600</v>
      </c>
      <c r="I163" s="1" t="s">
        <v>0</v>
      </c>
      <c r="J163" s="72"/>
      <c r="L163" s="7"/>
      <c r="M163" s="7"/>
    </row>
    <row r="164" spans="1:13" ht="21" x14ac:dyDescent="0.35">
      <c r="A164" s="22" t="s">
        <v>64</v>
      </c>
      <c r="B164" s="21" t="s">
        <v>63</v>
      </c>
      <c r="C164" s="24" t="s">
        <v>62</v>
      </c>
      <c r="D164" s="19">
        <v>44978</v>
      </c>
      <c r="E164" s="17">
        <v>1130369.2</v>
      </c>
      <c r="F164" s="18">
        <v>45086</v>
      </c>
      <c r="G164" s="17">
        <v>1130369.2</v>
      </c>
      <c r="H164" s="16">
        <v>0</v>
      </c>
      <c r="I164" s="15" t="s">
        <v>45</v>
      </c>
      <c r="J164" s="72"/>
      <c r="L164" s="7"/>
      <c r="M164" s="7"/>
    </row>
    <row r="165" spans="1:13" ht="33" x14ac:dyDescent="0.35">
      <c r="A165" s="14" t="s">
        <v>61</v>
      </c>
      <c r="B165" s="13" t="s">
        <v>58</v>
      </c>
      <c r="C165" s="23" t="s">
        <v>60</v>
      </c>
      <c r="D165" s="11">
        <v>44994</v>
      </c>
      <c r="E165" s="10">
        <v>6000000</v>
      </c>
      <c r="F165" s="9">
        <v>45116</v>
      </c>
      <c r="G165" s="8"/>
      <c r="H165" s="8">
        <f>+E165</f>
        <v>6000000</v>
      </c>
      <c r="I165" s="1" t="s">
        <v>0</v>
      </c>
      <c r="J165" s="72"/>
      <c r="L165" s="7"/>
      <c r="M165" s="7"/>
    </row>
    <row r="166" spans="1:13" ht="33" x14ac:dyDescent="0.35">
      <c r="A166" s="14" t="s">
        <v>59</v>
      </c>
      <c r="B166" s="13" t="s">
        <v>58</v>
      </c>
      <c r="C166" s="23" t="s">
        <v>57</v>
      </c>
      <c r="D166" s="11">
        <v>44999</v>
      </c>
      <c r="E166" s="10">
        <v>2000000</v>
      </c>
      <c r="F166" s="9">
        <v>45121</v>
      </c>
      <c r="G166" s="8"/>
      <c r="H166" s="8">
        <f>+E166</f>
        <v>2000000</v>
      </c>
      <c r="I166" s="1" t="s">
        <v>0</v>
      </c>
      <c r="J166" s="72"/>
      <c r="L166" s="7"/>
      <c r="M166" s="7"/>
    </row>
    <row r="167" spans="1:13" ht="21" x14ac:dyDescent="0.35">
      <c r="A167" s="14" t="s">
        <v>56</v>
      </c>
      <c r="B167" s="13" t="s">
        <v>50</v>
      </c>
      <c r="C167" s="12" t="s">
        <v>55</v>
      </c>
      <c r="D167" s="11">
        <v>44992</v>
      </c>
      <c r="E167" s="10">
        <v>10000000</v>
      </c>
      <c r="F167" s="9">
        <v>45114</v>
      </c>
      <c r="G167" s="8"/>
      <c r="H167" s="8">
        <f>+E167</f>
        <v>10000000</v>
      </c>
      <c r="I167" s="1" t="s">
        <v>0</v>
      </c>
      <c r="J167" s="72"/>
      <c r="L167" s="7"/>
      <c r="M167" s="7"/>
    </row>
    <row r="168" spans="1:13" ht="21" x14ac:dyDescent="0.35">
      <c r="A168" s="14" t="s">
        <v>54</v>
      </c>
      <c r="B168" s="13" t="s">
        <v>53</v>
      </c>
      <c r="C168" s="12" t="s">
        <v>52</v>
      </c>
      <c r="D168" s="11">
        <v>45001</v>
      </c>
      <c r="E168" s="10">
        <v>236000</v>
      </c>
      <c r="F168" s="9">
        <v>45123</v>
      </c>
      <c r="G168" s="8"/>
      <c r="H168" s="8">
        <f>+E168</f>
        <v>236000</v>
      </c>
      <c r="I168" s="1" t="s">
        <v>0</v>
      </c>
      <c r="J168" s="72"/>
      <c r="L168" s="7"/>
      <c r="M168" s="7"/>
    </row>
    <row r="169" spans="1:13" ht="21" x14ac:dyDescent="0.35">
      <c r="A169" s="14" t="s">
        <v>51</v>
      </c>
      <c r="B169" s="13" t="s">
        <v>50</v>
      </c>
      <c r="C169" s="12" t="s">
        <v>49</v>
      </c>
      <c r="D169" s="11">
        <v>45002</v>
      </c>
      <c r="E169" s="10">
        <v>10000000</v>
      </c>
      <c r="F169" s="9">
        <v>45124</v>
      </c>
      <c r="G169" s="8"/>
      <c r="H169" s="8">
        <f>+E169</f>
        <v>10000000</v>
      </c>
      <c r="I169" s="1" t="s">
        <v>0</v>
      </c>
      <c r="J169" s="72"/>
      <c r="L169" s="7"/>
      <c r="M169" s="7"/>
    </row>
    <row r="170" spans="1:13" ht="21" x14ac:dyDescent="0.35">
      <c r="A170" s="22" t="s">
        <v>48</v>
      </c>
      <c r="B170" s="21" t="s">
        <v>47</v>
      </c>
      <c r="C170" s="20" t="s">
        <v>46</v>
      </c>
      <c r="D170" s="19">
        <v>45000</v>
      </c>
      <c r="E170" s="17">
        <v>9767745</v>
      </c>
      <c r="F170" s="18">
        <v>45122</v>
      </c>
      <c r="G170" s="17">
        <v>9767745</v>
      </c>
      <c r="H170" s="16">
        <v>0</v>
      </c>
      <c r="I170" s="15" t="s">
        <v>45</v>
      </c>
      <c r="J170" s="72"/>
      <c r="L170" s="7"/>
      <c r="M170" s="7"/>
    </row>
    <row r="171" spans="1:13" ht="21" x14ac:dyDescent="0.35">
      <c r="A171" s="14" t="s">
        <v>44</v>
      </c>
      <c r="B171" s="13" t="s">
        <v>43</v>
      </c>
      <c r="C171" s="12" t="s">
        <v>42</v>
      </c>
      <c r="D171" s="11">
        <v>44999</v>
      </c>
      <c r="E171" s="10">
        <v>572276.4</v>
      </c>
      <c r="F171" s="9">
        <v>45121</v>
      </c>
      <c r="G171" s="8"/>
      <c r="H171" s="8">
        <f t="shared" ref="H171:H190" si="8">+E171</f>
        <v>572276.4</v>
      </c>
      <c r="I171" s="1" t="s">
        <v>0</v>
      </c>
      <c r="J171" s="72"/>
      <c r="L171" s="7"/>
      <c r="M171" s="7"/>
    </row>
    <row r="172" spans="1:13" ht="33" x14ac:dyDescent="0.35">
      <c r="A172" s="14" t="s">
        <v>41</v>
      </c>
      <c r="B172" s="13" t="s">
        <v>40</v>
      </c>
      <c r="C172" s="12" t="s">
        <v>39</v>
      </c>
      <c r="D172" s="11">
        <v>44995</v>
      </c>
      <c r="E172" s="10">
        <v>10992876.02</v>
      </c>
      <c r="F172" s="9">
        <v>45117</v>
      </c>
      <c r="G172" s="8"/>
      <c r="H172" s="8">
        <f t="shared" si="8"/>
        <v>10992876.02</v>
      </c>
      <c r="I172" s="1" t="s">
        <v>0</v>
      </c>
      <c r="J172" s="72"/>
      <c r="L172" s="7"/>
      <c r="M172" s="7"/>
    </row>
    <row r="173" spans="1:13" ht="21" x14ac:dyDescent="0.35">
      <c r="A173" s="14" t="s">
        <v>38</v>
      </c>
      <c r="B173" s="13" t="s">
        <v>37</v>
      </c>
      <c r="C173" s="12" t="s">
        <v>36</v>
      </c>
      <c r="D173" s="11">
        <v>45004</v>
      </c>
      <c r="E173" s="10">
        <v>339840</v>
      </c>
      <c r="F173" s="9">
        <v>45126</v>
      </c>
      <c r="G173" s="8"/>
      <c r="H173" s="8">
        <f t="shared" si="8"/>
        <v>339840</v>
      </c>
      <c r="I173" s="1" t="s">
        <v>0</v>
      </c>
      <c r="J173" s="72"/>
      <c r="L173" s="7"/>
      <c r="M173" s="7"/>
    </row>
    <row r="174" spans="1:13" ht="21" x14ac:dyDescent="0.35">
      <c r="A174" s="14" t="s">
        <v>35</v>
      </c>
      <c r="B174" s="13" t="s">
        <v>2</v>
      </c>
      <c r="C174" s="12" t="s">
        <v>34</v>
      </c>
      <c r="D174" s="11">
        <v>45006</v>
      </c>
      <c r="E174" s="10">
        <v>70800</v>
      </c>
      <c r="F174" s="9">
        <v>45006</v>
      </c>
      <c r="G174" s="8"/>
      <c r="H174" s="8">
        <f t="shared" si="8"/>
        <v>70800</v>
      </c>
      <c r="I174" s="1" t="s">
        <v>0</v>
      </c>
      <c r="J174" s="72"/>
      <c r="L174" s="7"/>
      <c r="M174" s="7"/>
    </row>
    <row r="175" spans="1:13" ht="21" x14ac:dyDescent="0.35">
      <c r="A175" s="14" t="s">
        <v>32</v>
      </c>
      <c r="B175" s="13" t="s">
        <v>2</v>
      </c>
      <c r="C175" s="12" t="s">
        <v>33</v>
      </c>
      <c r="D175" s="11">
        <v>44999</v>
      </c>
      <c r="E175" s="10">
        <v>29500</v>
      </c>
      <c r="F175" s="9">
        <v>45121</v>
      </c>
      <c r="G175" s="8"/>
      <c r="H175" s="8">
        <f t="shared" si="8"/>
        <v>29500</v>
      </c>
      <c r="I175" s="1" t="s">
        <v>0</v>
      </c>
      <c r="J175" s="72"/>
      <c r="L175" s="7"/>
      <c r="M175" s="7"/>
    </row>
    <row r="176" spans="1:13" ht="21" x14ac:dyDescent="0.35">
      <c r="A176" s="14" t="s">
        <v>32</v>
      </c>
      <c r="B176" s="13" t="s">
        <v>2</v>
      </c>
      <c r="C176" s="12" t="s">
        <v>31</v>
      </c>
      <c r="D176" s="11">
        <v>44970</v>
      </c>
      <c r="E176" s="10">
        <v>59000</v>
      </c>
      <c r="F176" s="9">
        <v>45090</v>
      </c>
      <c r="G176" s="8"/>
      <c r="H176" s="8">
        <f t="shared" si="8"/>
        <v>59000</v>
      </c>
      <c r="I176" s="1" t="s">
        <v>0</v>
      </c>
      <c r="J176" s="72"/>
      <c r="L176" s="7"/>
      <c r="M176" s="7"/>
    </row>
    <row r="177" spans="1:13" ht="21" x14ac:dyDescent="0.35">
      <c r="A177" s="14" t="s">
        <v>28</v>
      </c>
      <c r="B177" s="13" t="s">
        <v>2</v>
      </c>
      <c r="C177" s="12" t="s">
        <v>30</v>
      </c>
      <c r="D177" s="11">
        <v>45009</v>
      </c>
      <c r="E177" s="10">
        <v>29500</v>
      </c>
      <c r="F177" s="9">
        <v>45131</v>
      </c>
      <c r="G177" s="8"/>
      <c r="H177" s="8">
        <f t="shared" si="8"/>
        <v>29500</v>
      </c>
      <c r="I177" s="1" t="s">
        <v>0</v>
      </c>
      <c r="J177" s="72"/>
      <c r="L177" s="7"/>
      <c r="M177" s="7"/>
    </row>
    <row r="178" spans="1:13" ht="21" x14ac:dyDescent="0.35">
      <c r="A178" s="14" t="s">
        <v>28</v>
      </c>
      <c r="B178" s="13" t="s">
        <v>2</v>
      </c>
      <c r="C178" s="12" t="s">
        <v>29</v>
      </c>
      <c r="D178" s="11">
        <v>44998</v>
      </c>
      <c r="E178" s="10">
        <v>70800</v>
      </c>
      <c r="F178" s="9">
        <v>45120</v>
      </c>
      <c r="G178" s="8"/>
      <c r="H178" s="8">
        <f t="shared" si="8"/>
        <v>70800</v>
      </c>
      <c r="I178" s="1" t="s">
        <v>0</v>
      </c>
      <c r="J178" s="72"/>
      <c r="L178" s="7"/>
      <c r="M178" s="7"/>
    </row>
    <row r="179" spans="1:13" ht="21" x14ac:dyDescent="0.35">
      <c r="A179" s="14" t="s">
        <v>28</v>
      </c>
      <c r="B179" s="13" t="s">
        <v>2</v>
      </c>
      <c r="C179" s="12" t="s">
        <v>27</v>
      </c>
      <c r="D179" s="11">
        <v>45005</v>
      </c>
      <c r="E179" s="10">
        <v>35400</v>
      </c>
      <c r="F179" s="9">
        <v>45127</v>
      </c>
      <c r="G179" s="8"/>
      <c r="H179" s="8">
        <f t="shared" si="8"/>
        <v>35400</v>
      </c>
      <c r="I179" s="1" t="s">
        <v>0</v>
      </c>
      <c r="J179" s="72"/>
      <c r="L179" s="7"/>
      <c r="M179" s="7"/>
    </row>
    <row r="180" spans="1:13" ht="21" x14ac:dyDescent="0.35">
      <c r="A180" s="14" t="s">
        <v>24</v>
      </c>
      <c r="B180" s="13" t="s">
        <v>2</v>
      </c>
      <c r="C180" s="12" t="s">
        <v>26</v>
      </c>
      <c r="D180" s="11">
        <v>44963</v>
      </c>
      <c r="E180" s="10">
        <v>236000</v>
      </c>
      <c r="F180" s="9">
        <v>45083</v>
      </c>
      <c r="G180" s="8"/>
      <c r="H180" s="8">
        <f t="shared" si="8"/>
        <v>236000</v>
      </c>
      <c r="I180" s="1" t="s">
        <v>0</v>
      </c>
      <c r="J180" s="72"/>
      <c r="L180" s="7"/>
      <c r="M180" s="7"/>
    </row>
    <row r="181" spans="1:13" ht="21" x14ac:dyDescent="0.35">
      <c r="A181" s="14" t="s">
        <v>24</v>
      </c>
      <c r="B181" s="13" t="s">
        <v>2</v>
      </c>
      <c r="C181" s="12" t="s">
        <v>25</v>
      </c>
      <c r="D181" s="11">
        <v>44959</v>
      </c>
      <c r="E181" s="10">
        <v>236000</v>
      </c>
      <c r="F181" s="9">
        <v>45079</v>
      </c>
      <c r="G181" s="8"/>
      <c r="H181" s="8">
        <f t="shared" si="8"/>
        <v>236000</v>
      </c>
      <c r="I181" s="1" t="s">
        <v>0</v>
      </c>
      <c r="J181" s="72"/>
      <c r="L181" s="7"/>
      <c r="M181" s="7"/>
    </row>
    <row r="182" spans="1:13" ht="21" x14ac:dyDescent="0.35">
      <c r="A182" s="14" t="s">
        <v>24</v>
      </c>
      <c r="B182" s="13" t="s">
        <v>2</v>
      </c>
      <c r="C182" s="12" t="s">
        <v>23</v>
      </c>
      <c r="D182" s="11">
        <v>45000</v>
      </c>
      <c r="E182" s="10">
        <v>29500</v>
      </c>
      <c r="F182" s="9">
        <v>45122</v>
      </c>
      <c r="G182" s="8"/>
      <c r="H182" s="8">
        <f t="shared" si="8"/>
        <v>29500</v>
      </c>
      <c r="I182" s="1" t="s">
        <v>0</v>
      </c>
      <c r="J182" s="72"/>
      <c r="L182" s="7"/>
      <c r="M182" s="7"/>
    </row>
    <row r="183" spans="1:13" ht="21" x14ac:dyDescent="0.35">
      <c r="A183" s="14" t="s">
        <v>22</v>
      </c>
      <c r="B183" s="13" t="s">
        <v>21</v>
      </c>
      <c r="C183" s="12" t="s">
        <v>20</v>
      </c>
      <c r="D183" s="11">
        <v>45002</v>
      </c>
      <c r="E183" s="10">
        <v>2462525</v>
      </c>
      <c r="F183" s="9">
        <v>45124</v>
      </c>
      <c r="G183" s="8"/>
      <c r="H183" s="8">
        <f t="shared" si="8"/>
        <v>2462525</v>
      </c>
      <c r="I183" s="1" t="s">
        <v>0</v>
      </c>
      <c r="J183" s="72"/>
      <c r="L183" s="7"/>
      <c r="M183" s="7"/>
    </row>
    <row r="184" spans="1:13" ht="21" x14ac:dyDescent="0.35">
      <c r="A184" s="14" t="s">
        <v>19</v>
      </c>
      <c r="B184" s="13" t="s">
        <v>18</v>
      </c>
      <c r="C184" s="12" t="s">
        <v>17</v>
      </c>
      <c r="D184" s="11">
        <v>44938</v>
      </c>
      <c r="E184" s="10">
        <v>391712.8</v>
      </c>
      <c r="F184" s="9">
        <v>45058</v>
      </c>
      <c r="G184" s="8"/>
      <c r="H184" s="8">
        <f t="shared" si="8"/>
        <v>391712.8</v>
      </c>
      <c r="I184" s="1" t="s">
        <v>0</v>
      </c>
      <c r="J184" s="72"/>
      <c r="L184" s="7"/>
      <c r="M184" s="7"/>
    </row>
    <row r="185" spans="1:13" ht="33" x14ac:dyDescent="0.35">
      <c r="A185" s="14" t="s">
        <v>16</v>
      </c>
      <c r="B185" s="13" t="s">
        <v>15</v>
      </c>
      <c r="C185" s="12" t="s">
        <v>14</v>
      </c>
      <c r="D185" s="11">
        <v>44995</v>
      </c>
      <c r="E185" s="10">
        <v>4000000</v>
      </c>
      <c r="F185" s="9">
        <v>45117</v>
      </c>
      <c r="G185" s="8"/>
      <c r="H185" s="8">
        <f t="shared" si="8"/>
        <v>4000000</v>
      </c>
      <c r="I185" s="1" t="s">
        <v>0</v>
      </c>
      <c r="J185" s="72"/>
      <c r="L185" s="7"/>
      <c r="M185" s="7"/>
    </row>
    <row r="186" spans="1:13" ht="33" x14ac:dyDescent="0.35">
      <c r="A186" s="14" t="s">
        <v>13</v>
      </c>
      <c r="B186" s="13" t="s">
        <v>12</v>
      </c>
      <c r="C186" s="12" t="s">
        <v>11</v>
      </c>
      <c r="D186" s="11">
        <v>44970</v>
      </c>
      <c r="E186" s="10">
        <v>4082183.4</v>
      </c>
      <c r="F186" s="9">
        <v>45090</v>
      </c>
      <c r="G186" s="8"/>
      <c r="H186" s="8">
        <f t="shared" si="8"/>
        <v>4082183.4</v>
      </c>
      <c r="I186" s="1" t="s">
        <v>0</v>
      </c>
      <c r="J186" s="72"/>
      <c r="L186" s="7"/>
      <c r="M186" s="7"/>
    </row>
    <row r="187" spans="1:13" ht="21" x14ac:dyDescent="0.35">
      <c r="A187" s="14" t="s">
        <v>10</v>
      </c>
      <c r="B187" s="13" t="s">
        <v>9</v>
      </c>
      <c r="C187" s="12" t="s">
        <v>8</v>
      </c>
      <c r="D187" s="11">
        <v>44993</v>
      </c>
      <c r="E187" s="10">
        <v>1042235</v>
      </c>
      <c r="F187" s="9">
        <v>45115</v>
      </c>
      <c r="G187" s="8"/>
      <c r="H187" s="8">
        <f t="shared" si="8"/>
        <v>1042235</v>
      </c>
      <c r="I187" s="1" t="s">
        <v>0</v>
      </c>
      <c r="J187" s="72"/>
      <c r="L187" s="7"/>
      <c r="M187" s="7"/>
    </row>
    <row r="188" spans="1:13" ht="21" x14ac:dyDescent="0.35">
      <c r="A188" s="14" t="s">
        <v>7</v>
      </c>
      <c r="B188" s="13" t="s">
        <v>2</v>
      </c>
      <c r="C188" s="12" t="s">
        <v>6</v>
      </c>
      <c r="D188" s="11">
        <v>45005</v>
      </c>
      <c r="E188" s="10">
        <v>59000</v>
      </c>
      <c r="F188" s="9">
        <v>45127</v>
      </c>
      <c r="G188" s="8"/>
      <c r="H188" s="8">
        <f t="shared" si="8"/>
        <v>59000</v>
      </c>
      <c r="I188" s="1" t="s">
        <v>0</v>
      </c>
      <c r="J188" s="72"/>
      <c r="L188" s="7"/>
      <c r="M188" s="7"/>
    </row>
    <row r="189" spans="1:13" ht="21" x14ac:dyDescent="0.35">
      <c r="A189" s="14" t="s">
        <v>5</v>
      </c>
      <c r="B189" s="13" t="s">
        <v>2</v>
      </c>
      <c r="C189" s="12" t="s">
        <v>4</v>
      </c>
      <c r="D189" s="11">
        <v>45005</v>
      </c>
      <c r="E189" s="10">
        <v>64900</v>
      </c>
      <c r="F189" s="9">
        <v>45127</v>
      </c>
      <c r="H189" s="8">
        <f t="shared" si="8"/>
        <v>64900</v>
      </c>
      <c r="I189" s="1" t="s">
        <v>0</v>
      </c>
      <c r="J189" s="72"/>
      <c r="L189" s="7"/>
      <c r="M189" s="7"/>
    </row>
    <row r="190" spans="1:13" ht="21" x14ac:dyDescent="0.35">
      <c r="A190" s="14" t="s">
        <v>3</v>
      </c>
      <c r="B190" s="13" t="s">
        <v>2</v>
      </c>
      <c r="C190" s="12" t="s">
        <v>1</v>
      </c>
      <c r="D190" s="11">
        <v>44942</v>
      </c>
      <c r="E190" s="10">
        <v>92394</v>
      </c>
      <c r="F190" s="9">
        <v>45062</v>
      </c>
      <c r="H190" s="8">
        <f t="shared" si="8"/>
        <v>92394</v>
      </c>
      <c r="I190" s="1" t="s">
        <v>0</v>
      </c>
      <c r="J190" s="72"/>
      <c r="L190" s="7"/>
      <c r="M190" s="7"/>
    </row>
    <row r="191" spans="1:13" ht="23.25" x14ac:dyDescent="0.35">
      <c r="E191" s="73">
        <f>SUM(E10:E190)</f>
        <v>773579109.48000002</v>
      </c>
      <c r="F191" s="74"/>
      <c r="G191" s="75">
        <f>SUM(G13:G190)</f>
        <v>359543973.03999996</v>
      </c>
      <c r="H191" s="75">
        <f>SUM(H10:H190)</f>
        <v>414035136.44</v>
      </c>
    </row>
  </sheetData>
  <mergeCells count="15">
    <mergeCell ref="C7:I7"/>
    <mergeCell ref="G8:G9"/>
    <mergeCell ref="H8:H9"/>
    <mergeCell ref="I8:I9"/>
    <mergeCell ref="A8:A9"/>
    <mergeCell ref="B8:B9"/>
    <mergeCell ref="C8:C9"/>
    <mergeCell ref="D8:D9"/>
    <mergeCell ref="E8:E9"/>
    <mergeCell ref="F8:F9"/>
    <mergeCell ref="A1:I1"/>
    <mergeCell ref="A2:I2"/>
    <mergeCell ref="A3:I3"/>
    <mergeCell ref="A5:I5"/>
    <mergeCell ref="C6:I6"/>
  </mergeCells>
  <printOptions gridLines="1"/>
  <pageMargins left="1.299212598425197" right="0.70866141732283472" top="0.74803149606299213" bottom="0.74803149606299213" header="0.31496062992125984" footer="0.31496062992125984"/>
  <pageSetup scale="40" orientation="landscape" r:id="rId1"/>
  <colBreaks count="1" manualBreakCount="1">
    <brk id="9" min="4" max="22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  </vt:lpstr>
      <vt:lpstr>'Pagos a Proveedores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cp:lastPrinted>2023-04-05T18:21:42Z</cp:lastPrinted>
  <dcterms:created xsi:type="dcterms:W3CDTF">2023-04-05T14:29:47Z</dcterms:created>
  <dcterms:modified xsi:type="dcterms:W3CDTF">2023-04-05T18:22:10Z</dcterms:modified>
</cp:coreProperties>
</file>