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D134DB38-E792-4334-8F14-09ADCB01D565}" xr6:coauthVersionLast="47" xr6:coauthVersionMax="47" xr10:uidLastSave="{00000000-0000-0000-0000-000000000000}"/>
  <bookViews>
    <workbookView xWindow="28680" yWindow="-120" windowWidth="24240" windowHeight="13140" xr2:uid="{9835ABF8-04F2-4121-9931-0C4AC83A908F}"/>
  </bookViews>
  <sheets>
    <sheet name="Pagos a Proveedores  (7)" sheetId="1" r:id="rId1"/>
  </sheets>
  <definedNames>
    <definedName name="_xlnm._FilterDatabase" localSheetId="0" hidden="1">'Pagos a Proveedores  (7)'!$A$1:$A$78</definedName>
    <definedName name="_xlnm.Print_Area" localSheetId="0">'Pagos a Proveedores  (7)'!$A$1:$I$822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7" i="1" l="1"/>
  <c r="H10" i="1"/>
  <c r="H813" i="1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H27" i="1"/>
  <c r="E28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3" i="1"/>
  <c r="H154" i="1"/>
  <c r="H155" i="1"/>
  <c r="H156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G813" i="1"/>
</calcChain>
</file>

<file path=xl/sharedStrings.xml><?xml version="1.0" encoding="utf-8"?>
<sst xmlns="http://schemas.openxmlformats.org/spreadsheetml/2006/main" count="848" uniqueCount="417">
  <si>
    <t>PENDIENTE</t>
  </si>
  <si>
    <t>B1500045140, 45151, 45093, 45092, 45091, 44971, 45139</t>
  </si>
  <si>
    <t>COMBUSTIBLE</t>
  </si>
  <si>
    <t>SIGMA PETROLEUM CORP SAS</t>
  </si>
  <si>
    <t>B1500000002</t>
  </si>
  <si>
    <t>PUBLICIDAD</t>
  </si>
  <si>
    <t>COMENTARIO ESTRATEGICO, SRL</t>
  </si>
  <si>
    <t>B1500000089</t>
  </si>
  <si>
    <t>CHISPAS DE ACTUALIDAD, SRL</t>
  </si>
  <si>
    <t>B1500000205</t>
  </si>
  <si>
    <t xml:space="preserve">JOSE  NICOLAS ARROYO RAMOS </t>
  </si>
  <si>
    <t>B1500003231</t>
  </si>
  <si>
    <t>CORPORACION DOMINICANA DE RADIO Y TELEVISION, SRL</t>
  </si>
  <si>
    <t>B1500000038</t>
  </si>
  <si>
    <t>NOTARIZACION</t>
  </si>
  <si>
    <t xml:space="preserve">LIC. TEOFILO ROSARIO MARTINEZ </t>
  </si>
  <si>
    <t>B1500000116</t>
  </si>
  <si>
    <t>WENDY SANTANA COMUNICACIONES, SRL</t>
  </si>
  <si>
    <t>11/4/203</t>
  </si>
  <si>
    <t>B1500000106</t>
  </si>
  <si>
    <t>JUAN BAUTISTA DIAZ CUEVAS</t>
  </si>
  <si>
    <t>B1500000297</t>
  </si>
  <si>
    <t xml:space="preserve">DR. JOSE PIO SANTANA HERRERA </t>
  </si>
  <si>
    <t>ATRASO</t>
  </si>
  <si>
    <t>B1500000066</t>
  </si>
  <si>
    <t>GALERIA LEGAL/ LIC. BENAVIDES NICASIO  RODRIGUEZ</t>
  </si>
  <si>
    <t>B1500000173</t>
  </si>
  <si>
    <t>B1500000065</t>
  </si>
  <si>
    <t>B1500000036</t>
  </si>
  <si>
    <t>LIC. TEOFILO ROSARIO MARTINEZ</t>
  </si>
  <si>
    <t>B1500000081</t>
  </si>
  <si>
    <t>DEPORTIVAMENTE, SRL</t>
  </si>
  <si>
    <t>B1500000908, 909, 910</t>
  </si>
  <si>
    <t>TELERADIO AMERICA, SA</t>
  </si>
  <si>
    <t>B1500000102</t>
  </si>
  <si>
    <t>BOTIQUINES</t>
  </si>
  <si>
    <t>CABRERA LOPEZ PHARMA, SRL</t>
  </si>
  <si>
    <t>B1500002184</t>
  </si>
  <si>
    <t xml:space="preserve">CADENA DE NOTICIAS TELEVISION, CDTV, SA </t>
  </si>
  <si>
    <t>20% ANTICIPO O/C 4584-1</t>
  </si>
  <si>
    <t xml:space="preserve">ABONO </t>
  </si>
  <si>
    <t xml:space="preserve">CENTRO AUTOMOTRIZ REMESA, SRL </t>
  </si>
  <si>
    <t>B1500000529, 593</t>
  </si>
  <si>
    <t xml:space="preserve">TELESISTEMA DOMINICANO, SAS </t>
  </si>
  <si>
    <t>B1500000215</t>
  </si>
  <si>
    <t xml:space="preserve">RADIO IDEAL, SRL </t>
  </si>
  <si>
    <t>B1500000054</t>
  </si>
  <si>
    <t>RAMIRO ANTONIO ESTRELLA CABRAL</t>
  </si>
  <si>
    <t>B1500002510, 2525, 2528, 2590</t>
  </si>
  <si>
    <t xml:space="preserve">SERVICIOS DE MANTENIMIENTO PREVENTIVO </t>
  </si>
  <si>
    <t xml:space="preserve">BONANZA DOMINICANA, SAS </t>
  </si>
  <si>
    <t>B1500000041</t>
  </si>
  <si>
    <t xml:space="preserve">MANUEL OSVALDO D´ OLEO GRULLON </t>
  </si>
  <si>
    <t>B1500000453, 458, 460, 480, 483</t>
  </si>
  <si>
    <t xml:space="preserve">INSUMOS Y PRODUCTOS DE LIMPIEZAS </t>
  </si>
  <si>
    <t xml:space="preserve">SOLDIER ELECTRONIC SECURITY SES, SRL </t>
  </si>
  <si>
    <t>B1500000141</t>
  </si>
  <si>
    <t>JHOANNY DEL PILAR ALMANZAR DE CLIMES</t>
  </si>
  <si>
    <t>B1500001025, 1026, 1027, 1028, 1029, 1031</t>
  </si>
  <si>
    <t xml:space="preserve"> .</t>
  </si>
  <si>
    <t>B1500000431</t>
  </si>
  <si>
    <t xml:space="preserve">MIGUEL MORILLO ABREU </t>
  </si>
  <si>
    <t>20% ANTICIPO O/C 4580-1</t>
  </si>
  <si>
    <t>ADQUISICION E INSTALACION DE EQUIPOS</t>
  </si>
  <si>
    <t xml:space="preserve">IQTEK SOLUTIONS, SRL </t>
  </si>
  <si>
    <t>B1500000363</t>
  </si>
  <si>
    <t>DAYSI DEL CARMEN SOSA MARIANO</t>
  </si>
  <si>
    <t>B1500000109</t>
  </si>
  <si>
    <t xml:space="preserve">DEOMEDES ELENO OLIVARES ROSARO </t>
  </si>
  <si>
    <t>20% ANTICIPO O/C 4579-1</t>
  </si>
  <si>
    <t>ADQUISICION E INSTALACION  DE EQUIPOS</t>
  </si>
  <si>
    <t>B1500000143</t>
  </si>
  <si>
    <t xml:space="preserve">JACQUELINE ALTAGRACIA RAMOS CONCEPCION DE BREA </t>
  </si>
  <si>
    <t>B1500000053</t>
  </si>
  <si>
    <t>LICA COMUNICACIONES, SRL</t>
  </si>
  <si>
    <t>B1500000137</t>
  </si>
  <si>
    <t>JULIO CESAR MIGUEL JEREZ WISKY</t>
  </si>
  <si>
    <t>B1500000063</t>
  </si>
  <si>
    <t xml:space="preserve">CASCARA TV, SRL </t>
  </si>
  <si>
    <t>B1500000098</t>
  </si>
  <si>
    <t>ADQUISICION DE LICENCIA</t>
  </si>
  <si>
    <t>INVERSIONES EXPRESS, SRL</t>
  </si>
  <si>
    <t>B1500000093</t>
  </si>
  <si>
    <t>CIRCUITO DE EMISORA RADIO ISABEL DE TORRES AM Y FM, SRL</t>
  </si>
  <si>
    <t>B1500000241</t>
  </si>
  <si>
    <t>ADQUISICION DE EQUIPOS PESADOS</t>
  </si>
  <si>
    <t>HYLCON, SRL</t>
  </si>
  <si>
    <t>B1500024719, 24732, 24748, 24767, 24765</t>
  </si>
  <si>
    <t>MANTENIMIENTO PREVENTIVO</t>
  </si>
  <si>
    <t>SANTO DOMINIGO MOTORS SA</t>
  </si>
  <si>
    <t>B150000000319</t>
  </si>
  <si>
    <t>BATERIAS</t>
  </si>
  <si>
    <t>SISTEMA Y TECNOLOGIA, SRL</t>
  </si>
  <si>
    <t>B150000000011, 0012, 0013</t>
  </si>
  <si>
    <t xml:space="preserve">BARRERA GROUP ROSANNA BARRERA, SRL </t>
  </si>
  <si>
    <t>LIC. KATIA LEONOR MARTINEZ NICOLAS</t>
  </si>
  <si>
    <t>B1500000302</t>
  </si>
  <si>
    <t>B1500000031</t>
  </si>
  <si>
    <t xml:space="preserve">MERCADEO ESTRATEGICO EN REDES DE COMUNICACIÓN MERCOM, SRL </t>
  </si>
  <si>
    <t>B1500000051</t>
  </si>
  <si>
    <t>B1500000255</t>
  </si>
  <si>
    <t xml:space="preserve">JUAN CADENA POZO </t>
  </si>
  <si>
    <t>B150000000012</t>
  </si>
  <si>
    <t>DR. FERNANDO COLON MERAN</t>
  </si>
  <si>
    <t>B150000000010</t>
  </si>
  <si>
    <t xml:space="preserve">LIC. NELIS Y. CASTILLO OGANDO </t>
  </si>
  <si>
    <t>B150000000301</t>
  </si>
  <si>
    <t>B150000000058</t>
  </si>
  <si>
    <t>B150000000604, 605, 606</t>
  </si>
  <si>
    <t xml:space="preserve">EMPRESAS RADIOFONICAS, SRL </t>
  </si>
  <si>
    <t>B150000000331</t>
  </si>
  <si>
    <t>SUPLIMADE COMERCIAL, SRL</t>
  </si>
  <si>
    <t>B150000000180</t>
  </si>
  <si>
    <t xml:space="preserve">KPLL ENTERTAINMENT OPEN, EIRL </t>
  </si>
  <si>
    <t>B1500000033</t>
  </si>
  <si>
    <t xml:space="preserve">HORIZON MOBILE, SRL </t>
  </si>
  <si>
    <t>B1500000029</t>
  </si>
  <si>
    <t xml:space="preserve">NQ INTERMEDUIA DOMINICANA, SRL </t>
  </si>
  <si>
    <t>B1500000150</t>
  </si>
  <si>
    <t>ARTICULOS DE SEGURIDAD</t>
  </si>
  <si>
    <t>C&amp;L MARKET, SRL</t>
  </si>
  <si>
    <t>B1500000230</t>
  </si>
  <si>
    <t>ADQUISICION DE VINILES</t>
  </si>
  <si>
    <t xml:space="preserve">REY PUBLICIDAD, SRL </t>
  </si>
  <si>
    <t>B1500000547</t>
  </si>
  <si>
    <t xml:space="preserve">FARDOS DE PAPEL </t>
  </si>
  <si>
    <t xml:space="preserve">INVERSIONES SANFRA, SRL </t>
  </si>
  <si>
    <t>B1500003193, 3196</t>
  </si>
  <si>
    <t>PUBLICACIONES AHORA, SAS</t>
  </si>
  <si>
    <t>COMPLETO</t>
  </si>
  <si>
    <t>B1500044415, 44416, 44417</t>
  </si>
  <si>
    <t xml:space="preserve">COMBUSTIBLE </t>
  </si>
  <si>
    <t>B1500000017</t>
  </si>
  <si>
    <t>DEMI MEDIA GROUP, SRL</t>
  </si>
  <si>
    <t>B1500002209</t>
  </si>
  <si>
    <t>CADENA DE NOTICIAS TELEVISION, CDNTV S.A</t>
  </si>
  <si>
    <t>B1500000170</t>
  </si>
  <si>
    <t>B1500000339</t>
  </si>
  <si>
    <t>EQUIPOS PESADOS</t>
  </si>
  <si>
    <t xml:space="preserve">CK TRANS MOTORS, SRL </t>
  </si>
  <si>
    <t>B1500000016, 17</t>
  </si>
  <si>
    <t xml:space="preserve">COMERIN, SRL </t>
  </si>
  <si>
    <t>B1500044417</t>
  </si>
  <si>
    <t>B15000000056</t>
  </si>
  <si>
    <t xml:space="preserve">LUBRICANTES PARA VEHICULARES </t>
  </si>
  <si>
    <t xml:space="preserve">PREMIUM &amp; CO, SRL </t>
  </si>
  <si>
    <t>B15000001189</t>
  </si>
  <si>
    <t>SERVILLETAS</t>
  </si>
  <si>
    <t>PROVESOL PROVEEDORES DE SOLUCIONES, SRL</t>
  </si>
  <si>
    <t>B15000000142</t>
  </si>
  <si>
    <t>B15000000168</t>
  </si>
  <si>
    <t>MILLORD &amp; MINAYA COMUNICACIONES, SRL</t>
  </si>
  <si>
    <t>B15000000458</t>
  </si>
  <si>
    <t>ALQUILER</t>
  </si>
  <si>
    <t>OFICINA METROPOLITANA DE SRVICIOS DE AUTOBUSES</t>
  </si>
  <si>
    <t>B1500010755,10802,10833,10839</t>
  </si>
  <si>
    <t>VIAMAR</t>
  </si>
  <si>
    <t>B1500000240</t>
  </si>
  <si>
    <t>TELEVISION ORIENTAL LR, SRL</t>
  </si>
  <si>
    <t>B1500000388</t>
  </si>
  <si>
    <t>DRA. PETRA RIVAS HERASME</t>
  </si>
  <si>
    <t>B1500000244</t>
  </si>
  <si>
    <t>RAFAEL CAMINERO JIMENEZ</t>
  </si>
  <si>
    <t>DOMINICAN DREAM AGENCY, SRL</t>
  </si>
  <si>
    <t>B1500000055</t>
  </si>
  <si>
    <t>DR. BENITO ANTONIO CRUZ PEÑA</t>
  </si>
  <si>
    <t>B1500000040, 41, 42, 43 Y 45</t>
  </si>
  <si>
    <t>JOSE MANUEL POLANCO</t>
  </si>
  <si>
    <t>B1500000294</t>
  </si>
  <si>
    <t>B1500000028</t>
  </si>
  <si>
    <t>PATRICIA PEREZ DIAZ</t>
  </si>
  <si>
    <t>B1500000312</t>
  </si>
  <si>
    <t>FAUSTO POLANCO DEL ORBE</t>
  </si>
  <si>
    <t>B1500000250</t>
  </si>
  <si>
    <t>MIGUEL DE JESUS PINEDA LOPEZ</t>
  </si>
  <si>
    <t>B1500000009</t>
  </si>
  <si>
    <t>MANUEL DE JESUS MUÑOZ HERNANDEZ</t>
  </si>
  <si>
    <t>B1500000007</t>
  </si>
  <si>
    <t>JUAN CAR5LOS DE LEON GUILLEN</t>
  </si>
  <si>
    <t>B1500002692</t>
  </si>
  <si>
    <t>MOBILIA5RIOS DF OFICINA</t>
  </si>
  <si>
    <t>MUEBLES OMA, S.A.</t>
  </si>
  <si>
    <t>B1500000318</t>
  </si>
  <si>
    <t>CK TRANS MOTORS</t>
  </si>
  <si>
    <t>ANTICIPO 20%</t>
  </si>
  <si>
    <t>ADQUISICION E INSTALAION DE AIRES ACONDICIONADOS</t>
  </si>
  <si>
    <t>ELECTROMECANICOS ALCANTARA HE5RMANO, SRL</t>
  </si>
  <si>
    <t>B1500000123</t>
  </si>
  <si>
    <t>MATERILES FERRETERO</t>
  </si>
  <si>
    <t xml:space="preserve">SERVICIOS DE INGENERIA MECANICA ELECTRICA SIMESA, SRL </t>
  </si>
  <si>
    <t>B1500000022</t>
  </si>
  <si>
    <t>DR. DOROTEO HERNANDEZ VILLAR</t>
  </si>
  <si>
    <t>B1500004507</t>
  </si>
  <si>
    <t>EDITORA DEL CARIBE</t>
  </si>
  <si>
    <t>B1500000347</t>
  </si>
  <si>
    <t>TELEMEDIOS DOMINICANA, SA</t>
  </si>
  <si>
    <t>B15800000057</t>
  </si>
  <si>
    <t>DR. GEARDINO ZABALA ZABALA</t>
  </si>
  <si>
    <t>B15800000026</t>
  </si>
  <si>
    <t>LEGALIZACION</t>
  </si>
  <si>
    <t>DRA. AGRIPINA PEÑA ARREDONDO</t>
  </si>
  <si>
    <t>B15800000008</t>
  </si>
  <si>
    <t>JUAN CARLOS DE LEON GUILLEN</t>
  </si>
  <si>
    <t>B1500000946,947,</t>
  </si>
  <si>
    <t>SUMINISTRO Y ALMUERZO</t>
  </si>
  <si>
    <t>COMEDORES ECONOMICOS DE ESTADO</t>
  </si>
  <si>
    <t>B1500000604</t>
  </si>
  <si>
    <t>SISTEMA DE AUDIO</t>
  </si>
  <si>
    <t>SKETCHPROM, S.R.L.</t>
  </si>
  <si>
    <t>B1500000180</t>
  </si>
  <si>
    <t>DR. FELIPE ARTURO ACOSTA HERASME</t>
  </si>
  <si>
    <t xml:space="preserve">DRA. DANIELA ZAPATA VALENZUELA </t>
  </si>
  <si>
    <t>B1500000167</t>
  </si>
  <si>
    <t>B1500000168</t>
  </si>
  <si>
    <t>B1500000169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</si>
  <si>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B1500024336, 24342, 24672, 24530, 24562, 24671, 24673, 24680, 24679, 24692, 24712</t>
  </si>
  <si>
    <t>B1500003191, 3192, 3193</t>
  </si>
  <si>
    <t>B1500000083</t>
  </si>
  <si>
    <t>INDUMENTARIAS</t>
  </si>
  <si>
    <t>DIRECCION GENERAL DE INDUSTRIA MILITAR DE LAS FUERZAS ARMADAS</t>
  </si>
  <si>
    <t>B1500000322</t>
  </si>
  <si>
    <t>INSUMOS Y EQUIPOS</t>
  </si>
  <si>
    <t xml:space="preserve">BIOAGRO INTERNATIONAL, SRL </t>
  </si>
  <si>
    <t xml:space="preserve"> 11/01/2023</t>
  </si>
  <si>
    <t xml:space="preserve">             B1500000332, 0352</t>
  </si>
  <si>
    <t xml:space="preserve">EQUIPOS TECNOLOGICOS </t>
  </si>
  <si>
    <t>B1500001962,2461,62,78,92,93,95,2503 04 Y 08</t>
  </si>
  <si>
    <t>BONANZA DOMINICANA</t>
  </si>
  <si>
    <t>B1500000078</t>
  </si>
  <si>
    <t xml:space="preserve">RADIO TELEVISION ARCOIRIS, SRL </t>
  </si>
  <si>
    <t xml:space="preserve"> B1500000472</t>
  </si>
  <si>
    <t>PRODUCCIONES VIDEO SRL</t>
  </si>
  <si>
    <t xml:space="preserve">                                        B15000006185</t>
  </si>
  <si>
    <t xml:space="preserve">SERVICIO DE IMPRESIÓN Y RENTA DE IMPRESORAS </t>
  </si>
  <si>
    <t>TONER DEPORT MULTISERVICIOS EORG, SRL</t>
  </si>
  <si>
    <t xml:space="preserve">                                        B1500000156</t>
  </si>
  <si>
    <t xml:space="preserve">FRANKLIN MIRABAL SRL </t>
  </si>
  <si>
    <t xml:space="preserve">                                        B1500003188, 3189, 3190</t>
  </si>
  <si>
    <t>B1500001146, 1147, Y N/C B0400032369, 323710</t>
  </si>
  <si>
    <t>ECO PETROLEO DOMINICANA, SA</t>
  </si>
  <si>
    <t>B1500000171</t>
  </si>
  <si>
    <t xml:space="preserve">SERVICIO DE TRANSPORTE </t>
  </si>
  <si>
    <t>B1500000118</t>
  </si>
  <si>
    <t>DRA. ADA IVELISSE BASORA RAMIREZ</t>
  </si>
  <si>
    <t>B1500008230, 8231</t>
  </si>
  <si>
    <t>EDITORIAL LISTIN DIARIO, SA</t>
  </si>
  <si>
    <t>B1500000122</t>
  </si>
  <si>
    <t xml:space="preserve">MATERIALES DE CONSTRUCCION </t>
  </si>
  <si>
    <t>B1500007237</t>
  </si>
  <si>
    <t xml:space="preserve">GRUPO ALTERRA, SRL </t>
  </si>
  <si>
    <t>B1500000476, 478</t>
  </si>
  <si>
    <t xml:space="preserve">NOTICIAS AL MOMENTO, SRL </t>
  </si>
  <si>
    <t>B1500002105</t>
  </si>
  <si>
    <t>CADENA DE NOTICIAS TELEVSION ,CDNTV</t>
  </si>
  <si>
    <t>B1500001160, 1187, 1186, Y N/C B0400032541, 32864, 32863</t>
  </si>
  <si>
    <t>B1500000496</t>
  </si>
  <si>
    <t>MATERIALES DE LIMPIEZA</t>
  </si>
  <si>
    <t xml:space="preserve">ABASTECIMIENTOS COMECIALES FJJ, SRL </t>
  </si>
  <si>
    <t>B1500010541, 10604, 10614, 10668</t>
  </si>
  <si>
    <t>ARTUCULO DE SEGURIDAD</t>
  </si>
  <si>
    <t>RGB LET SOLUTION GROUP</t>
  </si>
  <si>
    <t xml:space="preserve">PIO DEPORTES RADIO TV, SRL </t>
  </si>
  <si>
    <t>B1500000084</t>
  </si>
  <si>
    <t>B1500004818</t>
  </si>
  <si>
    <t xml:space="preserve">HYLSA </t>
  </si>
  <si>
    <t>B1500000348</t>
  </si>
  <si>
    <t xml:space="preserve">INSUMOS ODONTOLOGICOS </t>
  </si>
  <si>
    <t xml:space="preserve">MANOLITO DENTAL, SRL </t>
  </si>
  <si>
    <t>B1500000331</t>
  </si>
  <si>
    <t>B1500001170, 1207, 1212, Y N/C B0400032853, 32875, 32876</t>
  </si>
  <si>
    <t>B1500000067</t>
  </si>
  <si>
    <t>ARTICULOS DE SEGURIDAD Y PROTECCION PERSONAL</t>
  </si>
  <si>
    <t>SOLUTIONS 24/7 M&amp;A, SRL</t>
  </si>
  <si>
    <t>B1500001173 AL 1175</t>
  </si>
  <si>
    <t>TELEANTILLAS, S.A.S</t>
  </si>
  <si>
    <t>B1500000001</t>
  </si>
  <si>
    <t>HORMIGON ASFALTICO</t>
  </si>
  <si>
    <t>UNIPROTECT, SRL</t>
  </si>
  <si>
    <t>B1500000144</t>
  </si>
  <si>
    <t>B1500000057</t>
  </si>
  <si>
    <t>DR. GERARDINO ZABALA ZABALA</t>
  </si>
  <si>
    <t>B1500000443</t>
  </si>
  <si>
    <t>SERVICIOS MONTAJES Y EVENTOS</t>
  </si>
  <si>
    <t>ARTE LUZ, SRL.</t>
  </si>
  <si>
    <t>OC-4486-1</t>
  </si>
  <si>
    <t>SERVICIOS DE REPARACION DE MAQUINARIAS</t>
  </si>
  <si>
    <t>INVERSIONES SEVILLAS, IERL.</t>
  </si>
  <si>
    <t>B15000000131</t>
  </si>
  <si>
    <t>HERBABUENA ENTRETENIMIENTOS, SRL</t>
  </si>
  <si>
    <t>B1500000222 Y B1500000225</t>
  </si>
  <si>
    <t>B1500005927</t>
  </si>
  <si>
    <t>EDITORA HOY, S.A.</t>
  </si>
  <si>
    <t>B1500007992</t>
  </si>
  <si>
    <t>EDITORA LISTIN DIARIO, SA.</t>
  </si>
  <si>
    <t>B1500000284</t>
  </si>
  <si>
    <t>B1500000773 AL 776</t>
  </si>
  <si>
    <t xml:space="preserve"> 19/1/2023</t>
  </si>
  <si>
    <t>B1500000409 Y 410</t>
  </si>
  <si>
    <t>INFORMATIVOS NACIONALES DE NOTICIAS SIN, SRL</t>
  </si>
  <si>
    <t>20% ANTICIPO O/C 4380-1</t>
  </si>
  <si>
    <t>DINNOVA RELACIONES PUBLICAS Y PRODUCION, SRL</t>
  </si>
  <si>
    <t>B15000000011 Y 12</t>
  </si>
  <si>
    <t>EVENTOS DEPORTIVOS DEL CIBAO</t>
  </si>
  <si>
    <t>B1500000052</t>
  </si>
  <si>
    <t xml:space="preserve">LIGA DE BEISBOL PROFESIONAL DE LA REPUBLICA DOMINICANA </t>
  </si>
  <si>
    <t>B1500004582</t>
  </si>
  <si>
    <t>EDITORA  EL NUEVO DIARIO</t>
  </si>
  <si>
    <t>B1500002099</t>
  </si>
  <si>
    <t>10/01/2023</t>
  </si>
  <si>
    <t>B1500004505</t>
  </si>
  <si>
    <t>B1500000061</t>
  </si>
  <si>
    <t>ALL STAR SPORTS MARKETING</t>
  </si>
  <si>
    <t>B1500000669</t>
  </si>
  <si>
    <t>INVERSIONES YANG</t>
  </si>
  <si>
    <t>B1500002264</t>
  </si>
  <si>
    <t>CATERING</t>
  </si>
  <si>
    <t>DISLA URIBE KONCEPTO, SRL</t>
  </si>
  <si>
    <t>B1500000028, 29 Y 37</t>
  </si>
  <si>
    <t>TRETAS MOTION, SRL</t>
  </si>
  <si>
    <t>B1500000021 A 23</t>
  </si>
  <si>
    <t>PRODUCTORA CARIBEÑA DE TELEVISION Y MEDIO PROCATEL</t>
  </si>
  <si>
    <t>20% ANTICIPO</t>
  </si>
  <si>
    <t>COMPRA DE COMPUTADORAS</t>
  </si>
  <si>
    <t>LOGICONE, SRL</t>
  </si>
  <si>
    <t>B1500147644 Y 147648</t>
  </si>
  <si>
    <t>COMBUSTIBLES</t>
  </si>
  <si>
    <t xml:space="preserve">V ENERGY,SA </t>
  </si>
  <si>
    <t>B1500147641 N/CB0400013574</t>
  </si>
  <si>
    <t>V ENERGY. S.A.</t>
  </si>
  <si>
    <t>B1500147799 Y 147800</t>
  </si>
  <si>
    <t>V ENERGY, S.A.</t>
  </si>
  <si>
    <t>B1500147801 Y 147798</t>
  </si>
  <si>
    <t>B1500147775,147777,147778 Y  147779</t>
  </si>
  <si>
    <t>B1500147786,147787 Y 147688</t>
  </si>
  <si>
    <t>B1500000847 Y 852</t>
  </si>
  <si>
    <t>SUMINISTRO DE ALMUERZO</t>
  </si>
  <si>
    <t>COMEDORES ECONOMICO DEL ESTADO</t>
  </si>
  <si>
    <t>B1500147731,33 Y 42</t>
  </si>
  <si>
    <t>B1500147717,18 Y 23</t>
  </si>
  <si>
    <t>B1500147689, 96 A LA 98</t>
  </si>
  <si>
    <t>B1500147687,92 A LA 95</t>
  </si>
  <si>
    <t>B15001441, 51 A LA 53</t>
  </si>
  <si>
    <t>B1500147719 A LA 22</t>
  </si>
  <si>
    <t>B1500147756, 57, 7690 Y 91</t>
  </si>
  <si>
    <t>B1500000115</t>
  </si>
  <si>
    <t>ADQUISICION DE CORTINA</t>
  </si>
  <si>
    <t>CONSTRUCCIONES SERVICIO CALIFICADOS,CONSSERCA</t>
  </si>
  <si>
    <t>B1500000830</t>
  </si>
  <si>
    <t>B1500000818</t>
  </si>
  <si>
    <t>SUMINISTRO ALMUERZO</t>
  </si>
  <si>
    <t>B1500000770,793 Y 794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</si>
  <si>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</si>
  <si>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</si>
  <si>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</si>
  <si>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</si>
  <si>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</si>
  <si>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</si>
  <si>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</si>
  <si>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</si>
  <si>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LICDA. MIRIAN DE LA CRUZ VILLEGA</t>
  </si>
  <si>
    <t>B1500000004</t>
  </si>
  <si>
    <t>LICDA. CLARISA NOLASCO GERMAN</t>
  </si>
  <si>
    <t>31/9/2021</t>
  </si>
  <si>
    <t>B1500000303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</si>
  <si>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</si>
  <si>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</si>
  <si>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</si>
  <si>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</si>
  <si>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</si>
  <si>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</si>
  <si>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</si>
  <si>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</si>
  <si>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</si>
  <si>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</si>
  <si>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</si>
  <si>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</si>
  <si>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</si>
  <si>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</si>
  <si>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</si>
  <si>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</si>
  <si>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</si>
  <si>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</si>
  <si>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</si>
  <si>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B1500000267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</si>
  <si>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</si>
  <si>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</si>
  <si>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</si>
  <si>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</si>
  <si>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</si>
  <si>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</si>
  <si>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</si>
  <si>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MBE COMUNICACIONES, SRL.</t>
  </si>
  <si>
    <t>B1500000271</t>
  </si>
  <si>
    <t>FRECUENCIAS DOMINICANAS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</si>
  <si>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</si>
  <si>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</si>
  <si>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</si>
  <si>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</si>
  <si>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</si>
  <si>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</si>
  <si>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</si>
  <si>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</si>
  <si>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</si>
  <si>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</si>
  <si>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</si>
  <si>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</si>
  <si>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</si>
  <si>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</si>
  <si>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</si>
  <si>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</si>
  <si>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</si>
  <si>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</si>
  <si>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</si>
  <si>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</si>
  <si>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</si>
  <si>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MINISTERIO DE OBRAS PUBLICAS Y COMUNICACIONES</t>
  </si>
  <si>
    <t>Relación Pagos a Proveedores al 31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</si>
</sst>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5" fillId="0" borderId="0" xfId="1" applyFont="1"/>
    <xf numFmtId="0" fontId="6" fillId="0" borderId="0" xfId="0" applyFont="1" applyAlignment="1">
      <alignment horizontal="center" wrapText="1"/>
    </xf>
    <xf numFmtId="43" fontId="5" fillId="0" borderId="0" xfId="2" applyFont="1"/>
    <xf numFmtId="43" fontId="7" fillId="0" borderId="0" xfId="0" applyNumberFormat="1" applyFon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14" fontId="0" fillId="0" borderId="0" xfId="0" applyNumberFormat="1" applyAlignment="1">
      <alignment horizontal="center" wrapText="1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3" fillId="2" borderId="0" xfId="1" applyFont="1" applyFill="1"/>
    <xf numFmtId="14" fontId="2" fillId="2" borderId="0" xfId="0" applyNumberFormat="1" applyFont="1" applyFill="1" applyAlignment="1">
      <alignment horizontal="center" wrapText="1"/>
    </xf>
    <xf numFmtId="43" fontId="0" fillId="2" borderId="0" xfId="1" applyFont="1" applyFill="1" applyAlignment="1">
      <alignment horizontal="left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0" fillId="3" borderId="0" xfId="1" applyFont="1" applyFill="1" applyAlignment="1">
      <alignment horizontal="left"/>
    </xf>
    <xf numFmtId="14" fontId="2" fillId="3" borderId="0" xfId="0" applyNumberFormat="1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43" fontId="3" fillId="0" borderId="0" xfId="1" applyFont="1" applyFill="1" applyAlignment="1">
      <alignment horizontal="center"/>
    </xf>
    <xf numFmtId="43" fontId="3" fillId="0" borderId="0" xfId="1" applyFont="1" applyFill="1"/>
    <xf numFmtId="43" fontId="0" fillId="0" borderId="0" xfId="0" applyNumberFormat="1"/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14" fontId="3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9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14" fontId="2" fillId="4" borderId="0" xfId="0" applyNumberFormat="1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wrapText="1"/>
    </xf>
    <xf numFmtId="0" fontId="3" fillId="4" borderId="0" xfId="0" applyFont="1" applyFill="1" applyAlignment="1">
      <alignment wrapText="1"/>
    </xf>
    <xf numFmtId="14" fontId="3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9" fillId="0" borderId="0" xfId="0" applyFont="1"/>
    <xf numFmtId="49" fontId="13" fillId="7" borderId="14" xfId="0" applyNumberFormat="1" applyFont="1" applyFill="1" applyBorder="1" applyAlignment="1">
      <alignment horizontal="center" wrapText="1"/>
    </xf>
    <xf numFmtId="49" fontId="13" fillId="0" borderId="5" xfId="0" applyNumberFormat="1" applyFont="1" applyBorder="1" applyAlignment="1">
      <alignment horizontal="left" wrapText="1"/>
    </xf>
    <xf numFmtId="0" fontId="12" fillId="6" borderId="0" xfId="0" applyFont="1" applyFill="1" applyAlignment="1">
      <alignment horizontal="center"/>
    </xf>
    <xf numFmtId="0" fontId="13" fillId="8" borderId="17" xfId="0" applyFont="1" applyFill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8" fillId="6" borderId="15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2" fillId="0" borderId="16" xfId="0" applyFont="1" applyBorder="1" applyAlignment="1">
      <alignment horizontal="center"/>
    </xf>
    <xf numFmtId="43" fontId="15" fillId="0" borderId="22" xfId="1" applyFont="1" applyBorder="1" applyAlignment="1">
      <alignment horizontal="center"/>
    </xf>
    <xf numFmtId="14" fontId="0" fillId="0" borderId="0" xfId="0" applyNumberFormat="1"/>
    <xf numFmtId="0" fontId="12" fillId="6" borderId="0" xfId="0" applyFont="1" applyFill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 wrapText="1"/>
    </xf>
    <xf numFmtId="0" fontId="13" fillId="6" borderId="0" xfId="0" applyFont="1" applyFill="1" applyAlignment="1">
      <alignment horizontal="center" wrapText="1"/>
    </xf>
    <xf numFmtId="0" fontId="13" fillId="6" borderId="15" xfId="0" applyFont="1" applyFill="1" applyBorder="1" applyAlignment="1">
      <alignment horizontal="center" wrapText="1"/>
    </xf>
    <xf numFmtId="0" fontId="12" fillId="6" borderId="13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43" fontId="11" fillId="5" borderId="8" xfId="1" applyFont="1" applyFill="1" applyBorder="1" applyAlignment="1">
      <alignment horizontal="center" vertical="center" wrapText="1"/>
    </xf>
    <xf numFmtId="43" fontId="11" fillId="5" borderId="3" xfId="1" applyFont="1" applyFill="1" applyBorder="1" applyAlignment="1">
      <alignment horizontal="center" vertical="center" wrapText="1"/>
    </xf>
    <xf numFmtId="43" fontId="11" fillId="5" borderId="7" xfId="1" applyFont="1" applyFill="1" applyBorder="1" applyAlignment="1">
      <alignment horizontal="center" vertical="center" wrapText="1"/>
    </xf>
    <xf numFmtId="43" fontId="11" fillId="5" borderId="2" xfId="1" applyFont="1" applyFill="1" applyBorder="1" applyAlignment="1">
      <alignment horizontal="center" vertical="center" wrapText="1"/>
    </xf>
    <xf numFmtId="43" fontId="10" fillId="5" borderId="6" xfId="2" applyFont="1" applyFill="1" applyBorder="1" applyAlignment="1">
      <alignment horizontal="center" vertical="center" wrapText="1"/>
    </xf>
    <xf numFmtId="43" fontId="10" fillId="5" borderId="1" xfId="2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43" fontId="11" fillId="5" borderId="7" xfId="2" applyFont="1" applyFill="1" applyBorder="1" applyAlignment="1">
      <alignment horizontal="center" vertical="center" wrapText="1"/>
    </xf>
    <xf numFmtId="43" fontId="11" fillId="5" borderId="2" xfId="2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left" wrapText="1"/>
    </xf>
    <xf numFmtId="0" fontId="13" fillId="6" borderId="0" xfId="0" applyFont="1" applyFill="1" applyAlignment="1">
      <alignment horizontal="left" wrapText="1"/>
    </xf>
    <xf numFmtId="0" fontId="13" fillId="6" borderId="15" xfId="0" applyFont="1" applyFill="1" applyBorder="1" applyAlignment="1">
      <alignment horizontal="left" wrapText="1"/>
    </xf>
  </cellXfs>
  <cellStyles count="3">
    <cellStyle name="Millares" xfId="1" builtinId="3"/>
    <cellStyle name="Millares 2" xfId="2" xr:uid="{E15EB963-2CDE-4956-9D71-329CBF2D619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52A49B95-CC92-4BDC-94E3-5C4CC8723B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B84F3180-6313-4064-89F5-AD5B742DB45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AB605FAA-3197-4DAC-ADD0-DD64D941BC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E476E636-DEFC-4F0A-AB31-ED582DF37CD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F2DC0D0F-64C8-4C11-B05B-2E8F90B5EC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019C3B4-0DA4-4F92-AEE8-0FF3BCDC68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E569AC60-1942-4C86-BFE8-A1A4FF41BB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DEBC9CB-D57F-4DBC-8213-085EBCE93C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301B409E-1267-4A4F-80E1-8AE10381D2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7B791836-8D9A-463B-98CE-E3C5F52804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A7258A4E-A879-4595-BA45-98DFE73C3B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45864C58-722C-485C-94E6-D24338CE42B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7C053941-38C4-4FAE-9823-0C3D4A9CB4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2F3BFA66-CFAE-449B-B65C-0ADAA6B73F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17E31B63-48A0-4785-82FF-4609342FBFC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2716DC5-63A6-4D03-8532-78011F05E78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24A81541-83DD-4535-9B4B-91834DEE30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D8BC20F8-54AE-434B-815A-03EF4BBBF5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96404D65-65AF-4FB7-916C-189222C8C4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0FC55E34-115D-41D5-99E7-DCAC3D68FE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9FAFC057-0BAA-4810-81F9-5C101AF066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69EF830D-EE2F-402A-8200-F2A8AAAADE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BB3767F7-A63F-42B4-9E2A-E0BE6B12825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4E4DC242-1CDC-4406-98E7-B503745A77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E3996145-CD08-4FDB-91AB-40BA654E57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10CE3A0A-73C9-499C-83DF-46A57F18B2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0AF63F76-B4F5-41FF-94FA-6E601607CB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BB48FE82-3A8F-4E14-BAF0-9576D17546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2F1771F2-328B-4AA1-A3EE-00D56D4F3B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52ABDD16-3F1A-43B3-BD91-4329DE68FB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13ABF4E7-2D39-41E9-911A-33BCD67226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50B140E8-1474-40E4-9BAD-CEDC7B9C0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116CE34F-9F45-4EAC-92F5-D85E4CA508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E7DC9E69-CDE9-489A-A114-5197EEE96D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DD891477-A355-4C0C-A302-A47EAFBAD4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360DC95F-04B9-49F9-8ECB-47C58811B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60F73536-CFB3-4DF3-8BEE-52B78242F1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0A57B56F-3037-480C-9DBA-CD2332F0C7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64BFC12A-74F7-4E38-98B2-F2248397C1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52238BF5-93CF-40ED-BEE0-B1008F3EFF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E9C5B13D-6ABD-405D-A330-97A852AAE8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85629278-E925-4F8A-924E-0C537AAA96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2E8817C9-8165-4CD2-942C-85B598E86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A60F21A2-C7B3-4325-BE86-884A42B51A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384E576E-688F-4247-8C4B-4AB7F35216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79F05BCF-6EB3-4F49-8C25-787FD4404D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035E15EC-15C6-4DFD-BE45-AFF1B8AE35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7C29FC09-A8BC-4E21-A6D8-BBA081A83E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F34D5B9C-D449-4FF9-BF51-BDF0ACAB83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68D24509-9AE5-48A5-8AEE-83742648A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CBF77A34-7EA3-4F18-931E-22BF283DFB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439979C-E4CF-4DFD-A454-EE67B4F5BB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6EEB371F-53DC-4D1D-BA7D-63EE7AB15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A05BF321-B9CC-4BE5-9AA2-CF387D8DF8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57D04C18-6FC8-43AB-AD42-AB61440784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59DB0D05-0D28-45C5-BA0D-F7A16F6467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8FE773A6-7674-45A6-9F51-D3FD0A4C2B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FDB90498-6FD3-4019-84CD-CAF7FE931C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EFA1E4CF-6A76-49AD-8C77-EF0994EA80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CCBA5718-F531-416F-AABE-6309C91206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CB87B935-B18D-49B2-93F5-A626A81D7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F8B42069-B15E-40E3-A88F-C8201663D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A7451E66-5FE6-4BD0-BC70-C8A8548257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21219FB8-9AD5-46C8-86AE-59BF03FF2D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23434C35-1B12-4C77-A793-5BBE3DA745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A9267B55-160E-4264-BEBC-6C35A19434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093D0FD7-5602-406C-92D2-6D5F8E4595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9F95564E-4DE3-4E86-BAE4-6CEB20B7D0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4A5C2194-DE9E-404B-9C63-9526061290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B1C09003-1D46-4C19-BCAD-6FC4E54DA5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9308D01D-4E7A-4127-AA5B-2D21DE80E0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F94C71E0-319F-463D-964D-4E6EFCA45CC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A0B7C5DB-BC6C-4754-BAA1-81B4A8028B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E9C1A903-9E33-47E4-A7B2-8BA01541D7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748C7490-6C93-4661-AF0E-01682B3A5A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F46AB087-75D5-4601-8D51-4133D50B3A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89DED7D4-430E-4BED-9BDF-8D8DC72A58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5D0B8959-F208-4B60-9D74-66EC9E12C4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55A500C6-118E-48C7-873B-EC30B0FB77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9B3698AC-D7BA-4D47-946A-263B1C5BB0A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5B2AC949-4245-4FAA-B379-E67CD9E7EC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0C978874-0D0E-4C21-9F75-8375FED551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8252908B-63EE-407D-A8D7-7D7848E5E5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2416C3E2-A398-451F-A567-3BFDFED1CA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DFF74610-4DA2-4B22-A0E9-0917E7BD8FB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7886C50F-D699-4419-837D-AEF9614681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F76F0EDE-5880-454B-BDD7-1D56B546F3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26F5A079-C081-4320-9BE0-BDBDC4AE8D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BA6AB851-9D70-4A9B-8EC3-C9F4E46BE2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D0EAF5BE-BEBF-4584-93A2-0FD47327122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AC427BFB-A010-4B8E-9854-AD1561C8DD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5B7900B1-6BE3-40F6-9B40-D521A0A5C2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1AEACBBF-C212-4D06-B841-AB25AE9CD3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964B4DD4-2896-421B-A560-D2F8F4EEA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52601A5A-90C1-4F40-8929-1D64F9E7C8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AB17DBB6-470F-4967-8BA7-73FD25CB51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1367402A-8BD3-4FF4-B912-937679C343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1205D6E2-4277-4D9A-AF02-35351049D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E020F879-7F83-4208-8ABF-DF9A28D385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88A4EC34-3569-4BAB-BFFA-D70BF8B65C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67FDCD69-2219-4702-B6C4-975A7B5273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900B0E06-3D42-4C87-A1B3-12A1F253F7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CAE72988-8067-45F2-B184-88C3A17517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FB34C56A-8D2C-4972-A2B3-E114D655AF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515B3E82-5D26-4377-81DF-D62628FEB9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5E2997F7-9F0E-473E-A231-0CE646A35D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AC25BF13-29F1-4986-BD73-0841BEE4B2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33C4CF6D-56AE-485B-B218-3AB7A3E8C7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56A15B37-7E29-41D2-8EDB-CCAAA17BE7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9E865399-2F92-4A41-A7BA-F42D5F8670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4BFC7F36-476A-4F56-8954-BB42770D4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6CAFAEF5-27AE-41FA-9F43-6E2B2C7CFA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49B142EF-A2D3-41FC-A15A-9F6C29FC9F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CE53C38C-0D0D-4DF6-9DC0-9CA2A6397F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23DFC309-0FA5-456B-A1C9-C169BCD52A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BC63AC49-871B-4DF0-ACC3-9EBEED2B1A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08EBCF4A-D275-4646-AB72-82CE44AF42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E9426A56-A354-45B2-8100-4AF63F91A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EEE1E0ED-20BE-4A58-810D-A58EA850D3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A8CD741B-A180-4995-9328-48B1EF1420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F6E901D1-C044-43D2-9F2E-5A39AD7E5F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D1D5EADC-6D64-4337-BE75-44D98DD5FA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ACBA18E5-34BA-47BD-81E7-BC390FC57B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0C58A706-B9D7-4AD0-B9F3-D913F31D2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1FF3D5D0-505F-4B3E-A750-DD322EA381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55CDA6EF-CD68-44CF-A147-DEE990D037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A7D1BA29-7E5F-4C29-ADC2-399BD34D30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A622D0F0-A011-4807-B76A-5188AB729B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730CDBD5-E4A4-4654-8A3E-BA2B95CC3E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5158D7BF-DAB6-4F97-8372-4E873EAC1B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E04C765C-81FD-4D9C-9E76-A2670290B2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84B4787F-4A5B-4E45-8993-C8EC9B412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E5F5D707-2634-463B-8E75-0270FD7405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DB982581-02C3-4CB0-905E-EAAA3DE355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ED69D553-1A64-40AF-8E86-397FCABF03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E0696D44-B3B0-4C8F-8DB1-7438B05EF0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5886BEC3-00A1-4B0D-A54C-8B2E3A831B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5C491BB1-F8B8-40BB-B87E-44869F98A2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633D79F4-20F6-4B36-9E5F-B6A2CEB25D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95BF10DB-54F6-49DC-A008-FD2032348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678BB17D-8A3A-471F-BF25-1DE1C2A69C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B2052092-38D5-4025-8AD9-60C722DB0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7FE7443E-5DCE-4239-B71D-6CDD8CF571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2DD28071-7E16-46A2-B883-321701A9C1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4F9324D3-8F68-4204-93DB-0E66D06F24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CE08A71F-49D5-42FE-871D-A35A82ADAB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7C5689E2-2BC4-4574-84B6-65289654F0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3C53A56E-452F-4AC1-9415-F0F93D9940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AB5156D4-17ED-4C20-81EB-3523DA4214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9576F7DA-11BB-4E62-85A4-FE331BDB1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9CC77226-25FC-44DB-9623-698584100E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3FCF7AC2-0D9E-4544-A0EE-49A25D8CFF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DB3259C5-0C7B-4197-8A50-A92C2DF20FB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BD803265-FAC8-4E39-A630-C0EBFE44EF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DDD87A68-CDB9-4753-BE8B-D7E9B99175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323CFF47-2ADF-4ABE-8F3E-6776491933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5D5E6C2C-2492-4A5B-AA99-AFC0CE8D59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0A3BA89B-B974-467E-B8C0-9E3B3502D87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ED9844C1-8899-4B11-9DE9-75112D7C82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D28E048A-FE3E-4F53-8878-DB69BB396E8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07D7C553-7880-4136-AE63-AD82650727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1581EB68-5B17-42CF-B4A9-453DFE58E3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0145EB1E-C5FB-44C1-80BE-D21CE3A430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77947653-D96A-4312-9A0F-60D57C2EA8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E6BFC74D-7544-468F-BDA0-DA06F779C5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A7D8BB62-E594-486C-8E1A-50F9CB01F2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CDBD285E-CEAA-4A2F-88C9-F948E885B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0FE47133-F9BE-4EB8-9F17-63DF92D2EC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073663F6-9629-44EB-AB65-C608B01149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4E1CC6C1-32C3-4BE1-8BB8-E755D7523A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AAF87A01-F478-469C-AF0B-1625313CAEA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0FEC64A0-4605-41AD-BD96-FABD5105F2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F02E0E81-94B4-4824-A5CA-04F093FF80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0D1B8692-207B-4FA5-B3C5-B566445C28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8824FBE7-F8AF-48C4-AD50-7ADD83F3D3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13E424C7-298A-4672-8776-9B5D416CE0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89E71FB8-750B-4E37-ADB9-ECEC7F1BBC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2B7602DD-AC3C-495E-A524-7181AAFF96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99C3B1A0-DAB4-4605-90A2-DDEEF409FA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07EDB1CA-CA82-406B-85D0-3C5C9BE4E5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19C4B514-7428-4564-B7C6-687481AB2D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CCF4B55C-903A-4AAD-A9BA-C149041210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245A9C33-D71F-4B2A-95F7-C95ABB9FA3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9461A105-71AD-4D2E-ABA5-A0F2FE43F5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71ED5870-5FD3-4186-B4AF-BD63201A42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5BA4F4AC-0DC4-4AB2-9262-B05BB2DF88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BEAEC8AD-94E4-4A19-B3A6-DDE91ABC4B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FD4A3F51-6A40-4979-A0AB-78E49D8E2E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F3AFE9B4-D151-44F9-9B9D-057BAD487F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E3A15254-1233-4920-B7BC-7680FF2888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9EDDB574-DA72-4E84-B74C-8B1D44B450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A9BB5105-A339-492B-8C49-2850821DA8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7FDDEE47-990B-4436-9063-0E08E3BB0E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8087D3D0-6CA4-4CF6-B5A9-A1CBC5E5DF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1734DB83-59E5-4BE4-BE14-1953F232AC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67094B54-9E1E-4714-AD3D-C5CC116FBE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FEA3770B-4A3C-4E5B-AF71-A3E8DD397D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8E30D631-7DD3-4954-946B-911316DEE1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6FA24D40-B54F-4B00-B461-AEAC74A740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580B0B75-54DC-4BC5-AB44-08758CCE2C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8A8D75BE-EA0B-4AD3-9BB4-7AA0AEF3B8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795335D9-C860-4BF2-83A4-359D8E04A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617E16CA-3942-415A-9E03-3BCE232517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8BEF45E3-F0BF-4B2A-92D0-79DB4AD102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B9ACF9AC-AB85-440B-B7D7-FA67AEC62A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429EB801-312C-4FF1-9088-BA222499BD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DAC7F02C-2EB8-4E8E-B687-351E494FA7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AD9BFE29-9F06-4E2F-83E2-2A2C76243D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913B93C5-EDF5-45B6-B547-D0C7C26F80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BE79BD35-313B-477B-922C-5729C2775B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2B5DC943-F4DD-4091-86DC-25ECF98C82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237C204F-7B78-405D-9D05-D24C13E65D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9516271D-5642-41B7-B098-2225DBFC48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657829D9-4E21-4BF5-9E64-D1AE6EC20A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C1D04C9E-8CA0-47FB-B01F-02360F750E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C91DBDC0-7D09-4D72-88FF-81BC1837D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06F190D1-AD93-4147-83D9-79FFB0008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74FEFFC5-EDF5-407A-88AC-082C7A19D2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0B268A42-FDB0-49DE-A456-C4B7741168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ABFEE855-BD49-42BB-AA70-E0FC77E798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73C4008E-F3D7-4EAE-9666-181F806CAC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DB5E5268-1B45-4682-B1A4-50D0B3C93A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9985001B-F296-4D8F-A325-7FE5517CF0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58A2192C-9F48-4520-8111-C7CB6339E8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9D8C43EF-FC6F-4CEA-8A6D-DB1687E334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65FB91E0-F304-40B1-9338-96B1C86706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43218861-C047-4906-A9CD-DD63E0F3BB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699D373D-28B5-418C-A702-964D079670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69DF0855-367C-4140-9D19-592B99A511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DC2DD918-F2A4-4DA3-BD25-B5F67FB7BD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D693DBE6-F92F-49C5-BACD-F0FC1EB9FC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012AC949-A5E2-44D5-8BE2-AAB0CB14DA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269781D2-5C04-41AF-9948-BFC8AEC49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83979F8D-36C5-4C4F-97F6-CA63157B70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E1A4B7BD-557A-49B2-871A-30D4EEE1F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E08C83BA-4BCB-460D-B0B6-4A6A0E7522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288C665B-6C0C-4CFA-8286-692ADA0EEE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ED5D6359-0477-4209-B75F-8CAABB6E4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66364D5D-6B90-4237-961C-F4FC3AB63E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517DC76D-4B38-41AD-B335-4B0147C9FE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1ECE5AFD-34AF-4AAD-B7A1-53B7D2EEEC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0A3DF21D-D657-4EFE-9407-31CFA51526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264F5FAF-94B5-4B59-A3F7-AF205B4B2D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AF0F52B9-973D-43B8-A5F7-9DE237896F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B543DC34-334A-4C27-A21A-44F349FB0E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23C85D00-1490-4FBB-B64A-82BA6DF8A6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0E444AE5-DAB1-44F4-A4C3-14A790150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B1D23BEF-6673-4495-9E33-01825BEE1B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C121848F-781C-4181-A682-D1F774A76F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C2994A01-7871-40B2-8BE5-C2B345CAD8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AC338311-9D32-4A83-862B-AFDF9AD2DD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2B8DF856-6DB8-4DEA-8D21-B0C146D14E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8F1F7AE8-1D4E-445C-8A88-A990FD2F4C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95CFCB31-C855-4F67-9AD4-9AB2D2101F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A12230CD-013E-4DF7-963D-F5B853DE5C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B8FE92C1-16EC-4952-BE7C-5F6ABEBD2A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11D09C2B-F4A4-474E-9F3A-55A752F545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368BF389-B966-4A1A-936E-924BDFE71E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2422A6D8-29D1-4624-864D-815ACEC2FA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DC5779D0-2F7C-474E-89EF-C54E5B3C54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4007031C-29DD-4706-80E5-940F1A26D3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B470D829-AFD6-468B-A324-D5D355BD87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E3B74E9C-1ADF-4C40-9A92-896B627DF0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00CB884D-6C0A-4EEB-8055-9652FB8847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BE9AD723-D422-4650-AD93-3EA2685A04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3C99016B-FB38-4AB0-BCB4-474E8A84B0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66EEBB50-7EA3-4797-874E-02795380D49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6194692C-D6EA-406E-90F3-63A0D07FEB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BE814282-919D-41C6-BAAE-4B46BF1BD63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4FFE5D03-CA96-49AB-BA1A-50777C2A68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BF70812F-8308-43BA-98C2-4A08970321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1C887FDC-628B-41FF-8A2E-EDE71AA3CD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2C07421E-E3A9-4FC3-9DB4-78FF5DA4FA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8F217389-483C-4A34-AFAA-9134F61DDE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7D99E176-501F-47C5-A3C6-B83926B183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09AF0225-DE6E-41D4-AA2B-802A03CDE3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0E566AE7-DC99-48D1-B266-2261A0C9B1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70F7F233-99B0-4FDE-8FF2-89D2E00F8A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BD53C914-B694-408F-9C7B-0B15DCD081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ADA64D83-5965-449C-8706-81A8748A49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87E6CE4F-0C0D-4424-8FCC-59DA683682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C2284289-4F5C-4575-A311-BB2C8139F5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92CA3F6B-926F-41F2-8BE5-72497B976B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C181CAC5-7F21-404B-A0E5-DEC9B185FF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B88A2EEE-4A79-4060-9DC1-FAD841B0E5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9E129546-1F00-4424-9647-C513BC06C3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2238D1C6-415A-45A6-89C3-F563462C7E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74213E42-D429-4C40-84CB-800AAAADC9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5D489257-476B-40D8-9EA8-69D5E92918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CDC8EDBB-7781-4716-B9BD-633FDE5347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C2B4E1DD-32FF-4FB4-AD31-5A07BCB399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61801F5B-52A6-487F-9A7B-255AD213CA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87D310A8-DDFF-431A-AB0F-8B19CA4F02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2F1A56E4-4D0E-4751-B226-ADA390C67C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C80DB554-0C9D-472C-9933-7AFC5006C0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A274CC6F-D004-4999-8244-D01B875B8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CF2BEBB0-2A1B-4B79-95B5-F73786D593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811A862F-56DC-475D-9B8A-4E3078B03B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75531A3F-9B1B-4120-AC2E-383E81AC47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E71C4C31-83EE-4A3E-947C-2BDF741A05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FB452D4B-7182-412B-8D9D-01363A94D2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D509F678-A2DD-44C4-86A5-92A0CFD13D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CC0ED5A5-D099-4C57-A5DE-6B4BD994B2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CC27C729-6F35-4D3B-9BB4-0C3A00C27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5551C99F-9D0C-4D75-9443-E34E649A47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3888B50B-2FF3-4694-9521-6FEBF5652E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7398E086-2C26-4CF1-AFFE-46DE05102C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8F1B1BD4-1A49-4649-885F-A755502146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F30FFC44-A5A2-4577-B410-4A28F11A05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C5D46B4C-3831-4602-9686-3CEB545CBF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935D8DD2-5CFD-4E30-B328-BDD995CC6B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20E5D0C6-611C-4CDF-A718-4CE602C4B3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2C3CC18C-73FC-4C91-94EB-2207389031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213BFBFE-8AEF-4A3B-9BF4-43226E7A20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3B7A727B-B014-4141-A35A-557DAE72A0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568B2AEA-184E-4639-A6ED-93DC644023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70D565B7-4B5D-47E7-A909-DCC9F6FABD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1EF06CCC-BF80-47C1-9673-BD90431D92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021B8A8A-B291-470A-A110-22703ABFC2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6580D6D1-F6FF-482A-A267-0EB297B0B5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8674554A-74C4-4D36-9844-877B433651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1D5AA409-CBBB-492E-A9A3-51A91CC47C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F45A1128-776C-457E-8A01-2A0005DC03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5214E30E-9A6F-41E1-89BE-DC46B8BCB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9B60F6ED-8C25-499E-9CBF-FCD9687146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4031E474-B2BA-42CD-B6E2-057B64D8CA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771409FF-9F24-45F5-8BAB-5AF077BBDD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FA2F6927-CD7A-4A31-8EE4-8D7DEBBFE0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828978DB-6DAA-48E2-8BAD-A1FC2EC26E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D9504186-9EE3-4F3C-BDBA-BB5C7057F3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22280AEE-8F75-43AF-8494-4BC94F08CD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1AB1B6C1-D395-474C-A979-EAE3193322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69F8DDC3-B602-422F-987A-24FC29CA37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BC6B5578-09D7-4426-8ACC-07EDB3DC2E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29CEFDF5-CBE7-40F7-B8CB-731B82ABFD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737A8360-B45D-4D86-9543-E62DD2ECD7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7476E288-8C37-4419-A4AF-38F4F9B5EE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BB7F8D3C-E493-49B8-88F4-BB0FE2B802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5EEF7C89-9457-4AB6-9656-034A37CC4A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BDBE8C85-905D-4056-B605-D84CC029BA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1FDD9052-D3C1-40AA-9D65-08F0111D34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54320A76-FB05-4B30-BA46-77040A574F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E277447D-F2EB-4C79-91D4-923DA85886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EE709F81-52CD-4381-9FF0-CB9FE11FD5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8BDBDC24-61C1-4386-8FBA-A42E42234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41EC005C-7AF6-45F1-B7AD-ADA9573116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FBC538AD-4109-423D-91D4-23BFF2F9FA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E6AF6DDF-BCA3-49CB-8483-811074C4D6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110AB49B-43DB-4EBD-8DA0-455B189D44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E02F9D2D-2621-4C7F-8CF3-0F3A8C4ACE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62A79A91-7A55-40C8-87DC-C611D251E4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722E2555-1F00-42E4-8DEB-E9B05D774A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1465A594-7D85-401E-9516-1CCEA75C67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DE93806F-B9B1-4338-9A4A-9B75BB3099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AB6A6655-CFC2-457B-A145-CFC2FCD72C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8A0D9FC4-7DCA-4745-812B-4174E26D37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3800CF32-E273-486D-B632-12BB85FB3C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9BA50637-F44A-41A5-82A7-3D32703D6D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4F15E2B8-BE1C-4101-9758-1E75923393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0B8268DF-ABDD-43E2-BE25-EDA4548F9C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F5642A25-6EA4-4FB1-8481-C8B9169F71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04238478-F943-4530-9E81-5868B536C6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22C1B30C-A774-46B4-8937-147A1B4D85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CC3BAB00-0939-4314-AA08-629D915843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E7151411-AF39-4941-BB52-8B32D9C000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9C8F91CB-2043-4575-B46A-DEBEB8F145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A82EE0C6-EEEB-4E71-8CBE-E615879CF8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A8FA2909-3078-4B11-9AE5-FA7C9AAA91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96A878BC-82D7-42C8-A890-2AF2C28B6D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71F7BCA9-08C8-4C23-853D-090E32C717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3844DBB3-D2F2-4756-9295-07B188D841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C6EB33E3-158A-49E5-8308-309FA659FC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5FD4D829-5833-4E63-9475-CBCABD36C8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5464A125-07D5-441A-B462-74983D9471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8228E70A-F96E-45EF-B092-3EB695A5E6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21C9E219-E99C-4D16-9BF4-6039EBA94D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3E077F7B-0496-4845-85EE-AB2CEB0956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02B67861-69D3-40D6-BC8A-1AB8BDDBB3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533FD260-54C0-466E-A702-1265D223CD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92201352-6719-4DB2-9790-4171BBD025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06DC37B7-F4AF-4EAB-8E6D-8CE459662C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57C4E1BA-523D-4AE8-8AD3-D3B2FE8092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E6F9A98A-1181-4139-81B7-6673E17313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772978B4-353E-4611-952B-8647F6B115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65E4F434-E0A4-4C31-B810-2F84394CD1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F1ACD86F-71A8-42F0-8B82-8823FCA9A4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B17E8768-4648-4594-9762-69F146D0C7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66A0F005-830F-4FD8-8EA5-711480808C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D73E5641-EAEC-432B-9C4E-2F95D82DC3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009625AA-8BBF-48F8-BAF3-39C0E7830E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3191820D-23F2-4C86-8CCE-253675DA1B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BD0BDD9A-45C9-4F61-A47B-CBCF99E67B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4C9E7ADA-CBD1-4FAD-9BCC-084E8BAC2D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6A6CD136-9567-44FE-B3F6-D9DF582EFE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D4874568-F415-483B-B370-16BDE8EB43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B8539BA3-0498-4665-AA2A-4E93F82595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F075DAC7-9FEA-4DB5-9887-B55FA74AFC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4D6E2F01-F51C-4F7F-9891-71BC9437F8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8E5CB9E0-09AB-45BC-8DFF-0AD14F3473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D3ADF395-278F-45EB-9904-6EBF12FAD2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F9735BD9-8912-41E2-9595-6615FC5DCC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5E39C3A7-B5C1-4BB0-BF25-5CD4DB00F0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BDF2C4FF-1BCE-4207-8F30-1A1FA828B0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E849CCC2-B3E6-4341-B6E2-C8F7E5952F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8AF7C723-5142-4D53-A1C3-9A6592FDEB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C4C24DFA-B023-4B7B-9B53-9FCE344A37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2E7E5CF0-3F21-4AC0-81DA-752CB1ED67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A5EE3AF0-A95C-45F3-B9C7-A54997991A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23A5890C-2042-4D2F-A8A0-4952854129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556ECD6A-D12F-45B3-942A-BC7EF79592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F0B29DE7-311E-4422-BDEB-1952207FB3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2F03911D-093F-4324-9D59-1AE4261351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EBE00168-B57F-4CAE-AC4A-74DEF10502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6F62DF7B-F493-477A-8033-377438534D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2FE25F38-3607-4850-92FA-3D0550A5F4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49BBF448-51F4-43D0-AF90-699C22CC3B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F6953557-DFDA-46AD-8810-D87069F471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6CFA3FBE-B31D-4E6E-BE4F-9716A72B1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604C27C0-72FD-46F2-B511-21703D03B7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CA39C3E8-7571-4EAA-9A05-903968F224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D4A32150-6B7A-4E2E-AFE3-654D1E30BC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BF3301FC-0228-4107-8697-A5AEE24EFC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660D941E-552F-475B-96B0-4F49A45306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01CFA61B-C673-4BA2-A995-3085578A48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827C3BF8-6CD5-4A98-A174-15B0C7B32A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EE18D8A2-99A6-4B37-A8ED-A3B153D6CD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3614CC2E-FE00-4DA5-9963-CE2A7269C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425244A7-7E4D-404F-BC01-174FA0364B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C517D3D4-24A2-4F1B-A124-89CA91F78E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63BFFB7D-E616-4576-A7BC-75085E27A8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3D0779B7-F5A5-4652-A801-B43BFFD344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6C9AF1EE-6241-4EB3-8B43-A66DECDBF9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002C2FA0-8A34-421C-8194-5B0BF2DA4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1AA85E18-42D5-4D9A-B51F-F775834785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83CF50CE-E766-4853-AD34-793CD5B4CB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FF41B138-8A5F-49D5-87F1-98CDE4026C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031C9B3E-5A09-4BDB-85A9-4DEB985FA7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37FE60EA-182B-4E08-8A0F-CD5B83F88E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E2A60FA8-598A-40A1-BDBA-3609887792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D88D62A5-A342-4E6E-87AA-D0D998965C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53D124AD-375D-4977-94F8-0E61F306E8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00D72B82-EC1B-4F21-9F4B-FE71CC0FD3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823550EF-07E6-41DB-A365-CC56D64F01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8E0E8AC2-9359-435D-ACC9-01D67525B6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EB00B5D8-2F16-453A-90F4-CD28D4A42D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023ACABF-188A-48B4-9B33-51EE646FEC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B5E26897-78A7-4173-A1AF-EB22185A09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78D36848-59B4-40E9-B1D1-EB2821FF32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AD51B768-CF99-4AF9-9E24-3EE331DAF5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33861AA1-74D3-4703-89AE-A1330A63A7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0D35171C-763C-476E-A775-84C33B772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45953196-9118-4B0B-9A35-CED19A348C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B69265DF-F691-4AD5-9F76-99EAACDB7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4F3AC7C1-6D7F-4FA2-9079-E3E4498CD0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BF46BB43-5B6C-4410-AC2F-E20B35D079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AA31C4BE-CC21-4BEC-935E-695B438A86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49D17F9A-CBDF-4019-849F-3B8B5F0E98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153DB104-3C81-4F3B-BDF4-C1EFFCFEF7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549D5CBE-4F6A-4661-84FF-5A42CA844C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2F34B189-A969-4CDA-A1FB-F9F605662D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D116115E-AAAD-458F-AD82-E9B61FF2B3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52EF2142-DC62-4CCD-B509-D49455E174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3C5A4BD5-AF80-4255-B33A-57B2E500A7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FF381F83-850C-4A23-AFF8-777AD76DD2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F021A7F5-127A-4335-A9BC-3A59827289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81AB14A4-76E4-4F9F-91F9-660DCD2158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0ECEC0A2-0EAC-4A9C-A204-4B51831948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2BCDF8DC-B4DF-4F6C-AD00-3DA91856B0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288763F6-B37B-4CAB-9639-727243D65F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985321D5-36DD-4C66-B245-61D0E9D429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D141B2FF-6FE1-46CF-B380-6430BBAC9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03D249E3-3097-405F-8DF2-92211BC3FE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408E1BC0-0824-4102-997C-E01359383D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FF1F4BEF-DDE0-45C0-AC36-24F6059410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96589B25-83CB-4396-8146-D7EFB15D0B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7BF14F74-06E9-480F-A2B1-AF18522DB5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7DBAE388-77CF-4EF2-B80A-F77C8E20AF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896262AD-1D9E-4026-9AA4-C88D5091E4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4347EEDF-B6C5-43A4-8FCF-C2A30A2074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5D321219-2B91-482D-8C29-DE00FBB94A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BAD3F90C-7BB9-4BD9-8D45-DC2ADCBEA6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39AF79E7-A544-4F94-B5FA-BB35BDDDF2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B8691A0E-CC4D-498B-B71A-D1DD3069EE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0F60DBEC-D53B-47B6-9799-3177CACCF7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916FD9F0-F2FA-4FC8-83C3-7777B192FB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65286C58-86B2-4282-BEC3-63DA20C9C1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917BCCCF-A40A-48DB-8452-7B13B44198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8EC668B1-66C5-49F4-BE77-3F33A9B902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1325C37E-421E-44F3-9205-4218ED4EF6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3F164AD7-3E53-4CA6-BE3E-A47EDC2E62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138327FB-5AF7-4458-9CA9-E464F8EF5E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91B3F529-88F1-48FE-AF69-A785E1201D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035E1064-9C28-4E99-A633-6B64F2D868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848256A4-C880-4FCC-86A8-FE88AE8078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E2451AE7-6492-4B99-9985-EBD708AB26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603B3A95-793C-4F4D-A654-22DDA5352D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0A14707E-23E9-48B3-9F52-BF32C2F73D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84EEEC0E-90C4-414D-9980-369149AE7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08357A54-B1D5-40A6-904E-16131966FC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EB55C886-F619-4C9A-81EB-12CFEECA04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D22DCEF9-4643-4096-B116-D8769CE89D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F1FA469D-0106-400A-8785-9A5E34FBE3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5015C674-AB32-49AE-BBD1-A8428B10FF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C9D77BC1-67A7-4029-9625-73878A1E1E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CE0A0610-7BC7-4D6E-92D0-1128249228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8D967D4D-ACDD-4D9E-A327-4718613BE0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76188726-E41E-4FF7-9D2C-34081097F1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AD656B9B-502E-450E-A702-BC4A67D749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8E8872AC-A020-4E7F-8DB9-4EB3AA3A48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3FB49C77-51E8-4928-BF6B-435C8B6283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9D354688-3AE7-49CF-B116-3DDA24F283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485B61D8-B0DA-4B3B-B443-ECF7FEFDCD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77A6DD9D-5425-4A26-B16D-B55B26EC35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43EB47A7-E69D-41DB-AEBD-FF80CB3333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44056BBC-C92E-4212-AC0C-88E04C4E41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BD8FF51D-55B4-43D9-86E3-EFB01EDD25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6ACD68A7-68A3-42AA-BEBE-A4DEB39AAD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FCE2B72D-8EE9-44BE-BD94-FE0C31D4BD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326863E8-13FB-4DBB-B141-2D07BA5D78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DE122F99-2B6C-4C0D-9DA7-5B8B4B0412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7B01F247-6A8E-40D8-A311-1BC7921714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C4A7EFB0-FE8D-4690-BBD0-072EB3871C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A693829F-15A4-4C34-9CD9-44B502F85B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FAB1DEED-E379-4536-BBCF-1FC594A736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A400CD46-4D1C-4544-B7A3-49FE25A4FC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F935F29E-C6F1-43A6-B0EB-A0BA2EADBE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10D177B7-81FB-40B7-BF08-5D8ADC7B2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FF41A538-23AA-4F2E-AC36-FAEF39D427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9F57A5D9-72CF-4E60-8269-9B8FA2613F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72740B47-A4D9-44AB-B5B8-C9F7AF02DF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11B22B61-338C-4352-BA3D-C4DF35E07C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5887AE8A-826B-44BA-8D21-49C7B2813F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7EB5D6B5-A5D4-40A0-B841-4BA016EF68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999DB31F-07F2-45C7-B73B-B13BD0B783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CB102489-A03A-4EBE-B915-F006E4C312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5AEFA398-A4A4-4880-9AA0-E4FC6EA2FB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11F2068C-4F77-4F96-9173-9E5C88BC1E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D1CB1404-2DFD-451D-92F5-AA3F23DA86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CE1B13DC-BBDF-44D7-BD0F-890946E508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A6DAB524-A729-4E13-BCA6-9AE8E74FED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1B9AB0A0-CA08-4B38-A80B-547D396DAA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240368F2-899A-45FF-B36C-908989A9AA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23C89F5D-F9AA-4F98-BF3A-490DCE3875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C0031565-A55B-4483-A23C-87DC7CDCDE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F36A160C-65CF-480C-965F-70B856ECF3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1E00F956-0A7E-44A4-9487-4D2FB7A49B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BE19040D-79C1-4FFC-9EDD-F382D015F8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074134B1-0928-4284-B053-39AF3E2F93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C7A222FE-B937-49CE-B49C-6428882B5D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91E0D1B4-DFB2-48E7-9831-300825D7B1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56D78DA9-13B6-437C-B1D6-18E6AC10CE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0576B6AE-F796-418C-AA31-FC2960E685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20905C24-C44E-4E8F-8114-D62C70AC34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33306DCF-A22E-416C-96E1-B8EA8AC156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E04F59DA-B333-4F9E-8C90-B6793E57BA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5D7EA5E2-EC2F-473B-B3B0-FE514AD072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E7AD8A9B-16E0-421B-9A4A-3CAF90F4F9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6BCDDDE5-38B5-4ABE-8E62-7BAB51426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A997FDA3-84BA-4D78-876E-7EA6047FC2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1FFAA3C5-4241-49B4-B2B4-CC66722990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163BA929-B8C7-4844-A12A-1F9C971351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B852B8EC-DDBA-4103-9129-0D0ED290D6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027CEA99-CD3B-4C64-A3B5-9DB448D101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7F5A6B49-79BB-43BF-ABE2-E3FBA97F79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DA0F4130-F98B-4F2E-8E02-54A5AF9AE9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E49EE33F-55CF-47CB-B60B-1FE70FEA31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BF2BC962-F207-4E72-BCD0-C4DC29CAA2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362C3845-1F47-4158-8077-D067B4A3E4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B4B5880A-191F-4047-8FF5-CAA90F8805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C90BFD32-50CD-45CB-A111-FCE3BC03EC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D12C1375-29E4-47B5-B99D-82CF6A2A20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65DE06B2-6710-4C7F-A718-E9D65AC6A6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DD892-EE97-42DF-80AF-5CC550F2E459}">
  <sheetPr>
    <tabColor rgb="FFCCCCFF"/>
  </sheetPr>
  <dimension ref="A1:M813"/>
  <sheetViews>
    <sheetView tabSelected="1" topLeftCell="A34" zoomScale="80" zoomScaleNormal="80" workbookViewId="0">
      <selection activeCell="E50" sqref="E50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3" ht="20.25" x14ac:dyDescent="0.3">
      <c r="A1" s="102" t="s">
        <v>415</v>
      </c>
      <c r="B1" s="103"/>
      <c r="C1" s="103"/>
      <c r="D1" s="103"/>
      <c r="E1" s="103"/>
      <c r="F1" s="103"/>
      <c r="G1" s="103"/>
      <c r="H1" s="103"/>
      <c r="I1" s="104"/>
    </row>
    <row r="2" spans="1:13" ht="21" x14ac:dyDescent="0.35">
      <c r="A2" s="105" t="s">
        <v>414</v>
      </c>
      <c r="B2" s="78"/>
      <c r="C2" s="78"/>
      <c r="D2" s="78"/>
      <c r="E2" s="78"/>
      <c r="F2" s="78"/>
      <c r="G2" s="78"/>
      <c r="H2" s="78"/>
      <c r="I2" s="79"/>
    </row>
    <row r="3" spans="1:13" ht="20.25" customHeight="1" x14ac:dyDescent="0.3">
      <c r="A3" s="80" t="s">
        <v>416</v>
      </c>
      <c r="B3" s="81"/>
      <c r="C3" s="81"/>
      <c r="D3" s="81"/>
      <c r="E3" s="81"/>
      <c r="F3" s="81"/>
      <c r="G3" s="81"/>
      <c r="H3" s="81"/>
      <c r="I3" s="82"/>
    </row>
    <row r="4" spans="1:13" ht="21" x14ac:dyDescent="0.35">
      <c r="A4" s="75"/>
      <c r="B4" s="70"/>
      <c r="C4" s="70"/>
      <c r="D4" s="70"/>
      <c r="E4" s="70"/>
      <c r="F4" s="74"/>
      <c r="G4" s="70"/>
      <c r="H4" s="70"/>
      <c r="I4" s="73"/>
    </row>
    <row r="5" spans="1:13" s="67" customFormat="1" ht="24.75" customHeight="1" x14ac:dyDescent="0.35">
      <c r="A5" s="106" t="s">
        <v>413</v>
      </c>
      <c r="B5" s="107"/>
      <c r="C5" s="107"/>
      <c r="D5" s="107"/>
      <c r="E5" s="107"/>
      <c r="F5" s="107"/>
      <c r="G5" s="107"/>
      <c r="H5" s="107"/>
      <c r="I5" s="108"/>
    </row>
    <row r="6" spans="1:13" s="67" customFormat="1" ht="27" customHeight="1" x14ac:dyDescent="0.35">
      <c r="A6" s="72"/>
      <c r="B6" s="71" t="s">
        <v>412</v>
      </c>
      <c r="C6" s="105"/>
      <c r="D6" s="78"/>
      <c r="E6" s="78"/>
      <c r="F6" s="78"/>
      <c r="G6" s="78"/>
      <c r="H6" s="78"/>
      <c r="I6" s="79"/>
    </row>
    <row r="7" spans="1:13" s="67" customFormat="1" ht="27.75" customHeight="1" thickBot="1" x14ac:dyDescent="0.4">
      <c r="A7" s="69"/>
      <c r="B7" s="68" t="s">
        <v>411</v>
      </c>
      <c r="C7" s="83"/>
      <c r="D7" s="84"/>
      <c r="E7" s="84"/>
      <c r="F7" s="84"/>
      <c r="G7" s="84"/>
      <c r="H7" s="84"/>
      <c r="I7" s="85"/>
    </row>
    <row r="8" spans="1:13" s="67" customFormat="1" ht="26.25" customHeight="1" x14ac:dyDescent="0.35">
      <c r="A8" s="92" t="s">
        <v>410</v>
      </c>
      <c r="B8" s="94" t="s">
        <v>409</v>
      </c>
      <c r="C8" s="96" t="s">
        <v>408</v>
      </c>
      <c r="D8" s="98" t="s">
        <v>407</v>
      </c>
      <c r="E8" s="100" t="s">
        <v>406</v>
      </c>
      <c r="F8" s="100" t="s">
        <v>405</v>
      </c>
      <c r="G8" s="86" t="s">
        <v>404</v>
      </c>
      <c r="H8" s="88" t="s">
        <v>403</v>
      </c>
      <c r="I8" s="90" t="s">
        <v>402</v>
      </c>
    </row>
    <row r="9" spans="1:13" s="67" customFormat="1" ht="4.5" customHeight="1" thickBot="1" x14ac:dyDescent="0.4">
      <c r="A9" s="93"/>
      <c r="B9" s="95"/>
      <c r="C9" s="97"/>
      <c r="D9" s="99"/>
      <c r="E9" s="101"/>
      <c r="F9" s="101"/>
      <c r="G9" s="87"/>
      <c r="H9" s="89"/>
      <c r="I9" s="91"/>
    </row>
    <row r="10" spans="1:13" s="62" customFormat="1" ht="34.5" customHeight="1" x14ac:dyDescent="0.35">
      <c r="A10" s="65" t="s">
        <v>400</v>
      </c>
      <c r="B10" s="65" t="s">
        <v>399</v>
      </c>
      <c r="C10" s="46" t="s">
        <v>401</v>
      </c>
      <c r="D10" s="61">
        <v>43853</v>
      </c>
      <c r="E10" s="64">
        <v>121072.5</v>
      </c>
      <c r="F10" s="61">
        <v>43974</v>
      </c>
      <c r="G10" s="66"/>
      <c r="H10" s="64">
        <f>+E10-G10</f>
        <v>121072.5</v>
      </c>
      <c r="I10" s="63" t="s">
        <v>23</v>
      </c>
      <c r="J10" s="10"/>
      <c r="K10" s="10"/>
      <c r="L10" s="10"/>
      <c r="M10" s="10"/>
    </row>
    <row r="11" spans="1:13" s="62" customFormat="1" ht="50.25" customHeight="1" x14ac:dyDescent="0.35">
      <c r="A11" s="65" t="s">
        <v>400</v>
      </c>
      <c r="B11" s="65" t="s">
        <v>399</v>
      </c>
      <c r="C11" s="46" t="s">
        <v>398</v>
      </c>
      <c r="D11" s="61">
        <v>43826</v>
      </c>
      <c r="E11" s="64">
        <v>64483.45</v>
      </c>
      <c r="F11" s="61">
        <v>43948</v>
      </c>
      <c r="G11" s="66"/>
      <c r="H11" s="64">
        <f>+E11</f>
        <v>64483.45</v>
      </c>
      <c r="I11" s="63" t="s">
        <v>23</v>
      </c>
      <c r="L11" s="10"/>
      <c r="M11" s="10"/>
    </row>
    <row r="12" spans="1:13" s="62" customFormat="1" ht="21.95" customHeight="1" x14ac:dyDescent="0.35">
      <c r="A12" s="65" t="s">
        <v>397</v>
      </c>
      <c r="B12" s="65" t="s">
        <v>396</v>
      </c>
      <c r="C12" s="46" t="s">
        <v>395</v>
      </c>
      <c r="D12" s="61">
        <v>43781</v>
      </c>
      <c r="E12" s="64">
        <v>12540000</v>
      </c>
      <c r="F12" s="61">
        <v>43902</v>
      </c>
      <c r="G12" s="66"/>
      <c r="H12" s="64">
        <f>+E12</f>
        <v>12540000</v>
      </c>
      <c r="I12" s="63" t="s">
        <v>23</v>
      </c>
      <c r="L12" s="10"/>
      <c r="M12" s="10"/>
    </row>
    <row r="13" spans="1:13" s="62" customFormat="1" ht="21.95" customHeight="1" x14ac:dyDescent="0.35">
      <c r="A13" s="65" t="s">
        <v>394</v>
      </c>
      <c r="B13" s="65" t="s">
        <v>5</v>
      </c>
      <c r="C13" s="46" t="s">
        <v>242</v>
      </c>
      <c r="D13" s="61">
        <v>44034</v>
      </c>
      <c r="E13" s="64">
        <v>354000</v>
      </c>
      <c r="F13" s="61">
        <v>44157</v>
      </c>
      <c r="G13" s="66"/>
      <c r="H13" s="64">
        <f>+E13-G13</f>
        <v>354000</v>
      </c>
      <c r="I13" s="63" t="s">
        <v>23</v>
      </c>
      <c r="L13" s="10"/>
      <c r="M13" s="10"/>
    </row>
    <row r="14" spans="1:13" s="62" customFormat="1" ht="21.95" customHeight="1" x14ac:dyDescent="0.35">
      <c r="A14" s="65" t="s">
        <v>393</v>
      </c>
      <c r="B14" s="65" t="s">
        <v>5</v>
      </c>
      <c r="C14" s="46" t="s">
        <v>392</v>
      </c>
      <c r="D14" s="61">
        <v>44036</v>
      </c>
      <c r="E14" s="64">
        <v>259600</v>
      </c>
      <c r="F14" s="61">
        <v>44159</v>
      </c>
      <c r="G14" s="66"/>
      <c r="H14" s="64">
        <f>+E14</f>
        <v>259600</v>
      </c>
      <c r="I14" s="63" t="s">
        <v>23</v>
      </c>
      <c r="L14" s="10"/>
      <c r="M14" s="10"/>
    </row>
    <row r="15" spans="1:13" s="62" customFormat="1" ht="21.95" customHeight="1" x14ac:dyDescent="0.35">
      <c r="A15" s="65" t="s">
        <v>391</v>
      </c>
      <c r="B15" s="65" t="s">
        <v>5</v>
      </c>
      <c r="C15" s="46" t="s">
        <v>21</v>
      </c>
      <c r="D15" s="61">
        <v>44027</v>
      </c>
      <c r="E15" s="64">
        <v>177000</v>
      </c>
      <c r="F15" s="61">
        <v>44150</v>
      </c>
      <c r="G15" s="66"/>
      <c r="H15" s="64">
        <f>+E15</f>
        <v>177000</v>
      </c>
      <c r="I15" s="63" t="s">
        <v>23</v>
      </c>
      <c r="L15" s="10"/>
      <c r="M15" s="10"/>
    </row>
    <row r="16" spans="1:13" s="62" customFormat="1" ht="21.95" customHeight="1" x14ac:dyDescent="0.35">
      <c r="A16" s="65" t="s">
        <v>390</v>
      </c>
      <c r="B16" s="65" t="s">
        <v>5</v>
      </c>
      <c r="C16" s="46" t="s">
        <v>389</v>
      </c>
      <c r="D16" s="61">
        <v>44035</v>
      </c>
      <c r="E16" s="64">
        <v>708000</v>
      </c>
      <c r="F16" s="61">
        <v>44150</v>
      </c>
      <c r="G16" s="66"/>
      <c r="H16" s="64">
        <f>+E16</f>
        <v>708000</v>
      </c>
      <c r="I16" s="63" t="s">
        <v>23</v>
      </c>
      <c r="L16" s="10"/>
      <c r="M16" s="10"/>
    </row>
    <row r="17" spans="1:13" s="62" customFormat="1" ht="21.95" customHeight="1" x14ac:dyDescent="0.35">
      <c r="A17" s="65" t="s">
        <v>388</v>
      </c>
      <c r="B17" s="65" t="s">
        <v>5</v>
      </c>
      <c r="C17" s="46" t="s">
        <v>387</v>
      </c>
      <c r="D17" s="61">
        <v>44034</v>
      </c>
      <c r="E17" s="64">
        <v>1500000</v>
      </c>
      <c r="F17" s="61">
        <v>44157</v>
      </c>
      <c r="G17" s="66"/>
      <c r="H17" s="64">
        <f>+E17</f>
        <v>1500000</v>
      </c>
      <c r="I17" s="63" t="s">
        <v>23</v>
      </c>
      <c r="L17" s="10"/>
      <c r="M17" s="10"/>
    </row>
    <row r="18" spans="1:13" s="62" customFormat="1" ht="21.95" customHeight="1" x14ac:dyDescent="0.35">
      <c r="A18" s="65" t="s">
        <v>386</v>
      </c>
      <c r="B18" s="65" t="s">
        <v>5</v>
      </c>
      <c r="C18" s="46" t="s">
        <v>385</v>
      </c>
      <c r="D18" s="61">
        <v>44035</v>
      </c>
      <c r="E18" s="64">
        <v>1062000</v>
      </c>
      <c r="F18" s="61">
        <v>44158</v>
      </c>
      <c r="G18" s="66"/>
      <c r="H18" s="64">
        <f>+E18</f>
        <v>1062000</v>
      </c>
      <c r="I18" s="63" t="s">
        <v>23</v>
      </c>
      <c r="L18" s="10"/>
      <c r="M18" s="10"/>
    </row>
    <row r="19" spans="1:13" s="62" customFormat="1" ht="21.95" customHeight="1" x14ac:dyDescent="0.35">
      <c r="A19" s="65" t="s">
        <v>384</v>
      </c>
      <c r="B19" s="65" t="s">
        <v>5</v>
      </c>
      <c r="C19" s="46" t="s">
        <v>96</v>
      </c>
      <c r="D19" s="61">
        <v>44044</v>
      </c>
      <c r="E19" s="64">
        <v>180000</v>
      </c>
      <c r="F19" s="61">
        <v>44166</v>
      </c>
      <c r="G19" s="66"/>
      <c r="H19" s="64">
        <f>+E19-G19</f>
        <v>180000</v>
      </c>
      <c r="I19" s="63" t="s">
        <v>23</v>
      </c>
      <c r="L19" s="10"/>
      <c r="M19" s="10"/>
    </row>
    <row r="20" spans="1:13" s="62" customFormat="1" ht="31.5" customHeight="1" x14ac:dyDescent="0.35">
      <c r="A20" s="65" t="s">
        <v>357</v>
      </c>
      <c r="B20" s="65" t="s">
        <v>356</v>
      </c>
      <c r="C20" s="46" t="s">
        <v>383</v>
      </c>
      <c r="D20" s="61">
        <v>44197</v>
      </c>
      <c r="E20" s="64">
        <v>990431.53</v>
      </c>
      <c r="F20" s="61">
        <v>44317</v>
      </c>
      <c r="G20" s="64"/>
      <c r="H20" s="64">
        <f>+E20-G20</f>
        <v>990431.53</v>
      </c>
      <c r="I20" s="63" t="s">
        <v>23</v>
      </c>
      <c r="L20" s="10"/>
      <c r="M20" s="10"/>
    </row>
    <row r="21" spans="1:13" s="62" customFormat="1" ht="31.5" customHeight="1" x14ac:dyDescent="0.35">
      <c r="A21" s="65" t="s">
        <v>357</v>
      </c>
      <c r="B21" s="65" t="s">
        <v>382</v>
      </c>
      <c r="C21" s="46" t="s">
        <v>381</v>
      </c>
      <c r="D21" s="61">
        <v>44197</v>
      </c>
      <c r="E21" s="64">
        <v>1258798.32</v>
      </c>
      <c r="F21" s="61">
        <v>44317</v>
      </c>
      <c r="G21" s="64"/>
      <c r="H21" s="64">
        <f>+E21-G21</f>
        <v>1258798.32</v>
      </c>
      <c r="I21" s="63" t="s">
        <v>23</v>
      </c>
      <c r="L21" s="10"/>
      <c r="M21" s="10"/>
    </row>
    <row r="22" spans="1:13" s="62" customFormat="1" ht="31.5" customHeight="1" x14ac:dyDescent="0.35">
      <c r="A22" s="65" t="s">
        <v>357</v>
      </c>
      <c r="B22" s="65" t="s">
        <v>380</v>
      </c>
      <c r="C22" s="46" t="s">
        <v>379</v>
      </c>
      <c r="D22" s="61">
        <v>44197</v>
      </c>
      <c r="E22" s="64">
        <v>66987.179999999993</v>
      </c>
      <c r="F22" s="61">
        <v>44317</v>
      </c>
      <c r="G22" s="64"/>
      <c r="H22" s="64">
        <f>+E22-G22</f>
        <v>66987.179999999993</v>
      </c>
      <c r="I22" s="63" t="s">
        <v>23</v>
      </c>
      <c r="L22" s="10"/>
      <c r="M22" s="10"/>
    </row>
    <row r="23" spans="1:13" s="62" customFormat="1" ht="31.5" customHeight="1" x14ac:dyDescent="0.35">
      <c r="A23" s="65" t="s">
        <v>378</v>
      </c>
      <c r="B23" s="65" t="s">
        <v>377</v>
      </c>
      <c r="C23" s="46" t="s">
        <v>376</v>
      </c>
      <c r="D23" s="61">
        <v>44294</v>
      </c>
      <c r="E23" s="64">
        <v>583278.54</v>
      </c>
      <c r="F23" s="61">
        <v>44416</v>
      </c>
      <c r="G23" s="64"/>
      <c r="H23" s="64">
        <f t="shared" ref="H23:H30" si="0">+E23</f>
        <v>583278.54</v>
      </c>
      <c r="I23" s="63" t="s">
        <v>23</v>
      </c>
      <c r="L23" s="10"/>
      <c r="M23" s="10"/>
    </row>
    <row r="24" spans="1:13" s="62" customFormat="1" ht="31.5" customHeight="1" x14ac:dyDescent="0.35">
      <c r="A24" s="65" t="s">
        <v>357</v>
      </c>
      <c r="B24" s="65" t="s">
        <v>356</v>
      </c>
      <c r="C24" s="46" t="s">
        <v>375</v>
      </c>
      <c r="D24" s="61">
        <v>44287</v>
      </c>
      <c r="E24" s="64">
        <v>66414.64</v>
      </c>
      <c r="F24" s="61">
        <v>44409</v>
      </c>
      <c r="G24" s="64"/>
      <c r="H24" s="64">
        <f t="shared" si="0"/>
        <v>66414.64</v>
      </c>
      <c r="I24" s="63" t="s">
        <v>23</v>
      </c>
      <c r="L24" s="10"/>
      <c r="M24" s="10"/>
    </row>
    <row r="25" spans="1:13" s="62" customFormat="1" ht="31.5" customHeight="1" x14ac:dyDescent="0.35">
      <c r="A25" s="65" t="s">
        <v>205</v>
      </c>
      <c r="B25" s="65" t="s">
        <v>335</v>
      </c>
      <c r="C25" s="46" t="s">
        <v>374</v>
      </c>
      <c r="D25" s="61">
        <v>44211</v>
      </c>
      <c r="E25" s="64">
        <v>9332435</v>
      </c>
      <c r="F25" s="61">
        <v>44331</v>
      </c>
      <c r="G25" s="64"/>
      <c r="H25" s="64">
        <f t="shared" si="0"/>
        <v>9332435</v>
      </c>
      <c r="I25" s="63" t="s">
        <v>23</v>
      </c>
      <c r="L25" s="10"/>
      <c r="M25" s="10"/>
    </row>
    <row r="26" spans="1:13" s="62" customFormat="1" ht="31.5" customHeight="1" x14ac:dyDescent="0.35">
      <c r="A26" s="65" t="s">
        <v>205</v>
      </c>
      <c r="B26" s="65" t="s">
        <v>335</v>
      </c>
      <c r="C26" s="46" t="s">
        <v>373</v>
      </c>
      <c r="D26" s="61">
        <v>44267</v>
      </c>
      <c r="E26" s="64">
        <v>4131355</v>
      </c>
      <c r="F26" s="61">
        <v>44389</v>
      </c>
      <c r="G26" s="64"/>
      <c r="H26" s="64">
        <f t="shared" si="0"/>
        <v>4131355</v>
      </c>
      <c r="I26" s="63" t="s">
        <v>23</v>
      </c>
      <c r="L26" s="10"/>
      <c r="M26" s="10"/>
    </row>
    <row r="27" spans="1:13" s="62" customFormat="1" ht="31.5" customHeight="1" x14ac:dyDescent="0.35">
      <c r="A27" s="65" t="s">
        <v>357</v>
      </c>
      <c r="B27" s="65" t="s">
        <v>356</v>
      </c>
      <c r="C27" s="46" t="s">
        <v>372</v>
      </c>
      <c r="D27" s="61">
        <v>44287</v>
      </c>
      <c r="E27" s="64">
        <f>22404*58</f>
        <v>1299432</v>
      </c>
      <c r="F27" s="61">
        <v>44409</v>
      </c>
      <c r="G27" s="64"/>
      <c r="H27" s="64">
        <f t="shared" si="0"/>
        <v>1299432</v>
      </c>
      <c r="I27" s="63" t="s">
        <v>23</v>
      </c>
      <c r="L27" s="10"/>
      <c r="M27" s="10"/>
    </row>
    <row r="28" spans="1:13" s="62" customFormat="1" ht="31.5" customHeight="1" x14ac:dyDescent="0.35">
      <c r="A28" s="65" t="s">
        <v>357</v>
      </c>
      <c r="B28" s="65" t="s">
        <v>356</v>
      </c>
      <c r="C28" s="46" t="s">
        <v>371</v>
      </c>
      <c r="D28" s="61">
        <v>44285</v>
      </c>
      <c r="E28" s="64">
        <f>832*58</f>
        <v>48256</v>
      </c>
      <c r="F28" s="61">
        <v>44407</v>
      </c>
      <c r="G28" s="64"/>
      <c r="H28" s="64">
        <f t="shared" si="0"/>
        <v>48256</v>
      </c>
      <c r="I28" s="63" t="s">
        <v>23</v>
      </c>
      <c r="L28" s="10"/>
      <c r="M28" s="10"/>
    </row>
    <row r="29" spans="1:13" s="62" customFormat="1" ht="31.5" customHeight="1" x14ac:dyDescent="0.35">
      <c r="A29" s="65" t="s">
        <v>370</v>
      </c>
      <c r="B29" s="65" t="s">
        <v>199</v>
      </c>
      <c r="C29" s="46" t="s">
        <v>369</v>
      </c>
      <c r="D29" s="12">
        <v>44343</v>
      </c>
      <c r="E29" s="64">
        <v>29500</v>
      </c>
      <c r="F29" s="61">
        <v>44466</v>
      </c>
      <c r="G29" s="64"/>
      <c r="H29" s="64">
        <f t="shared" si="0"/>
        <v>29500</v>
      </c>
      <c r="I29" s="63" t="s">
        <v>23</v>
      </c>
      <c r="L29" s="10"/>
      <c r="M29" s="10"/>
    </row>
    <row r="30" spans="1:13" s="62" customFormat="1" ht="31.5" customHeight="1" x14ac:dyDescent="0.35">
      <c r="A30" s="65" t="s">
        <v>368</v>
      </c>
      <c r="B30" s="65" t="s">
        <v>367</v>
      </c>
      <c r="C30" s="46" t="s">
        <v>366</v>
      </c>
      <c r="D30" s="12">
        <v>44378</v>
      </c>
      <c r="E30" s="64">
        <v>188800</v>
      </c>
      <c r="F30" s="61">
        <v>44501</v>
      </c>
      <c r="G30" s="64"/>
      <c r="H30" s="64">
        <f t="shared" si="0"/>
        <v>188800</v>
      </c>
      <c r="I30" s="63" t="s">
        <v>23</v>
      </c>
      <c r="L30" s="10"/>
      <c r="M30" s="10"/>
    </row>
    <row r="31" spans="1:13" s="62" customFormat="1" ht="31.5" customHeight="1" x14ac:dyDescent="0.35">
      <c r="A31" s="65" t="s">
        <v>365</v>
      </c>
      <c r="B31" s="65" t="s">
        <v>5</v>
      </c>
      <c r="C31" s="46" t="s">
        <v>364</v>
      </c>
      <c r="D31" s="12">
        <v>44302</v>
      </c>
      <c r="E31" s="64">
        <v>157998.6</v>
      </c>
      <c r="F31" s="61">
        <v>44424</v>
      </c>
      <c r="G31" s="64"/>
      <c r="H31" s="64">
        <f t="shared" ref="H31:H37" si="1">+E31-G31</f>
        <v>157998.6</v>
      </c>
      <c r="I31" s="63" t="s">
        <v>23</v>
      </c>
      <c r="L31" s="10"/>
      <c r="M31" s="10"/>
    </row>
    <row r="32" spans="1:13" s="62" customFormat="1" ht="31.5" customHeight="1" x14ac:dyDescent="0.35">
      <c r="A32" s="65" t="s">
        <v>357</v>
      </c>
      <c r="B32" s="65" t="s">
        <v>153</v>
      </c>
      <c r="C32" s="46" t="s">
        <v>363</v>
      </c>
      <c r="D32" s="12">
        <v>44347</v>
      </c>
      <c r="E32" s="64">
        <v>66414.64</v>
      </c>
      <c r="F32" s="1" t="s">
        <v>362</v>
      </c>
      <c r="G32" s="64"/>
      <c r="H32" s="64">
        <f t="shared" si="1"/>
        <v>66414.64</v>
      </c>
      <c r="I32" s="63" t="s">
        <v>23</v>
      </c>
      <c r="L32" s="10"/>
      <c r="M32" s="10"/>
    </row>
    <row r="33" spans="1:13" s="62" customFormat="1" ht="31.5" customHeight="1" x14ac:dyDescent="0.35">
      <c r="A33" s="65" t="s">
        <v>361</v>
      </c>
      <c r="B33" s="65" t="s">
        <v>14</v>
      </c>
      <c r="C33" s="46" t="s">
        <v>360</v>
      </c>
      <c r="D33" s="12">
        <v>44427</v>
      </c>
      <c r="E33" s="64">
        <v>35400</v>
      </c>
      <c r="F33" s="61">
        <v>44549</v>
      </c>
      <c r="G33" s="64"/>
      <c r="H33" s="64">
        <f t="shared" si="1"/>
        <v>35400</v>
      </c>
      <c r="I33" s="63" t="s">
        <v>23</v>
      </c>
      <c r="L33" s="10"/>
      <c r="M33" s="10"/>
    </row>
    <row r="34" spans="1:13" s="62" customFormat="1" ht="31.5" customHeight="1" x14ac:dyDescent="0.35">
      <c r="A34" s="65" t="s">
        <v>359</v>
      </c>
      <c r="B34" s="65" t="s">
        <v>14</v>
      </c>
      <c r="C34" s="46" t="s">
        <v>214</v>
      </c>
      <c r="D34" s="12">
        <v>44391</v>
      </c>
      <c r="E34" s="64">
        <v>17700</v>
      </c>
      <c r="F34" s="61">
        <v>44514</v>
      </c>
      <c r="G34" s="64"/>
      <c r="H34" s="64">
        <f t="shared" si="1"/>
        <v>17700</v>
      </c>
      <c r="I34" s="63" t="s">
        <v>23</v>
      </c>
      <c r="L34" s="10"/>
      <c r="M34" s="10"/>
    </row>
    <row r="35" spans="1:13" s="62" customFormat="1" ht="31.5" customHeight="1" x14ac:dyDescent="0.35">
      <c r="A35" s="6" t="s">
        <v>357</v>
      </c>
      <c r="B35" s="60" t="s">
        <v>356</v>
      </c>
      <c r="C35" s="46" t="s">
        <v>358</v>
      </c>
      <c r="D35" s="45">
        <v>44409</v>
      </c>
      <c r="E35" s="11">
        <v>66758.16</v>
      </c>
      <c r="F35" s="12">
        <v>44531</v>
      </c>
      <c r="G35" s="2"/>
      <c r="H35" s="11">
        <f t="shared" si="1"/>
        <v>66758.16</v>
      </c>
      <c r="I35" s="1" t="s">
        <v>23</v>
      </c>
      <c r="J35"/>
      <c r="L35" s="10"/>
      <c r="M35" s="10"/>
    </row>
    <row r="36" spans="1:13" ht="21" x14ac:dyDescent="0.35">
      <c r="A36" s="6" t="s">
        <v>357</v>
      </c>
      <c r="B36" s="60" t="s">
        <v>356</v>
      </c>
      <c r="C36" s="46" t="s">
        <v>355</v>
      </c>
      <c r="D36" s="45">
        <v>44440</v>
      </c>
      <c r="E36" s="11">
        <v>66414.64</v>
      </c>
      <c r="F36" s="12">
        <v>44562</v>
      </c>
      <c r="H36" s="11">
        <f t="shared" si="1"/>
        <v>66414.64</v>
      </c>
      <c r="I36" s="1" t="s">
        <v>23</v>
      </c>
      <c r="L36" s="10"/>
      <c r="M36" s="10"/>
    </row>
    <row r="37" spans="1:13" ht="21" x14ac:dyDescent="0.35">
      <c r="A37" s="6" t="s">
        <v>354</v>
      </c>
      <c r="B37" s="60" t="s">
        <v>14</v>
      </c>
      <c r="C37" s="46" t="s">
        <v>353</v>
      </c>
      <c r="D37" s="45">
        <v>44265</v>
      </c>
      <c r="E37" s="11">
        <v>106200</v>
      </c>
      <c r="F37" s="61">
        <v>44387</v>
      </c>
      <c r="H37" s="11">
        <f t="shared" si="1"/>
        <v>106200</v>
      </c>
      <c r="I37" s="1" t="s">
        <v>23</v>
      </c>
      <c r="L37" s="10"/>
      <c r="M37" s="10"/>
    </row>
    <row r="38" spans="1:13" ht="21" x14ac:dyDescent="0.35">
      <c r="A38" s="6" t="s">
        <v>352</v>
      </c>
      <c r="B38" s="60" t="s">
        <v>5</v>
      </c>
      <c r="C38" s="46" t="s">
        <v>351</v>
      </c>
      <c r="D38" s="45">
        <v>44610</v>
      </c>
      <c r="E38" s="11">
        <v>354000</v>
      </c>
      <c r="F38" s="12">
        <v>44730</v>
      </c>
      <c r="G38" s="11"/>
      <c r="H38" s="11">
        <f>+E38</f>
        <v>354000</v>
      </c>
      <c r="I38" s="1" t="s">
        <v>23</v>
      </c>
      <c r="J38" s="77"/>
      <c r="L38" s="10"/>
      <c r="M38" s="10"/>
    </row>
    <row r="39" spans="1:13" ht="21" x14ac:dyDescent="0.35">
      <c r="A39" s="6" t="s">
        <v>336</v>
      </c>
      <c r="B39" s="47" t="s">
        <v>335</v>
      </c>
      <c r="C39" s="46" t="s">
        <v>350</v>
      </c>
      <c r="D39" s="45">
        <v>44681</v>
      </c>
      <c r="E39" s="11">
        <v>5771345</v>
      </c>
      <c r="F39" s="12">
        <v>44803</v>
      </c>
      <c r="G39" s="11"/>
      <c r="H39" s="11">
        <f t="shared" ref="H39:H46" si="2">+E39-G39</f>
        <v>5771345</v>
      </c>
      <c r="I39" s="1" t="s">
        <v>23</v>
      </c>
      <c r="J39" s="77"/>
      <c r="L39" s="10"/>
      <c r="M39" s="10"/>
    </row>
    <row r="40" spans="1:13" ht="21" x14ac:dyDescent="0.35">
      <c r="A40" s="6" t="s">
        <v>336</v>
      </c>
      <c r="B40" s="6" t="s">
        <v>349</v>
      </c>
      <c r="C40" s="5" t="s">
        <v>348</v>
      </c>
      <c r="D40" s="59">
        <v>44774</v>
      </c>
      <c r="E40" s="4">
        <v>2712855</v>
      </c>
      <c r="F40" s="12">
        <v>44896</v>
      </c>
      <c r="H40" s="11">
        <f t="shared" si="2"/>
        <v>2712855</v>
      </c>
      <c r="I40" s="1" t="s">
        <v>0</v>
      </c>
      <c r="J40" s="77"/>
      <c r="L40" s="10"/>
      <c r="M40" s="10"/>
    </row>
    <row r="41" spans="1:13" ht="21" x14ac:dyDescent="0.35">
      <c r="A41" s="6" t="s">
        <v>336</v>
      </c>
      <c r="B41" s="47" t="s">
        <v>335</v>
      </c>
      <c r="C41" s="46" t="s">
        <v>347</v>
      </c>
      <c r="D41" s="45">
        <v>44804</v>
      </c>
      <c r="E41" s="11">
        <v>2729890</v>
      </c>
      <c r="F41" s="12">
        <v>44926</v>
      </c>
      <c r="G41" s="11"/>
      <c r="H41" s="11">
        <f t="shared" si="2"/>
        <v>2729890</v>
      </c>
      <c r="I41" s="1" t="s">
        <v>0</v>
      </c>
      <c r="J41" s="77"/>
      <c r="L41" s="10"/>
      <c r="M41" s="10"/>
    </row>
    <row r="42" spans="1:13" ht="21" x14ac:dyDescent="0.35">
      <c r="A42" s="6" t="s">
        <v>346</v>
      </c>
      <c r="B42" s="47" t="s">
        <v>345</v>
      </c>
      <c r="C42" s="46" t="s">
        <v>344</v>
      </c>
      <c r="D42" s="45">
        <v>44832</v>
      </c>
      <c r="E42" s="11">
        <v>149683</v>
      </c>
      <c r="F42" s="12">
        <v>44954</v>
      </c>
      <c r="G42" s="11"/>
      <c r="H42" s="11">
        <f t="shared" si="2"/>
        <v>149683</v>
      </c>
      <c r="I42" s="1" t="s">
        <v>0</v>
      </c>
      <c r="J42" s="77"/>
      <c r="L42" s="10"/>
      <c r="M42" s="10"/>
    </row>
    <row r="43" spans="1:13" ht="21" x14ac:dyDescent="0.35">
      <c r="A43" s="47" t="s">
        <v>330</v>
      </c>
      <c r="B43" s="47" t="s">
        <v>131</v>
      </c>
      <c r="C43" s="46" t="s">
        <v>343</v>
      </c>
      <c r="D43" s="45">
        <v>44766</v>
      </c>
      <c r="E43" s="11">
        <v>8393400</v>
      </c>
      <c r="F43" s="12">
        <v>44889</v>
      </c>
      <c r="G43" s="11"/>
      <c r="H43" s="11">
        <f t="shared" si="2"/>
        <v>8393400</v>
      </c>
      <c r="I43" s="1" t="s">
        <v>0</v>
      </c>
      <c r="J43" s="77"/>
      <c r="L43" s="10"/>
      <c r="M43" s="10"/>
    </row>
    <row r="44" spans="1:13" ht="21" x14ac:dyDescent="0.35">
      <c r="A44" s="47" t="s">
        <v>330</v>
      </c>
      <c r="B44" s="47" t="s">
        <v>131</v>
      </c>
      <c r="C44" s="46" t="s">
        <v>342</v>
      </c>
      <c r="D44" s="45">
        <v>44780</v>
      </c>
      <c r="E44" s="11">
        <v>6282400</v>
      </c>
      <c r="F44" s="12">
        <v>44902</v>
      </c>
      <c r="G44" s="11"/>
      <c r="H44" s="11">
        <f t="shared" si="2"/>
        <v>6282400</v>
      </c>
      <c r="I44" s="1" t="s">
        <v>0</v>
      </c>
      <c r="J44" s="77"/>
      <c r="L44" s="10"/>
      <c r="M44" s="10"/>
    </row>
    <row r="45" spans="1:13" ht="21" x14ac:dyDescent="0.35">
      <c r="A45" s="47" t="s">
        <v>330</v>
      </c>
      <c r="B45" s="47" t="s">
        <v>131</v>
      </c>
      <c r="C45" s="46" t="s">
        <v>341</v>
      </c>
      <c r="D45" s="45">
        <v>44792</v>
      </c>
      <c r="E45" s="11">
        <v>7971200</v>
      </c>
      <c r="F45" s="12">
        <v>44914</v>
      </c>
      <c r="G45" s="11"/>
      <c r="H45" s="11">
        <f t="shared" si="2"/>
        <v>7971200</v>
      </c>
      <c r="I45" s="1" t="s">
        <v>0</v>
      </c>
      <c r="J45" s="77"/>
      <c r="L45" s="10"/>
      <c r="M45" s="10"/>
    </row>
    <row r="46" spans="1:13" ht="21" x14ac:dyDescent="0.35">
      <c r="A46" s="47" t="s">
        <v>330</v>
      </c>
      <c r="B46" s="47" t="s">
        <v>131</v>
      </c>
      <c r="C46" s="46" t="s">
        <v>340</v>
      </c>
      <c r="D46" s="45">
        <v>44755</v>
      </c>
      <c r="E46" s="11">
        <v>9026700</v>
      </c>
      <c r="F46" s="12">
        <v>44878</v>
      </c>
      <c r="G46" s="11"/>
      <c r="H46" s="11">
        <f t="shared" si="2"/>
        <v>9026700</v>
      </c>
      <c r="I46" s="1" t="s">
        <v>0</v>
      </c>
      <c r="J46" s="77"/>
      <c r="L46" s="10"/>
      <c r="M46" s="10"/>
    </row>
    <row r="47" spans="1:13" ht="21" x14ac:dyDescent="0.35">
      <c r="A47" s="47" t="s">
        <v>330</v>
      </c>
      <c r="B47" s="47" t="s">
        <v>131</v>
      </c>
      <c r="C47" s="46" t="s">
        <v>339</v>
      </c>
      <c r="D47" s="45">
        <v>44770</v>
      </c>
      <c r="E47" s="11">
        <v>7337900</v>
      </c>
      <c r="F47" s="12">
        <v>44893</v>
      </c>
      <c r="G47" s="11"/>
      <c r="H47" s="11">
        <v>7337900</v>
      </c>
      <c r="I47" s="1" t="s">
        <v>0</v>
      </c>
      <c r="J47" s="77"/>
      <c r="L47" s="10"/>
      <c r="M47" s="10"/>
    </row>
    <row r="48" spans="1:13" ht="21" x14ac:dyDescent="0.35">
      <c r="A48" s="47" t="s">
        <v>330</v>
      </c>
      <c r="B48" s="47" t="s">
        <v>131</v>
      </c>
      <c r="C48" s="46" t="s">
        <v>338</v>
      </c>
      <c r="D48" s="45">
        <v>44775</v>
      </c>
      <c r="E48" s="11">
        <v>6071300</v>
      </c>
      <c r="F48" s="12">
        <v>44897</v>
      </c>
      <c r="G48" s="11"/>
      <c r="H48" s="11">
        <f t="shared" ref="H48:H76" si="3">+E48-G48</f>
        <v>6071300</v>
      </c>
      <c r="I48" s="1" t="s">
        <v>0</v>
      </c>
      <c r="J48" s="77"/>
      <c r="L48" s="10"/>
      <c r="M48" s="10"/>
    </row>
    <row r="49" spans="1:13" ht="21" x14ac:dyDescent="0.35">
      <c r="A49" s="47" t="s">
        <v>330</v>
      </c>
      <c r="B49" s="47" t="s">
        <v>131</v>
      </c>
      <c r="C49" s="46" t="s">
        <v>337</v>
      </c>
      <c r="D49" s="45">
        <v>44785</v>
      </c>
      <c r="E49" s="11">
        <v>7920600</v>
      </c>
      <c r="F49" s="12">
        <v>44907</v>
      </c>
      <c r="G49" s="11"/>
      <c r="H49" s="11">
        <f t="shared" si="3"/>
        <v>7920600</v>
      </c>
      <c r="I49" s="1" t="s">
        <v>0</v>
      </c>
      <c r="J49" s="77"/>
      <c r="L49" s="10"/>
      <c r="M49" s="10"/>
    </row>
    <row r="50" spans="1:13" ht="21" x14ac:dyDescent="0.35">
      <c r="A50" s="47" t="s">
        <v>336</v>
      </c>
      <c r="B50" s="47" t="s">
        <v>335</v>
      </c>
      <c r="C50" s="46" t="s">
        <v>334</v>
      </c>
      <c r="D50" s="45">
        <v>44805</v>
      </c>
      <c r="E50" s="11">
        <v>3259535</v>
      </c>
      <c r="F50" s="12">
        <v>44562</v>
      </c>
      <c r="G50" s="11"/>
      <c r="H50" s="11">
        <f t="shared" si="3"/>
        <v>3259535</v>
      </c>
      <c r="I50" s="1" t="s">
        <v>0</v>
      </c>
      <c r="J50" s="77"/>
      <c r="L50" s="10"/>
      <c r="M50" s="10"/>
    </row>
    <row r="51" spans="1:13" ht="21" x14ac:dyDescent="0.35">
      <c r="A51" s="47" t="s">
        <v>330</v>
      </c>
      <c r="B51" s="47" t="s">
        <v>2</v>
      </c>
      <c r="C51" s="46" t="s">
        <v>333</v>
      </c>
      <c r="D51" s="45">
        <v>44819</v>
      </c>
      <c r="E51" s="11">
        <v>5277500</v>
      </c>
      <c r="F51" s="12">
        <v>44941</v>
      </c>
      <c r="G51" s="11"/>
      <c r="H51" s="11">
        <f t="shared" si="3"/>
        <v>5277500</v>
      </c>
      <c r="I51" s="1" t="s">
        <v>0</v>
      </c>
      <c r="J51" s="77"/>
      <c r="L51" s="10"/>
      <c r="M51" s="10"/>
    </row>
    <row r="52" spans="1:13" ht="33" x14ac:dyDescent="0.35">
      <c r="A52" s="47" t="s">
        <v>330</v>
      </c>
      <c r="B52" s="47" t="s">
        <v>2</v>
      </c>
      <c r="C52" s="46" t="s">
        <v>332</v>
      </c>
      <c r="D52" s="45">
        <v>44810</v>
      </c>
      <c r="E52" s="11">
        <v>9448900</v>
      </c>
      <c r="F52" s="12">
        <v>44932</v>
      </c>
      <c r="G52" s="11"/>
      <c r="H52" s="11">
        <f t="shared" si="3"/>
        <v>9448900</v>
      </c>
      <c r="I52" s="1" t="s">
        <v>0</v>
      </c>
      <c r="J52" s="77"/>
      <c r="L52" s="10"/>
      <c r="M52" s="10"/>
    </row>
    <row r="53" spans="1:13" ht="21" x14ac:dyDescent="0.35">
      <c r="A53" s="47" t="s">
        <v>330</v>
      </c>
      <c r="B53" s="47" t="s">
        <v>2</v>
      </c>
      <c r="C53" s="46" t="s">
        <v>331</v>
      </c>
      <c r="D53" s="45">
        <v>44826</v>
      </c>
      <c r="E53" s="11">
        <v>5226900</v>
      </c>
      <c r="F53" s="12">
        <v>44948</v>
      </c>
      <c r="G53" s="11"/>
      <c r="H53" s="11">
        <f t="shared" si="3"/>
        <v>5226900</v>
      </c>
      <c r="I53" s="1" t="s">
        <v>0</v>
      </c>
      <c r="J53" s="77"/>
      <c r="L53" s="10"/>
      <c r="M53" s="10"/>
    </row>
    <row r="54" spans="1:13" ht="21" x14ac:dyDescent="0.35">
      <c r="A54" s="47" t="s">
        <v>330</v>
      </c>
      <c r="B54" s="47" t="s">
        <v>2</v>
      </c>
      <c r="C54" s="46" t="s">
        <v>329</v>
      </c>
      <c r="D54" s="45">
        <v>44852</v>
      </c>
      <c r="E54" s="11">
        <v>5066400</v>
      </c>
      <c r="F54" s="12">
        <v>44975</v>
      </c>
      <c r="G54" s="11"/>
      <c r="H54" s="11">
        <f t="shared" si="3"/>
        <v>5066400</v>
      </c>
      <c r="I54" s="1" t="s">
        <v>0</v>
      </c>
      <c r="J54" s="77"/>
      <c r="L54" s="10"/>
      <c r="M54" s="10"/>
    </row>
    <row r="55" spans="1:13" ht="21" x14ac:dyDescent="0.35">
      <c r="A55" s="47" t="s">
        <v>328</v>
      </c>
      <c r="B55" s="47" t="s">
        <v>2</v>
      </c>
      <c r="C55" s="46" t="s">
        <v>327</v>
      </c>
      <c r="D55" s="45">
        <v>44747</v>
      </c>
      <c r="E55" s="11">
        <v>2271500</v>
      </c>
      <c r="F55" s="12">
        <v>44983</v>
      </c>
      <c r="G55" s="11"/>
      <c r="H55" s="11">
        <f t="shared" si="3"/>
        <v>2271500</v>
      </c>
      <c r="I55" s="1" t="s">
        <v>0</v>
      </c>
      <c r="J55" s="77"/>
      <c r="L55" s="10"/>
      <c r="M55" s="10"/>
    </row>
    <row r="56" spans="1:13" ht="21" x14ac:dyDescent="0.35">
      <c r="A56" s="47" t="s">
        <v>326</v>
      </c>
      <c r="B56" s="47" t="s">
        <v>325</v>
      </c>
      <c r="C56" s="46" t="s">
        <v>324</v>
      </c>
      <c r="D56" s="45">
        <v>44866</v>
      </c>
      <c r="E56" s="11">
        <v>2955400</v>
      </c>
      <c r="F56" s="12">
        <v>44986</v>
      </c>
      <c r="G56" s="11"/>
      <c r="H56" s="11">
        <f t="shared" si="3"/>
        <v>2955400</v>
      </c>
      <c r="I56" s="1" t="s">
        <v>0</v>
      </c>
      <c r="J56" s="77"/>
      <c r="L56" s="10"/>
      <c r="M56" s="10"/>
    </row>
    <row r="57" spans="1:13" ht="21" x14ac:dyDescent="0.35">
      <c r="A57" s="50" t="s">
        <v>323</v>
      </c>
      <c r="B57" s="50" t="s">
        <v>322</v>
      </c>
      <c r="C57" s="49" t="s">
        <v>321</v>
      </c>
      <c r="D57" s="48">
        <v>44874</v>
      </c>
      <c r="E57" s="20">
        <v>51285117.399999999</v>
      </c>
      <c r="F57" s="22">
        <v>44994</v>
      </c>
      <c r="G57" s="20">
        <v>10257023.48</v>
      </c>
      <c r="H57" s="20">
        <f t="shared" si="3"/>
        <v>41028093.920000002</v>
      </c>
      <c r="I57" s="19" t="s">
        <v>0</v>
      </c>
      <c r="J57" s="77"/>
      <c r="L57" s="10"/>
      <c r="M57" s="10"/>
    </row>
    <row r="58" spans="1:13" ht="33" x14ac:dyDescent="0.35">
      <c r="A58" s="6" t="s">
        <v>320</v>
      </c>
      <c r="B58" s="47" t="s">
        <v>5</v>
      </c>
      <c r="C58" s="46" t="s">
        <v>319</v>
      </c>
      <c r="D58" s="45">
        <v>44890</v>
      </c>
      <c r="E58" s="11">
        <v>354000</v>
      </c>
      <c r="F58" s="12">
        <v>45010</v>
      </c>
      <c r="G58" s="11"/>
      <c r="H58" s="11">
        <f t="shared" si="3"/>
        <v>354000</v>
      </c>
      <c r="I58" s="1" t="s">
        <v>0</v>
      </c>
      <c r="J58" s="77"/>
      <c r="L58" s="10"/>
      <c r="M58" s="10"/>
    </row>
    <row r="59" spans="1:13" ht="21" x14ac:dyDescent="0.35">
      <c r="A59" s="6" t="s">
        <v>318</v>
      </c>
      <c r="B59" s="47" t="s">
        <v>5</v>
      </c>
      <c r="C59" s="46" t="s">
        <v>317</v>
      </c>
      <c r="D59" s="45">
        <v>44582</v>
      </c>
      <c r="E59" s="11">
        <v>354000</v>
      </c>
      <c r="F59" s="12">
        <v>44702</v>
      </c>
      <c r="G59" s="11"/>
      <c r="H59" s="11">
        <f t="shared" si="3"/>
        <v>354000</v>
      </c>
      <c r="I59" s="1" t="s">
        <v>0</v>
      </c>
      <c r="J59" s="77"/>
      <c r="L59" s="10"/>
      <c r="M59" s="10"/>
    </row>
    <row r="60" spans="1:13" ht="21" x14ac:dyDescent="0.35">
      <c r="A60" s="6" t="s">
        <v>316</v>
      </c>
      <c r="B60" s="47" t="s">
        <v>315</v>
      </c>
      <c r="C60" s="46" t="s">
        <v>314</v>
      </c>
      <c r="D60" s="45">
        <v>44903</v>
      </c>
      <c r="E60" s="11">
        <v>4667624.54</v>
      </c>
      <c r="F60" s="12">
        <v>45024</v>
      </c>
      <c r="G60" s="11"/>
      <c r="H60" s="11">
        <f t="shared" si="3"/>
        <v>4667624.54</v>
      </c>
      <c r="I60" s="1" t="s">
        <v>0</v>
      </c>
      <c r="J60" s="77"/>
      <c r="L60" s="10"/>
      <c r="M60" s="10"/>
    </row>
    <row r="61" spans="1:13" ht="21" x14ac:dyDescent="0.35">
      <c r="A61" s="6" t="s">
        <v>313</v>
      </c>
      <c r="B61" s="47" t="s">
        <v>247</v>
      </c>
      <c r="C61" s="46" t="s">
        <v>312</v>
      </c>
      <c r="D61" s="45">
        <v>44910</v>
      </c>
      <c r="E61" s="11">
        <v>43959654.100000001</v>
      </c>
      <c r="F61" s="12">
        <v>45031</v>
      </c>
      <c r="G61" s="11"/>
      <c r="H61" s="11">
        <f t="shared" si="3"/>
        <v>43959654.100000001</v>
      </c>
      <c r="I61" s="1" t="s">
        <v>0</v>
      </c>
      <c r="J61" s="77"/>
      <c r="L61" s="10"/>
      <c r="M61" s="10"/>
    </row>
    <row r="62" spans="1:13" ht="21" x14ac:dyDescent="0.35">
      <c r="A62" s="51" t="s">
        <v>311</v>
      </c>
      <c r="B62" s="50" t="s">
        <v>5</v>
      </c>
      <c r="C62" s="49" t="s">
        <v>310</v>
      </c>
      <c r="D62" s="48">
        <v>44929</v>
      </c>
      <c r="E62" s="20">
        <v>5310000</v>
      </c>
      <c r="F62" s="22">
        <v>45049</v>
      </c>
      <c r="G62" s="20">
        <v>2655000</v>
      </c>
      <c r="H62" s="20">
        <f t="shared" si="3"/>
        <v>2655000</v>
      </c>
      <c r="I62" s="19" t="s">
        <v>0</v>
      </c>
      <c r="J62" s="77"/>
      <c r="L62" s="10"/>
      <c r="M62" s="10"/>
    </row>
    <row r="63" spans="1:13" ht="21" x14ac:dyDescent="0.35">
      <c r="A63" s="6" t="s">
        <v>193</v>
      </c>
      <c r="B63" s="47" t="s">
        <v>5</v>
      </c>
      <c r="C63" s="5" t="s">
        <v>309</v>
      </c>
      <c r="D63" s="46" t="s">
        <v>308</v>
      </c>
      <c r="E63" s="11">
        <v>1125248</v>
      </c>
      <c r="F63" s="12">
        <v>45056</v>
      </c>
      <c r="G63" s="11"/>
      <c r="H63" s="11">
        <f t="shared" si="3"/>
        <v>1125248</v>
      </c>
      <c r="I63" s="1" t="s">
        <v>0</v>
      </c>
      <c r="J63" s="77"/>
      <c r="L63" s="10"/>
      <c r="M63" s="10"/>
    </row>
    <row r="64" spans="1:13" ht="21" x14ac:dyDescent="0.35">
      <c r="A64" s="6" t="s">
        <v>253</v>
      </c>
      <c r="B64" s="47" t="s">
        <v>5</v>
      </c>
      <c r="C64" s="46" t="s">
        <v>307</v>
      </c>
      <c r="D64" s="45">
        <v>44943</v>
      </c>
      <c r="E64" s="11">
        <v>4602000</v>
      </c>
      <c r="F64" s="12">
        <v>45063</v>
      </c>
      <c r="G64" s="11"/>
      <c r="H64" s="11">
        <f t="shared" si="3"/>
        <v>4602000</v>
      </c>
      <c r="I64" s="1" t="s">
        <v>0</v>
      </c>
      <c r="J64" s="77"/>
      <c r="L64" s="10"/>
      <c r="M64" s="10"/>
    </row>
    <row r="65" spans="1:13" ht="21" x14ac:dyDescent="0.35">
      <c r="A65" s="6" t="s">
        <v>306</v>
      </c>
      <c r="B65" s="6" t="s">
        <v>5</v>
      </c>
      <c r="C65" s="5" t="s">
        <v>305</v>
      </c>
      <c r="D65" s="59">
        <v>44930</v>
      </c>
      <c r="E65" s="4">
        <v>975152</v>
      </c>
      <c r="F65" s="12">
        <v>45050</v>
      </c>
      <c r="H65" s="2">
        <f t="shared" si="3"/>
        <v>975152</v>
      </c>
      <c r="I65" s="1" t="s">
        <v>0</v>
      </c>
      <c r="J65" s="77"/>
      <c r="L65" s="10"/>
      <c r="M65" s="10"/>
    </row>
    <row r="66" spans="1:13" ht="33" x14ac:dyDescent="0.35">
      <c r="A66" s="58" t="s">
        <v>304</v>
      </c>
      <c r="B66" s="57" t="s">
        <v>5</v>
      </c>
      <c r="C66" s="56" t="s">
        <v>303</v>
      </c>
      <c r="D66" s="55">
        <v>44946</v>
      </c>
      <c r="E66" s="53">
        <v>2576333.33</v>
      </c>
      <c r="F66" s="54">
        <v>45066</v>
      </c>
      <c r="G66" s="53">
        <v>2576333.33</v>
      </c>
      <c r="H66" s="53">
        <f t="shared" si="3"/>
        <v>0</v>
      </c>
      <c r="I66" s="52" t="s">
        <v>129</v>
      </c>
      <c r="J66" s="77"/>
      <c r="L66" s="10"/>
      <c r="M66" s="10"/>
    </row>
    <row r="67" spans="1:13" ht="21" x14ac:dyDescent="0.35">
      <c r="A67" s="51" t="s">
        <v>302</v>
      </c>
      <c r="B67" s="50" t="s">
        <v>5</v>
      </c>
      <c r="C67" s="49" t="s">
        <v>301</v>
      </c>
      <c r="D67" s="48">
        <v>44950</v>
      </c>
      <c r="E67" s="20">
        <v>11210000</v>
      </c>
      <c r="F67" s="22">
        <v>45070</v>
      </c>
      <c r="G67" s="20">
        <v>5605000</v>
      </c>
      <c r="H67" s="20">
        <f t="shared" si="3"/>
        <v>5605000</v>
      </c>
      <c r="I67" s="19" t="s">
        <v>0</v>
      </c>
      <c r="J67" s="77"/>
      <c r="L67" s="10"/>
      <c r="M67" s="10"/>
    </row>
    <row r="68" spans="1:13" ht="34.5" customHeight="1" x14ac:dyDescent="0.35">
      <c r="A68" s="51" t="s">
        <v>300</v>
      </c>
      <c r="B68" s="50" t="s">
        <v>122</v>
      </c>
      <c r="C68" s="49" t="s">
        <v>299</v>
      </c>
      <c r="D68" s="48">
        <v>44872</v>
      </c>
      <c r="E68" s="20">
        <v>5116480</v>
      </c>
      <c r="F68" s="22">
        <v>44992</v>
      </c>
      <c r="G68" s="20">
        <v>1023296</v>
      </c>
      <c r="H68" s="20">
        <f t="shared" si="3"/>
        <v>4093184</v>
      </c>
      <c r="I68" s="19" t="s">
        <v>0</v>
      </c>
      <c r="J68" s="77"/>
      <c r="L68" s="10"/>
      <c r="M68" s="10"/>
    </row>
    <row r="69" spans="1:13" ht="21" x14ac:dyDescent="0.35">
      <c r="A69" s="6" t="s">
        <v>298</v>
      </c>
      <c r="B69" s="47" t="s">
        <v>5</v>
      </c>
      <c r="C69" s="46" t="s">
        <v>297</v>
      </c>
      <c r="D69" s="45" t="s">
        <v>296</v>
      </c>
      <c r="E69" s="11">
        <v>1050000</v>
      </c>
      <c r="F69" s="12">
        <v>45065</v>
      </c>
      <c r="G69" s="11"/>
      <c r="H69" s="11">
        <f t="shared" si="3"/>
        <v>1050000</v>
      </c>
      <c r="I69" s="1" t="s">
        <v>0</v>
      </c>
      <c r="J69" s="77"/>
      <c r="L69" s="10"/>
      <c r="M69" s="10"/>
    </row>
    <row r="70" spans="1:13" ht="21" x14ac:dyDescent="0.35">
      <c r="A70" s="6" t="s">
        <v>253</v>
      </c>
      <c r="B70" s="47" t="s">
        <v>5</v>
      </c>
      <c r="C70" s="46" t="s">
        <v>295</v>
      </c>
      <c r="D70" s="45">
        <v>44963</v>
      </c>
      <c r="E70" s="11">
        <v>1416000</v>
      </c>
      <c r="F70" s="12">
        <v>45083</v>
      </c>
      <c r="G70" s="11"/>
      <c r="H70" s="11">
        <f t="shared" si="3"/>
        <v>1416000</v>
      </c>
      <c r="I70" s="1" t="s">
        <v>0</v>
      </c>
      <c r="J70" s="77"/>
      <c r="L70" s="10"/>
      <c r="M70" s="10"/>
    </row>
    <row r="71" spans="1:13" ht="21" x14ac:dyDescent="0.35">
      <c r="A71" s="6" t="s">
        <v>95</v>
      </c>
      <c r="B71" s="47" t="s">
        <v>14</v>
      </c>
      <c r="C71" s="46" t="s">
        <v>294</v>
      </c>
      <c r="D71" s="45">
        <v>44881</v>
      </c>
      <c r="E71" s="11">
        <v>59000</v>
      </c>
      <c r="F71" s="12">
        <v>45001</v>
      </c>
      <c r="G71" s="11"/>
      <c r="H71" s="11">
        <f t="shared" si="3"/>
        <v>59000</v>
      </c>
      <c r="I71" s="1" t="s">
        <v>0</v>
      </c>
      <c r="J71" s="77"/>
      <c r="L71" s="10"/>
      <c r="M71" s="10"/>
    </row>
    <row r="72" spans="1:13" ht="21" x14ac:dyDescent="0.35">
      <c r="A72" s="6" t="s">
        <v>293</v>
      </c>
      <c r="B72" s="47" t="s">
        <v>5</v>
      </c>
      <c r="C72" s="46" t="s">
        <v>292</v>
      </c>
      <c r="D72" s="45">
        <v>44979</v>
      </c>
      <c r="E72" s="11">
        <v>1749893.17</v>
      </c>
      <c r="F72" s="12">
        <v>45099</v>
      </c>
      <c r="G72" s="11"/>
      <c r="H72" s="11">
        <f t="shared" si="3"/>
        <v>1749893.17</v>
      </c>
      <c r="I72" s="1" t="s">
        <v>0</v>
      </c>
      <c r="J72" s="77"/>
      <c r="L72" s="10"/>
      <c r="M72" s="10"/>
    </row>
    <row r="73" spans="1:13" ht="21" x14ac:dyDescent="0.35">
      <c r="A73" s="6" t="s">
        <v>291</v>
      </c>
      <c r="B73" s="47" t="s">
        <v>5</v>
      </c>
      <c r="C73" s="5" t="s">
        <v>290</v>
      </c>
      <c r="D73" s="45">
        <v>44979</v>
      </c>
      <c r="E73" s="11">
        <v>1239000</v>
      </c>
      <c r="F73" s="12">
        <v>45099</v>
      </c>
      <c r="G73" s="11"/>
      <c r="H73" s="11">
        <f t="shared" si="3"/>
        <v>1239000</v>
      </c>
      <c r="I73" s="1" t="s">
        <v>0</v>
      </c>
      <c r="J73" s="77"/>
      <c r="L73" s="10"/>
      <c r="M73" s="10"/>
    </row>
    <row r="74" spans="1:13" ht="21" x14ac:dyDescent="0.35">
      <c r="A74" s="6" t="s">
        <v>231</v>
      </c>
      <c r="B74" s="47" t="s">
        <v>5</v>
      </c>
      <c r="C74" s="46" t="s">
        <v>152</v>
      </c>
      <c r="D74" s="45">
        <v>44985</v>
      </c>
      <c r="E74" s="11">
        <v>590000</v>
      </c>
      <c r="F74" s="12">
        <v>45105</v>
      </c>
      <c r="G74" s="11"/>
      <c r="H74" s="11">
        <f t="shared" si="3"/>
        <v>590000</v>
      </c>
      <c r="I74" s="1" t="s">
        <v>0</v>
      </c>
      <c r="J74" s="77"/>
      <c r="L74" s="10"/>
      <c r="M74" s="10"/>
    </row>
    <row r="75" spans="1:13" ht="21" x14ac:dyDescent="0.35">
      <c r="A75" s="6" t="s">
        <v>86</v>
      </c>
      <c r="B75" s="47" t="s">
        <v>85</v>
      </c>
      <c r="C75" s="46" t="s">
        <v>289</v>
      </c>
      <c r="D75" s="45">
        <v>44971</v>
      </c>
      <c r="E75" s="11">
        <v>28765220</v>
      </c>
      <c r="F75" s="12">
        <v>45091</v>
      </c>
      <c r="G75" s="11"/>
      <c r="H75" s="11">
        <f t="shared" si="3"/>
        <v>28765220</v>
      </c>
      <c r="I75" s="1" t="s">
        <v>0</v>
      </c>
      <c r="J75" s="77"/>
      <c r="L75" s="10"/>
      <c r="M75" s="10"/>
    </row>
    <row r="76" spans="1:13" ht="21" x14ac:dyDescent="0.35">
      <c r="A76" s="6" t="s">
        <v>288</v>
      </c>
      <c r="B76" s="47" t="s">
        <v>5</v>
      </c>
      <c r="C76" s="46" t="s">
        <v>287</v>
      </c>
      <c r="D76" s="45">
        <v>44966</v>
      </c>
      <c r="E76" s="11">
        <v>141600</v>
      </c>
      <c r="F76" s="12">
        <v>45086</v>
      </c>
      <c r="G76" s="11"/>
      <c r="H76" s="11">
        <f t="shared" si="3"/>
        <v>141600</v>
      </c>
      <c r="I76" s="1" t="s">
        <v>0</v>
      </c>
      <c r="J76" s="77"/>
      <c r="L76" s="10"/>
      <c r="M76" s="10"/>
    </row>
    <row r="77" spans="1:13" ht="33" x14ac:dyDescent="0.35">
      <c r="A77" s="41" t="s">
        <v>286</v>
      </c>
      <c r="B77" s="34" t="s">
        <v>285</v>
      </c>
      <c r="C77" s="44" t="s">
        <v>284</v>
      </c>
      <c r="D77" s="32">
        <v>44994</v>
      </c>
      <c r="E77" s="30">
        <v>6000000</v>
      </c>
      <c r="F77" s="31">
        <v>45116</v>
      </c>
      <c r="G77" s="30">
        <v>6000000</v>
      </c>
      <c r="H77" s="29">
        <v>0</v>
      </c>
      <c r="I77" s="28" t="s">
        <v>129</v>
      </c>
      <c r="J77" s="77"/>
      <c r="L77" s="10"/>
      <c r="M77" s="10"/>
    </row>
    <row r="78" spans="1:13" ht="21" x14ac:dyDescent="0.35">
      <c r="A78" s="35" t="s">
        <v>283</v>
      </c>
      <c r="B78" s="34" t="s">
        <v>282</v>
      </c>
      <c r="C78" s="43" t="s">
        <v>281</v>
      </c>
      <c r="D78" s="32">
        <v>44993</v>
      </c>
      <c r="E78" s="30">
        <v>1042235</v>
      </c>
      <c r="F78" s="31">
        <v>45115</v>
      </c>
      <c r="G78" s="30">
        <v>1042235</v>
      </c>
      <c r="H78" s="29">
        <v>0</v>
      </c>
      <c r="I78" s="28" t="s">
        <v>129</v>
      </c>
      <c r="J78" s="77"/>
      <c r="L78" s="10"/>
      <c r="M78" s="10"/>
    </row>
    <row r="79" spans="1:13" ht="21" x14ac:dyDescent="0.35">
      <c r="A79" s="17" t="s">
        <v>280</v>
      </c>
      <c r="B79" s="16" t="s">
        <v>199</v>
      </c>
      <c r="C79" s="42" t="s">
        <v>279</v>
      </c>
      <c r="D79" s="14">
        <v>44987</v>
      </c>
      <c r="E79" s="13">
        <v>174680</v>
      </c>
      <c r="F79" s="12">
        <v>45113</v>
      </c>
      <c r="H79" s="11">
        <f>+E79</f>
        <v>174680</v>
      </c>
      <c r="I79" s="1" t="s">
        <v>0</v>
      </c>
      <c r="J79" s="77"/>
      <c r="L79" s="10"/>
      <c r="M79" s="10"/>
    </row>
    <row r="80" spans="1:13" ht="21" x14ac:dyDescent="0.35">
      <c r="A80" s="17" t="s">
        <v>120</v>
      </c>
      <c r="B80" s="16" t="s">
        <v>119</v>
      </c>
      <c r="C80" s="42" t="s">
        <v>278</v>
      </c>
      <c r="D80" s="14">
        <v>44942</v>
      </c>
      <c r="E80" s="13">
        <v>11140151.08</v>
      </c>
      <c r="F80" s="12">
        <v>45062</v>
      </c>
      <c r="G80" s="2">
        <v>0</v>
      </c>
      <c r="H80" s="11">
        <f t="shared" ref="H80:H111" si="4">+E80-G80</f>
        <v>11140151.08</v>
      </c>
      <c r="I80" s="1" t="s">
        <v>0</v>
      </c>
      <c r="J80" s="77"/>
      <c r="L80" s="10"/>
      <c r="M80" s="10"/>
    </row>
    <row r="81" spans="1:13" ht="21" x14ac:dyDescent="0.35">
      <c r="A81" s="35" t="s">
        <v>277</v>
      </c>
      <c r="B81" s="34" t="s">
        <v>276</v>
      </c>
      <c r="C81" s="43" t="s">
        <v>275</v>
      </c>
      <c r="D81" s="32">
        <v>44998</v>
      </c>
      <c r="E81" s="30">
        <v>1237761</v>
      </c>
      <c r="F81" s="31">
        <v>45120</v>
      </c>
      <c r="G81" s="30">
        <v>1237761</v>
      </c>
      <c r="H81" s="29">
        <f t="shared" si="4"/>
        <v>0</v>
      </c>
      <c r="I81" s="28" t="s">
        <v>129</v>
      </c>
      <c r="J81" s="77"/>
      <c r="L81" s="10"/>
      <c r="M81" s="10"/>
    </row>
    <row r="82" spans="1:13" ht="21" x14ac:dyDescent="0.35">
      <c r="A82" s="17" t="s">
        <v>274</v>
      </c>
      <c r="B82" s="16" t="s">
        <v>5</v>
      </c>
      <c r="C82" s="42" t="s">
        <v>273</v>
      </c>
      <c r="D82" s="14">
        <v>44985</v>
      </c>
      <c r="E82" s="13">
        <v>1100667.42</v>
      </c>
      <c r="F82" s="12"/>
      <c r="G82" s="37">
        <v>0</v>
      </c>
      <c r="H82" s="36">
        <f t="shared" si="4"/>
        <v>1100667.42</v>
      </c>
      <c r="I82" s="1" t="s">
        <v>0</v>
      </c>
      <c r="J82" s="77"/>
      <c r="L82" s="10"/>
      <c r="M82" s="10"/>
    </row>
    <row r="83" spans="1:13" ht="33" x14ac:dyDescent="0.35">
      <c r="A83" s="17" t="s">
        <v>272</v>
      </c>
      <c r="B83" s="16" t="s">
        <v>271</v>
      </c>
      <c r="C83" s="42" t="s">
        <v>24</v>
      </c>
      <c r="D83" s="14">
        <v>45015</v>
      </c>
      <c r="E83" s="13">
        <v>14337000</v>
      </c>
      <c r="F83" s="12">
        <v>45137</v>
      </c>
      <c r="G83" s="2">
        <v>0</v>
      </c>
      <c r="H83" s="11">
        <f t="shared" si="4"/>
        <v>14337000</v>
      </c>
      <c r="I83" s="1" t="s">
        <v>0</v>
      </c>
      <c r="J83" s="77"/>
      <c r="L83" s="10"/>
      <c r="M83" s="10"/>
    </row>
    <row r="84" spans="1:13" ht="21" x14ac:dyDescent="0.35">
      <c r="A84" s="17" t="s">
        <v>25</v>
      </c>
      <c r="B84" s="16" t="s">
        <v>14</v>
      </c>
      <c r="C84" s="42" t="s">
        <v>270</v>
      </c>
      <c r="D84" s="14">
        <v>45015</v>
      </c>
      <c r="E84" s="13">
        <v>59000</v>
      </c>
      <c r="F84" s="12">
        <v>45137</v>
      </c>
      <c r="G84" s="2">
        <v>0</v>
      </c>
      <c r="H84" s="11">
        <f t="shared" si="4"/>
        <v>59000</v>
      </c>
      <c r="I84" s="1" t="s">
        <v>0</v>
      </c>
      <c r="J84" s="77"/>
      <c r="L84" s="10"/>
      <c r="M84" s="10"/>
    </row>
    <row r="85" spans="1:13" ht="31.5" x14ac:dyDescent="0.35">
      <c r="A85" s="35" t="s">
        <v>239</v>
      </c>
      <c r="B85" s="34" t="s">
        <v>2</v>
      </c>
      <c r="C85" s="39" t="s">
        <v>269</v>
      </c>
      <c r="D85" s="32">
        <v>44986</v>
      </c>
      <c r="E85" s="30">
        <v>7347400</v>
      </c>
      <c r="F85" s="31">
        <v>45108</v>
      </c>
      <c r="G85" s="30">
        <v>7347400</v>
      </c>
      <c r="H85" s="29">
        <f t="shared" si="4"/>
        <v>0</v>
      </c>
      <c r="I85" s="28" t="s">
        <v>129</v>
      </c>
      <c r="J85" s="77"/>
      <c r="L85" s="10"/>
      <c r="M85" s="10"/>
    </row>
    <row r="86" spans="1:13" ht="21" x14ac:dyDescent="0.35">
      <c r="A86" s="35" t="s">
        <v>92</v>
      </c>
      <c r="B86" s="34" t="s">
        <v>225</v>
      </c>
      <c r="C86" s="39" t="s">
        <v>268</v>
      </c>
      <c r="D86" s="32">
        <v>44845</v>
      </c>
      <c r="E86" s="30">
        <v>590534.06999999995</v>
      </c>
      <c r="F86" s="31">
        <v>44968</v>
      </c>
      <c r="G86" s="30">
        <v>590534.06999999995</v>
      </c>
      <c r="H86" s="29">
        <f t="shared" si="4"/>
        <v>0</v>
      </c>
      <c r="I86" s="28" t="s">
        <v>129</v>
      </c>
      <c r="J86" s="77"/>
      <c r="L86" s="10"/>
      <c r="M86" s="10"/>
    </row>
    <row r="87" spans="1:13" ht="21" x14ac:dyDescent="0.35">
      <c r="A87" s="35" t="s">
        <v>267</v>
      </c>
      <c r="B87" s="34" t="s">
        <v>266</v>
      </c>
      <c r="C87" s="39" t="s">
        <v>265</v>
      </c>
      <c r="D87" s="32">
        <v>44971</v>
      </c>
      <c r="E87" s="30">
        <v>558698.30000000005</v>
      </c>
      <c r="F87" s="31">
        <v>45091</v>
      </c>
      <c r="G87" s="30">
        <v>558698.30000000005</v>
      </c>
      <c r="H87" s="29">
        <f t="shared" si="4"/>
        <v>0</v>
      </c>
      <c r="I87" s="28" t="s">
        <v>129</v>
      </c>
      <c r="J87" s="77"/>
      <c r="L87" s="10"/>
      <c r="M87" s="10"/>
    </row>
    <row r="88" spans="1:13" ht="21" x14ac:dyDescent="0.35">
      <c r="A88" s="35" t="s">
        <v>264</v>
      </c>
      <c r="B88" s="34" t="s">
        <v>91</v>
      </c>
      <c r="C88" s="39" t="s">
        <v>263</v>
      </c>
      <c r="D88" s="32">
        <v>44995</v>
      </c>
      <c r="E88" s="30">
        <v>1051204.1599999999</v>
      </c>
      <c r="F88" s="31">
        <v>45117</v>
      </c>
      <c r="G88" s="30">
        <v>1051204.1599999999</v>
      </c>
      <c r="H88" s="29">
        <f t="shared" si="4"/>
        <v>0</v>
      </c>
      <c r="I88" s="28" t="s">
        <v>129</v>
      </c>
      <c r="J88" s="77"/>
      <c r="L88" s="10"/>
      <c r="M88" s="10"/>
    </row>
    <row r="89" spans="1:13" ht="33" x14ac:dyDescent="0.35">
      <c r="A89" s="17" t="s">
        <v>219</v>
      </c>
      <c r="B89" s="16" t="s">
        <v>218</v>
      </c>
      <c r="C89" s="15" t="s">
        <v>262</v>
      </c>
      <c r="D89" s="14">
        <v>45021</v>
      </c>
      <c r="E89" s="13">
        <v>4790800</v>
      </c>
      <c r="F89" s="12">
        <v>45143</v>
      </c>
      <c r="G89" s="2">
        <v>0</v>
      </c>
      <c r="H89" s="11">
        <f t="shared" si="4"/>
        <v>4790800</v>
      </c>
      <c r="I89" s="1" t="s">
        <v>0</v>
      </c>
      <c r="J89" s="77"/>
      <c r="L89" s="10"/>
      <c r="M89" s="10"/>
    </row>
    <row r="90" spans="1:13" ht="21" x14ac:dyDescent="0.35">
      <c r="A90" s="17" t="s">
        <v>261</v>
      </c>
      <c r="B90" s="16" t="s">
        <v>5</v>
      </c>
      <c r="C90" s="15" t="s">
        <v>21</v>
      </c>
      <c r="D90" s="14">
        <v>45002</v>
      </c>
      <c r="E90" s="13">
        <v>2360000</v>
      </c>
      <c r="F90" s="12">
        <v>45124</v>
      </c>
      <c r="G90" s="2">
        <v>0</v>
      </c>
      <c r="H90" s="11">
        <f t="shared" si="4"/>
        <v>2360000</v>
      </c>
      <c r="I90" s="1" t="s">
        <v>0</v>
      </c>
      <c r="J90" s="77"/>
      <c r="L90" s="10"/>
      <c r="M90" s="10"/>
    </row>
    <row r="91" spans="1:13" ht="21" x14ac:dyDescent="0.35">
      <c r="A91" s="17" t="s">
        <v>260</v>
      </c>
      <c r="B91" s="16" t="s">
        <v>259</v>
      </c>
      <c r="C91" s="15" t="s">
        <v>114</v>
      </c>
      <c r="D91" s="14">
        <v>45013</v>
      </c>
      <c r="E91" s="13">
        <v>28542500.800000001</v>
      </c>
      <c r="F91" s="12">
        <v>45135</v>
      </c>
      <c r="G91" s="2">
        <v>0</v>
      </c>
      <c r="H91" s="11">
        <f t="shared" si="4"/>
        <v>28542500.800000001</v>
      </c>
      <c r="I91" s="1" t="s">
        <v>0</v>
      </c>
      <c r="J91" s="77"/>
      <c r="L91" s="10"/>
      <c r="M91" s="10"/>
    </row>
    <row r="92" spans="1:13" ht="33" x14ac:dyDescent="0.35">
      <c r="A92" s="35" t="s">
        <v>156</v>
      </c>
      <c r="B92" s="34" t="s">
        <v>49</v>
      </c>
      <c r="C92" s="39" t="s">
        <v>258</v>
      </c>
      <c r="D92" s="32">
        <v>44999</v>
      </c>
      <c r="E92" s="30">
        <v>34996.949999999997</v>
      </c>
      <c r="F92" s="31">
        <v>45121</v>
      </c>
      <c r="G92" s="30">
        <v>34996.949999999997</v>
      </c>
      <c r="H92" s="29">
        <f t="shared" si="4"/>
        <v>0</v>
      </c>
      <c r="I92" s="28" t="s">
        <v>129</v>
      </c>
      <c r="J92" s="77"/>
      <c r="L92" s="10"/>
      <c r="M92" s="10"/>
    </row>
    <row r="93" spans="1:13" ht="21" x14ac:dyDescent="0.35">
      <c r="A93" s="35" t="s">
        <v>257</v>
      </c>
      <c r="B93" s="34" t="s">
        <v>256</v>
      </c>
      <c r="C93" s="39" t="s">
        <v>255</v>
      </c>
      <c r="D93" s="32">
        <v>44977</v>
      </c>
      <c r="E93" s="30">
        <v>929328.39</v>
      </c>
      <c r="F93" s="31">
        <v>45097</v>
      </c>
      <c r="G93" s="30">
        <v>929328.39</v>
      </c>
      <c r="H93" s="29">
        <f t="shared" si="4"/>
        <v>0</v>
      </c>
      <c r="I93" s="28" t="s">
        <v>129</v>
      </c>
      <c r="J93" s="77"/>
      <c r="L93" s="10"/>
      <c r="M93" s="10"/>
    </row>
    <row r="94" spans="1:13" ht="31.5" x14ac:dyDescent="0.35">
      <c r="A94" s="17" t="s">
        <v>239</v>
      </c>
      <c r="B94" s="16" t="s">
        <v>2</v>
      </c>
      <c r="C94" s="15" t="s">
        <v>254</v>
      </c>
      <c r="D94" s="14">
        <v>44979</v>
      </c>
      <c r="E94" s="13">
        <v>5977200</v>
      </c>
      <c r="F94" s="12">
        <v>45099</v>
      </c>
      <c r="G94" s="2">
        <v>0</v>
      </c>
      <c r="H94" s="11">
        <f t="shared" si="4"/>
        <v>5977200</v>
      </c>
      <c r="I94" s="1" t="s">
        <v>0</v>
      </c>
      <c r="J94" s="77"/>
      <c r="L94" s="10"/>
      <c r="M94" s="10"/>
    </row>
    <row r="95" spans="1:13" ht="21" x14ac:dyDescent="0.35">
      <c r="A95" s="17" t="s">
        <v>253</v>
      </c>
      <c r="B95" s="16" t="s">
        <v>5</v>
      </c>
      <c r="C95" s="15" t="s">
        <v>252</v>
      </c>
      <c r="D95" s="14">
        <v>44951</v>
      </c>
      <c r="E95" s="13">
        <v>247800</v>
      </c>
      <c r="F95" s="12">
        <v>45071</v>
      </c>
      <c r="G95" s="2">
        <v>0</v>
      </c>
      <c r="H95" s="11">
        <f t="shared" si="4"/>
        <v>247800</v>
      </c>
      <c r="I95" s="1" t="s">
        <v>0</v>
      </c>
      <c r="J95" s="77"/>
      <c r="L95" s="10"/>
      <c r="M95" s="10"/>
    </row>
    <row r="96" spans="1:13" ht="21" x14ac:dyDescent="0.35">
      <c r="A96" s="17" t="s">
        <v>251</v>
      </c>
      <c r="B96" s="16" t="s">
        <v>5</v>
      </c>
      <c r="C96" s="15" t="s">
        <v>250</v>
      </c>
      <c r="D96" s="14">
        <v>44937</v>
      </c>
      <c r="E96" s="13">
        <v>800000</v>
      </c>
      <c r="F96" s="12">
        <v>45057</v>
      </c>
      <c r="G96" s="2">
        <v>0</v>
      </c>
      <c r="H96" s="11">
        <f t="shared" si="4"/>
        <v>800000</v>
      </c>
      <c r="I96" s="1" t="s">
        <v>0</v>
      </c>
      <c r="J96" s="77"/>
      <c r="L96" s="10"/>
      <c r="M96" s="10"/>
    </row>
    <row r="97" spans="1:13" ht="21" x14ac:dyDescent="0.35">
      <c r="A97" s="17" t="s">
        <v>249</v>
      </c>
      <c r="B97" s="16" t="s">
        <v>247</v>
      </c>
      <c r="C97" s="15" t="s">
        <v>248</v>
      </c>
      <c r="D97" s="14">
        <v>44965</v>
      </c>
      <c r="E97" s="13">
        <v>833572.98</v>
      </c>
      <c r="F97" s="12">
        <v>45085</v>
      </c>
      <c r="G97" s="2">
        <v>0</v>
      </c>
      <c r="H97" s="11">
        <f t="shared" si="4"/>
        <v>833572.98</v>
      </c>
      <c r="I97" s="1" t="s">
        <v>0</v>
      </c>
      <c r="J97" s="77"/>
      <c r="L97" s="10"/>
      <c r="M97" s="10"/>
    </row>
    <row r="98" spans="1:13" ht="33" x14ac:dyDescent="0.35">
      <c r="A98" s="35" t="s">
        <v>189</v>
      </c>
      <c r="B98" s="34" t="s">
        <v>247</v>
      </c>
      <c r="C98" s="39" t="s">
        <v>246</v>
      </c>
      <c r="D98" s="32">
        <v>45009</v>
      </c>
      <c r="E98" s="30">
        <v>119195.34</v>
      </c>
      <c r="F98" s="31">
        <v>45131</v>
      </c>
      <c r="G98" s="30">
        <v>119195.34</v>
      </c>
      <c r="H98" s="29">
        <f t="shared" si="4"/>
        <v>0</v>
      </c>
      <c r="I98" s="28" t="s">
        <v>129</v>
      </c>
      <c r="J98" s="77"/>
      <c r="L98" s="10"/>
      <c r="M98" s="10"/>
    </row>
    <row r="99" spans="1:13" ht="21" x14ac:dyDescent="0.35">
      <c r="A99" s="17" t="s">
        <v>245</v>
      </c>
      <c r="B99" s="16" t="s">
        <v>5</v>
      </c>
      <c r="C99" s="15" t="s">
        <v>244</v>
      </c>
      <c r="D99" s="14">
        <v>45015</v>
      </c>
      <c r="E99" s="13">
        <v>826000</v>
      </c>
      <c r="F99" s="12">
        <v>45137</v>
      </c>
      <c r="H99" s="11">
        <f t="shared" si="4"/>
        <v>826000</v>
      </c>
      <c r="I99" s="1" t="s">
        <v>0</v>
      </c>
      <c r="J99" s="77"/>
      <c r="L99" s="10"/>
      <c r="M99" s="10"/>
    </row>
    <row r="100" spans="1:13" ht="21" x14ac:dyDescent="0.35">
      <c r="A100" s="35" t="s">
        <v>243</v>
      </c>
      <c r="B100" s="34" t="s">
        <v>14</v>
      </c>
      <c r="C100" s="39" t="s">
        <v>242</v>
      </c>
      <c r="D100" s="32">
        <v>45019</v>
      </c>
      <c r="E100" s="30">
        <v>29500</v>
      </c>
      <c r="F100" s="31">
        <v>45141</v>
      </c>
      <c r="G100" s="30">
        <v>29500</v>
      </c>
      <c r="H100" s="29">
        <f t="shared" si="4"/>
        <v>0</v>
      </c>
      <c r="I100" s="28" t="s">
        <v>129</v>
      </c>
      <c r="J100" s="77"/>
      <c r="L100" s="10"/>
      <c r="M100" s="10"/>
    </row>
    <row r="101" spans="1:13" ht="21" x14ac:dyDescent="0.35">
      <c r="A101" s="35" t="s">
        <v>154</v>
      </c>
      <c r="B101" s="34" t="s">
        <v>241</v>
      </c>
      <c r="C101" s="39" t="s">
        <v>51</v>
      </c>
      <c r="D101" s="32">
        <v>45020</v>
      </c>
      <c r="E101" s="30">
        <v>480000</v>
      </c>
      <c r="F101" s="31">
        <v>45142</v>
      </c>
      <c r="G101" s="30">
        <v>480000</v>
      </c>
      <c r="H101" s="29">
        <f t="shared" si="4"/>
        <v>0</v>
      </c>
      <c r="I101" s="28" t="s">
        <v>129</v>
      </c>
      <c r="J101" s="77"/>
      <c r="L101" s="10"/>
      <c r="M101" s="10"/>
    </row>
    <row r="102" spans="1:13" ht="21" x14ac:dyDescent="0.35">
      <c r="A102" s="35" t="s">
        <v>211</v>
      </c>
      <c r="B102" s="34" t="s">
        <v>14</v>
      </c>
      <c r="C102" s="39" t="s">
        <v>240</v>
      </c>
      <c r="D102" s="32">
        <v>45020</v>
      </c>
      <c r="E102" s="30">
        <v>29500</v>
      </c>
      <c r="F102" s="31">
        <v>45142</v>
      </c>
      <c r="G102" s="30">
        <v>29500</v>
      </c>
      <c r="H102" s="29">
        <f t="shared" si="4"/>
        <v>0</v>
      </c>
      <c r="I102" s="28" t="s">
        <v>129</v>
      </c>
      <c r="J102" s="77"/>
      <c r="L102" s="10"/>
      <c r="M102" s="10"/>
    </row>
    <row r="103" spans="1:13" ht="31.5" x14ac:dyDescent="0.35">
      <c r="A103" s="17" t="s">
        <v>239</v>
      </c>
      <c r="B103" s="16" t="s">
        <v>131</v>
      </c>
      <c r="C103" s="15" t="s">
        <v>238</v>
      </c>
      <c r="D103" s="14">
        <v>44972</v>
      </c>
      <c r="E103" s="13">
        <v>5186400</v>
      </c>
      <c r="F103" s="12">
        <v>45092</v>
      </c>
      <c r="H103" s="11">
        <f t="shared" si="4"/>
        <v>5186400</v>
      </c>
      <c r="I103" s="1" t="s">
        <v>0</v>
      </c>
      <c r="J103" s="77"/>
      <c r="L103" s="10"/>
      <c r="M103" s="10"/>
    </row>
    <row r="104" spans="1:13" ht="33" x14ac:dyDescent="0.35">
      <c r="A104" s="17" t="s">
        <v>12</v>
      </c>
      <c r="B104" s="16" t="s">
        <v>5</v>
      </c>
      <c r="C104" s="15" t="s">
        <v>237</v>
      </c>
      <c r="D104" s="14">
        <v>44994</v>
      </c>
      <c r="E104" s="13">
        <v>4513500</v>
      </c>
      <c r="F104" s="12">
        <v>45116</v>
      </c>
      <c r="H104" s="11">
        <f t="shared" si="4"/>
        <v>4513500</v>
      </c>
      <c r="I104" s="1" t="s">
        <v>0</v>
      </c>
      <c r="J104" s="77"/>
      <c r="L104" s="10"/>
      <c r="M104" s="10"/>
    </row>
    <row r="105" spans="1:13" ht="21" x14ac:dyDescent="0.35">
      <c r="A105" s="17" t="s">
        <v>236</v>
      </c>
      <c r="B105" s="16" t="s">
        <v>5</v>
      </c>
      <c r="C105" s="15" t="s">
        <v>235</v>
      </c>
      <c r="D105" s="14">
        <v>44949</v>
      </c>
      <c r="E105" s="13">
        <v>265500</v>
      </c>
      <c r="F105" s="12">
        <v>45069</v>
      </c>
      <c r="H105" s="11">
        <f t="shared" si="4"/>
        <v>265500</v>
      </c>
      <c r="I105" s="1" t="s">
        <v>0</v>
      </c>
      <c r="J105" s="77"/>
      <c r="L105" s="10"/>
      <c r="M105" s="10"/>
    </row>
    <row r="106" spans="1:13" ht="33" x14ac:dyDescent="0.35">
      <c r="A106" s="41" t="s">
        <v>234</v>
      </c>
      <c r="B106" s="34" t="s">
        <v>233</v>
      </c>
      <c r="C106" s="39" t="s">
        <v>232</v>
      </c>
      <c r="D106" s="32">
        <v>45161</v>
      </c>
      <c r="E106" s="30">
        <v>748321.79</v>
      </c>
      <c r="F106" s="31">
        <v>45283</v>
      </c>
      <c r="G106" s="30">
        <v>748321.79</v>
      </c>
      <c r="H106" s="29">
        <f t="shared" si="4"/>
        <v>0</v>
      </c>
      <c r="I106" s="28" t="s">
        <v>129</v>
      </c>
      <c r="J106" s="77"/>
      <c r="L106" s="10"/>
      <c r="M106" s="10"/>
    </row>
    <row r="107" spans="1:13" ht="21" x14ac:dyDescent="0.35">
      <c r="A107" s="17" t="s">
        <v>231</v>
      </c>
      <c r="B107" s="16" t="s">
        <v>5</v>
      </c>
      <c r="C107" s="15" t="s">
        <v>230</v>
      </c>
      <c r="D107" s="14">
        <v>45013</v>
      </c>
      <c r="E107" s="13">
        <v>590000</v>
      </c>
      <c r="F107" s="12">
        <v>45135</v>
      </c>
      <c r="H107" s="11">
        <f t="shared" si="4"/>
        <v>590000</v>
      </c>
      <c r="I107" s="1" t="s">
        <v>0</v>
      </c>
      <c r="J107" s="77"/>
      <c r="L107" s="10"/>
      <c r="M107" s="10"/>
    </row>
    <row r="108" spans="1:13" ht="21" x14ac:dyDescent="0.35">
      <c r="A108" s="17" t="s">
        <v>231</v>
      </c>
      <c r="B108" s="16" t="s">
        <v>5</v>
      </c>
      <c r="C108" s="15" t="s">
        <v>230</v>
      </c>
      <c r="D108" s="14">
        <v>45013</v>
      </c>
      <c r="E108" s="13">
        <v>590000</v>
      </c>
      <c r="F108" s="12">
        <v>45135</v>
      </c>
      <c r="H108" s="11">
        <f t="shared" si="4"/>
        <v>590000</v>
      </c>
      <c r="I108" s="1" t="s">
        <v>0</v>
      </c>
      <c r="J108" s="77"/>
      <c r="L108" s="10"/>
      <c r="M108" s="10"/>
    </row>
    <row r="109" spans="1:13" ht="21" x14ac:dyDescent="0.35">
      <c r="A109" s="17" t="s">
        <v>229</v>
      </c>
      <c r="B109" s="16" t="s">
        <v>5</v>
      </c>
      <c r="C109" s="15" t="s">
        <v>228</v>
      </c>
      <c r="D109" s="14">
        <v>45027</v>
      </c>
      <c r="E109" s="13">
        <v>450000</v>
      </c>
      <c r="F109" s="12">
        <v>45149</v>
      </c>
      <c r="H109" s="11">
        <f t="shared" si="4"/>
        <v>450000</v>
      </c>
      <c r="I109" s="1" t="s">
        <v>0</v>
      </c>
      <c r="J109" s="77"/>
      <c r="L109" s="10"/>
      <c r="M109" s="10"/>
    </row>
    <row r="110" spans="1:13" ht="31.5" x14ac:dyDescent="0.35">
      <c r="A110" s="35" t="s">
        <v>227</v>
      </c>
      <c r="B110" s="34" t="s">
        <v>88</v>
      </c>
      <c r="C110" s="40" t="s">
        <v>226</v>
      </c>
      <c r="D110" s="32">
        <v>45014</v>
      </c>
      <c r="E110" s="30">
        <v>125802.39</v>
      </c>
      <c r="F110" s="31">
        <v>45136</v>
      </c>
      <c r="G110" s="30">
        <v>125802.39</v>
      </c>
      <c r="H110" s="29">
        <f t="shared" si="4"/>
        <v>0</v>
      </c>
      <c r="I110" s="28" t="s">
        <v>129</v>
      </c>
      <c r="J110" s="77"/>
      <c r="L110" s="10"/>
      <c r="M110" s="10"/>
    </row>
    <row r="111" spans="1:13" ht="21" x14ac:dyDescent="0.35">
      <c r="A111" s="35" t="s">
        <v>92</v>
      </c>
      <c r="B111" s="34" t="s">
        <v>225</v>
      </c>
      <c r="C111" s="40" t="s">
        <v>224</v>
      </c>
      <c r="D111" s="32" t="s">
        <v>223</v>
      </c>
      <c r="E111" s="30">
        <v>1303088.0900000001</v>
      </c>
      <c r="F111" s="31">
        <v>45057</v>
      </c>
      <c r="G111" s="30">
        <v>1303088.0900000001</v>
      </c>
      <c r="H111" s="29">
        <f t="shared" si="4"/>
        <v>0</v>
      </c>
      <c r="I111" s="28" t="s">
        <v>129</v>
      </c>
      <c r="J111" s="77"/>
      <c r="L111" s="10"/>
      <c r="M111" s="10"/>
    </row>
    <row r="112" spans="1:13" ht="21" x14ac:dyDescent="0.35">
      <c r="A112" s="17" t="s">
        <v>222</v>
      </c>
      <c r="B112" s="16" t="s">
        <v>221</v>
      </c>
      <c r="C112" s="15" t="s">
        <v>220</v>
      </c>
      <c r="D112" s="14">
        <v>45015</v>
      </c>
      <c r="E112" s="13">
        <v>15102063.199999999</v>
      </c>
      <c r="F112" s="12">
        <v>45137</v>
      </c>
      <c r="H112" s="11">
        <f t="shared" ref="H112:H143" si="5">+E112-G112</f>
        <v>15102063.199999999</v>
      </c>
      <c r="I112" s="1" t="s">
        <v>0</v>
      </c>
      <c r="J112" s="77"/>
      <c r="L112" s="10"/>
      <c r="M112" s="10"/>
    </row>
    <row r="113" spans="1:13" ht="33" x14ac:dyDescent="0.35">
      <c r="A113" s="17" t="s">
        <v>219</v>
      </c>
      <c r="B113" s="16" t="s">
        <v>218</v>
      </c>
      <c r="C113" s="15" t="s">
        <v>217</v>
      </c>
      <c r="D113" s="14">
        <v>45009</v>
      </c>
      <c r="E113" s="13">
        <v>2771820</v>
      </c>
      <c r="F113" s="12">
        <v>45131</v>
      </c>
      <c r="H113" s="11">
        <f t="shared" si="5"/>
        <v>2771820</v>
      </c>
      <c r="I113" s="1" t="s">
        <v>0</v>
      </c>
      <c r="J113" s="77"/>
      <c r="L113" s="10"/>
      <c r="M113" s="10"/>
    </row>
    <row r="114" spans="1:13" ht="33" x14ac:dyDescent="0.35">
      <c r="A114" s="17" t="s">
        <v>12</v>
      </c>
      <c r="B114" s="16" t="s">
        <v>5</v>
      </c>
      <c r="C114" s="15" t="s">
        <v>216</v>
      </c>
      <c r="D114" s="14">
        <v>44994</v>
      </c>
      <c r="E114" s="13">
        <v>7574892</v>
      </c>
      <c r="F114" s="12">
        <v>45116</v>
      </c>
      <c r="H114" s="11">
        <f t="shared" si="5"/>
        <v>7574892</v>
      </c>
      <c r="I114" s="1" t="s">
        <v>0</v>
      </c>
      <c r="J114" s="77"/>
      <c r="L114" s="10"/>
      <c r="M114" s="10"/>
    </row>
    <row r="115" spans="1:13" ht="61.5" x14ac:dyDescent="0.35">
      <c r="A115" s="35" t="s">
        <v>89</v>
      </c>
      <c r="B115" s="34" t="s">
        <v>49</v>
      </c>
      <c r="C115" s="39" t="s">
        <v>215</v>
      </c>
      <c r="D115" s="32">
        <v>44971</v>
      </c>
      <c r="E115" s="30">
        <v>205663.29</v>
      </c>
      <c r="F115" s="31">
        <v>45091</v>
      </c>
      <c r="G115" s="30">
        <v>205663.29</v>
      </c>
      <c r="H115" s="29">
        <f t="shared" si="5"/>
        <v>0</v>
      </c>
      <c r="I115" s="28" t="s">
        <v>129</v>
      </c>
      <c r="J115" s="77"/>
      <c r="L115" s="10"/>
      <c r="M115" s="10"/>
    </row>
    <row r="116" spans="1:13" ht="21" x14ac:dyDescent="0.35">
      <c r="A116" s="35" t="s">
        <v>211</v>
      </c>
      <c r="B116" s="34" t="s">
        <v>14</v>
      </c>
      <c r="C116" s="39" t="s">
        <v>214</v>
      </c>
      <c r="D116" s="32">
        <v>44999</v>
      </c>
      <c r="E116" s="30">
        <v>29500</v>
      </c>
      <c r="F116" s="31">
        <v>45121</v>
      </c>
      <c r="G116" s="30">
        <v>29500</v>
      </c>
      <c r="H116" s="29">
        <f t="shared" si="5"/>
        <v>0</v>
      </c>
      <c r="I116" s="28" t="s">
        <v>129</v>
      </c>
      <c r="J116" s="77"/>
      <c r="L116" s="10"/>
      <c r="M116" s="10"/>
    </row>
    <row r="117" spans="1:13" ht="21" x14ac:dyDescent="0.35">
      <c r="A117" s="35" t="s">
        <v>211</v>
      </c>
      <c r="B117" s="34" t="s">
        <v>14</v>
      </c>
      <c r="C117" s="39" t="s">
        <v>213</v>
      </c>
      <c r="D117" s="32">
        <v>44999</v>
      </c>
      <c r="E117" s="30">
        <v>118000</v>
      </c>
      <c r="F117" s="31">
        <v>45121</v>
      </c>
      <c r="G117" s="30">
        <v>118000</v>
      </c>
      <c r="H117" s="29">
        <f t="shared" si="5"/>
        <v>0</v>
      </c>
      <c r="I117" s="28" t="s">
        <v>129</v>
      </c>
      <c r="J117" s="77"/>
      <c r="L117" s="10"/>
      <c r="M117" s="10"/>
    </row>
    <row r="118" spans="1:13" ht="21" x14ac:dyDescent="0.35">
      <c r="A118" s="35" t="s">
        <v>211</v>
      </c>
      <c r="B118" s="34" t="s">
        <v>14</v>
      </c>
      <c r="C118" s="39" t="s">
        <v>212</v>
      </c>
      <c r="D118" s="32">
        <v>44999</v>
      </c>
      <c r="E118" s="30">
        <v>29500</v>
      </c>
      <c r="F118" s="31">
        <v>45121</v>
      </c>
      <c r="G118" s="30">
        <v>29500</v>
      </c>
      <c r="H118" s="29">
        <f t="shared" si="5"/>
        <v>0</v>
      </c>
      <c r="I118" s="28" t="s">
        <v>129</v>
      </c>
      <c r="J118" s="77"/>
      <c r="L118" s="10"/>
      <c r="M118" s="10"/>
    </row>
    <row r="119" spans="1:13" ht="21" x14ac:dyDescent="0.35">
      <c r="A119" s="35" t="s">
        <v>211</v>
      </c>
      <c r="B119" s="34" t="s">
        <v>14</v>
      </c>
      <c r="C119" s="39" t="s">
        <v>136</v>
      </c>
      <c r="D119" s="32">
        <v>44999</v>
      </c>
      <c r="E119" s="30">
        <v>88500</v>
      </c>
      <c r="F119" s="31">
        <v>45121</v>
      </c>
      <c r="G119" s="30">
        <v>88500</v>
      </c>
      <c r="H119" s="29">
        <f t="shared" si="5"/>
        <v>0</v>
      </c>
      <c r="I119" s="28" t="s">
        <v>129</v>
      </c>
      <c r="J119" s="77"/>
      <c r="L119" s="10"/>
      <c r="M119" s="10"/>
    </row>
    <row r="120" spans="1:13" ht="21" x14ac:dyDescent="0.35">
      <c r="A120" s="35" t="s">
        <v>210</v>
      </c>
      <c r="B120" s="34" t="s">
        <v>14</v>
      </c>
      <c r="C120" s="39" t="s">
        <v>209</v>
      </c>
      <c r="D120" s="32">
        <v>45036</v>
      </c>
      <c r="E120" s="30">
        <v>59000</v>
      </c>
      <c r="F120" s="31">
        <v>45158</v>
      </c>
      <c r="G120" s="30">
        <v>59000</v>
      </c>
      <c r="H120" s="29">
        <f t="shared" si="5"/>
        <v>0</v>
      </c>
      <c r="I120" s="28" t="s">
        <v>129</v>
      </c>
      <c r="J120" s="77"/>
      <c r="L120" s="10"/>
      <c r="M120" s="10"/>
    </row>
    <row r="121" spans="1:13" ht="21" x14ac:dyDescent="0.35">
      <c r="A121" s="17" t="s">
        <v>208</v>
      </c>
      <c r="B121" s="16" t="s">
        <v>207</v>
      </c>
      <c r="C121" s="15" t="s">
        <v>206</v>
      </c>
      <c r="D121" s="14">
        <v>45016</v>
      </c>
      <c r="E121" s="13">
        <v>991731</v>
      </c>
      <c r="F121" s="12">
        <v>45138</v>
      </c>
      <c r="H121" s="11">
        <f t="shared" si="5"/>
        <v>991731</v>
      </c>
      <c r="I121" s="1" t="s">
        <v>0</v>
      </c>
      <c r="J121" s="77"/>
      <c r="L121" s="10"/>
      <c r="M121" s="10"/>
    </row>
    <row r="122" spans="1:13" ht="21" x14ac:dyDescent="0.35">
      <c r="A122" s="17" t="s">
        <v>205</v>
      </c>
      <c r="B122" s="16" t="s">
        <v>204</v>
      </c>
      <c r="C122" s="15" t="s">
        <v>203</v>
      </c>
      <c r="D122" s="14">
        <v>45016</v>
      </c>
      <c r="E122" s="13">
        <v>4177135</v>
      </c>
      <c r="F122" s="12">
        <v>45138</v>
      </c>
      <c r="H122" s="11">
        <f t="shared" si="5"/>
        <v>4177135</v>
      </c>
      <c r="I122" s="1" t="s">
        <v>0</v>
      </c>
      <c r="J122" s="77"/>
      <c r="L122" s="10"/>
      <c r="M122" s="10"/>
    </row>
    <row r="123" spans="1:13" ht="21" x14ac:dyDescent="0.35">
      <c r="A123" s="17" t="s">
        <v>202</v>
      </c>
      <c r="B123" s="16" t="s">
        <v>14</v>
      </c>
      <c r="C123" s="18" t="s">
        <v>201</v>
      </c>
      <c r="D123" s="14">
        <v>44894</v>
      </c>
      <c r="E123" s="13">
        <v>108560</v>
      </c>
      <c r="F123" s="12">
        <v>45014</v>
      </c>
      <c r="H123" s="11">
        <f t="shared" si="5"/>
        <v>108560</v>
      </c>
      <c r="I123" s="1" t="s">
        <v>23</v>
      </c>
      <c r="J123" s="77"/>
      <c r="L123" s="10"/>
      <c r="M123" s="10"/>
    </row>
    <row r="124" spans="1:13" ht="21" x14ac:dyDescent="0.35">
      <c r="A124" s="35" t="s">
        <v>200</v>
      </c>
      <c r="B124" s="34" t="s">
        <v>199</v>
      </c>
      <c r="C124" s="33" t="s">
        <v>198</v>
      </c>
      <c r="D124" s="32">
        <v>45034</v>
      </c>
      <c r="E124" s="30">
        <v>108560</v>
      </c>
      <c r="F124" s="31">
        <v>45156</v>
      </c>
      <c r="G124" s="30">
        <v>108560</v>
      </c>
      <c r="H124" s="29">
        <f t="shared" si="5"/>
        <v>0</v>
      </c>
      <c r="I124" s="28" t="s">
        <v>129</v>
      </c>
      <c r="J124" s="77"/>
      <c r="L124" s="10"/>
      <c r="M124" s="10"/>
    </row>
    <row r="125" spans="1:13" ht="21" x14ac:dyDescent="0.35">
      <c r="A125" s="35" t="s">
        <v>197</v>
      </c>
      <c r="B125" s="34" t="s">
        <v>14</v>
      </c>
      <c r="C125" s="33" t="s">
        <v>196</v>
      </c>
      <c r="D125" s="32">
        <v>44987</v>
      </c>
      <c r="E125" s="30">
        <v>174640</v>
      </c>
      <c r="F125" s="31">
        <v>45109</v>
      </c>
      <c r="G125" s="30">
        <v>174640</v>
      </c>
      <c r="H125" s="29">
        <f t="shared" si="5"/>
        <v>0</v>
      </c>
      <c r="I125" s="28" t="s">
        <v>129</v>
      </c>
      <c r="J125" s="77"/>
      <c r="L125" s="38"/>
      <c r="M125" s="10"/>
    </row>
    <row r="126" spans="1:13" ht="21" x14ac:dyDescent="0.35">
      <c r="A126" s="17" t="s">
        <v>195</v>
      </c>
      <c r="B126" s="16" t="s">
        <v>5</v>
      </c>
      <c r="C126" s="18" t="s">
        <v>194</v>
      </c>
      <c r="D126" s="14">
        <v>44936</v>
      </c>
      <c r="E126" s="13">
        <v>826000</v>
      </c>
      <c r="F126" s="12">
        <v>45056</v>
      </c>
      <c r="H126" s="11">
        <f t="shared" si="5"/>
        <v>826000</v>
      </c>
      <c r="I126" s="1" t="s">
        <v>23</v>
      </c>
      <c r="J126" s="77"/>
      <c r="L126" s="10"/>
      <c r="M126" s="10"/>
    </row>
    <row r="127" spans="1:13" ht="21" x14ac:dyDescent="0.35">
      <c r="A127" s="17" t="s">
        <v>193</v>
      </c>
      <c r="B127" s="16" t="s">
        <v>5</v>
      </c>
      <c r="C127" s="18" t="s">
        <v>192</v>
      </c>
      <c r="D127" s="14">
        <v>44936</v>
      </c>
      <c r="E127" s="13">
        <v>111600</v>
      </c>
      <c r="F127" s="12">
        <v>45056</v>
      </c>
      <c r="H127" s="11">
        <f t="shared" si="5"/>
        <v>111600</v>
      </c>
      <c r="I127" s="1" t="s">
        <v>23</v>
      </c>
      <c r="J127" s="77"/>
      <c r="L127" s="10"/>
      <c r="M127" s="10"/>
    </row>
    <row r="128" spans="1:13" ht="21" x14ac:dyDescent="0.35">
      <c r="A128" s="35" t="s">
        <v>191</v>
      </c>
      <c r="B128" s="34" t="s">
        <v>14</v>
      </c>
      <c r="C128" s="33" t="s">
        <v>190</v>
      </c>
      <c r="D128" s="32">
        <v>44993</v>
      </c>
      <c r="E128" s="30">
        <v>100300</v>
      </c>
      <c r="F128" s="31">
        <v>45115</v>
      </c>
      <c r="G128" s="30">
        <v>100300</v>
      </c>
      <c r="H128" s="29">
        <f t="shared" si="5"/>
        <v>0</v>
      </c>
      <c r="I128" s="28" t="s">
        <v>129</v>
      </c>
      <c r="J128" s="77"/>
      <c r="L128" s="10"/>
      <c r="M128" s="10"/>
    </row>
    <row r="129" spans="1:13" ht="33" x14ac:dyDescent="0.35">
      <c r="A129" s="35" t="s">
        <v>189</v>
      </c>
      <c r="B129" s="34" t="s">
        <v>188</v>
      </c>
      <c r="C129" s="33" t="s">
        <v>187</v>
      </c>
      <c r="D129" s="32">
        <v>45009</v>
      </c>
      <c r="E129" s="30">
        <v>308913.91999999998</v>
      </c>
      <c r="F129" s="31">
        <v>45131</v>
      </c>
      <c r="G129" s="30">
        <v>308913.91999999998</v>
      </c>
      <c r="H129" s="29">
        <f t="shared" si="5"/>
        <v>0</v>
      </c>
      <c r="I129" s="28" t="s">
        <v>129</v>
      </c>
      <c r="J129" s="77"/>
      <c r="L129" s="10"/>
      <c r="M129" s="10"/>
    </row>
    <row r="130" spans="1:13" ht="33" x14ac:dyDescent="0.35">
      <c r="A130" s="17" t="s">
        <v>186</v>
      </c>
      <c r="B130" s="16" t="s">
        <v>185</v>
      </c>
      <c r="C130" s="18" t="s">
        <v>184</v>
      </c>
      <c r="D130" s="14">
        <v>45041</v>
      </c>
      <c r="E130" s="13">
        <v>2620925.0099999998</v>
      </c>
      <c r="F130" s="12">
        <v>45163</v>
      </c>
      <c r="H130" s="11">
        <f t="shared" si="5"/>
        <v>2620925.0099999998</v>
      </c>
      <c r="I130" s="1" t="s">
        <v>0</v>
      </c>
      <c r="J130" s="77"/>
      <c r="L130" s="10"/>
      <c r="M130" s="10"/>
    </row>
    <row r="131" spans="1:13" ht="21" x14ac:dyDescent="0.35">
      <c r="A131" s="17" t="s">
        <v>183</v>
      </c>
      <c r="B131" s="16" t="s">
        <v>138</v>
      </c>
      <c r="C131" s="18" t="s">
        <v>182</v>
      </c>
      <c r="D131" s="14">
        <v>45017</v>
      </c>
      <c r="E131" s="13">
        <v>85118290.730000004</v>
      </c>
      <c r="F131" s="12">
        <v>45139</v>
      </c>
      <c r="G131" s="37"/>
      <c r="H131" s="36">
        <f t="shared" si="5"/>
        <v>85118290.730000004</v>
      </c>
      <c r="I131" s="1" t="s">
        <v>0</v>
      </c>
      <c r="J131" s="77"/>
      <c r="L131" s="10"/>
      <c r="M131" s="10"/>
    </row>
    <row r="132" spans="1:13" ht="21" x14ac:dyDescent="0.35">
      <c r="A132" s="35" t="s">
        <v>181</v>
      </c>
      <c r="B132" s="34" t="s">
        <v>180</v>
      </c>
      <c r="C132" s="33" t="s">
        <v>179</v>
      </c>
      <c r="D132" s="32">
        <v>44930</v>
      </c>
      <c r="E132" s="30">
        <v>1947385.86</v>
      </c>
      <c r="F132" s="31">
        <v>45050</v>
      </c>
      <c r="G132" s="30">
        <v>1947385.86</v>
      </c>
      <c r="H132" s="29">
        <f t="shared" si="5"/>
        <v>0</v>
      </c>
      <c r="I132" s="28" t="s">
        <v>129</v>
      </c>
      <c r="J132" s="77"/>
      <c r="L132" s="10"/>
      <c r="M132" s="10"/>
    </row>
    <row r="133" spans="1:13" ht="21" x14ac:dyDescent="0.35">
      <c r="A133" s="17" t="s">
        <v>178</v>
      </c>
      <c r="B133" s="16" t="s">
        <v>14</v>
      </c>
      <c r="C133" s="18" t="s">
        <v>177</v>
      </c>
      <c r="D133" s="14">
        <v>45259</v>
      </c>
      <c r="E133" s="13">
        <v>440848</v>
      </c>
      <c r="F133" s="12">
        <v>45014</v>
      </c>
      <c r="H133" s="11">
        <f t="shared" si="5"/>
        <v>440848</v>
      </c>
      <c r="I133" s="1" t="s">
        <v>23</v>
      </c>
      <c r="J133" s="77"/>
      <c r="L133" s="10"/>
      <c r="M133" s="10"/>
    </row>
    <row r="134" spans="1:13" ht="21" x14ac:dyDescent="0.35">
      <c r="A134" s="17" t="s">
        <v>176</v>
      </c>
      <c r="B134" s="16" t="s">
        <v>5</v>
      </c>
      <c r="C134" s="18" t="s">
        <v>175</v>
      </c>
      <c r="D134" s="14">
        <v>45029</v>
      </c>
      <c r="E134" s="13">
        <v>177000</v>
      </c>
      <c r="F134" s="12">
        <v>45151</v>
      </c>
      <c r="H134" s="11">
        <f t="shared" si="5"/>
        <v>177000</v>
      </c>
      <c r="I134" s="1" t="s">
        <v>0</v>
      </c>
      <c r="J134" s="77"/>
      <c r="L134" s="10"/>
      <c r="M134" s="10"/>
    </row>
    <row r="135" spans="1:13" ht="21" x14ac:dyDescent="0.35">
      <c r="A135" s="17" t="s">
        <v>174</v>
      </c>
      <c r="B135" s="16" t="s">
        <v>5</v>
      </c>
      <c r="C135" s="18" t="s">
        <v>173</v>
      </c>
      <c r="D135" s="14">
        <v>44960</v>
      </c>
      <c r="E135" s="13">
        <v>141600</v>
      </c>
      <c r="F135" s="12">
        <v>45080</v>
      </c>
      <c r="H135" s="11">
        <f t="shared" si="5"/>
        <v>141600</v>
      </c>
      <c r="I135" s="1" t="s">
        <v>0</v>
      </c>
      <c r="J135" s="77"/>
      <c r="L135" s="10"/>
      <c r="M135" s="10"/>
    </row>
    <row r="136" spans="1:13" ht="21" x14ac:dyDescent="0.35">
      <c r="A136" s="17" t="s">
        <v>172</v>
      </c>
      <c r="B136" s="16" t="s">
        <v>5</v>
      </c>
      <c r="C136" s="18" t="s">
        <v>171</v>
      </c>
      <c r="D136" s="14">
        <v>45039</v>
      </c>
      <c r="E136" s="13">
        <v>212400</v>
      </c>
      <c r="F136" s="12">
        <v>45161</v>
      </c>
      <c r="H136" s="11">
        <f t="shared" si="5"/>
        <v>212400</v>
      </c>
      <c r="I136" s="1" t="s">
        <v>0</v>
      </c>
      <c r="J136" s="77"/>
      <c r="L136" s="10"/>
      <c r="M136" s="10"/>
    </row>
    <row r="137" spans="1:13" ht="21" x14ac:dyDescent="0.35">
      <c r="A137" s="17" t="s">
        <v>170</v>
      </c>
      <c r="B137" s="16" t="s">
        <v>5</v>
      </c>
      <c r="C137" s="18" t="s">
        <v>169</v>
      </c>
      <c r="D137" s="14">
        <v>44960</v>
      </c>
      <c r="E137" s="13">
        <v>106200</v>
      </c>
      <c r="F137" s="12">
        <v>45080</v>
      </c>
      <c r="H137" s="11">
        <f t="shared" si="5"/>
        <v>106200</v>
      </c>
      <c r="I137" s="1" t="s">
        <v>0</v>
      </c>
      <c r="J137" s="77"/>
      <c r="L137" s="10"/>
      <c r="M137" s="10"/>
    </row>
    <row r="138" spans="1:13" ht="21" x14ac:dyDescent="0.35">
      <c r="A138" s="17" t="s">
        <v>95</v>
      </c>
      <c r="B138" s="16" t="s">
        <v>14</v>
      </c>
      <c r="C138" s="18" t="s">
        <v>168</v>
      </c>
      <c r="D138" s="14">
        <v>45042</v>
      </c>
      <c r="E138" s="13">
        <v>59000</v>
      </c>
      <c r="F138" s="12">
        <v>45164</v>
      </c>
      <c r="H138" s="11">
        <f t="shared" si="5"/>
        <v>59000</v>
      </c>
      <c r="I138" s="1" t="s">
        <v>0</v>
      </c>
      <c r="J138" s="77"/>
      <c r="L138" s="10"/>
      <c r="M138" s="10"/>
    </row>
    <row r="139" spans="1:13" ht="21" x14ac:dyDescent="0.35">
      <c r="A139" s="35" t="s">
        <v>167</v>
      </c>
      <c r="B139" s="34" t="s">
        <v>5</v>
      </c>
      <c r="C139" s="33" t="s">
        <v>166</v>
      </c>
      <c r="D139" s="32">
        <v>44937</v>
      </c>
      <c r="E139" s="30">
        <v>59000</v>
      </c>
      <c r="F139" s="31">
        <v>45057</v>
      </c>
      <c r="G139" s="30">
        <v>59000</v>
      </c>
      <c r="H139" s="29">
        <f t="shared" si="5"/>
        <v>0</v>
      </c>
      <c r="I139" s="28" t="s">
        <v>129</v>
      </c>
      <c r="J139" s="77"/>
      <c r="L139" s="10"/>
      <c r="M139" s="10"/>
    </row>
    <row r="140" spans="1:13" ht="21" x14ac:dyDescent="0.35">
      <c r="A140" s="17" t="s">
        <v>165</v>
      </c>
      <c r="B140" s="16" t="s">
        <v>14</v>
      </c>
      <c r="C140" s="18" t="s">
        <v>164</v>
      </c>
      <c r="D140" s="14">
        <v>45048</v>
      </c>
      <c r="E140" s="13">
        <v>236000</v>
      </c>
      <c r="F140" s="12">
        <v>45171</v>
      </c>
      <c r="H140" s="11">
        <f t="shared" si="5"/>
        <v>236000</v>
      </c>
      <c r="I140" s="1" t="s">
        <v>0</v>
      </c>
      <c r="J140" s="77"/>
      <c r="L140" s="10"/>
      <c r="M140" s="10"/>
    </row>
    <row r="141" spans="1:13" ht="21" x14ac:dyDescent="0.35">
      <c r="A141" s="17" t="s">
        <v>163</v>
      </c>
      <c r="B141" s="16" t="s">
        <v>5</v>
      </c>
      <c r="C141" s="18" t="s">
        <v>26</v>
      </c>
      <c r="D141" s="14">
        <v>45042</v>
      </c>
      <c r="E141" s="13">
        <v>354000</v>
      </c>
      <c r="F141" s="12">
        <v>45164</v>
      </c>
      <c r="H141" s="11">
        <f t="shared" si="5"/>
        <v>354000</v>
      </c>
      <c r="I141" s="1" t="s">
        <v>0</v>
      </c>
      <c r="J141" s="77"/>
      <c r="L141" s="10"/>
      <c r="M141" s="10"/>
    </row>
    <row r="142" spans="1:13" ht="21" x14ac:dyDescent="0.35">
      <c r="A142" s="17" t="s">
        <v>162</v>
      </c>
      <c r="B142" s="16" t="s">
        <v>5</v>
      </c>
      <c r="C142" s="18" t="s">
        <v>161</v>
      </c>
      <c r="D142" s="14">
        <v>45034</v>
      </c>
      <c r="E142" s="13">
        <v>265500</v>
      </c>
      <c r="F142" s="12">
        <v>45156</v>
      </c>
      <c r="H142" s="11">
        <f t="shared" si="5"/>
        <v>265500</v>
      </c>
      <c r="I142" s="1" t="s">
        <v>0</v>
      </c>
      <c r="J142" s="77"/>
      <c r="L142" s="10"/>
      <c r="M142" s="10"/>
    </row>
    <row r="143" spans="1:13" ht="21" x14ac:dyDescent="0.35">
      <c r="A143" s="35" t="s">
        <v>160</v>
      </c>
      <c r="B143" s="34" t="s">
        <v>14</v>
      </c>
      <c r="C143" s="33" t="s">
        <v>159</v>
      </c>
      <c r="D143" s="32">
        <v>45034</v>
      </c>
      <c r="E143" s="30">
        <v>29500</v>
      </c>
      <c r="F143" s="31">
        <v>45156</v>
      </c>
      <c r="G143" s="30">
        <v>29500</v>
      </c>
      <c r="H143" s="29">
        <f t="shared" si="5"/>
        <v>0</v>
      </c>
      <c r="I143" s="28" t="s">
        <v>129</v>
      </c>
      <c r="J143" s="77"/>
      <c r="L143" s="10"/>
      <c r="M143" s="10"/>
    </row>
    <row r="144" spans="1:13" ht="21" x14ac:dyDescent="0.35">
      <c r="A144" s="17" t="s">
        <v>158</v>
      </c>
      <c r="B144" s="16" t="s">
        <v>5</v>
      </c>
      <c r="C144" s="18" t="s">
        <v>157</v>
      </c>
      <c r="D144" s="14">
        <v>45035</v>
      </c>
      <c r="E144" s="13">
        <v>204435</v>
      </c>
      <c r="F144" s="12">
        <v>45157</v>
      </c>
      <c r="H144" s="11">
        <f t="shared" ref="H144:H149" si="6">+E144-G144</f>
        <v>204435</v>
      </c>
      <c r="I144" s="1" t="s">
        <v>0</v>
      </c>
      <c r="J144" s="77"/>
      <c r="L144" s="10"/>
      <c r="M144" s="10"/>
    </row>
    <row r="145" spans="1:13" ht="21" x14ac:dyDescent="0.35">
      <c r="A145" s="35" t="s">
        <v>156</v>
      </c>
      <c r="B145" s="34" t="s">
        <v>88</v>
      </c>
      <c r="C145" s="33" t="s">
        <v>155</v>
      </c>
      <c r="D145" s="32">
        <v>45016</v>
      </c>
      <c r="E145" s="30">
        <v>41985.24</v>
      </c>
      <c r="F145" s="31">
        <v>45156</v>
      </c>
      <c r="G145" s="30">
        <v>41985.24</v>
      </c>
      <c r="H145" s="29">
        <f t="shared" si="6"/>
        <v>0</v>
      </c>
      <c r="I145" s="28" t="s">
        <v>129</v>
      </c>
      <c r="J145" s="77"/>
      <c r="L145" s="10"/>
      <c r="M145" s="10"/>
    </row>
    <row r="146" spans="1:13" ht="21" x14ac:dyDescent="0.35">
      <c r="A146" s="17" t="s">
        <v>154</v>
      </c>
      <c r="B146" s="16" t="s">
        <v>153</v>
      </c>
      <c r="C146" s="18" t="s">
        <v>152</v>
      </c>
      <c r="D146" s="14">
        <v>45048</v>
      </c>
      <c r="E146" s="13">
        <v>480000</v>
      </c>
      <c r="F146" s="12">
        <v>45171</v>
      </c>
      <c r="H146" s="11">
        <f t="shared" si="6"/>
        <v>480000</v>
      </c>
      <c r="I146" s="1" t="s">
        <v>0</v>
      </c>
      <c r="J146" s="77"/>
      <c r="L146" s="10"/>
      <c r="M146" s="10"/>
    </row>
    <row r="147" spans="1:13" ht="21" x14ac:dyDescent="0.35">
      <c r="A147" s="17" t="s">
        <v>151</v>
      </c>
      <c r="B147" s="16" t="s">
        <v>5</v>
      </c>
      <c r="C147" s="18" t="s">
        <v>150</v>
      </c>
      <c r="D147" s="14">
        <v>44963</v>
      </c>
      <c r="E147" s="13">
        <v>106200</v>
      </c>
      <c r="F147" s="12">
        <v>45083</v>
      </c>
      <c r="H147" s="11">
        <f t="shared" si="6"/>
        <v>106200</v>
      </c>
      <c r="I147" s="1" t="s">
        <v>0</v>
      </c>
      <c r="J147" s="77"/>
      <c r="L147" s="10"/>
      <c r="M147" s="10"/>
    </row>
    <row r="148" spans="1:13" ht="21" x14ac:dyDescent="0.35">
      <c r="A148" s="17" t="s">
        <v>72</v>
      </c>
      <c r="B148" s="16" t="s">
        <v>5</v>
      </c>
      <c r="C148" s="18" t="s">
        <v>149</v>
      </c>
      <c r="D148" s="14">
        <v>45050</v>
      </c>
      <c r="E148" s="13">
        <v>141600</v>
      </c>
      <c r="F148" s="12">
        <v>45173</v>
      </c>
      <c r="H148" s="11">
        <f t="shared" si="6"/>
        <v>141600</v>
      </c>
      <c r="I148" s="1" t="s">
        <v>0</v>
      </c>
      <c r="J148" s="77"/>
      <c r="L148" s="10"/>
      <c r="M148" s="10"/>
    </row>
    <row r="149" spans="1:13" ht="21" x14ac:dyDescent="0.35">
      <c r="A149" s="17" t="s">
        <v>148</v>
      </c>
      <c r="B149" s="16" t="s">
        <v>147</v>
      </c>
      <c r="C149" s="18" t="s">
        <v>146</v>
      </c>
      <c r="D149" s="14">
        <v>45037</v>
      </c>
      <c r="E149" s="13">
        <v>43896</v>
      </c>
      <c r="F149" s="12">
        <v>45159</v>
      </c>
      <c r="H149" s="11">
        <f t="shared" si="6"/>
        <v>43896</v>
      </c>
      <c r="I149" s="1" t="s">
        <v>0</v>
      </c>
      <c r="J149" s="77"/>
      <c r="L149" s="10"/>
      <c r="M149" s="10"/>
    </row>
    <row r="150" spans="1:13" ht="21" x14ac:dyDescent="0.35">
      <c r="A150" s="17" t="s">
        <v>145</v>
      </c>
      <c r="B150" s="16" t="s">
        <v>144</v>
      </c>
      <c r="C150" s="18" t="s">
        <v>143</v>
      </c>
      <c r="D150" s="14">
        <v>45238</v>
      </c>
      <c r="E150" s="13">
        <v>1745420</v>
      </c>
      <c r="F150" s="12">
        <v>43898</v>
      </c>
      <c r="H150" s="11">
        <v>1745420</v>
      </c>
      <c r="I150" s="1" t="s">
        <v>23</v>
      </c>
      <c r="J150" s="77"/>
      <c r="L150" s="10"/>
      <c r="M150" s="10"/>
    </row>
    <row r="151" spans="1:13" ht="21" x14ac:dyDescent="0.35">
      <c r="A151" s="35" t="s">
        <v>3</v>
      </c>
      <c r="B151" s="34" t="s">
        <v>2</v>
      </c>
      <c r="C151" s="33" t="s">
        <v>142</v>
      </c>
      <c r="D151" s="32">
        <v>45043</v>
      </c>
      <c r="E151" s="30">
        <v>4000000</v>
      </c>
      <c r="F151" s="31">
        <v>45165</v>
      </c>
      <c r="G151" s="30">
        <v>4000000</v>
      </c>
      <c r="H151" s="29">
        <v>0</v>
      </c>
      <c r="I151" s="28" t="s">
        <v>129</v>
      </c>
      <c r="J151" s="77"/>
      <c r="L151" s="10"/>
      <c r="M151" s="10"/>
    </row>
    <row r="152" spans="1:13" ht="21" x14ac:dyDescent="0.35">
      <c r="A152" s="17" t="s">
        <v>141</v>
      </c>
      <c r="B152" s="16" t="s">
        <v>5</v>
      </c>
      <c r="C152" s="18" t="s">
        <v>140</v>
      </c>
      <c r="D152" s="14">
        <v>45009</v>
      </c>
      <c r="E152" s="13">
        <v>4000000</v>
      </c>
      <c r="F152" s="12">
        <v>45165</v>
      </c>
      <c r="H152" s="11">
        <v>4000000</v>
      </c>
      <c r="I152" s="1" t="s">
        <v>0</v>
      </c>
      <c r="J152" s="77"/>
      <c r="L152" s="10"/>
      <c r="M152" s="10"/>
    </row>
    <row r="153" spans="1:13" ht="21" x14ac:dyDescent="0.35">
      <c r="A153" s="17" t="s">
        <v>139</v>
      </c>
      <c r="B153" s="16" t="s">
        <v>138</v>
      </c>
      <c r="C153" s="18" t="s">
        <v>137</v>
      </c>
      <c r="D153" s="14">
        <v>45041</v>
      </c>
      <c r="E153" s="13">
        <v>8559395</v>
      </c>
      <c r="F153" s="12">
        <v>45163</v>
      </c>
      <c r="G153" s="37"/>
      <c r="H153" s="36">
        <f>E153</f>
        <v>8559395</v>
      </c>
      <c r="I153" s="1" t="s">
        <v>0</v>
      </c>
      <c r="J153" s="77"/>
      <c r="L153" s="10"/>
      <c r="M153" s="10"/>
    </row>
    <row r="154" spans="1:13" ht="21" x14ac:dyDescent="0.35">
      <c r="A154" s="17" t="s">
        <v>25</v>
      </c>
      <c r="B154" s="16" t="s">
        <v>14</v>
      </c>
      <c r="C154" s="18" t="s">
        <v>136</v>
      </c>
      <c r="D154" s="14">
        <v>45040</v>
      </c>
      <c r="E154" s="13">
        <v>29500</v>
      </c>
      <c r="F154" s="12">
        <v>45162</v>
      </c>
      <c r="H154" s="11">
        <f>E154</f>
        <v>29500</v>
      </c>
      <c r="I154" s="1" t="s">
        <v>0</v>
      </c>
      <c r="J154" s="77"/>
      <c r="L154" s="10"/>
      <c r="M154" s="10"/>
    </row>
    <row r="155" spans="1:13" ht="21" x14ac:dyDescent="0.35">
      <c r="A155" s="17" t="s">
        <v>135</v>
      </c>
      <c r="B155" s="16" t="s">
        <v>5</v>
      </c>
      <c r="C155" s="18" t="s">
        <v>134</v>
      </c>
      <c r="D155" s="14">
        <v>45043</v>
      </c>
      <c r="E155" s="13">
        <v>2301000</v>
      </c>
      <c r="F155" s="12">
        <v>45165</v>
      </c>
      <c r="H155" s="11">
        <f>E155</f>
        <v>2301000</v>
      </c>
      <c r="I155" s="1" t="s">
        <v>0</v>
      </c>
      <c r="J155" s="77"/>
      <c r="L155" s="10"/>
      <c r="M155" s="10"/>
    </row>
    <row r="156" spans="1:13" ht="21" x14ac:dyDescent="0.35">
      <c r="A156" s="17" t="s">
        <v>133</v>
      </c>
      <c r="B156" s="16" t="s">
        <v>5</v>
      </c>
      <c r="C156" s="18" t="s">
        <v>132</v>
      </c>
      <c r="D156" s="14">
        <v>44960</v>
      </c>
      <c r="E156" s="13">
        <v>283200</v>
      </c>
      <c r="F156" s="12">
        <v>45080</v>
      </c>
      <c r="H156" s="11">
        <f>E156</f>
        <v>283200</v>
      </c>
      <c r="I156" s="1" t="s">
        <v>0</v>
      </c>
      <c r="J156" s="77"/>
      <c r="L156" s="10"/>
      <c r="M156" s="10"/>
    </row>
    <row r="157" spans="1:13" ht="21" x14ac:dyDescent="0.35">
      <c r="A157" s="35" t="s">
        <v>3</v>
      </c>
      <c r="B157" s="34" t="s">
        <v>131</v>
      </c>
      <c r="C157" s="33" t="s">
        <v>130</v>
      </c>
      <c r="D157" s="32">
        <v>45043</v>
      </c>
      <c r="E157" s="30">
        <v>8000000</v>
      </c>
      <c r="F157" s="31">
        <v>45165</v>
      </c>
      <c r="G157" s="30">
        <v>8000000</v>
      </c>
      <c r="H157" s="29">
        <v>0</v>
      </c>
      <c r="I157" s="28" t="s">
        <v>129</v>
      </c>
      <c r="J157" s="77"/>
      <c r="L157" s="10"/>
      <c r="M157" s="10"/>
    </row>
    <row r="158" spans="1:13" ht="21" x14ac:dyDescent="0.35">
      <c r="A158" s="17" t="s">
        <v>128</v>
      </c>
      <c r="B158" s="16" t="s">
        <v>5</v>
      </c>
      <c r="C158" s="18" t="s">
        <v>127</v>
      </c>
      <c r="D158" s="14">
        <v>44979</v>
      </c>
      <c r="E158" s="13">
        <v>992191.2</v>
      </c>
      <c r="F158" s="12">
        <v>45099</v>
      </c>
      <c r="H158" s="11">
        <f t="shared" ref="H158:H180" si="7">E158</f>
        <v>992191.2</v>
      </c>
      <c r="I158" s="1" t="s">
        <v>0</v>
      </c>
      <c r="J158" s="77"/>
      <c r="L158" s="10"/>
      <c r="M158" s="10"/>
    </row>
    <row r="159" spans="1:13" ht="21" x14ac:dyDescent="0.35">
      <c r="A159" s="17" t="s">
        <v>126</v>
      </c>
      <c r="B159" s="16" t="s">
        <v>125</v>
      </c>
      <c r="C159" s="18" t="s">
        <v>124</v>
      </c>
      <c r="D159" s="14">
        <v>45033</v>
      </c>
      <c r="E159" s="13">
        <v>769773</v>
      </c>
      <c r="F159" s="12">
        <v>45099</v>
      </c>
      <c r="H159" s="11">
        <f t="shared" si="7"/>
        <v>769773</v>
      </c>
      <c r="I159" s="1" t="s">
        <v>0</v>
      </c>
      <c r="J159" s="77"/>
      <c r="L159" s="10"/>
      <c r="M159" s="10"/>
    </row>
    <row r="160" spans="1:13" ht="21" x14ac:dyDescent="0.35">
      <c r="A160" s="17" t="s">
        <v>123</v>
      </c>
      <c r="B160" s="16" t="s">
        <v>122</v>
      </c>
      <c r="C160" s="18" t="s">
        <v>121</v>
      </c>
      <c r="D160" s="14">
        <v>45042</v>
      </c>
      <c r="E160" s="13">
        <v>22824445</v>
      </c>
      <c r="F160" s="12">
        <v>45164</v>
      </c>
      <c r="H160" s="11">
        <f t="shared" si="7"/>
        <v>22824445</v>
      </c>
      <c r="I160" s="1" t="s">
        <v>0</v>
      </c>
      <c r="J160" s="77"/>
      <c r="L160" s="10"/>
      <c r="M160" s="10"/>
    </row>
    <row r="161" spans="1:13" ht="21" x14ac:dyDescent="0.35">
      <c r="A161" s="17" t="s">
        <v>120</v>
      </c>
      <c r="B161" s="16" t="s">
        <v>119</v>
      </c>
      <c r="C161" s="18" t="s">
        <v>118</v>
      </c>
      <c r="D161" s="14">
        <v>45048</v>
      </c>
      <c r="E161" s="13">
        <v>9670878.8000000007</v>
      </c>
      <c r="F161" s="12">
        <v>45171</v>
      </c>
      <c r="H161" s="11">
        <f t="shared" si="7"/>
        <v>9670878.8000000007</v>
      </c>
      <c r="I161" s="1" t="s">
        <v>0</v>
      </c>
      <c r="J161" s="77"/>
      <c r="L161" s="10"/>
      <c r="M161" s="10"/>
    </row>
    <row r="162" spans="1:13" ht="21" x14ac:dyDescent="0.35">
      <c r="A162" s="17" t="s">
        <v>117</v>
      </c>
      <c r="B162" s="16" t="s">
        <v>5</v>
      </c>
      <c r="C162" s="18" t="s">
        <v>116</v>
      </c>
      <c r="D162" s="14">
        <v>45050</v>
      </c>
      <c r="E162" s="13">
        <v>354000</v>
      </c>
      <c r="F162" s="12">
        <v>45173</v>
      </c>
      <c r="H162" s="11">
        <f t="shared" si="7"/>
        <v>354000</v>
      </c>
      <c r="I162" s="1" t="s">
        <v>0</v>
      </c>
      <c r="J162" s="77"/>
      <c r="L162" s="10"/>
      <c r="M162" s="10"/>
    </row>
    <row r="163" spans="1:13" ht="21" x14ac:dyDescent="0.35">
      <c r="A163" s="17" t="s">
        <v>115</v>
      </c>
      <c r="B163" s="16" t="s">
        <v>5</v>
      </c>
      <c r="C163" s="18" t="s">
        <v>114</v>
      </c>
      <c r="D163" s="14">
        <v>45037</v>
      </c>
      <c r="E163" s="13">
        <v>177000</v>
      </c>
      <c r="F163" s="12">
        <v>45226</v>
      </c>
      <c r="H163" s="11">
        <f t="shared" si="7"/>
        <v>177000</v>
      </c>
      <c r="I163" s="1" t="s">
        <v>0</v>
      </c>
      <c r="J163" s="77"/>
      <c r="L163" s="10"/>
      <c r="M163" s="10"/>
    </row>
    <row r="164" spans="1:13" ht="21" x14ac:dyDescent="0.35">
      <c r="A164" s="17" t="s">
        <v>113</v>
      </c>
      <c r="B164" s="16" t="s">
        <v>5</v>
      </c>
      <c r="C164" s="18" t="s">
        <v>112</v>
      </c>
      <c r="D164" s="14">
        <v>45048</v>
      </c>
      <c r="E164" s="13">
        <v>265500</v>
      </c>
      <c r="F164" s="12">
        <v>45171</v>
      </c>
      <c r="H164" s="11">
        <f t="shared" si="7"/>
        <v>265500</v>
      </c>
      <c r="I164" s="1" t="s">
        <v>0</v>
      </c>
      <c r="J164" s="77"/>
      <c r="L164" s="10"/>
      <c r="M164" s="10"/>
    </row>
    <row r="165" spans="1:13" ht="21" x14ac:dyDescent="0.35">
      <c r="A165" s="17" t="s">
        <v>111</v>
      </c>
      <c r="B165" s="16" t="s">
        <v>54</v>
      </c>
      <c r="C165" s="18" t="s">
        <v>110</v>
      </c>
      <c r="D165" s="14">
        <v>44972</v>
      </c>
      <c r="E165" s="13">
        <v>1284275.96</v>
      </c>
      <c r="F165" s="12">
        <v>45092</v>
      </c>
      <c r="H165" s="11">
        <f t="shared" si="7"/>
        <v>1284275.96</v>
      </c>
      <c r="I165" s="1" t="s">
        <v>0</v>
      </c>
      <c r="J165" s="77"/>
      <c r="L165" s="10"/>
      <c r="M165" s="10"/>
    </row>
    <row r="166" spans="1:13" ht="21" x14ac:dyDescent="0.35">
      <c r="A166" s="17" t="s">
        <v>109</v>
      </c>
      <c r="B166" s="16" t="s">
        <v>5</v>
      </c>
      <c r="C166" s="18" t="s">
        <v>108</v>
      </c>
      <c r="D166" s="14">
        <v>45035</v>
      </c>
      <c r="E166" s="13">
        <v>3450000</v>
      </c>
      <c r="F166" s="12">
        <v>45157</v>
      </c>
      <c r="H166" s="11">
        <f t="shared" si="7"/>
        <v>3450000</v>
      </c>
      <c r="I166" s="1" t="s">
        <v>0</v>
      </c>
      <c r="J166" s="77"/>
      <c r="L166" s="10"/>
      <c r="M166" s="10"/>
    </row>
    <row r="167" spans="1:13" ht="21" x14ac:dyDescent="0.35">
      <c r="A167" s="17" t="s">
        <v>78</v>
      </c>
      <c r="B167" s="16" t="s">
        <v>5</v>
      </c>
      <c r="C167" s="18" t="s">
        <v>107</v>
      </c>
      <c r="D167" s="14">
        <v>45050</v>
      </c>
      <c r="E167" s="13">
        <v>177000</v>
      </c>
      <c r="F167" s="12">
        <v>45173</v>
      </c>
      <c r="H167" s="11">
        <f t="shared" si="7"/>
        <v>177000</v>
      </c>
      <c r="I167" s="1" t="s">
        <v>0</v>
      </c>
      <c r="J167" s="77"/>
      <c r="L167" s="10"/>
      <c r="M167" s="10"/>
    </row>
    <row r="168" spans="1:13" ht="21" x14ac:dyDescent="0.35">
      <c r="A168" s="17" t="s">
        <v>22</v>
      </c>
      <c r="B168" s="16" t="s">
        <v>14</v>
      </c>
      <c r="C168" s="18" t="s">
        <v>106</v>
      </c>
      <c r="D168" s="14">
        <v>45049</v>
      </c>
      <c r="E168" s="13">
        <v>29500</v>
      </c>
      <c r="F168" s="12">
        <v>45172</v>
      </c>
      <c r="H168" s="11">
        <f t="shared" si="7"/>
        <v>29500</v>
      </c>
      <c r="I168" s="1" t="s">
        <v>0</v>
      </c>
      <c r="J168" s="77"/>
      <c r="L168" s="10"/>
      <c r="M168" s="10"/>
    </row>
    <row r="169" spans="1:13" ht="21" x14ac:dyDescent="0.35">
      <c r="A169" s="17" t="s">
        <v>105</v>
      </c>
      <c r="B169" s="16" t="s">
        <v>14</v>
      </c>
      <c r="C169" s="18" t="s">
        <v>104</v>
      </c>
      <c r="D169" s="14">
        <v>44807</v>
      </c>
      <c r="E169" s="13">
        <v>59000</v>
      </c>
      <c r="F169" s="12">
        <v>44960</v>
      </c>
      <c r="H169" s="11">
        <f t="shared" si="7"/>
        <v>59000</v>
      </c>
      <c r="I169" s="1" t="s">
        <v>23</v>
      </c>
      <c r="J169" s="77"/>
      <c r="L169" s="10"/>
      <c r="M169" s="10"/>
    </row>
    <row r="170" spans="1:13" ht="21" x14ac:dyDescent="0.35">
      <c r="A170" s="17" t="s">
        <v>103</v>
      </c>
      <c r="B170" s="16" t="s">
        <v>14</v>
      </c>
      <c r="C170" s="18" t="s">
        <v>102</v>
      </c>
      <c r="D170" s="14">
        <v>45055</v>
      </c>
      <c r="E170" s="13">
        <v>75520</v>
      </c>
      <c r="F170" s="12">
        <v>45178</v>
      </c>
      <c r="H170" s="11">
        <f t="shared" si="7"/>
        <v>75520</v>
      </c>
      <c r="I170" s="1" t="s">
        <v>0</v>
      </c>
      <c r="J170" s="77"/>
      <c r="L170" s="10"/>
      <c r="M170" s="10"/>
    </row>
    <row r="171" spans="1:13" ht="21" x14ac:dyDescent="0.35">
      <c r="A171" s="17" t="s">
        <v>101</v>
      </c>
      <c r="B171" s="16" t="s">
        <v>5</v>
      </c>
      <c r="C171" s="18" t="s">
        <v>100</v>
      </c>
      <c r="D171" s="14">
        <v>45041</v>
      </c>
      <c r="E171" s="13">
        <v>525000</v>
      </c>
      <c r="F171" s="12">
        <v>45163</v>
      </c>
      <c r="H171" s="11">
        <f t="shared" si="7"/>
        <v>525000</v>
      </c>
      <c r="I171" s="1" t="s">
        <v>0</v>
      </c>
      <c r="J171" s="77"/>
      <c r="L171" s="10"/>
      <c r="M171" s="10"/>
    </row>
    <row r="172" spans="1:13" ht="21" x14ac:dyDescent="0.35">
      <c r="A172" s="17" t="s">
        <v>74</v>
      </c>
      <c r="B172" s="16" t="s">
        <v>5</v>
      </c>
      <c r="C172" s="18" t="s">
        <v>99</v>
      </c>
      <c r="D172" s="14">
        <v>45030</v>
      </c>
      <c r="E172" s="13">
        <v>708000</v>
      </c>
      <c r="F172" s="12">
        <v>45152</v>
      </c>
      <c r="H172" s="11">
        <f t="shared" si="7"/>
        <v>708000</v>
      </c>
      <c r="I172" s="1" t="s">
        <v>0</v>
      </c>
      <c r="J172" s="77"/>
      <c r="L172" s="10"/>
      <c r="M172" s="10"/>
    </row>
    <row r="173" spans="1:13" ht="33" x14ac:dyDescent="0.35">
      <c r="A173" s="17" t="s">
        <v>98</v>
      </c>
      <c r="B173" s="16" t="s">
        <v>5</v>
      </c>
      <c r="C173" s="18" t="s">
        <v>97</v>
      </c>
      <c r="D173" s="14">
        <v>45033</v>
      </c>
      <c r="E173" s="13">
        <v>294900</v>
      </c>
      <c r="F173" s="12">
        <v>45155</v>
      </c>
      <c r="H173" s="11">
        <f t="shared" si="7"/>
        <v>294900</v>
      </c>
      <c r="I173" s="1" t="s">
        <v>0</v>
      </c>
      <c r="J173" s="77"/>
      <c r="L173" s="10"/>
      <c r="M173" s="10"/>
    </row>
    <row r="174" spans="1:13" ht="21" x14ac:dyDescent="0.35">
      <c r="A174" s="17" t="s">
        <v>22</v>
      </c>
      <c r="B174" s="16" t="s">
        <v>14</v>
      </c>
      <c r="C174" s="18" t="s">
        <v>96</v>
      </c>
      <c r="D174" s="14">
        <v>45049</v>
      </c>
      <c r="E174" s="13">
        <v>29500</v>
      </c>
      <c r="F174" s="12">
        <v>45172</v>
      </c>
      <c r="H174" s="11">
        <f t="shared" si="7"/>
        <v>29500</v>
      </c>
      <c r="I174" s="1" t="s">
        <v>0</v>
      </c>
      <c r="J174" s="77"/>
      <c r="L174" s="10"/>
      <c r="M174" s="10"/>
    </row>
    <row r="175" spans="1:13" ht="21" x14ac:dyDescent="0.35">
      <c r="A175" s="17" t="s">
        <v>95</v>
      </c>
      <c r="B175" s="16" t="s">
        <v>14</v>
      </c>
      <c r="C175" s="18" t="s">
        <v>21</v>
      </c>
      <c r="D175" s="14">
        <v>45057</v>
      </c>
      <c r="E175" s="13">
        <v>29500</v>
      </c>
      <c r="F175" s="12">
        <v>45180</v>
      </c>
      <c r="H175" s="11">
        <f t="shared" si="7"/>
        <v>29500</v>
      </c>
      <c r="I175" s="1" t="s">
        <v>0</v>
      </c>
      <c r="J175" s="77"/>
      <c r="L175" s="10"/>
      <c r="M175" s="10"/>
    </row>
    <row r="176" spans="1:13" ht="21" x14ac:dyDescent="0.35">
      <c r="A176" s="17" t="s">
        <v>94</v>
      </c>
      <c r="B176" s="16" t="s">
        <v>5</v>
      </c>
      <c r="C176" s="18" t="s">
        <v>93</v>
      </c>
      <c r="D176" s="14">
        <v>45050</v>
      </c>
      <c r="E176" s="13">
        <v>265500</v>
      </c>
      <c r="F176" s="12">
        <v>45173</v>
      </c>
      <c r="H176" s="11">
        <f t="shared" si="7"/>
        <v>265500</v>
      </c>
      <c r="I176" s="1" t="s">
        <v>0</v>
      </c>
      <c r="J176" s="77"/>
      <c r="L176" s="10"/>
      <c r="M176" s="10"/>
    </row>
    <row r="177" spans="1:13" ht="21" x14ac:dyDescent="0.35">
      <c r="A177" s="17" t="s">
        <v>92</v>
      </c>
      <c r="B177" s="16" t="s">
        <v>91</v>
      </c>
      <c r="C177" s="18" t="s">
        <v>90</v>
      </c>
      <c r="D177" s="14">
        <v>44735</v>
      </c>
      <c r="E177" s="13">
        <v>56351.89</v>
      </c>
      <c r="F177" s="12">
        <v>44857</v>
      </c>
      <c r="H177" s="11">
        <f t="shared" si="7"/>
        <v>56351.89</v>
      </c>
      <c r="I177" s="1" t="s">
        <v>23</v>
      </c>
      <c r="J177" s="77"/>
      <c r="L177" s="10"/>
      <c r="M177" s="10"/>
    </row>
    <row r="178" spans="1:13" ht="31.5" x14ac:dyDescent="0.35">
      <c r="A178" s="17" t="s">
        <v>89</v>
      </c>
      <c r="B178" s="16" t="s">
        <v>88</v>
      </c>
      <c r="C178" s="18" t="s">
        <v>87</v>
      </c>
      <c r="D178" s="14">
        <v>45013</v>
      </c>
      <c r="E178" s="13">
        <v>64654.43</v>
      </c>
      <c r="F178" s="12">
        <v>45135</v>
      </c>
      <c r="H178" s="11">
        <f t="shared" si="7"/>
        <v>64654.43</v>
      </c>
      <c r="I178" s="1" t="s">
        <v>0</v>
      </c>
      <c r="J178" s="77"/>
      <c r="L178" s="10"/>
      <c r="M178" s="10"/>
    </row>
    <row r="179" spans="1:13" ht="21" x14ac:dyDescent="0.35">
      <c r="A179" s="17" t="s">
        <v>86</v>
      </c>
      <c r="B179" s="16" t="s">
        <v>85</v>
      </c>
      <c r="C179" s="18" t="s">
        <v>84</v>
      </c>
      <c r="D179" s="14">
        <v>45048</v>
      </c>
      <c r="E179" s="13">
        <v>39825504</v>
      </c>
      <c r="F179" s="12">
        <v>45171</v>
      </c>
      <c r="H179" s="11">
        <f t="shared" si="7"/>
        <v>39825504</v>
      </c>
      <c r="I179" s="1" t="s">
        <v>0</v>
      </c>
      <c r="J179" s="77"/>
      <c r="L179" s="10"/>
      <c r="M179" s="10"/>
    </row>
    <row r="180" spans="1:13" ht="33" x14ac:dyDescent="0.35">
      <c r="A180" s="17" t="s">
        <v>83</v>
      </c>
      <c r="B180" s="16" t="s">
        <v>5</v>
      </c>
      <c r="C180" s="18" t="s">
        <v>82</v>
      </c>
      <c r="D180" s="14">
        <v>45033</v>
      </c>
      <c r="E180" s="13">
        <v>177000</v>
      </c>
      <c r="F180" s="12">
        <v>45155</v>
      </c>
      <c r="H180" s="11">
        <f t="shared" si="7"/>
        <v>177000</v>
      </c>
      <c r="I180" s="1" t="s">
        <v>0</v>
      </c>
      <c r="J180" s="77"/>
      <c r="L180" s="10"/>
      <c r="M180" s="10"/>
    </row>
    <row r="181" spans="1:13" ht="21" x14ac:dyDescent="0.35">
      <c r="A181" s="27" t="s">
        <v>81</v>
      </c>
      <c r="B181" s="26" t="s">
        <v>80</v>
      </c>
      <c r="C181" s="25" t="s">
        <v>79</v>
      </c>
      <c r="D181" s="24">
        <v>45030</v>
      </c>
      <c r="E181" s="23">
        <v>24412266.27</v>
      </c>
      <c r="F181" s="22">
        <v>45152</v>
      </c>
      <c r="G181" s="21">
        <v>4882453.2</v>
      </c>
      <c r="H181" s="20">
        <f t="shared" ref="H181:H198" si="8">E181-G181</f>
        <v>19529813.07</v>
      </c>
      <c r="I181" s="19" t="s">
        <v>0</v>
      </c>
      <c r="J181" s="77"/>
      <c r="L181" s="10"/>
      <c r="M181" s="10"/>
    </row>
    <row r="182" spans="1:13" ht="21" x14ac:dyDescent="0.35">
      <c r="A182" s="17" t="s">
        <v>78</v>
      </c>
      <c r="B182" s="16" t="s">
        <v>5</v>
      </c>
      <c r="C182" s="18" t="s">
        <v>77</v>
      </c>
      <c r="D182" s="14">
        <v>45058</v>
      </c>
      <c r="E182" s="13">
        <v>59000</v>
      </c>
      <c r="F182" s="12">
        <v>45181</v>
      </c>
      <c r="H182" s="11">
        <f t="shared" si="8"/>
        <v>59000</v>
      </c>
      <c r="I182" s="1" t="s">
        <v>0</v>
      </c>
      <c r="J182" s="77"/>
      <c r="L182" s="10"/>
      <c r="M182" s="10"/>
    </row>
    <row r="183" spans="1:13" ht="21" x14ac:dyDescent="0.35">
      <c r="A183" s="17" t="s">
        <v>76</v>
      </c>
      <c r="B183" s="16" t="s">
        <v>5</v>
      </c>
      <c r="C183" s="18" t="s">
        <v>75</v>
      </c>
      <c r="D183" s="14">
        <v>45027</v>
      </c>
      <c r="E183" s="13">
        <v>177000</v>
      </c>
      <c r="F183" s="12">
        <v>45149</v>
      </c>
      <c r="H183" s="11">
        <f t="shared" si="8"/>
        <v>177000</v>
      </c>
      <c r="I183" s="1" t="s">
        <v>0</v>
      </c>
      <c r="J183" s="77"/>
      <c r="L183" s="10"/>
      <c r="M183" s="10"/>
    </row>
    <row r="184" spans="1:13" ht="21" x14ac:dyDescent="0.35">
      <c r="A184" s="17" t="s">
        <v>74</v>
      </c>
      <c r="B184" s="16" t="s">
        <v>5</v>
      </c>
      <c r="C184" s="18" t="s">
        <v>73</v>
      </c>
      <c r="D184" s="14">
        <v>45061</v>
      </c>
      <c r="E184" s="13">
        <v>236000</v>
      </c>
      <c r="F184" s="12">
        <v>45184</v>
      </c>
      <c r="H184" s="11">
        <f t="shared" si="8"/>
        <v>236000</v>
      </c>
      <c r="I184" s="1" t="s">
        <v>0</v>
      </c>
      <c r="J184" s="77"/>
      <c r="L184" s="10"/>
      <c r="M184" s="10"/>
    </row>
    <row r="185" spans="1:13" ht="21" x14ac:dyDescent="0.35">
      <c r="A185" s="17" t="s">
        <v>72</v>
      </c>
      <c r="B185" s="16" t="s">
        <v>5</v>
      </c>
      <c r="C185" s="18" t="s">
        <v>71</v>
      </c>
      <c r="D185" s="14">
        <v>45056</v>
      </c>
      <c r="E185" s="13">
        <v>70800</v>
      </c>
      <c r="F185" s="12">
        <v>45179</v>
      </c>
      <c r="H185" s="11">
        <f t="shared" si="8"/>
        <v>70800</v>
      </c>
      <c r="I185" s="1" t="s">
        <v>0</v>
      </c>
      <c r="J185" s="77"/>
      <c r="L185" s="10"/>
      <c r="M185" s="10"/>
    </row>
    <row r="186" spans="1:13" ht="33" x14ac:dyDescent="0.35">
      <c r="A186" s="27" t="s">
        <v>64</v>
      </c>
      <c r="B186" s="26" t="s">
        <v>70</v>
      </c>
      <c r="C186" s="25" t="s">
        <v>69</v>
      </c>
      <c r="D186" s="24">
        <v>45057</v>
      </c>
      <c r="E186" s="23">
        <v>101984637.77</v>
      </c>
      <c r="F186" s="22">
        <v>45180</v>
      </c>
      <c r="G186" s="21">
        <v>20396927.550000001</v>
      </c>
      <c r="H186" s="20">
        <f t="shared" si="8"/>
        <v>81587710.219999999</v>
      </c>
      <c r="I186" s="19" t="s">
        <v>0</v>
      </c>
      <c r="J186" s="77"/>
      <c r="L186" s="10"/>
      <c r="M186" s="10"/>
    </row>
    <row r="187" spans="1:13" ht="21" x14ac:dyDescent="0.35">
      <c r="A187" s="17" t="s">
        <v>68</v>
      </c>
      <c r="B187" s="16" t="s">
        <v>5</v>
      </c>
      <c r="C187" s="18" t="s">
        <v>67</v>
      </c>
      <c r="D187" s="14">
        <v>45049</v>
      </c>
      <c r="E187" s="13">
        <v>531000</v>
      </c>
      <c r="F187" s="12">
        <v>45172</v>
      </c>
      <c r="H187" s="11">
        <f t="shared" si="8"/>
        <v>531000</v>
      </c>
      <c r="I187" s="1" t="s">
        <v>0</v>
      </c>
      <c r="J187" s="77"/>
      <c r="L187" s="10"/>
      <c r="M187" s="10"/>
    </row>
    <row r="188" spans="1:13" ht="21" x14ac:dyDescent="0.35">
      <c r="A188" s="17" t="s">
        <v>66</v>
      </c>
      <c r="B188" s="16" t="s">
        <v>5</v>
      </c>
      <c r="C188" s="18" t="s">
        <v>65</v>
      </c>
      <c r="D188" s="14">
        <v>45027</v>
      </c>
      <c r="E188" s="13">
        <v>106200</v>
      </c>
      <c r="F188" s="12">
        <v>45149</v>
      </c>
      <c r="H188" s="11">
        <f t="shared" si="8"/>
        <v>106200</v>
      </c>
      <c r="I188" s="1" t="s">
        <v>0</v>
      </c>
      <c r="J188" s="77"/>
      <c r="L188" s="10"/>
      <c r="M188" s="10"/>
    </row>
    <row r="189" spans="1:13" ht="33" x14ac:dyDescent="0.35">
      <c r="A189" s="27" t="s">
        <v>64</v>
      </c>
      <c r="B189" s="26" t="s">
        <v>63</v>
      </c>
      <c r="C189" s="25" t="s">
        <v>62</v>
      </c>
      <c r="D189" s="24">
        <v>45061</v>
      </c>
      <c r="E189" s="23">
        <v>64857557.240000002</v>
      </c>
      <c r="F189" s="22">
        <v>45184</v>
      </c>
      <c r="G189" s="21">
        <v>12971511.449999999</v>
      </c>
      <c r="H189" s="20">
        <f t="shared" si="8"/>
        <v>51886045.790000007</v>
      </c>
      <c r="I189" s="19" t="s">
        <v>0</v>
      </c>
      <c r="J189" s="77"/>
      <c r="L189" s="10"/>
      <c r="M189" s="10"/>
    </row>
    <row r="190" spans="1:13" ht="21" x14ac:dyDescent="0.35">
      <c r="A190" s="17" t="s">
        <v>61</v>
      </c>
      <c r="B190" s="16" t="s">
        <v>5</v>
      </c>
      <c r="C190" s="18" t="s">
        <v>60</v>
      </c>
      <c r="D190" s="14">
        <v>45026</v>
      </c>
      <c r="E190" s="13">
        <v>177000</v>
      </c>
      <c r="F190" s="12">
        <v>45148</v>
      </c>
      <c r="H190" s="11">
        <f t="shared" si="8"/>
        <v>177000</v>
      </c>
      <c r="I190" s="1" t="s">
        <v>0</v>
      </c>
      <c r="J190" s="77"/>
      <c r="L190" s="10"/>
      <c r="M190" s="10"/>
    </row>
    <row r="191" spans="1:13" ht="31.5" x14ac:dyDescent="0.35">
      <c r="A191" s="17" t="s">
        <v>59</v>
      </c>
      <c r="B191" s="16" t="s">
        <v>5</v>
      </c>
      <c r="C191" s="18" t="s">
        <v>58</v>
      </c>
      <c r="D191" s="14">
        <v>45063</v>
      </c>
      <c r="E191" s="13">
        <v>3540000</v>
      </c>
      <c r="F191" s="12">
        <v>45186</v>
      </c>
      <c r="H191" s="11">
        <f t="shared" si="8"/>
        <v>3540000</v>
      </c>
      <c r="I191" s="1" t="s">
        <v>0</v>
      </c>
      <c r="J191" s="77"/>
      <c r="L191" s="10"/>
      <c r="M191" s="10"/>
    </row>
    <row r="192" spans="1:13" ht="21" x14ac:dyDescent="0.35">
      <c r="A192" s="17" t="s">
        <v>57</v>
      </c>
      <c r="B192" s="16" t="s">
        <v>5</v>
      </c>
      <c r="C192" s="18" t="s">
        <v>56</v>
      </c>
      <c r="D192" s="14">
        <v>45028</v>
      </c>
      <c r="E192" s="13">
        <v>161000</v>
      </c>
      <c r="F192" s="12">
        <v>45150</v>
      </c>
      <c r="H192" s="11">
        <f t="shared" si="8"/>
        <v>161000</v>
      </c>
      <c r="I192" s="1" t="s">
        <v>0</v>
      </c>
      <c r="J192" s="77"/>
      <c r="L192" s="10"/>
      <c r="M192" s="10"/>
    </row>
    <row r="193" spans="1:13" ht="21" x14ac:dyDescent="0.35">
      <c r="A193" s="17" t="s">
        <v>55</v>
      </c>
      <c r="B193" s="16" t="s">
        <v>54</v>
      </c>
      <c r="C193" s="18" t="s">
        <v>53</v>
      </c>
      <c r="D193" s="14">
        <v>44964</v>
      </c>
      <c r="E193" s="13">
        <v>2375505.2000000002</v>
      </c>
      <c r="F193" s="12">
        <v>45084</v>
      </c>
      <c r="H193" s="11">
        <f t="shared" si="8"/>
        <v>2375505.2000000002</v>
      </c>
      <c r="I193" s="1" t="s">
        <v>0</v>
      </c>
      <c r="J193" s="77"/>
      <c r="L193" s="10"/>
      <c r="M193" s="10"/>
    </row>
    <row r="194" spans="1:13" ht="21" x14ac:dyDescent="0.35">
      <c r="A194" s="17" t="s">
        <v>52</v>
      </c>
      <c r="B194" s="16" t="s">
        <v>5</v>
      </c>
      <c r="C194" s="18" t="s">
        <v>51</v>
      </c>
      <c r="D194" s="14">
        <v>45027</v>
      </c>
      <c r="E194" s="13">
        <v>141600</v>
      </c>
      <c r="F194" s="12">
        <v>45149</v>
      </c>
      <c r="H194" s="11">
        <f t="shared" si="8"/>
        <v>141600</v>
      </c>
      <c r="I194" s="1" t="s">
        <v>0</v>
      </c>
      <c r="J194" s="77"/>
      <c r="L194" s="10"/>
      <c r="M194" s="10"/>
    </row>
    <row r="195" spans="1:13" ht="33" x14ac:dyDescent="0.35">
      <c r="A195" s="17" t="s">
        <v>50</v>
      </c>
      <c r="B195" s="16" t="s">
        <v>49</v>
      </c>
      <c r="C195" s="18" t="s">
        <v>48</v>
      </c>
      <c r="D195" s="14">
        <v>45050</v>
      </c>
      <c r="E195" s="13">
        <v>48973.36</v>
      </c>
      <c r="F195" s="12">
        <v>45173</v>
      </c>
      <c r="H195" s="11">
        <f t="shared" si="8"/>
        <v>48973.36</v>
      </c>
      <c r="I195" s="1" t="s">
        <v>0</v>
      </c>
      <c r="J195" s="77"/>
      <c r="L195" s="10"/>
      <c r="M195" s="10"/>
    </row>
    <row r="196" spans="1:13" ht="21" x14ac:dyDescent="0.35">
      <c r="A196" s="17" t="s">
        <v>47</v>
      </c>
      <c r="B196" s="16" t="s">
        <v>5</v>
      </c>
      <c r="C196" s="18" t="s">
        <v>46</v>
      </c>
      <c r="D196" s="14">
        <v>45027</v>
      </c>
      <c r="E196" s="13">
        <v>135000</v>
      </c>
      <c r="F196" s="12">
        <v>45149</v>
      </c>
      <c r="H196" s="11">
        <f t="shared" si="8"/>
        <v>135000</v>
      </c>
      <c r="I196" s="1" t="s">
        <v>0</v>
      </c>
      <c r="J196" s="77"/>
      <c r="L196" s="10"/>
      <c r="M196" s="10"/>
    </row>
    <row r="197" spans="1:13" ht="21" x14ac:dyDescent="0.35">
      <c r="A197" s="17" t="s">
        <v>45</v>
      </c>
      <c r="B197" s="16" t="s">
        <v>5</v>
      </c>
      <c r="C197" s="18" t="s">
        <v>44</v>
      </c>
      <c r="D197" s="14">
        <v>45027</v>
      </c>
      <c r="E197" s="13">
        <v>260000</v>
      </c>
      <c r="F197" s="12">
        <v>45149</v>
      </c>
      <c r="H197" s="11">
        <f t="shared" si="8"/>
        <v>260000</v>
      </c>
      <c r="I197" s="1" t="s">
        <v>0</v>
      </c>
      <c r="J197" s="77"/>
      <c r="L197" s="10"/>
      <c r="M197" s="10"/>
    </row>
    <row r="198" spans="1:13" ht="21" x14ac:dyDescent="0.35">
      <c r="A198" s="17" t="s">
        <v>43</v>
      </c>
      <c r="B198" s="16" t="s">
        <v>5</v>
      </c>
      <c r="C198" s="18" t="s">
        <v>42</v>
      </c>
      <c r="D198" s="14">
        <v>45020</v>
      </c>
      <c r="E198" s="13">
        <v>472000</v>
      </c>
      <c r="F198" s="12">
        <v>45142</v>
      </c>
      <c r="H198" s="11">
        <f t="shared" si="8"/>
        <v>472000</v>
      </c>
      <c r="I198" s="1" t="s">
        <v>0</v>
      </c>
      <c r="J198" s="77"/>
      <c r="L198" s="10"/>
      <c r="M198" s="10"/>
    </row>
    <row r="199" spans="1:13" ht="21" x14ac:dyDescent="0.35">
      <c r="A199" s="27" t="s">
        <v>41</v>
      </c>
      <c r="B199" s="26" t="s">
        <v>40</v>
      </c>
      <c r="C199" s="25" t="s">
        <v>39</v>
      </c>
      <c r="D199" s="24">
        <v>45061</v>
      </c>
      <c r="E199" s="23">
        <v>2000000</v>
      </c>
      <c r="F199" s="22">
        <v>45184</v>
      </c>
      <c r="G199" s="21">
        <v>1000000</v>
      </c>
      <c r="H199" s="20">
        <f t="shared" ref="H199:H216" si="9">E199</f>
        <v>2000000</v>
      </c>
      <c r="I199" s="19" t="s">
        <v>0</v>
      </c>
      <c r="J199" s="77"/>
      <c r="L199" s="10"/>
      <c r="M199" s="10"/>
    </row>
    <row r="200" spans="1:13" ht="21" x14ac:dyDescent="0.35">
      <c r="A200" s="17" t="s">
        <v>38</v>
      </c>
      <c r="B200" s="16" t="s">
        <v>5</v>
      </c>
      <c r="C200" s="18" t="s">
        <v>37</v>
      </c>
      <c r="D200" s="14">
        <v>45027</v>
      </c>
      <c r="E200" s="13">
        <v>212400</v>
      </c>
      <c r="F200" s="12">
        <v>45149</v>
      </c>
      <c r="H200" s="11">
        <f t="shared" si="9"/>
        <v>212400</v>
      </c>
      <c r="I200" s="1" t="s">
        <v>0</v>
      </c>
      <c r="J200" s="77"/>
      <c r="L200" s="10"/>
      <c r="M200" s="10"/>
    </row>
    <row r="201" spans="1:13" ht="21" x14ac:dyDescent="0.35">
      <c r="A201" s="17" t="s">
        <v>36</v>
      </c>
      <c r="B201" s="16" t="s">
        <v>35</v>
      </c>
      <c r="C201" s="18" t="s">
        <v>34</v>
      </c>
      <c r="D201" s="14">
        <v>45056</v>
      </c>
      <c r="E201" s="13">
        <v>3297999.7</v>
      </c>
      <c r="F201" s="12">
        <v>45179</v>
      </c>
      <c r="H201" s="11">
        <f t="shared" si="9"/>
        <v>3297999.7</v>
      </c>
      <c r="I201" s="1" t="s">
        <v>0</v>
      </c>
      <c r="J201" s="77"/>
      <c r="L201" s="10"/>
      <c r="M201" s="10"/>
    </row>
    <row r="202" spans="1:13" ht="23.25" customHeight="1" x14ac:dyDescent="0.35">
      <c r="A202" s="17" t="s">
        <v>33</v>
      </c>
      <c r="B202" s="16" t="s">
        <v>5</v>
      </c>
      <c r="C202" s="18" t="s">
        <v>32</v>
      </c>
      <c r="D202" s="14">
        <v>44929</v>
      </c>
      <c r="E202" s="13">
        <v>1200000</v>
      </c>
      <c r="F202" s="12">
        <v>45049</v>
      </c>
      <c r="H202" s="11">
        <f t="shared" si="9"/>
        <v>1200000</v>
      </c>
      <c r="I202" s="1" t="s">
        <v>23</v>
      </c>
      <c r="J202" s="77"/>
      <c r="L202" s="10"/>
      <c r="M202" s="10"/>
    </row>
    <row r="203" spans="1:13" ht="21" x14ac:dyDescent="0.35">
      <c r="A203" s="17" t="s">
        <v>31</v>
      </c>
      <c r="B203" s="16" t="s">
        <v>5</v>
      </c>
      <c r="C203" s="18" t="s">
        <v>30</v>
      </c>
      <c r="D203" s="14">
        <v>45037</v>
      </c>
      <c r="E203" s="13">
        <v>177000</v>
      </c>
      <c r="F203" s="12">
        <v>45159</v>
      </c>
      <c r="H203" s="11">
        <f t="shared" si="9"/>
        <v>177000</v>
      </c>
      <c r="I203" s="1" t="s">
        <v>0</v>
      </c>
      <c r="J203" s="77"/>
      <c r="L203" s="10"/>
      <c r="M203" s="10"/>
    </row>
    <row r="204" spans="1:13" ht="21" x14ac:dyDescent="0.35">
      <c r="A204" s="17" t="s">
        <v>29</v>
      </c>
      <c r="B204" s="16" t="s">
        <v>14</v>
      </c>
      <c r="C204" s="18" t="s">
        <v>28</v>
      </c>
      <c r="D204" s="14">
        <v>45040</v>
      </c>
      <c r="E204" s="13">
        <v>29500</v>
      </c>
      <c r="F204" s="12">
        <v>45162</v>
      </c>
      <c r="H204" s="11">
        <f t="shared" si="9"/>
        <v>29500</v>
      </c>
      <c r="I204" s="1" t="s">
        <v>0</v>
      </c>
      <c r="J204" s="77"/>
      <c r="L204" s="10"/>
      <c r="M204" s="10"/>
    </row>
    <row r="205" spans="1:13" ht="21" x14ac:dyDescent="0.35">
      <c r="A205" s="17" t="s">
        <v>25</v>
      </c>
      <c r="B205" s="16" t="s">
        <v>14</v>
      </c>
      <c r="C205" s="18" t="s">
        <v>27</v>
      </c>
      <c r="D205" s="14">
        <v>44910</v>
      </c>
      <c r="E205" s="13">
        <v>118000</v>
      </c>
      <c r="F205" s="12">
        <v>45031</v>
      </c>
      <c r="H205" s="11">
        <f t="shared" si="9"/>
        <v>118000</v>
      </c>
      <c r="I205" s="1" t="s">
        <v>23</v>
      </c>
      <c r="J205" s="77"/>
      <c r="L205" s="10"/>
      <c r="M205" s="10"/>
    </row>
    <row r="206" spans="1:13" ht="21" x14ac:dyDescent="0.35">
      <c r="A206" s="17" t="s">
        <v>25</v>
      </c>
      <c r="B206" s="16" t="s">
        <v>14</v>
      </c>
      <c r="C206" s="18" t="s">
        <v>26</v>
      </c>
      <c r="D206" s="14">
        <v>45061</v>
      </c>
      <c r="E206" s="13">
        <v>29500</v>
      </c>
      <c r="F206" s="12">
        <v>45184</v>
      </c>
      <c r="H206" s="11">
        <f t="shared" si="9"/>
        <v>29500</v>
      </c>
      <c r="I206" s="1" t="s">
        <v>0</v>
      </c>
      <c r="J206" s="77"/>
      <c r="L206" s="10"/>
      <c r="M206" s="10"/>
    </row>
    <row r="207" spans="1:13" ht="21" x14ac:dyDescent="0.35">
      <c r="A207" s="17" t="s">
        <v>25</v>
      </c>
      <c r="B207" s="16" t="s">
        <v>14</v>
      </c>
      <c r="C207" s="18" t="s">
        <v>24</v>
      </c>
      <c r="D207" s="14">
        <v>44910</v>
      </c>
      <c r="E207" s="13">
        <v>59000</v>
      </c>
      <c r="F207" s="12">
        <v>45031</v>
      </c>
      <c r="H207" s="11">
        <f t="shared" si="9"/>
        <v>59000</v>
      </c>
      <c r="I207" s="1" t="s">
        <v>23</v>
      </c>
      <c r="J207" s="77"/>
      <c r="L207" s="10"/>
      <c r="M207" s="10"/>
    </row>
    <row r="208" spans="1:13" ht="21" x14ac:dyDescent="0.35">
      <c r="A208" s="17" t="s">
        <v>22</v>
      </c>
      <c r="B208" s="16" t="s">
        <v>14</v>
      </c>
      <c r="C208" s="18" t="s">
        <v>21</v>
      </c>
      <c r="D208" s="14">
        <v>45049</v>
      </c>
      <c r="E208" s="13">
        <v>59000</v>
      </c>
      <c r="F208" s="12">
        <v>45172</v>
      </c>
      <c r="H208" s="11">
        <f t="shared" si="9"/>
        <v>59000</v>
      </c>
      <c r="I208" s="1" t="s">
        <v>0</v>
      </c>
      <c r="J208" s="77"/>
      <c r="L208" s="10"/>
      <c r="M208" s="10"/>
    </row>
    <row r="209" spans="1:13" ht="21" x14ac:dyDescent="0.35">
      <c r="A209" s="17" t="s">
        <v>20</v>
      </c>
      <c r="B209" s="16" t="s">
        <v>5</v>
      </c>
      <c r="C209" s="18" t="s">
        <v>19</v>
      </c>
      <c r="D209" s="14" t="s">
        <v>18</v>
      </c>
      <c r="E209" s="13">
        <v>177000</v>
      </c>
      <c r="F209" s="12">
        <v>45149</v>
      </c>
      <c r="H209" s="11">
        <f t="shared" si="9"/>
        <v>177000</v>
      </c>
      <c r="I209" s="1" t="s">
        <v>0</v>
      </c>
      <c r="J209" s="77"/>
      <c r="L209" s="10"/>
      <c r="M209" s="10"/>
    </row>
    <row r="210" spans="1:13" ht="21" x14ac:dyDescent="0.35">
      <c r="A210" s="17" t="s">
        <v>17</v>
      </c>
      <c r="B210" s="16" t="s">
        <v>5</v>
      </c>
      <c r="C210" s="18" t="s">
        <v>16</v>
      </c>
      <c r="D210" s="14">
        <v>45028</v>
      </c>
      <c r="E210" s="13">
        <v>708000</v>
      </c>
      <c r="F210" s="12">
        <v>45150</v>
      </c>
      <c r="H210" s="11">
        <f t="shared" si="9"/>
        <v>708000</v>
      </c>
      <c r="I210" s="1" t="s">
        <v>0</v>
      </c>
      <c r="J210" s="77"/>
      <c r="L210" s="10"/>
      <c r="M210" s="10"/>
    </row>
    <row r="211" spans="1:13" ht="21" x14ac:dyDescent="0.35">
      <c r="A211" s="17" t="s">
        <v>15</v>
      </c>
      <c r="B211" s="16" t="s">
        <v>14</v>
      </c>
      <c r="C211" s="18" t="s">
        <v>13</v>
      </c>
      <c r="D211" s="14">
        <v>45063</v>
      </c>
      <c r="E211" s="13">
        <v>29500</v>
      </c>
      <c r="F211" s="12">
        <v>45186</v>
      </c>
      <c r="H211" s="11">
        <f t="shared" si="9"/>
        <v>29500</v>
      </c>
      <c r="I211" s="1" t="s">
        <v>0</v>
      </c>
      <c r="J211" s="77"/>
      <c r="L211" s="10"/>
      <c r="M211" s="10"/>
    </row>
    <row r="212" spans="1:13" ht="33" x14ac:dyDescent="0.35">
      <c r="A212" s="17" t="s">
        <v>12</v>
      </c>
      <c r="B212" s="16" t="s">
        <v>5</v>
      </c>
      <c r="C212" s="18" t="s">
        <v>11</v>
      </c>
      <c r="D212" s="14">
        <v>45027</v>
      </c>
      <c r="E212" s="13">
        <v>225000</v>
      </c>
      <c r="F212" s="12">
        <v>45149</v>
      </c>
      <c r="H212" s="11">
        <f t="shared" si="9"/>
        <v>225000</v>
      </c>
      <c r="I212" s="1" t="s">
        <v>0</v>
      </c>
      <c r="J212" s="77"/>
      <c r="L212" s="10"/>
      <c r="M212" s="10"/>
    </row>
    <row r="213" spans="1:13" ht="21" x14ac:dyDescent="0.35">
      <c r="A213" s="17" t="s">
        <v>10</v>
      </c>
      <c r="B213" s="16" t="s">
        <v>5</v>
      </c>
      <c r="C213" s="18" t="s">
        <v>9</v>
      </c>
      <c r="D213" s="14">
        <v>45027</v>
      </c>
      <c r="E213" s="13">
        <v>212000</v>
      </c>
      <c r="F213" s="12">
        <v>45149</v>
      </c>
      <c r="H213" s="11">
        <f t="shared" si="9"/>
        <v>212000</v>
      </c>
      <c r="I213" s="1" t="s">
        <v>0</v>
      </c>
      <c r="J213" s="77"/>
      <c r="L213" s="10"/>
      <c r="M213" s="10"/>
    </row>
    <row r="214" spans="1:13" ht="21" x14ac:dyDescent="0.35">
      <c r="A214" s="17" t="s">
        <v>8</v>
      </c>
      <c r="B214" s="16" t="s">
        <v>5</v>
      </c>
      <c r="C214" s="18" t="s">
        <v>7</v>
      </c>
      <c r="D214" s="14">
        <v>45027</v>
      </c>
      <c r="E214" s="13">
        <v>118000</v>
      </c>
      <c r="F214" s="12">
        <v>45149</v>
      </c>
      <c r="H214" s="11">
        <f t="shared" si="9"/>
        <v>118000</v>
      </c>
      <c r="I214" s="1" t="s">
        <v>0</v>
      </c>
      <c r="J214" s="77"/>
      <c r="L214" s="10"/>
      <c r="M214" s="10"/>
    </row>
    <row r="215" spans="1:13" ht="21" x14ac:dyDescent="0.35">
      <c r="A215" s="17" t="s">
        <v>6</v>
      </c>
      <c r="B215" s="16" t="s">
        <v>5</v>
      </c>
      <c r="C215" s="18" t="s">
        <v>4</v>
      </c>
      <c r="D215" s="14">
        <v>45029</v>
      </c>
      <c r="E215" s="13">
        <v>435000</v>
      </c>
      <c r="F215" s="12">
        <v>45151</v>
      </c>
      <c r="H215" s="11">
        <f t="shared" si="9"/>
        <v>435000</v>
      </c>
      <c r="I215" s="1" t="s">
        <v>0</v>
      </c>
      <c r="J215" s="77"/>
      <c r="L215" s="10"/>
      <c r="M215" s="10"/>
    </row>
    <row r="216" spans="1:13" ht="31.5" x14ac:dyDescent="0.35">
      <c r="A216" s="17" t="s">
        <v>3</v>
      </c>
      <c r="B216" s="16" t="s">
        <v>2</v>
      </c>
      <c r="C216" s="18" t="s">
        <v>1</v>
      </c>
      <c r="D216" s="14">
        <v>45044</v>
      </c>
      <c r="E216" s="13">
        <v>26426100</v>
      </c>
      <c r="F216" s="12">
        <v>45166</v>
      </c>
      <c r="H216" s="11">
        <f t="shared" si="9"/>
        <v>26426100</v>
      </c>
      <c r="I216" s="1" t="s">
        <v>0</v>
      </c>
      <c r="J216" s="77"/>
      <c r="L216" s="10"/>
      <c r="M216" s="10"/>
    </row>
    <row r="217" spans="1:13" ht="21.75" thickBot="1" x14ac:dyDescent="0.4">
      <c r="A217" s="17"/>
      <c r="B217" s="16"/>
      <c r="C217" s="15"/>
      <c r="D217" s="14"/>
      <c r="E217" s="13"/>
      <c r="F217" s="12"/>
      <c r="H217" s="76">
        <f>SUM(H10:H216)</f>
        <v>779323432.76999998</v>
      </c>
      <c r="J217" s="77"/>
      <c r="L217" s="10"/>
      <c r="M217" s="10"/>
    </row>
    <row r="218" spans="1:13" ht="21.75" thickTop="1" x14ac:dyDescent="0.35">
      <c r="A218" s="17"/>
      <c r="B218" s="16"/>
      <c r="C218" s="15"/>
      <c r="D218" s="14"/>
      <c r="E218" s="13"/>
      <c r="F218" s="12"/>
      <c r="H218" s="11"/>
      <c r="J218" s="77"/>
      <c r="L218" s="10"/>
      <c r="M218" s="10"/>
    </row>
    <row r="219" spans="1:13" ht="21" x14ac:dyDescent="0.35">
      <c r="A219" s="17"/>
      <c r="B219" s="16"/>
      <c r="C219" s="15"/>
      <c r="D219" s="14"/>
      <c r="E219" s="13"/>
      <c r="F219" s="12"/>
      <c r="H219" s="11"/>
      <c r="J219" s="77"/>
      <c r="L219" s="10"/>
      <c r="M219" s="10"/>
    </row>
    <row r="220" spans="1:13" ht="21" x14ac:dyDescent="0.35">
      <c r="A220" s="17"/>
      <c r="B220" s="16"/>
      <c r="C220" s="15"/>
      <c r="D220" s="14"/>
      <c r="E220" s="13"/>
      <c r="F220" s="12"/>
      <c r="H220" s="11"/>
      <c r="J220" s="77"/>
      <c r="L220" s="10"/>
      <c r="M220" s="10"/>
    </row>
    <row r="221" spans="1:13" ht="21" x14ac:dyDescent="0.35">
      <c r="A221" s="17"/>
      <c r="B221" s="16"/>
      <c r="C221" s="15"/>
      <c r="D221" s="14"/>
      <c r="E221" s="13"/>
      <c r="F221" s="12"/>
      <c r="H221" s="11"/>
      <c r="J221" s="77"/>
      <c r="L221" s="10"/>
      <c r="M221" s="10"/>
    </row>
    <row r="222" spans="1:13" ht="21" x14ac:dyDescent="0.35">
      <c r="A222" s="17"/>
      <c r="B222" s="16"/>
      <c r="C222" s="15"/>
      <c r="D222" s="14"/>
      <c r="E222" s="13"/>
      <c r="F222" s="12"/>
      <c r="H222" s="11"/>
      <c r="J222" s="77"/>
      <c r="L222" s="10"/>
      <c r="M222" s="10"/>
    </row>
    <row r="223" spans="1:13" ht="21" x14ac:dyDescent="0.35">
      <c r="A223" s="17"/>
      <c r="B223" s="16"/>
      <c r="C223" s="15"/>
      <c r="D223" s="14"/>
      <c r="E223" s="13"/>
      <c r="F223" s="12"/>
      <c r="H223" s="11"/>
      <c r="J223" s="77"/>
      <c r="L223" s="10"/>
      <c r="M223" s="10"/>
    </row>
    <row r="224" spans="1:13" ht="21" x14ac:dyDescent="0.35">
      <c r="A224" s="17"/>
      <c r="B224" s="16"/>
      <c r="C224" s="15"/>
      <c r="D224" s="14"/>
      <c r="E224" s="13"/>
      <c r="F224" s="12"/>
      <c r="H224" s="11"/>
      <c r="J224" s="77"/>
      <c r="L224" s="10"/>
      <c r="M224" s="10"/>
    </row>
    <row r="225" spans="1:13" ht="21" x14ac:dyDescent="0.35">
      <c r="A225" s="17"/>
      <c r="B225" s="16"/>
      <c r="C225" s="15"/>
      <c r="D225" s="14"/>
      <c r="E225" s="13"/>
      <c r="F225" s="12"/>
      <c r="H225" s="11"/>
      <c r="J225" s="77"/>
      <c r="L225" s="10"/>
      <c r="M225" s="10"/>
    </row>
    <row r="226" spans="1:13" ht="21" x14ac:dyDescent="0.35">
      <c r="A226" s="17"/>
      <c r="B226" s="16"/>
      <c r="C226" s="15"/>
      <c r="D226" s="14"/>
      <c r="E226" s="13"/>
      <c r="F226" s="12"/>
      <c r="H226" s="11"/>
      <c r="J226" s="77"/>
      <c r="L226" s="10"/>
      <c r="M226" s="10"/>
    </row>
    <row r="227" spans="1:13" ht="21" x14ac:dyDescent="0.35">
      <c r="A227" s="17"/>
      <c r="B227" s="16"/>
      <c r="C227" s="15"/>
      <c r="D227" s="14"/>
      <c r="E227" s="13"/>
      <c r="F227" s="12"/>
      <c r="H227" s="11"/>
      <c r="J227" s="77"/>
      <c r="L227" s="10"/>
      <c r="M227" s="10"/>
    </row>
    <row r="228" spans="1:13" ht="21" x14ac:dyDescent="0.35">
      <c r="A228" s="17"/>
      <c r="B228" s="16"/>
      <c r="C228" s="15"/>
      <c r="D228" s="14"/>
      <c r="E228" s="13"/>
      <c r="F228" s="12"/>
      <c r="H228" s="11"/>
      <c r="J228" s="77"/>
      <c r="L228" s="10"/>
      <c r="M228" s="10"/>
    </row>
    <row r="229" spans="1:13" ht="21" x14ac:dyDescent="0.35">
      <c r="A229" s="17"/>
      <c r="B229" s="16"/>
      <c r="C229" s="15"/>
      <c r="D229" s="14"/>
      <c r="E229" s="13"/>
      <c r="F229" s="12"/>
      <c r="H229" s="11"/>
      <c r="J229" s="77"/>
      <c r="L229" s="10"/>
      <c r="M229" s="10"/>
    </row>
    <row r="230" spans="1:13" ht="21" x14ac:dyDescent="0.35">
      <c r="A230" s="17"/>
      <c r="B230" s="16"/>
      <c r="C230" s="15"/>
      <c r="D230" s="14"/>
      <c r="E230" s="13"/>
      <c r="F230" s="12"/>
      <c r="H230" s="11"/>
      <c r="J230" s="77"/>
      <c r="L230" s="10"/>
      <c r="M230" s="10"/>
    </row>
    <row r="231" spans="1:13" ht="21" x14ac:dyDescent="0.35">
      <c r="A231" s="17"/>
      <c r="B231" s="16"/>
      <c r="C231" s="15"/>
      <c r="D231" s="14"/>
      <c r="E231" s="13"/>
      <c r="F231" s="12"/>
      <c r="H231" s="11"/>
      <c r="J231" s="77"/>
      <c r="L231" s="10"/>
      <c r="M231" s="10"/>
    </row>
    <row r="232" spans="1:13" ht="21" x14ac:dyDescent="0.35">
      <c r="A232" s="17"/>
      <c r="B232" s="16"/>
      <c r="C232" s="15"/>
      <c r="D232" s="14"/>
      <c r="E232" s="13"/>
      <c r="F232" s="12"/>
      <c r="H232" s="11"/>
      <c r="J232" s="77"/>
      <c r="L232" s="10"/>
      <c r="M232" s="10"/>
    </row>
    <row r="233" spans="1:13" ht="21" x14ac:dyDescent="0.35">
      <c r="A233" s="17"/>
      <c r="B233" s="16"/>
      <c r="C233" s="15"/>
      <c r="D233" s="14"/>
      <c r="E233" s="13"/>
      <c r="F233" s="12"/>
      <c r="H233" s="11"/>
      <c r="J233" s="77"/>
      <c r="L233" s="10"/>
      <c r="M233" s="10"/>
    </row>
    <row r="234" spans="1:13" ht="21" x14ac:dyDescent="0.35">
      <c r="A234" s="17"/>
      <c r="B234" s="16"/>
      <c r="C234" s="15"/>
      <c r="D234" s="14"/>
      <c r="E234" s="13"/>
      <c r="F234" s="12"/>
      <c r="H234" s="11"/>
      <c r="J234" s="77"/>
      <c r="L234" s="10"/>
      <c r="M234" s="10"/>
    </row>
    <row r="235" spans="1:13" ht="21" x14ac:dyDescent="0.35">
      <c r="A235" s="17"/>
      <c r="B235" s="16"/>
      <c r="C235" s="15"/>
      <c r="D235" s="14"/>
      <c r="E235" s="13"/>
      <c r="F235" s="12"/>
      <c r="H235" s="11"/>
      <c r="J235" s="77"/>
      <c r="L235" s="10"/>
      <c r="M235" s="10"/>
    </row>
    <row r="236" spans="1:13" ht="21" x14ac:dyDescent="0.35">
      <c r="A236" s="17"/>
      <c r="B236" s="16"/>
      <c r="C236" s="15"/>
      <c r="D236" s="14"/>
      <c r="E236" s="13"/>
      <c r="F236" s="12"/>
      <c r="H236" s="11"/>
      <c r="J236" s="77"/>
      <c r="L236" s="10"/>
      <c r="M236" s="10"/>
    </row>
    <row r="237" spans="1:13" ht="21" x14ac:dyDescent="0.35">
      <c r="A237" s="17"/>
      <c r="B237" s="16"/>
      <c r="C237" s="15"/>
      <c r="D237" s="14"/>
      <c r="E237" s="13"/>
      <c r="F237" s="12"/>
      <c r="H237" s="11"/>
      <c r="J237" s="77"/>
      <c r="L237" s="10"/>
      <c r="M237" s="10"/>
    </row>
    <row r="238" spans="1:13" ht="21" x14ac:dyDescent="0.35">
      <c r="A238" s="17"/>
      <c r="B238" s="16"/>
      <c r="C238" s="15"/>
      <c r="D238" s="14"/>
      <c r="E238" s="13"/>
      <c r="F238" s="12"/>
      <c r="H238" s="11"/>
      <c r="J238" s="77"/>
      <c r="L238" s="10"/>
      <c r="M238" s="10"/>
    </row>
    <row r="239" spans="1:13" ht="21" x14ac:dyDescent="0.35">
      <c r="A239" s="17"/>
      <c r="B239" s="16"/>
      <c r="C239" s="15"/>
      <c r="D239" s="14"/>
      <c r="E239" s="13"/>
      <c r="F239" s="12"/>
      <c r="H239" s="11"/>
      <c r="J239" s="77"/>
      <c r="L239" s="10"/>
      <c r="M239" s="10"/>
    </row>
    <row r="240" spans="1:13" ht="21" x14ac:dyDescent="0.35">
      <c r="A240" s="17"/>
      <c r="B240" s="16"/>
      <c r="C240" s="15"/>
      <c r="D240" s="14"/>
      <c r="E240" s="13"/>
      <c r="F240" s="12"/>
      <c r="H240" s="11"/>
      <c r="J240" s="77"/>
      <c r="L240" s="10"/>
      <c r="M240" s="10"/>
    </row>
    <row r="241" spans="1:13" ht="21" x14ac:dyDescent="0.35">
      <c r="A241" s="17"/>
      <c r="B241" s="16"/>
      <c r="C241" s="15"/>
      <c r="D241" s="14"/>
      <c r="E241" s="13"/>
      <c r="F241" s="12"/>
      <c r="H241" s="11"/>
      <c r="J241" s="77"/>
      <c r="L241" s="10"/>
      <c r="M241" s="10"/>
    </row>
    <row r="242" spans="1:13" ht="21" x14ac:dyDescent="0.35">
      <c r="A242" s="17"/>
      <c r="B242" s="16"/>
      <c r="C242" s="15"/>
      <c r="D242" s="14"/>
      <c r="E242" s="13"/>
      <c r="F242" s="12"/>
      <c r="H242" s="11"/>
      <c r="J242" s="77"/>
      <c r="L242" s="10"/>
      <c r="M242" s="10"/>
    </row>
    <row r="243" spans="1:13" ht="21" x14ac:dyDescent="0.35">
      <c r="A243" s="17"/>
      <c r="B243" s="16"/>
      <c r="C243" s="15"/>
      <c r="D243" s="14"/>
      <c r="E243" s="13"/>
      <c r="F243" s="12"/>
      <c r="H243" s="11"/>
      <c r="J243" s="77"/>
      <c r="L243" s="10"/>
      <c r="M243" s="10"/>
    </row>
    <row r="244" spans="1:13" ht="21" x14ac:dyDescent="0.35">
      <c r="A244" s="17"/>
      <c r="B244" s="16"/>
      <c r="C244" s="15"/>
      <c r="D244" s="14"/>
      <c r="E244" s="13"/>
      <c r="F244" s="12"/>
      <c r="H244" s="11"/>
      <c r="J244" s="77"/>
      <c r="L244" s="10"/>
      <c r="M244" s="10"/>
    </row>
    <row r="245" spans="1:13" ht="21" x14ac:dyDescent="0.35">
      <c r="A245" s="17"/>
      <c r="B245" s="16"/>
      <c r="C245" s="15"/>
      <c r="D245" s="14"/>
      <c r="E245" s="13"/>
      <c r="F245" s="12"/>
      <c r="H245" s="11"/>
      <c r="J245" s="77"/>
      <c r="L245" s="10"/>
      <c r="M245" s="10"/>
    </row>
    <row r="246" spans="1:13" ht="21" x14ac:dyDescent="0.35">
      <c r="A246" s="17"/>
      <c r="B246" s="16"/>
      <c r="C246" s="15"/>
      <c r="D246" s="14"/>
      <c r="E246" s="13"/>
      <c r="F246" s="12"/>
      <c r="H246" s="11"/>
      <c r="J246" s="77"/>
      <c r="L246" s="10"/>
      <c r="M246" s="10"/>
    </row>
    <row r="247" spans="1:13" ht="21" x14ac:dyDescent="0.35">
      <c r="A247" s="17"/>
      <c r="B247" s="16"/>
      <c r="C247" s="15"/>
      <c r="D247" s="14"/>
      <c r="E247" s="13"/>
      <c r="F247" s="12"/>
      <c r="H247" s="11"/>
      <c r="J247" s="77"/>
      <c r="L247" s="10"/>
      <c r="M247" s="10"/>
    </row>
    <row r="248" spans="1:13" ht="21" x14ac:dyDescent="0.35">
      <c r="A248" s="17"/>
      <c r="B248" s="16"/>
      <c r="C248" s="15"/>
      <c r="D248" s="14"/>
      <c r="E248" s="13"/>
      <c r="F248" s="12"/>
      <c r="H248" s="11"/>
      <c r="J248" s="77"/>
      <c r="L248" s="10"/>
      <c r="M248" s="10"/>
    </row>
    <row r="249" spans="1:13" ht="21" x14ac:dyDescent="0.35">
      <c r="A249" s="17"/>
      <c r="B249" s="16"/>
      <c r="C249" s="15"/>
      <c r="D249" s="14"/>
      <c r="E249" s="13"/>
      <c r="F249" s="12"/>
      <c r="H249" s="11"/>
      <c r="J249" s="77"/>
      <c r="L249" s="10"/>
      <c r="M249" s="10"/>
    </row>
    <row r="250" spans="1:13" ht="21" x14ac:dyDescent="0.35">
      <c r="A250" s="17"/>
      <c r="B250" s="16"/>
      <c r="C250" s="15"/>
      <c r="D250" s="14"/>
      <c r="E250" s="13"/>
      <c r="F250" s="12"/>
      <c r="H250" s="11"/>
      <c r="J250" s="77"/>
      <c r="L250" s="10"/>
      <c r="M250" s="10"/>
    </row>
    <row r="251" spans="1:13" ht="21" x14ac:dyDescent="0.35">
      <c r="A251" s="17"/>
      <c r="B251" s="16"/>
      <c r="C251" s="15"/>
      <c r="D251" s="14"/>
      <c r="E251" s="13"/>
      <c r="F251" s="12"/>
      <c r="H251" s="11"/>
      <c r="J251" s="77"/>
      <c r="L251" s="10"/>
      <c r="M251" s="10"/>
    </row>
    <row r="252" spans="1:13" ht="21" x14ac:dyDescent="0.35">
      <c r="A252" s="17"/>
      <c r="B252" s="16"/>
      <c r="C252" s="15"/>
      <c r="D252" s="14"/>
      <c r="E252" s="13"/>
      <c r="F252" s="12"/>
      <c r="H252" s="11"/>
      <c r="J252" s="77"/>
      <c r="L252" s="10"/>
      <c r="M252" s="10"/>
    </row>
    <row r="253" spans="1:13" ht="21" x14ac:dyDescent="0.35">
      <c r="A253" s="17"/>
      <c r="B253" s="16"/>
      <c r="C253" s="15"/>
      <c r="D253" s="14"/>
      <c r="E253" s="13"/>
      <c r="F253" s="12"/>
      <c r="H253" s="11"/>
      <c r="J253" s="77"/>
      <c r="L253" s="10"/>
      <c r="M253" s="10"/>
    </row>
    <row r="254" spans="1:13" ht="21" x14ac:dyDescent="0.35">
      <c r="A254" s="17"/>
      <c r="B254" s="16"/>
      <c r="C254" s="15"/>
      <c r="D254" s="14"/>
      <c r="E254" s="13"/>
      <c r="F254" s="12"/>
      <c r="H254" s="11"/>
      <c r="J254" s="77"/>
      <c r="L254" s="10"/>
      <c r="M254" s="10"/>
    </row>
    <row r="255" spans="1:13" ht="21" x14ac:dyDescent="0.35">
      <c r="A255" s="17"/>
      <c r="B255" s="16"/>
      <c r="C255" s="15"/>
      <c r="D255" s="14"/>
      <c r="E255" s="13"/>
      <c r="F255" s="12"/>
      <c r="H255" s="11"/>
      <c r="J255" s="77"/>
      <c r="L255" s="10"/>
      <c r="M255" s="10"/>
    </row>
    <row r="256" spans="1:13" ht="21" x14ac:dyDescent="0.35">
      <c r="A256" s="17"/>
      <c r="B256" s="16"/>
      <c r="C256" s="15"/>
      <c r="D256" s="14"/>
      <c r="E256" s="13"/>
      <c r="F256" s="12"/>
      <c r="H256" s="11"/>
      <c r="J256" s="77"/>
      <c r="L256" s="10"/>
      <c r="M256" s="10"/>
    </row>
    <row r="257" spans="1:13" ht="21" x14ac:dyDescent="0.35">
      <c r="A257" s="17"/>
      <c r="B257" s="16"/>
      <c r="C257" s="15"/>
      <c r="D257" s="14"/>
      <c r="E257" s="13"/>
      <c r="F257" s="12"/>
      <c r="H257" s="11"/>
      <c r="J257" s="77"/>
      <c r="L257" s="10"/>
      <c r="M257" s="10"/>
    </row>
    <row r="258" spans="1:13" ht="21" x14ac:dyDescent="0.35">
      <c r="A258" s="17"/>
      <c r="B258" s="16"/>
      <c r="C258" s="15"/>
      <c r="D258" s="14"/>
      <c r="E258" s="13"/>
      <c r="F258" s="12"/>
      <c r="H258" s="11"/>
      <c r="J258" s="77"/>
      <c r="L258" s="10"/>
      <c r="M258" s="10"/>
    </row>
    <row r="259" spans="1:13" ht="21" x14ac:dyDescent="0.35">
      <c r="A259" s="17"/>
      <c r="B259" s="16"/>
      <c r="C259" s="15"/>
      <c r="D259" s="14"/>
      <c r="E259" s="13"/>
      <c r="F259" s="12"/>
      <c r="H259" s="11"/>
      <c r="J259" s="77"/>
      <c r="L259" s="10"/>
      <c r="M259" s="10"/>
    </row>
    <row r="260" spans="1:13" ht="21" x14ac:dyDescent="0.35">
      <c r="A260" s="17"/>
      <c r="B260" s="16"/>
      <c r="C260" s="15"/>
      <c r="D260" s="14"/>
      <c r="E260" s="13"/>
      <c r="F260" s="12"/>
      <c r="H260" s="11"/>
      <c r="J260" s="77"/>
      <c r="L260" s="10"/>
      <c r="M260" s="10"/>
    </row>
    <row r="261" spans="1:13" ht="21" x14ac:dyDescent="0.35">
      <c r="A261" s="17"/>
      <c r="B261" s="16"/>
      <c r="C261" s="15"/>
      <c r="D261" s="14"/>
      <c r="E261" s="13"/>
      <c r="F261" s="12"/>
      <c r="H261" s="11"/>
      <c r="J261" s="77"/>
      <c r="L261" s="10"/>
      <c r="M261" s="10"/>
    </row>
    <row r="262" spans="1:13" ht="21" x14ac:dyDescent="0.35">
      <c r="A262" s="17"/>
      <c r="B262" s="16"/>
      <c r="C262" s="15"/>
      <c r="D262" s="14"/>
      <c r="E262" s="13"/>
      <c r="F262" s="12"/>
      <c r="H262" s="11"/>
      <c r="J262" s="77"/>
      <c r="L262" s="10"/>
      <c r="M262" s="10"/>
    </row>
    <row r="263" spans="1:13" ht="21" x14ac:dyDescent="0.35">
      <c r="A263" s="17"/>
      <c r="B263" s="16"/>
      <c r="C263" s="15"/>
      <c r="D263" s="14"/>
      <c r="E263" s="13"/>
      <c r="F263" s="12"/>
      <c r="H263" s="11"/>
      <c r="J263" s="77"/>
      <c r="L263" s="10"/>
      <c r="M263" s="10"/>
    </row>
    <row r="264" spans="1:13" ht="21" x14ac:dyDescent="0.35">
      <c r="A264" s="17"/>
      <c r="B264" s="16"/>
      <c r="C264" s="15"/>
      <c r="D264" s="14"/>
      <c r="E264" s="13"/>
      <c r="F264" s="12"/>
      <c r="H264" s="11"/>
      <c r="J264" s="77"/>
      <c r="L264" s="10"/>
      <c r="M264" s="10"/>
    </row>
    <row r="265" spans="1:13" ht="21" x14ac:dyDescent="0.35">
      <c r="A265" s="17"/>
      <c r="B265" s="16"/>
      <c r="C265" s="15"/>
      <c r="D265" s="14"/>
      <c r="E265" s="13"/>
      <c r="F265" s="12"/>
      <c r="H265" s="11"/>
      <c r="J265" s="77"/>
      <c r="L265" s="10"/>
      <c r="M265" s="10"/>
    </row>
    <row r="266" spans="1:13" ht="21" x14ac:dyDescent="0.35">
      <c r="A266" s="17"/>
      <c r="B266" s="16"/>
      <c r="C266" s="15"/>
      <c r="D266" s="14"/>
      <c r="E266" s="13"/>
      <c r="F266" s="12"/>
      <c r="H266" s="11"/>
      <c r="J266" s="77"/>
      <c r="L266" s="10"/>
      <c r="M266" s="10"/>
    </row>
    <row r="267" spans="1:13" ht="21" x14ac:dyDescent="0.35">
      <c r="A267" s="17"/>
      <c r="B267" s="16"/>
      <c r="C267" s="15"/>
      <c r="D267" s="14"/>
      <c r="E267" s="13"/>
      <c r="F267" s="12"/>
      <c r="H267" s="11"/>
      <c r="J267" s="77"/>
      <c r="L267" s="10"/>
      <c r="M267" s="10"/>
    </row>
    <row r="268" spans="1:13" ht="21" x14ac:dyDescent="0.35">
      <c r="A268" s="17"/>
      <c r="B268" s="16"/>
      <c r="C268" s="15"/>
      <c r="D268" s="14"/>
      <c r="E268" s="13"/>
      <c r="F268" s="12"/>
      <c r="H268" s="11"/>
      <c r="J268" s="77"/>
      <c r="L268" s="10"/>
      <c r="M268" s="10"/>
    </row>
    <row r="269" spans="1:13" ht="21" x14ac:dyDescent="0.35">
      <c r="A269" s="17"/>
      <c r="B269" s="16"/>
      <c r="C269" s="15"/>
      <c r="D269" s="14"/>
      <c r="E269" s="13"/>
      <c r="F269" s="12"/>
      <c r="H269" s="11"/>
      <c r="J269" s="77"/>
      <c r="L269" s="10"/>
      <c r="M269" s="10"/>
    </row>
    <row r="270" spans="1:13" ht="21" x14ac:dyDescent="0.35">
      <c r="A270" s="17"/>
      <c r="B270" s="16"/>
      <c r="C270" s="15"/>
      <c r="D270" s="14"/>
      <c r="E270" s="13"/>
      <c r="F270" s="12"/>
      <c r="H270" s="11"/>
      <c r="J270" s="77"/>
      <c r="L270" s="10"/>
      <c r="M270" s="10"/>
    </row>
    <row r="271" spans="1:13" ht="21" x14ac:dyDescent="0.35">
      <c r="A271" s="17"/>
      <c r="B271" s="16"/>
      <c r="C271" s="15"/>
      <c r="D271" s="14"/>
      <c r="E271" s="13"/>
      <c r="F271" s="12"/>
      <c r="H271" s="11"/>
      <c r="J271" s="77"/>
      <c r="L271" s="10"/>
      <c r="M271" s="10"/>
    </row>
    <row r="272" spans="1:13" ht="21" x14ac:dyDescent="0.35">
      <c r="A272" s="17"/>
      <c r="B272" s="16"/>
      <c r="C272" s="15"/>
      <c r="D272" s="14"/>
      <c r="E272" s="13"/>
      <c r="F272" s="12"/>
      <c r="H272" s="11"/>
      <c r="J272" s="77"/>
      <c r="L272" s="10"/>
      <c r="M272" s="10"/>
    </row>
    <row r="273" spans="1:13" ht="21" x14ac:dyDescent="0.35">
      <c r="A273" s="17"/>
      <c r="B273" s="16"/>
      <c r="C273" s="15"/>
      <c r="D273" s="14"/>
      <c r="E273" s="13"/>
      <c r="F273" s="12"/>
      <c r="H273" s="11"/>
      <c r="J273" s="77"/>
      <c r="L273" s="10"/>
      <c r="M273" s="10"/>
    </row>
    <row r="274" spans="1:13" ht="21" x14ac:dyDescent="0.35">
      <c r="A274" s="17"/>
      <c r="B274" s="16"/>
      <c r="C274" s="15"/>
      <c r="D274" s="14"/>
      <c r="E274" s="13"/>
      <c r="F274" s="12"/>
      <c r="H274" s="11"/>
      <c r="J274" s="77"/>
      <c r="L274" s="10"/>
      <c r="M274" s="10"/>
    </row>
    <row r="275" spans="1:13" ht="21" x14ac:dyDescent="0.35">
      <c r="A275" s="17"/>
      <c r="B275" s="16"/>
      <c r="C275" s="15"/>
      <c r="D275" s="14"/>
      <c r="E275" s="13"/>
      <c r="F275" s="12"/>
      <c r="H275" s="11"/>
      <c r="J275" s="77"/>
      <c r="L275" s="10"/>
      <c r="M275" s="10"/>
    </row>
    <row r="276" spans="1:13" ht="21" x14ac:dyDescent="0.35">
      <c r="A276" s="17"/>
      <c r="B276" s="16"/>
      <c r="C276" s="15"/>
      <c r="D276" s="14"/>
      <c r="E276" s="13"/>
      <c r="F276" s="12"/>
      <c r="H276" s="11"/>
      <c r="J276" s="77"/>
      <c r="L276" s="10"/>
      <c r="M276" s="10"/>
    </row>
    <row r="277" spans="1:13" ht="21" x14ac:dyDescent="0.35">
      <c r="A277" s="17"/>
      <c r="B277" s="16"/>
      <c r="C277" s="15"/>
      <c r="D277" s="14"/>
      <c r="E277" s="13"/>
      <c r="F277" s="12"/>
      <c r="H277" s="11"/>
      <c r="J277" s="77"/>
      <c r="L277" s="10"/>
      <c r="M277" s="10"/>
    </row>
    <row r="278" spans="1:13" ht="21" x14ac:dyDescent="0.35">
      <c r="A278" s="17"/>
      <c r="B278" s="16"/>
      <c r="C278" s="15"/>
      <c r="D278" s="14"/>
      <c r="E278" s="13"/>
      <c r="F278" s="12"/>
      <c r="H278" s="11"/>
      <c r="J278" s="77"/>
      <c r="L278" s="10"/>
      <c r="M278" s="10"/>
    </row>
    <row r="279" spans="1:13" ht="21" x14ac:dyDescent="0.35">
      <c r="A279" s="17"/>
      <c r="B279" s="16"/>
      <c r="C279" s="15"/>
      <c r="D279" s="14"/>
      <c r="E279" s="13"/>
      <c r="F279" s="12"/>
      <c r="H279" s="11"/>
      <c r="J279" s="77"/>
      <c r="L279" s="10"/>
      <c r="M279" s="10"/>
    </row>
    <row r="280" spans="1:13" ht="21" x14ac:dyDescent="0.35">
      <c r="A280" s="17"/>
      <c r="B280" s="16"/>
      <c r="C280" s="15"/>
      <c r="D280" s="14"/>
      <c r="E280" s="13"/>
      <c r="F280" s="12"/>
      <c r="H280" s="11"/>
      <c r="J280" s="77"/>
      <c r="L280" s="10"/>
      <c r="M280" s="10"/>
    </row>
    <row r="281" spans="1:13" ht="21" x14ac:dyDescent="0.35">
      <c r="A281" s="17"/>
      <c r="B281" s="16"/>
      <c r="C281" s="15"/>
      <c r="D281" s="14"/>
      <c r="E281" s="13"/>
      <c r="F281" s="12"/>
      <c r="H281" s="11"/>
      <c r="J281" s="77"/>
      <c r="L281" s="10"/>
      <c r="M281" s="10"/>
    </row>
    <row r="282" spans="1:13" ht="21" x14ac:dyDescent="0.35">
      <c r="A282" s="17"/>
      <c r="B282" s="16"/>
      <c r="C282" s="15"/>
      <c r="D282" s="14"/>
      <c r="E282" s="13"/>
      <c r="F282" s="12"/>
      <c r="H282" s="11"/>
      <c r="J282" s="77"/>
      <c r="L282" s="10"/>
      <c r="M282" s="10"/>
    </row>
    <row r="283" spans="1:13" ht="21" x14ac:dyDescent="0.35">
      <c r="A283" s="17"/>
      <c r="B283" s="16"/>
      <c r="C283" s="15"/>
      <c r="D283" s="14"/>
      <c r="E283" s="13"/>
      <c r="F283" s="12"/>
      <c r="H283" s="11"/>
      <c r="J283" s="77"/>
      <c r="L283" s="10"/>
      <c r="M283" s="10"/>
    </row>
    <row r="284" spans="1:13" ht="21" x14ac:dyDescent="0.35">
      <c r="A284" s="17"/>
      <c r="B284" s="16"/>
      <c r="C284" s="15"/>
      <c r="D284" s="14"/>
      <c r="E284" s="13"/>
      <c r="F284" s="12"/>
      <c r="H284" s="11"/>
      <c r="J284" s="77"/>
      <c r="L284" s="10"/>
      <c r="M284" s="10"/>
    </row>
    <row r="285" spans="1:13" ht="21" x14ac:dyDescent="0.35">
      <c r="A285" s="17"/>
      <c r="B285" s="16"/>
      <c r="C285" s="15"/>
      <c r="D285" s="14"/>
      <c r="E285" s="13"/>
      <c r="F285" s="12"/>
      <c r="H285" s="11"/>
      <c r="J285" s="77"/>
      <c r="L285" s="10"/>
      <c r="M285" s="10"/>
    </row>
    <row r="286" spans="1:13" ht="21" x14ac:dyDescent="0.35">
      <c r="A286" s="17"/>
      <c r="B286" s="16"/>
      <c r="C286" s="15"/>
      <c r="D286" s="14"/>
      <c r="E286" s="13"/>
      <c r="F286" s="12"/>
      <c r="H286" s="11"/>
      <c r="J286" s="77"/>
      <c r="L286" s="10"/>
      <c r="M286" s="10"/>
    </row>
    <row r="287" spans="1:13" ht="21" x14ac:dyDescent="0.35">
      <c r="A287" s="17"/>
      <c r="B287" s="16"/>
      <c r="C287" s="15"/>
      <c r="D287" s="14"/>
      <c r="E287" s="13"/>
      <c r="F287" s="12"/>
      <c r="H287" s="11"/>
      <c r="J287" s="77"/>
      <c r="L287" s="10"/>
      <c r="M287" s="10"/>
    </row>
    <row r="288" spans="1:13" ht="21" x14ac:dyDescent="0.35">
      <c r="A288" s="17"/>
      <c r="B288" s="16"/>
      <c r="C288" s="15"/>
      <c r="D288" s="14"/>
      <c r="E288" s="13"/>
      <c r="F288" s="12"/>
      <c r="H288" s="11"/>
      <c r="J288" s="77"/>
      <c r="L288" s="10"/>
      <c r="M288" s="10"/>
    </row>
    <row r="289" spans="1:13" ht="21" x14ac:dyDescent="0.35">
      <c r="A289" s="17"/>
      <c r="B289" s="16"/>
      <c r="C289" s="15"/>
      <c r="D289" s="14"/>
      <c r="E289" s="13"/>
      <c r="F289" s="12"/>
      <c r="H289" s="11"/>
      <c r="J289" s="77"/>
      <c r="L289" s="10"/>
      <c r="M289" s="10"/>
    </row>
    <row r="290" spans="1:13" ht="21" x14ac:dyDescent="0.35">
      <c r="A290" s="17"/>
      <c r="B290" s="16"/>
      <c r="C290" s="15"/>
      <c r="D290" s="14"/>
      <c r="E290" s="13"/>
      <c r="F290" s="12"/>
      <c r="H290" s="11"/>
      <c r="J290" s="77"/>
      <c r="L290" s="10"/>
      <c r="M290" s="10"/>
    </row>
    <row r="291" spans="1:13" ht="21" x14ac:dyDescent="0.35">
      <c r="A291" s="17"/>
      <c r="B291" s="16"/>
      <c r="C291" s="15"/>
      <c r="D291" s="14"/>
      <c r="E291" s="13"/>
      <c r="F291" s="12"/>
      <c r="H291" s="11"/>
      <c r="J291" s="77"/>
      <c r="L291" s="10"/>
      <c r="M291" s="10"/>
    </row>
    <row r="292" spans="1:13" ht="21" x14ac:dyDescent="0.35">
      <c r="A292" s="17"/>
      <c r="B292" s="16"/>
      <c r="C292" s="15"/>
      <c r="D292" s="14"/>
      <c r="E292" s="13"/>
      <c r="F292" s="12"/>
      <c r="H292" s="11"/>
      <c r="J292" s="77"/>
      <c r="L292" s="10"/>
      <c r="M292" s="10"/>
    </row>
    <row r="293" spans="1:13" ht="21" x14ac:dyDescent="0.35">
      <c r="A293" s="17"/>
      <c r="B293" s="16"/>
      <c r="C293" s="15"/>
      <c r="D293" s="14"/>
      <c r="E293" s="13"/>
      <c r="F293" s="12"/>
      <c r="H293" s="11"/>
      <c r="J293" s="77"/>
      <c r="L293" s="10"/>
      <c r="M293" s="10"/>
    </row>
    <row r="294" spans="1:13" ht="21" x14ac:dyDescent="0.35">
      <c r="A294" s="17"/>
      <c r="B294" s="16"/>
      <c r="C294" s="15"/>
      <c r="D294" s="14"/>
      <c r="E294" s="13"/>
      <c r="F294" s="12"/>
      <c r="H294" s="11"/>
      <c r="J294" s="77"/>
      <c r="L294" s="10"/>
      <c r="M294" s="10"/>
    </row>
    <row r="295" spans="1:13" ht="21" x14ac:dyDescent="0.35">
      <c r="A295" s="17"/>
      <c r="B295" s="16"/>
      <c r="C295" s="15"/>
      <c r="D295" s="14"/>
      <c r="E295" s="13"/>
      <c r="F295" s="12"/>
      <c r="H295" s="11"/>
      <c r="J295" s="77"/>
      <c r="L295" s="10"/>
      <c r="M295" s="10"/>
    </row>
    <row r="296" spans="1:13" ht="21" x14ac:dyDescent="0.35">
      <c r="A296" s="17"/>
      <c r="B296" s="16"/>
      <c r="C296" s="15"/>
      <c r="D296" s="14"/>
      <c r="E296" s="13"/>
      <c r="F296" s="12"/>
      <c r="H296" s="11"/>
      <c r="J296" s="77"/>
      <c r="L296" s="10"/>
      <c r="M296" s="10"/>
    </row>
    <row r="297" spans="1:13" ht="21" x14ac:dyDescent="0.35">
      <c r="A297" s="17"/>
      <c r="B297" s="16"/>
      <c r="C297" s="15"/>
      <c r="D297" s="14"/>
      <c r="E297" s="13"/>
      <c r="F297" s="12"/>
      <c r="H297" s="11"/>
      <c r="J297" s="77"/>
      <c r="L297" s="10"/>
      <c r="M297" s="10"/>
    </row>
    <row r="298" spans="1:13" ht="21" x14ac:dyDescent="0.35">
      <c r="A298" s="17"/>
      <c r="B298" s="16"/>
      <c r="C298" s="15"/>
      <c r="D298" s="14"/>
      <c r="E298" s="13"/>
      <c r="F298" s="12"/>
      <c r="H298" s="11"/>
      <c r="J298" s="77"/>
      <c r="L298" s="10"/>
      <c r="M298" s="10"/>
    </row>
    <row r="299" spans="1:13" ht="21" x14ac:dyDescent="0.35">
      <c r="A299" s="17"/>
      <c r="B299" s="16"/>
      <c r="C299" s="15"/>
      <c r="D299" s="14"/>
      <c r="E299" s="13"/>
      <c r="F299" s="12"/>
      <c r="H299" s="11"/>
      <c r="J299" s="77"/>
      <c r="L299" s="10"/>
      <c r="M299" s="10"/>
    </row>
    <row r="300" spans="1:13" ht="21" x14ac:dyDescent="0.35">
      <c r="A300" s="17"/>
      <c r="B300" s="16"/>
      <c r="C300" s="15"/>
      <c r="D300" s="14"/>
      <c r="E300" s="13"/>
      <c r="F300" s="12"/>
      <c r="H300" s="11"/>
      <c r="J300" s="77"/>
      <c r="L300" s="10"/>
      <c r="M300" s="10"/>
    </row>
    <row r="301" spans="1:13" ht="21" x14ac:dyDescent="0.35">
      <c r="A301" s="17"/>
      <c r="B301" s="16"/>
      <c r="C301" s="15"/>
      <c r="D301" s="14"/>
      <c r="E301" s="13"/>
      <c r="F301" s="12"/>
      <c r="H301" s="11"/>
      <c r="J301" s="77"/>
      <c r="L301" s="10"/>
      <c r="M301" s="10"/>
    </row>
    <row r="302" spans="1:13" ht="21" x14ac:dyDescent="0.35">
      <c r="A302" s="17"/>
      <c r="B302" s="16"/>
      <c r="C302" s="15"/>
      <c r="D302" s="14"/>
      <c r="E302" s="13"/>
      <c r="F302" s="12"/>
      <c r="H302" s="11"/>
      <c r="J302" s="77"/>
      <c r="L302" s="10"/>
      <c r="M302" s="10"/>
    </row>
    <row r="303" spans="1:13" ht="21" x14ac:dyDescent="0.35">
      <c r="A303" s="17"/>
      <c r="B303" s="16"/>
      <c r="C303" s="15"/>
      <c r="D303" s="14"/>
      <c r="E303" s="13"/>
      <c r="F303" s="12"/>
      <c r="H303" s="11"/>
      <c r="J303" s="77"/>
      <c r="L303" s="10"/>
      <c r="M303" s="10"/>
    </row>
    <row r="304" spans="1:13" ht="21" x14ac:dyDescent="0.35">
      <c r="A304" s="17"/>
      <c r="B304" s="16"/>
      <c r="C304" s="15"/>
      <c r="D304" s="14"/>
      <c r="E304" s="13"/>
      <c r="F304" s="12"/>
      <c r="H304" s="11"/>
      <c r="J304" s="77"/>
      <c r="L304" s="10"/>
      <c r="M304" s="10"/>
    </row>
    <row r="305" spans="1:13" ht="21" x14ac:dyDescent="0.35">
      <c r="A305" s="17"/>
      <c r="B305" s="16"/>
      <c r="C305" s="15"/>
      <c r="D305" s="14"/>
      <c r="E305" s="13"/>
      <c r="F305" s="12"/>
      <c r="H305" s="11"/>
      <c r="J305" s="77"/>
      <c r="L305" s="10"/>
      <c r="M305" s="10"/>
    </row>
    <row r="306" spans="1:13" ht="21" x14ac:dyDescent="0.35">
      <c r="A306" s="17"/>
      <c r="B306" s="16"/>
      <c r="C306" s="15"/>
      <c r="D306" s="14"/>
      <c r="E306" s="13"/>
      <c r="F306" s="12"/>
      <c r="H306" s="11"/>
      <c r="J306" s="77"/>
      <c r="L306" s="10"/>
      <c r="M306" s="10"/>
    </row>
    <row r="307" spans="1:13" ht="21" x14ac:dyDescent="0.35">
      <c r="A307" s="17"/>
      <c r="B307" s="16"/>
      <c r="C307" s="15"/>
      <c r="D307" s="14"/>
      <c r="E307" s="13"/>
      <c r="F307" s="12"/>
      <c r="H307" s="11"/>
      <c r="J307" s="77"/>
      <c r="L307" s="10"/>
      <c r="M307" s="10"/>
    </row>
    <row r="308" spans="1:13" ht="21" x14ac:dyDescent="0.35">
      <c r="A308" s="17"/>
      <c r="B308" s="16"/>
      <c r="C308" s="15"/>
      <c r="D308" s="14"/>
      <c r="E308" s="13"/>
      <c r="F308" s="12"/>
      <c r="H308" s="11"/>
      <c r="J308" s="77"/>
      <c r="L308" s="10"/>
      <c r="M308" s="10"/>
    </row>
    <row r="309" spans="1:13" ht="21" x14ac:dyDescent="0.35">
      <c r="A309" s="17"/>
      <c r="B309" s="16"/>
      <c r="C309" s="15"/>
      <c r="D309" s="14"/>
      <c r="E309" s="13"/>
      <c r="F309" s="12"/>
      <c r="H309" s="11"/>
      <c r="J309" s="77"/>
      <c r="L309" s="10"/>
      <c r="M309" s="10"/>
    </row>
    <row r="310" spans="1:13" ht="21" x14ac:dyDescent="0.35">
      <c r="A310" s="17"/>
      <c r="B310" s="16"/>
      <c r="C310" s="15"/>
      <c r="D310" s="14"/>
      <c r="E310" s="13"/>
      <c r="F310" s="12"/>
      <c r="H310" s="11"/>
      <c r="J310" s="77"/>
      <c r="L310" s="10"/>
      <c r="M310" s="10"/>
    </row>
    <row r="311" spans="1:13" ht="21" x14ac:dyDescent="0.35">
      <c r="A311" s="17"/>
      <c r="B311" s="16"/>
      <c r="C311" s="15"/>
      <c r="D311" s="14"/>
      <c r="E311" s="13"/>
      <c r="F311" s="12"/>
      <c r="H311" s="11"/>
      <c r="J311" s="77"/>
      <c r="L311" s="10"/>
      <c r="M311" s="10"/>
    </row>
    <row r="312" spans="1:13" ht="21" x14ac:dyDescent="0.35">
      <c r="A312" s="17"/>
      <c r="B312" s="16"/>
      <c r="C312" s="15"/>
      <c r="D312" s="14"/>
      <c r="E312" s="13"/>
      <c r="F312" s="12"/>
      <c r="H312" s="11"/>
      <c r="J312" s="77"/>
      <c r="L312" s="10"/>
      <c r="M312" s="10"/>
    </row>
    <row r="313" spans="1:13" ht="21" x14ac:dyDescent="0.35">
      <c r="A313" s="17"/>
      <c r="B313" s="16"/>
      <c r="C313" s="15"/>
      <c r="D313" s="14"/>
      <c r="E313" s="13"/>
      <c r="F313" s="12"/>
      <c r="H313" s="11"/>
      <c r="J313" s="77"/>
      <c r="L313" s="10"/>
      <c r="M313" s="10"/>
    </row>
    <row r="314" spans="1:13" ht="21" x14ac:dyDescent="0.35">
      <c r="A314" s="17"/>
      <c r="B314" s="16"/>
      <c r="C314" s="15"/>
      <c r="D314" s="14"/>
      <c r="E314" s="13"/>
      <c r="F314" s="12"/>
      <c r="H314" s="11"/>
      <c r="J314" s="77"/>
      <c r="L314" s="10"/>
      <c r="M314" s="10"/>
    </row>
    <row r="315" spans="1:13" ht="21" x14ac:dyDescent="0.35">
      <c r="A315" s="17"/>
      <c r="B315" s="16"/>
      <c r="C315" s="15"/>
      <c r="D315" s="14"/>
      <c r="E315" s="13"/>
      <c r="F315" s="12"/>
      <c r="H315" s="11"/>
      <c r="J315" s="77"/>
      <c r="L315" s="10"/>
      <c r="M315" s="10"/>
    </row>
    <row r="316" spans="1:13" ht="21" x14ac:dyDescent="0.35">
      <c r="A316" s="17"/>
      <c r="B316" s="16"/>
      <c r="C316" s="15"/>
      <c r="D316" s="14"/>
      <c r="E316" s="13"/>
      <c r="F316" s="12"/>
      <c r="H316" s="11"/>
      <c r="J316" s="77"/>
      <c r="L316" s="10"/>
      <c r="M316" s="10"/>
    </row>
    <row r="317" spans="1:13" ht="21" x14ac:dyDescent="0.35">
      <c r="A317" s="17"/>
      <c r="B317" s="16"/>
      <c r="C317" s="15"/>
      <c r="D317" s="14"/>
      <c r="E317" s="13"/>
      <c r="F317" s="12"/>
      <c r="H317" s="11"/>
      <c r="J317" s="77"/>
      <c r="L317" s="10"/>
      <c r="M317" s="10"/>
    </row>
    <row r="318" spans="1:13" ht="21" x14ac:dyDescent="0.35">
      <c r="A318" s="17"/>
      <c r="B318" s="16"/>
      <c r="C318" s="15"/>
      <c r="D318" s="14"/>
      <c r="E318" s="13"/>
      <c r="F318" s="12"/>
      <c r="H318" s="11"/>
      <c r="J318" s="77"/>
      <c r="L318" s="10"/>
      <c r="M318" s="10"/>
    </row>
    <row r="319" spans="1:13" ht="21" x14ac:dyDescent="0.35">
      <c r="A319" s="17"/>
      <c r="B319" s="16"/>
      <c r="C319" s="15"/>
      <c r="D319" s="14"/>
      <c r="E319" s="13"/>
      <c r="F319" s="12"/>
      <c r="H319" s="11"/>
      <c r="J319" s="77"/>
      <c r="L319" s="10"/>
      <c r="M319" s="10"/>
    </row>
    <row r="320" spans="1:13" ht="21" x14ac:dyDescent="0.35">
      <c r="A320" s="17"/>
      <c r="B320" s="16"/>
      <c r="C320" s="15"/>
      <c r="D320" s="14"/>
      <c r="E320" s="13"/>
      <c r="F320" s="12"/>
      <c r="H320" s="11"/>
      <c r="J320" s="77"/>
      <c r="L320" s="10"/>
      <c r="M320" s="10"/>
    </row>
    <row r="321" spans="1:13" ht="21" x14ac:dyDescent="0.35">
      <c r="A321" s="17"/>
      <c r="B321" s="16"/>
      <c r="C321" s="15"/>
      <c r="D321" s="14"/>
      <c r="E321" s="13"/>
      <c r="F321" s="12"/>
      <c r="H321" s="11"/>
      <c r="J321" s="77"/>
      <c r="L321" s="10"/>
      <c r="M321" s="10"/>
    </row>
    <row r="322" spans="1:13" ht="21" x14ac:dyDescent="0.35">
      <c r="A322" s="17"/>
      <c r="B322" s="16"/>
      <c r="C322" s="15"/>
      <c r="D322" s="14"/>
      <c r="E322" s="13"/>
      <c r="F322" s="12"/>
      <c r="H322" s="11"/>
      <c r="J322" s="77"/>
      <c r="L322" s="10"/>
      <c r="M322" s="10"/>
    </row>
    <row r="323" spans="1:13" ht="21" x14ac:dyDescent="0.35">
      <c r="A323" s="17"/>
      <c r="B323" s="16"/>
      <c r="C323" s="15"/>
      <c r="D323" s="14"/>
      <c r="E323" s="13"/>
      <c r="F323" s="12"/>
      <c r="H323" s="11"/>
      <c r="J323" s="77"/>
      <c r="L323" s="10"/>
      <c r="M323" s="10"/>
    </row>
    <row r="324" spans="1:13" ht="21" x14ac:dyDescent="0.35">
      <c r="A324" s="17"/>
      <c r="B324" s="16"/>
      <c r="C324" s="15"/>
      <c r="D324" s="14"/>
      <c r="E324" s="13"/>
      <c r="F324" s="12"/>
      <c r="H324" s="11"/>
      <c r="J324" s="77"/>
      <c r="L324" s="10"/>
      <c r="M324" s="10"/>
    </row>
    <row r="325" spans="1:13" ht="21" x14ac:dyDescent="0.35">
      <c r="A325" s="17"/>
      <c r="B325" s="16"/>
      <c r="C325" s="15"/>
      <c r="D325" s="14"/>
      <c r="E325" s="13"/>
      <c r="F325" s="12"/>
      <c r="H325" s="11"/>
      <c r="J325" s="77"/>
      <c r="L325" s="10"/>
      <c r="M325" s="10"/>
    </row>
    <row r="326" spans="1:13" ht="21" x14ac:dyDescent="0.35">
      <c r="A326" s="17"/>
      <c r="B326" s="16"/>
      <c r="C326" s="15"/>
      <c r="D326" s="14"/>
      <c r="E326" s="13"/>
      <c r="F326" s="12"/>
      <c r="H326" s="11"/>
      <c r="J326" s="77"/>
      <c r="L326" s="10"/>
      <c r="M326" s="10"/>
    </row>
    <row r="327" spans="1:13" ht="21" x14ac:dyDescent="0.35">
      <c r="A327" s="17"/>
      <c r="B327" s="16"/>
      <c r="C327" s="15"/>
      <c r="D327" s="14"/>
      <c r="E327" s="13"/>
      <c r="F327" s="12"/>
      <c r="H327" s="11"/>
      <c r="J327" s="77"/>
      <c r="L327" s="10"/>
      <c r="M327" s="10"/>
    </row>
    <row r="328" spans="1:13" ht="21" x14ac:dyDescent="0.35">
      <c r="A328" s="17"/>
      <c r="B328" s="16"/>
      <c r="C328" s="15"/>
      <c r="D328" s="14"/>
      <c r="E328" s="13"/>
      <c r="F328" s="12"/>
      <c r="H328" s="11"/>
      <c r="J328" s="77"/>
      <c r="L328" s="10"/>
      <c r="M328" s="10"/>
    </row>
    <row r="329" spans="1:13" ht="21" x14ac:dyDescent="0.35">
      <c r="A329" s="17"/>
      <c r="B329" s="16"/>
      <c r="C329" s="15"/>
      <c r="D329" s="14"/>
      <c r="E329" s="13"/>
      <c r="F329" s="12"/>
      <c r="H329" s="11"/>
      <c r="J329" s="77"/>
      <c r="L329" s="10"/>
      <c r="M329" s="10"/>
    </row>
    <row r="330" spans="1:13" ht="21" x14ac:dyDescent="0.35">
      <c r="A330" s="17"/>
      <c r="B330" s="16"/>
      <c r="C330" s="15"/>
      <c r="D330" s="14"/>
      <c r="E330" s="13"/>
      <c r="F330" s="12"/>
      <c r="H330" s="11"/>
      <c r="J330" s="77"/>
      <c r="L330" s="10"/>
      <c r="M330" s="10"/>
    </row>
    <row r="331" spans="1:13" ht="21" x14ac:dyDescent="0.35">
      <c r="A331" s="17"/>
      <c r="B331" s="16"/>
      <c r="C331" s="15"/>
      <c r="D331" s="14"/>
      <c r="E331" s="13"/>
      <c r="F331" s="12"/>
      <c r="H331" s="11"/>
      <c r="J331" s="77"/>
      <c r="L331" s="10"/>
      <c r="M331" s="10"/>
    </row>
    <row r="332" spans="1:13" ht="21" x14ac:dyDescent="0.35">
      <c r="A332" s="17"/>
      <c r="B332" s="16"/>
      <c r="C332" s="15"/>
      <c r="D332" s="14"/>
      <c r="E332" s="13"/>
      <c r="F332" s="12"/>
      <c r="H332" s="11"/>
      <c r="J332" s="77"/>
      <c r="L332" s="10"/>
      <c r="M332" s="10"/>
    </row>
    <row r="333" spans="1:13" ht="21" x14ac:dyDescent="0.35">
      <c r="A333" s="17"/>
      <c r="B333" s="16"/>
      <c r="C333" s="15"/>
      <c r="D333" s="14"/>
      <c r="E333" s="13"/>
      <c r="F333" s="12"/>
      <c r="H333" s="11"/>
      <c r="J333" s="77"/>
      <c r="L333" s="10"/>
      <c r="M333" s="10"/>
    </row>
    <row r="334" spans="1:13" ht="21" x14ac:dyDescent="0.35">
      <c r="A334" s="17"/>
      <c r="B334" s="16"/>
      <c r="C334" s="15"/>
      <c r="D334" s="14"/>
      <c r="E334" s="13"/>
      <c r="F334" s="12"/>
      <c r="H334" s="11"/>
      <c r="J334" s="77"/>
      <c r="L334" s="10"/>
      <c r="M334" s="10"/>
    </row>
    <row r="335" spans="1:13" ht="21" x14ac:dyDescent="0.35">
      <c r="A335" s="17"/>
      <c r="B335" s="16"/>
      <c r="C335" s="15"/>
      <c r="D335" s="14"/>
      <c r="E335" s="13"/>
      <c r="F335" s="12"/>
      <c r="H335" s="11"/>
      <c r="J335" s="77"/>
      <c r="L335" s="10"/>
      <c r="M335" s="10"/>
    </row>
    <row r="336" spans="1:13" ht="21" x14ac:dyDescent="0.35">
      <c r="A336" s="17"/>
      <c r="B336" s="16"/>
      <c r="C336" s="15"/>
      <c r="D336" s="14"/>
      <c r="E336" s="13"/>
      <c r="F336" s="12"/>
      <c r="H336" s="11"/>
      <c r="J336" s="77"/>
      <c r="L336" s="10"/>
      <c r="M336" s="10"/>
    </row>
    <row r="337" spans="1:13" ht="21" x14ac:dyDescent="0.35">
      <c r="A337" s="17"/>
      <c r="B337" s="16"/>
      <c r="C337" s="15"/>
      <c r="D337" s="14"/>
      <c r="E337" s="13"/>
      <c r="F337" s="12"/>
      <c r="H337" s="11"/>
      <c r="J337" s="77"/>
      <c r="L337" s="10"/>
      <c r="M337" s="10"/>
    </row>
    <row r="338" spans="1:13" ht="21" x14ac:dyDescent="0.35">
      <c r="A338" s="17"/>
      <c r="B338" s="16"/>
      <c r="C338" s="15"/>
      <c r="D338" s="14"/>
      <c r="E338" s="13"/>
      <c r="F338" s="12"/>
      <c r="H338" s="11"/>
      <c r="J338" s="77"/>
      <c r="L338" s="10"/>
      <c r="M338" s="10"/>
    </row>
    <row r="339" spans="1:13" ht="21" x14ac:dyDescent="0.35">
      <c r="A339" s="17"/>
      <c r="B339" s="16"/>
      <c r="C339" s="15"/>
      <c r="D339" s="14"/>
      <c r="E339" s="13"/>
      <c r="F339" s="12"/>
      <c r="H339" s="11"/>
      <c r="J339" s="77"/>
      <c r="L339" s="10"/>
      <c r="M339" s="10"/>
    </row>
    <row r="340" spans="1:13" ht="21" x14ac:dyDescent="0.35">
      <c r="A340" s="17"/>
      <c r="B340" s="16"/>
      <c r="C340" s="15"/>
      <c r="D340" s="14"/>
      <c r="E340" s="13"/>
      <c r="F340" s="12"/>
      <c r="H340" s="11"/>
      <c r="J340" s="77"/>
      <c r="L340" s="10"/>
      <c r="M340" s="10"/>
    </row>
    <row r="341" spans="1:13" ht="21" x14ac:dyDescent="0.35">
      <c r="A341" s="17"/>
      <c r="B341" s="16"/>
      <c r="C341" s="15"/>
      <c r="D341" s="14"/>
      <c r="E341" s="13"/>
      <c r="F341" s="12"/>
      <c r="H341" s="11"/>
      <c r="J341" s="77"/>
      <c r="L341" s="10"/>
      <c r="M341" s="10"/>
    </row>
    <row r="342" spans="1:13" ht="21" x14ac:dyDescent="0.35">
      <c r="A342" s="17"/>
      <c r="B342" s="16"/>
      <c r="C342" s="15"/>
      <c r="D342" s="14"/>
      <c r="E342" s="13"/>
      <c r="F342" s="12"/>
      <c r="H342" s="11"/>
      <c r="J342" s="77"/>
      <c r="L342" s="10"/>
      <c r="M342" s="10"/>
    </row>
    <row r="343" spans="1:13" ht="21" x14ac:dyDescent="0.35">
      <c r="A343" s="17"/>
      <c r="B343" s="16"/>
      <c r="C343" s="15"/>
      <c r="D343" s="14"/>
      <c r="E343" s="13"/>
      <c r="F343" s="12"/>
      <c r="H343" s="11"/>
      <c r="J343" s="77"/>
      <c r="L343" s="10"/>
      <c r="M343" s="10"/>
    </row>
    <row r="344" spans="1:13" ht="21" x14ac:dyDescent="0.35">
      <c r="A344" s="17"/>
      <c r="B344" s="16"/>
      <c r="C344" s="15"/>
      <c r="D344" s="14"/>
      <c r="E344" s="13"/>
      <c r="F344" s="12"/>
      <c r="H344" s="11"/>
      <c r="J344" s="77"/>
      <c r="L344" s="10"/>
      <c r="M344" s="10"/>
    </row>
    <row r="345" spans="1:13" ht="21" x14ac:dyDescent="0.35">
      <c r="A345" s="17"/>
      <c r="B345" s="16"/>
      <c r="C345" s="15"/>
      <c r="D345" s="14"/>
      <c r="E345" s="13"/>
      <c r="F345" s="12"/>
      <c r="H345" s="11"/>
      <c r="J345" s="77"/>
      <c r="L345" s="10"/>
      <c r="M345" s="10"/>
    </row>
    <row r="346" spans="1:13" ht="21" x14ac:dyDescent="0.35">
      <c r="A346" s="17"/>
      <c r="B346" s="16"/>
      <c r="C346" s="15"/>
      <c r="D346" s="14"/>
      <c r="E346" s="13"/>
      <c r="F346" s="12"/>
      <c r="H346" s="11"/>
      <c r="J346" s="77"/>
      <c r="L346" s="10"/>
      <c r="M346" s="10"/>
    </row>
    <row r="347" spans="1:13" ht="21" x14ac:dyDescent="0.35">
      <c r="A347" s="17"/>
      <c r="B347" s="16"/>
      <c r="C347" s="15"/>
      <c r="D347" s="14"/>
      <c r="E347" s="13"/>
      <c r="F347" s="12"/>
      <c r="H347" s="11"/>
      <c r="J347" s="77"/>
      <c r="L347" s="10"/>
      <c r="M347" s="10"/>
    </row>
    <row r="348" spans="1:13" ht="21" x14ac:dyDescent="0.35">
      <c r="A348" s="17"/>
      <c r="B348" s="16"/>
      <c r="C348" s="15"/>
      <c r="D348" s="14"/>
      <c r="E348" s="13"/>
      <c r="F348" s="12"/>
      <c r="H348" s="11"/>
      <c r="J348" s="77"/>
      <c r="L348" s="10"/>
      <c r="M348" s="10"/>
    </row>
    <row r="349" spans="1:13" ht="21" x14ac:dyDescent="0.35">
      <c r="A349" s="17"/>
      <c r="B349" s="16"/>
      <c r="C349" s="15"/>
      <c r="D349" s="14"/>
      <c r="E349" s="13"/>
      <c r="F349" s="12"/>
      <c r="H349" s="11"/>
      <c r="J349" s="77"/>
      <c r="L349" s="10"/>
      <c r="M349" s="10"/>
    </row>
    <row r="350" spans="1:13" ht="21" x14ac:dyDescent="0.35">
      <c r="A350" s="17"/>
      <c r="B350" s="16"/>
      <c r="C350" s="15"/>
      <c r="D350" s="14"/>
      <c r="E350" s="13"/>
      <c r="F350" s="12"/>
      <c r="H350" s="11"/>
      <c r="J350" s="77"/>
      <c r="L350" s="10"/>
      <c r="M350" s="10"/>
    </row>
    <row r="351" spans="1:13" ht="21" x14ac:dyDescent="0.35">
      <c r="A351" s="17"/>
      <c r="B351" s="16"/>
      <c r="C351" s="15"/>
      <c r="D351" s="14"/>
      <c r="E351" s="13"/>
      <c r="F351" s="12"/>
      <c r="H351" s="11"/>
      <c r="J351" s="77"/>
      <c r="L351" s="10"/>
      <c r="M351" s="10"/>
    </row>
    <row r="352" spans="1:13" ht="21" x14ac:dyDescent="0.35">
      <c r="A352" s="17"/>
      <c r="B352" s="16"/>
      <c r="C352" s="15"/>
      <c r="D352" s="14"/>
      <c r="E352" s="13"/>
      <c r="F352" s="12"/>
      <c r="H352" s="11"/>
      <c r="J352" s="77"/>
      <c r="L352" s="10"/>
      <c r="M352" s="10"/>
    </row>
    <row r="353" spans="1:13" ht="21" x14ac:dyDescent="0.35">
      <c r="A353" s="17"/>
      <c r="B353" s="16"/>
      <c r="C353" s="15"/>
      <c r="D353" s="14"/>
      <c r="E353" s="13"/>
      <c r="F353" s="12"/>
      <c r="H353" s="11"/>
      <c r="J353" s="77"/>
      <c r="L353" s="10"/>
      <c r="M353" s="10"/>
    </row>
    <row r="354" spans="1:13" ht="21" x14ac:dyDescent="0.35">
      <c r="A354" s="17"/>
      <c r="B354" s="16"/>
      <c r="C354" s="15"/>
      <c r="D354" s="14"/>
      <c r="E354" s="13"/>
      <c r="F354" s="12"/>
      <c r="H354" s="11"/>
      <c r="J354" s="77"/>
      <c r="L354" s="10"/>
      <c r="M354" s="10"/>
    </row>
    <row r="355" spans="1:13" ht="21" x14ac:dyDescent="0.35">
      <c r="A355" s="17"/>
      <c r="B355" s="16"/>
      <c r="C355" s="15"/>
      <c r="D355" s="14"/>
      <c r="E355" s="13"/>
      <c r="F355" s="12"/>
      <c r="H355" s="11"/>
      <c r="J355" s="77"/>
      <c r="L355" s="10"/>
      <c r="M355" s="10"/>
    </row>
    <row r="356" spans="1:13" ht="21" x14ac:dyDescent="0.35">
      <c r="A356" s="17"/>
      <c r="B356" s="16"/>
      <c r="C356" s="15"/>
      <c r="D356" s="14"/>
      <c r="E356" s="13"/>
      <c r="F356" s="12"/>
      <c r="H356" s="11"/>
      <c r="J356" s="77"/>
      <c r="L356" s="10"/>
      <c r="M356" s="10"/>
    </row>
    <row r="357" spans="1:13" ht="21" x14ac:dyDescent="0.35">
      <c r="A357" s="17"/>
      <c r="B357" s="16"/>
      <c r="C357" s="15"/>
      <c r="D357" s="14"/>
      <c r="E357" s="13"/>
      <c r="F357" s="12"/>
      <c r="H357" s="11"/>
      <c r="J357" s="77"/>
      <c r="L357" s="10"/>
      <c r="M357" s="10"/>
    </row>
    <row r="358" spans="1:13" ht="21" x14ac:dyDescent="0.35">
      <c r="A358" s="17"/>
      <c r="B358" s="16"/>
      <c r="C358" s="15"/>
      <c r="D358" s="14"/>
      <c r="E358" s="13"/>
      <c r="F358" s="12"/>
      <c r="H358" s="11"/>
      <c r="J358" s="77"/>
      <c r="L358" s="10"/>
      <c r="M358" s="10"/>
    </row>
    <row r="359" spans="1:13" ht="21" x14ac:dyDescent="0.35">
      <c r="A359" s="17"/>
      <c r="B359" s="16"/>
      <c r="C359" s="15"/>
      <c r="D359" s="14"/>
      <c r="E359" s="13"/>
      <c r="F359" s="12"/>
      <c r="H359" s="11"/>
      <c r="J359" s="77"/>
      <c r="L359" s="10"/>
      <c r="M359" s="10"/>
    </row>
    <row r="360" spans="1:13" ht="21" x14ac:dyDescent="0.35">
      <c r="A360" s="17"/>
      <c r="B360" s="16"/>
      <c r="C360" s="15"/>
      <c r="D360" s="14"/>
      <c r="E360" s="13"/>
      <c r="F360" s="12"/>
      <c r="H360" s="11"/>
      <c r="J360" s="77"/>
      <c r="L360" s="10"/>
      <c r="M360" s="10"/>
    </row>
    <row r="361" spans="1:13" ht="21" x14ac:dyDescent="0.35">
      <c r="A361" s="17"/>
      <c r="B361" s="16"/>
      <c r="C361" s="15"/>
      <c r="D361" s="14"/>
      <c r="E361" s="13"/>
      <c r="F361" s="12"/>
      <c r="H361" s="11"/>
      <c r="J361" s="77"/>
      <c r="L361" s="10"/>
      <c r="M361" s="10"/>
    </row>
    <row r="362" spans="1:13" ht="21" x14ac:dyDescent="0.35">
      <c r="A362" s="17"/>
      <c r="B362" s="16"/>
      <c r="C362" s="15"/>
      <c r="D362" s="14"/>
      <c r="E362" s="13"/>
      <c r="F362" s="12"/>
      <c r="H362" s="11"/>
      <c r="J362" s="77"/>
      <c r="L362" s="10"/>
      <c r="M362" s="10"/>
    </row>
    <row r="363" spans="1:13" ht="21" x14ac:dyDescent="0.35">
      <c r="A363" s="17"/>
      <c r="B363" s="16"/>
      <c r="C363" s="15"/>
      <c r="D363" s="14"/>
      <c r="E363" s="13"/>
      <c r="F363" s="12"/>
      <c r="H363" s="11"/>
      <c r="J363" s="77"/>
      <c r="L363" s="10"/>
      <c r="M363" s="10"/>
    </row>
    <row r="364" spans="1:13" ht="21" x14ac:dyDescent="0.35">
      <c r="A364" s="17"/>
      <c r="B364" s="16"/>
      <c r="C364" s="15"/>
      <c r="D364" s="14"/>
      <c r="E364" s="13"/>
      <c r="F364" s="12"/>
      <c r="H364" s="11"/>
      <c r="J364" s="77"/>
      <c r="L364" s="10"/>
      <c r="M364" s="10"/>
    </row>
    <row r="365" spans="1:13" ht="21" x14ac:dyDescent="0.35">
      <c r="A365" s="17"/>
      <c r="B365" s="16"/>
      <c r="C365" s="15"/>
      <c r="D365" s="14"/>
      <c r="E365" s="13"/>
      <c r="F365" s="12"/>
      <c r="H365" s="11"/>
      <c r="J365" s="77"/>
      <c r="L365" s="10"/>
      <c r="M365" s="10"/>
    </row>
    <row r="366" spans="1:13" ht="21" x14ac:dyDescent="0.35">
      <c r="A366" s="17"/>
      <c r="B366" s="16"/>
      <c r="C366" s="15"/>
      <c r="D366" s="14"/>
      <c r="E366" s="13"/>
      <c r="F366" s="12"/>
      <c r="H366" s="11"/>
      <c r="J366" s="77"/>
      <c r="L366" s="10"/>
      <c r="M366" s="10"/>
    </row>
    <row r="367" spans="1:13" ht="21" x14ac:dyDescent="0.35">
      <c r="A367" s="17"/>
      <c r="B367" s="16"/>
      <c r="C367" s="15"/>
      <c r="D367" s="14"/>
      <c r="E367" s="13"/>
      <c r="F367" s="12"/>
      <c r="H367" s="11"/>
      <c r="J367" s="77"/>
      <c r="L367" s="10"/>
      <c r="M367" s="10"/>
    </row>
    <row r="368" spans="1:13" ht="21" x14ac:dyDescent="0.35">
      <c r="A368" s="17"/>
      <c r="B368" s="16"/>
      <c r="C368" s="15"/>
      <c r="D368" s="14"/>
      <c r="E368" s="13"/>
      <c r="F368" s="12"/>
      <c r="H368" s="11"/>
      <c r="J368" s="77"/>
      <c r="L368" s="10"/>
      <c r="M368" s="10"/>
    </row>
    <row r="369" spans="1:13" ht="21" x14ac:dyDescent="0.35">
      <c r="A369" s="17"/>
      <c r="B369" s="16"/>
      <c r="C369" s="15"/>
      <c r="D369" s="14"/>
      <c r="E369" s="13"/>
      <c r="F369" s="12"/>
      <c r="H369" s="11"/>
      <c r="J369" s="77"/>
      <c r="L369" s="10"/>
      <c r="M369" s="10"/>
    </row>
    <row r="370" spans="1:13" ht="21" x14ac:dyDescent="0.35">
      <c r="A370" s="17"/>
      <c r="B370" s="16"/>
      <c r="C370" s="15"/>
      <c r="D370" s="14"/>
      <c r="E370" s="13"/>
      <c r="F370" s="12"/>
      <c r="H370" s="11"/>
      <c r="J370" s="77"/>
      <c r="L370" s="10"/>
      <c r="M370" s="10"/>
    </row>
    <row r="371" spans="1:13" ht="21" x14ac:dyDescent="0.35">
      <c r="A371" s="17"/>
      <c r="B371" s="16"/>
      <c r="C371" s="15"/>
      <c r="D371" s="14"/>
      <c r="E371" s="13"/>
      <c r="F371" s="12"/>
      <c r="H371" s="11"/>
      <c r="J371" s="77"/>
      <c r="L371" s="10"/>
      <c r="M371" s="10"/>
    </row>
    <row r="372" spans="1:13" ht="21" x14ac:dyDescent="0.35">
      <c r="A372" s="17"/>
      <c r="B372" s="16"/>
      <c r="C372" s="15"/>
      <c r="D372" s="14"/>
      <c r="E372" s="13"/>
      <c r="F372" s="12"/>
      <c r="H372" s="11"/>
      <c r="J372" s="77"/>
      <c r="L372" s="10"/>
      <c r="M372" s="10"/>
    </row>
    <row r="373" spans="1:13" ht="21" x14ac:dyDescent="0.35">
      <c r="A373" s="17"/>
      <c r="B373" s="16"/>
      <c r="C373" s="15"/>
      <c r="D373" s="14"/>
      <c r="E373" s="13"/>
      <c r="F373" s="12"/>
      <c r="H373" s="11"/>
      <c r="J373" s="77"/>
      <c r="L373" s="10"/>
      <c r="M373" s="10"/>
    </row>
    <row r="374" spans="1:13" ht="21" x14ac:dyDescent="0.35">
      <c r="A374" s="17"/>
      <c r="B374" s="16"/>
      <c r="C374" s="15"/>
      <c r="D374" s="14"/>
      <c r="E374" s="13"/>
      <c r="F374" s="12"/>
      <c r="H374" s="11"/>
      <c r="J374" s="77"/>
      <c r="L374" s="10"/>
      <c r="M374" s="10"/>
    </row>
    <row r="375" spans="1:13" ht="21" x14ac:dyDescent="0.35">
      <c r="A375" s="17"/>
      <c r="B375" s="16"/>
      <c r="C375" s="15"/>
      <c r="D375" s="14"/>
      <c r="E375" s="13"/>
      <c r="F375" s="12"/>
      <c r="H375" s="11"/>
      <c r="J375" s="77"/>
      <c r="L375" s="10"/>
      <c r="M375" s="10"/>
    </row>
    <row r="376" spans="1:13" ht="21" x14ac:dyDescent="0.35">
      <c r="A376" s="17"/>
      <c r="B376" s="16"/>
      <c r="C376" s="15"/>
      <c r="D376" s="14"/>
      <c r="E376" s="13"/>
      <c r="F376" s="12"/>
      <c r="H376" s="11"/>
      <c r="J376" s="77"/>
      <c r="L376" s="10"/>
      <c r="M376" s="10"/>
    </row>
    <row r="377" spans="1:13" ht="21" x14ac:dyDescent="0.35">
      <c r="A377" s="17"/>
      <c r="B377" s="16"/>
      <c r="C377" s="15"/>
      <c r="D377" s="14"/>
      <c r="E377" s="13"/>
      <c r="F377" s="12"/>
      <c r="H377" s="11"/>
      <c r="J377" s="77"/>
      <c r="L377" s="10"/>
      <c r="M377" s="10"/>
    </row>
    <row r="378" spans="1:13" ht="21" x14ac:dyDescent="0.35">
      <c r="A378" s="17"/>
      <c r="B378" s="16"/>
      <c r="C378" s="15"/>
      <c r="D378" s="14"/>
      <c r="E378" s="13"/>
      <c r="F378" s="12"/>
      <c r="H378" s="11"/>
      <c r="J378" s="77"/>
      <c r="L378" s="10"/>
      <c r="M378" s="10"/>
    </row>
    <row r="379" spans="1:13" ht="21" x14ac:dyDescent="0.35">
      <c r="A379" s="17"/>
      <c r="B379" s="16"/>
      <c r="C379" s="15"/>
      <c r="D379" s="14"/>
      <c r="E379" s="13"/>
      <c r="F379" s="12"/>
      <c r="H379" s="11"/>
      <c r="J379" s="77"/>
      <c r="L379" s="10"/>
      <c r="M379" s="10"/>
    </row>
    <row r="380" spans="1:13" ht="21" x14ac:dyDescent="0.35">
      <c r="A380" s="17"/>
      <c r="B380" s="16"/>
      <c r="C380" s="15"/>
      <c r="D380" s="14"/>
      <c r="E380" s="13"/>
      <c r="F380" s="12"/>
      <c r="H380" s="11"/>
      <c r="J380" s="77"/>
      <c r="L380" s="10"/>
      <c r="M380" s="10"/>
    </row>
    <row r="381" spans="1:13" ht="21" x14ac:dyDescent="0.35">
      <c r="A381" s="17"/>
      <c r="B381" s="16"/>
      <c r="C381" s="15"/>
      <c r="D381" s="14"/>
      <c r="E381" s="13"/>
      <c r="F381" s="12"/>
      <c r="H381" s="11"/>
      <c r="J381" s="77"/>
      <c r="L381" s="10"/>
      <c r="M381" s="10"/>
    </row>
    <row r="382" spans="1:13" ht="21" x14ac:dyDescent="0.35">
      <c r="A382" s="17"/>
      <c r="B382" s="16"/>
      <c r="C382" s="15"/>
      <c r="D382" s="14"/>
      <c r="E382" s="13"/>
      <c r="F382" s="12"/>
      <c r="H382" s="11"/>
      <c r="J382" s="77"/>
      <c r="L382" s="10"/>
      <c r="M382" s="10"/>
    </row>
    <row r="383" spans="1:13" ht="21" x14ac:dyDescent="0.35">
      <c r="A383" s="17"/>
      <c r="B383" s="16"/>
      <c r="C383" s="15"/>
      <c r="D383" s="14"/>
      <c r="E383" s="13"/>
      <c r="F383" s="12"/>
      <c r="H383" s="11"/>
      <c r="J383" s="77"/>
      <c r="L383" s="10"/>
      <c r="M383" s="10"/>
    </row>
    <row r="384" spans="1:13" ht="21" x14ac:dyDescent="0.35">
      <c r="A384" s="17"/>
      <c r="B384" s="16"/>
      <c r="C384" s="15"/>
      <c r="D384" s="14"/>
      <c r="E384" s="13"/>
      <c r="F384" s="12"/>
      <c r="H384" s="11"/>
      <c r="J384" s="77"/>
      <c r="L384" s="10"/>
      <c r="M384" s="10"/>
    </row>
    <row r="385" spans="1:13" ht="21" x14ac:dyDescent="0.35">
      <c r="A385" s="17"/>
      <c r="B385" s="16"/>
      <c r="C385" s="15"/>
      <c r="D385" s="14"/>
      <c r="E385" s="13"/>
      <c r="F385" s="12"/>
      <c r="H385" s="11"/>
      <c r="J385" s="77"/>
      <c r="L385" s="10"/>
      <c r="M385" s="10"/>
    </row>
    <row r="386" spans="1:13" ht="21" x14ac:dyDescent="0.35">
      <c r="A386" s="17"/>
      <c r="B386" s="16"/>
      <c r="C386" s="15"/>
      <c r="D386" s="14"/>
      <c r="E386" s="13"/>
      <c r="F386" s="12"/>
      <c r="H386" s="11"/>
      <c r="J386" s="77"/>
      <c r="L386" s="10"/>
      <c r="M386" s="10"/>
    </row>
    <row r="387" spans="1:13" ht="21" x14ac:dyDescent="0.35">
      <c r="A387" s="17"/>
      <c r="B387" s="16"/>
      <c r="C387" s="15"/>
      <c r="D387" s="14"/>
      <c r="E387" s="13"/>
      <c r="F387" s="12"/>
      <c r="H387" s="11"/>
      <c r="J387" s="77"/>
      <c r="L387" s="10"/>
      <c r="M387" s="10"/>
    </row>
    <row r="388" spans="1:13" ht="21" x14ac:dyDescent="0.35">
      <c r="A388" s="17"/>
      <c r="B388" s="16"/>
      <c r="C388" s="15"/>
      <c r="D388" s="14"/>
      <c r="E388" s="13"/>
      <c r="F388" s="12"/>
      <c r="H388" s="11"/>
      <c r="J388" s="77"/>
      <c r="L388" s="10"/>
      <c r="M388" s="10"/>
    </row>
    <row r="389" spans="1:13" ht="21" x14ac:dyDescent="0.35">
      <c r="A389" s="17"/>
      <c r="B389" s="16"/>
      <c r="C389" s="15"/>
      <c r="D389" s="14"/>
      <c r="E389" s="13"/>
      <c r="F389" s="12"/>
      <c r="H389" s="11"/>
      <c r="J389" s="77"/>
      <c r="L389" s="10"/>
      <c r="M389" s="10"/>
    </row>
    <row r="390" spans="1:13" ht="21" x14ac:dyDescent="0.35">
      <c r="A390" s="17"/>
      <c r="B390" s="16"/>
      <c r="C390" s="15"/>
      <c r="D390" s="14"/>
      <c r="E390" s="13"/>
      <c r="F390" s="12"/>
      <c r="H390" s="11"/>
      <c r="J390" s="77"/>
      <c r="L390" s="10"/>
      <c r="M390" s="10"/>
    </row>
    <row r="391" spans="1:13" ht="21" x14ac:dyDescent="0.35">
      <c r="A391" s="17"/>
      <c r="B391" s="16"/>
      <c r="C391" s="15"/>
      <c r="D391" s="14"/>
      <c r="E391" s="13"/>
      <c r="F391" s="12"/>
      <c r="H391" s="11"/>
      <c r="J391" s="77"/>
      <c r="L391" s="10"/>
      <c r="M391" s="10"/>
    </row>
    <row r="392" spans="1:13" ht="21" x14ac:dyDescent="0.35">
      <c r="A392" s="17"/>
      <c r="B392" s="16"/>
      <c r="C392" s="15"/>
      <c r="D392" s="14"/>
      <c r="E392" s="13"/>
      <c r="F392" s="12"/>
      <c r="H392" s="11"/>
      <c r="J392" s="77"/>
      <c r="L392" s="10"/>
      <c r="M392" s="10"/>
    </row>
    <row r="393" spans="1:13" ht="21" x14ac:dyDescent="0.35">
      <c r="A393" s="17"/>
      <c r="B393" s="16"/>
      <c r="C393" s="15"/>
      <c r="D393" s="14"/>
      <c r="E393" s="13"/>
      <c r="F393" s="12"/>
      <c r="H393" s="11"/>
      <c r="J393" s="77"/>
      <c r="L393" s="10"/>
      <c r="M393" s="10"/>
    </row>
    <row r="394" spans="1:13" ht="21" x14ac:dyDescent="0.35">
      <c r="A394" s="17"/>
      <c r="B394" s="16"/>
      <c r="C394" s="15"/>
      <c r="D394" s="14"/>
      <c r="E394" s="13"/>
      <c r="F394" s="12"/>
      <c r="H394" s="11"/>
      <c r="J394" s="77"/>
      <c r="L394" s="10"/>
      <c r="M394" s="10"/>
    </row>
    <row r="395" spans="1:13" ht="21" x14ac:dyDescent="0.35">
      <c r="A395" s="17"/>
      <c r="B395" s="16"/>
      <c r="C395" s="15"/>
      <c r="D395" s="14"/>
      <c r="E395" s="13"/>
      <c r="F395" s="12"/>
      <c r="H395" s="11"/>
      <c r="J395" s="77"/>
      <c r="L395" s="10"/>
      <c r="M395" s="10"/>
    </row>
    <row r="396" spans="1:13" ht="21" x14ac:dyDescent="0.35">
      <c r="A396" s="17"/>
      <c r="B396" s="16"/>
      <c r="C396" s="15"/>
      <c r="D396" s="14"/>
      <c r="E396" s="13"/>
      <c r="F396" s="12"/>
      <c r="H396" s="11"/>
      <c r="J396" s="77"/>
      <c r="L396" s="10"/>
      <c r="M396" s="10"/>
    </row>
    <row r="397" spans="1:13" ht="21" x14ac:dyDescent="0.35">
      <c r="A397" s="17"/>
      <c r="B397" s="16"/>
      <c r="C397" s="15"/>
      <c r="D397" s="14"/>
      <c r="E397" s="13"/>
      <c r="F397" s="12"/>
      <c r="H397" s="11"/>
      <c r="J397" s="77"/>
      <c r="L397" s="10"/>
      <c r="M397" s="10"/>
    </row>
    <row r="398" spans="1:13" ht="21" x14ac:dyDescent="0.35">
      <c r="A398" s="17"/>
      <c r="B398" s="16"/>
      <c r="C398" s="15"/>
      <c r="D398" s="14"/>
      <c r="E398" s="13"/>
      <c r="F398" s="12"/>
      <c r="H398" s="11"/>
      <c r="J398" s="77"/>
      <c r="L398" s="10"/>
      <c r="M398" s="10"/>
    </row>
    <row r="399" spans="1:13" ht="21" x14ac:dyDescent="0.35">
      <c r="A399" s="17"/>
      <c r="B399" s="16"/>
      <c r="C399" s="15"/>
      <c r="D399" s="14"/>
      <c r="E399" s="13"/>
      <c r="F399" s="12"/>
      <c r="H399" s="11"/>
      <c r="J399" s="77"/>
      <c r="L399" s="10"/>
      <c r="M399" s="10"/>
    </row>
    <row r="400" spans="1:13" ht="21" x14ac:dyDescent="0.35">
      <c r="A400" s="17"/>
      <c r="B400" s="16"/>
      <c r="C400" s="15"/>
      <c r="D400" s="14"/>
      <c r="E400" s="13"/>
      <c r="F400" s="12"/>
      <c r="H400" s="11"/>
      <c r="J400" s="77"/>
      <c r="L400" s="10"/>
      <c r="M400" s="10"/>
    </row>
    <row r="401" spans="1:13" ht="21" x14ac:dyDescent="0.35">
      <c r="A401" s="17"/>
      <c r="B401" s="16"/>
      <c r="C401" s="15"/>
      <c r="D401" s="14"/>
      <c r="E401" s="13"/>
      <c r="F401" s="12"/>
      <c r="H401" s="11"/>
      <c r="J401" s="77"/>
      <c r="L401" s="10"/>
      <c r="M401" s="10"/>
    </row>
    <row r="402" spans="1:13" ht="21" x14ac:dyDescent="0.35">
      <c r="A402" s="17"/>
      <c r="B402" s="16"/>
      <c r="C402" s="15"/>
      <c r="D402" s="14"/>
      <c r="E402" s="13"/>
      <c r="F402" s="12"/>
      <c r="H402" s="11"/>
      <c r="J402" s="77"/>
      <c r="L402" s="10"/>
      <c r="M402" s="10"/>
    </row>
    <row r="403" spans="1:13" ht="21" x14ac:dyDescent="0.35">
      <c r="A403" s="17"/>
      <c r="B403" s="16"/>
      <c r="C403" s="15"/>
      <c r="D403" s="14"/>
      <c r="E403" s="13"/>
      <c r="F403" s="12"/>
      <c r="H403" s="11"/>
      <c r="J403" s="77"/>
      <c r="L403" s="10"/>
      <c r="M403" s="10"/>
    </row>
    <row r="404" spans="1:13" ht="21" x14ac:dyDescent="0.35">
      <c r="A404" s="17"/>
      <c r="B404" s="16"/>
      <c r="C404" s="15"/>
      <c r="D404" s="14"/>
      <c r="E404" s="13"/>
      <c r="F404" s="12"/>
      <c r="H404" s="11"/>
      <c r="J404" s="77"/>
      <c r="L404" s="10"/>
      <c r="M404" s="10"/>
    </row>
    <row r="405" spans="1:13" ht="21" x14ac:dyDescent="0.35">
      <c r="A405" s="17"/>
      <c r="B405" s="16"/>
      <c r="C405" s="15"/>
      <c r="D405" s="14"/>
      <c r="E405" s="13"/>
      <c r="F405" s="12"/>
      <c r="H405" s="11"/>
      <c r="J405" s="77"/>
      <c r="L405" s="10"/>
      <c r="M405" s="10"/>
    </row>
    <row r="406" spans="1:13" ht="21" x14ac:dyDescent="0.35">
      <c r="A406" s="17"/>
      <c r="B406" s="16"/>
      <c r="C406" s="15"/>
      <c r="D406" s="14"/>
      <c r="E406" s="13"/>
      <c r="F406" s="12"/>
      <c r="H406" s="11"/>
      <c r="J406" s="77"/>
      <c r="L406" s="10"/>
      <c r="M406" s="10"/>
    </row>
    <row r="407" spans="1:13" ht="21" x14ac:dyDescent="0.35">
      <c r="A407" s="17"/>
      <c r="B407" s="16"/>
      <c r="C407" s="15"/>
      <c r="D407" s="14"/>
      <c r="E407" s="13"/>
      <c r="F407" s="12"/>
      <c r="H407" s="11"/>
      <c r="J407" s="77"/>
      <c r="L407" s="10"/>
      <c r="M407" s="10"/>
    </row>
    <row r="408" spans="1:13" ht="21" x14ac:dyDescent="0.35">
      <c r="A408" s="17"/>
      <c r="B408" s="16"/>
      <c r="C408" s="15"/>
      <c r="D408" s="14"/>
      <c r="E408" s="13"/>
      <c r="F408" s="12"/>
      <c r="H408" s="11"/>
      <c r="J408" s="77"/>
      <c r="L408" s="10"/>
      <c r="M408" s="10"/>
    </row>
    <row r="409" spans="1:13" ht="21" x14ac:dyDescent="0.35">
      <c r="A409" s="17"/>
      <c r="B409" s="16"/>
      <c r="C409" s="15"/>
      <c r="D409" s="14"/>
      <c r="E409" s="13"/>
      <c r="F409" s="12"/>
      <c r="H409" s="11"/>
      <c r="J409" s="77"/>
      <c r="L409" s="10"/>
      <c r="M409" s="10"/>
    </row>
    <row r="410" spans="1:13" ht="21" x14ac:dyDescent="0.35">
      <c r="A410" s="17"/>
      <c r="B410" s="16"/>
      <c r="C410" s="15"/>
      <c r="D410" s="14"/>
      <c r="E410" s="13"/>
      <c r="F410" s="12"/>
      <c r="H410" s="11"/>
      <c r="J410" s="77"/>
      <c r="L410" s="10"/>
      <c r="M410" s="10"/>
    </row>
    <row r="411" spans="1:13" ht="21" x14ac:dyDescent="0.35">
      <c r="A411" s="17"/>
      <c r="B411" s="16"/>
      <c r="C411" s="15"/>
      <c r="D411" s="14"/>
      <c r="E411" s="13"/>
      <c r="F411" s="12"/>
      <c r="H411" s="11"/>
      <c r="J411" s="77"/>
      <c r="L411" s="10"/>
      <c r="M411" s="10"/>
    </row>
    <row r="412" spans="1:13" ht="21" x14ac:dyDescent="0.35">
      <c r="A412" s="17"/>
      <c r="B412" s="16"/>
      <c r="C412" s="15"/>
      <c r="D412" s="14"/>
      <c r="E412" s="13"/>
      <c r="F412" s="12"/>
      <c r="H412" s="11"/>
      <c r="J412" s="77"/>
      <c r="L412" s="10"/>
      <c r="M412" s="10"/>
    </row>
    <row r="413" spans="1:13" ht="21" x14ac:dyDescent="0.35">
      <c r="A413" s="17"/>
      <c r="B413" s="16"/>
      <c r="C413" s="15"/>
      <c r="D413" s="14"/>
      <c r="E413" s="13"/>
      <c r="F413" s="12"/>
      <c r="H413" s="11"/>
      <c r="J413" s="77"/>
      <c r="L413" s="10"/>
      <c r="M413" s="10"/>
    </row>
    <row r="414" spans="1:13" ht="21" x14ac:dyDescent="0.35">
      <c r="A414" s="17"/>
      <c r="B414" s="16"/>
      <c r="C414" s="15"/>
      <c r="D414" s="14"/>
      <c r="E414" s="13"/>
      <c r="F414" s="12"/>
      <c r="H414" s="11"/>
      <c r="J414" s="77"/>
      <c r="L414" s="10"/>
      <c r="M414" s="10"/>
    </row>
    <row r="415" spans="1:13" ht="21" x14ac:dyDescent="0.35">
      <c r="A415" s="17"/>
      <c r="B415" s="16"/>
      <c r="C415" s="15"/>
      <c r="D415" s="14"/>
      <c r="E415" s="13"/>
      <c r="F415" s="12"/>
      <c r="H415" s="11"/>
      <c r="J415" s="77"/>
      <c r="L415" s="10"/>
      <c r="M415" s="10"/>
    </row>
    <row r="416" spans="1:13" ht="21" x14ac:dyDescent="0.35">
      <c r="A416" s="17"/>
      <c r="B416" s="16"/>
      <c r="C416" s="15"/>
      <c r="D416" s="14"/>
      <c r="E416" s="13"/>
      <c r="F416" s="12"/>
      <c r="H416" s="11"/>
      <c r="J416" s="77"/>
      <c r="L416" s="10"/>
      <c r="M416" s="10"/>
    </row>
    <row r="417" spans="1:13" ht="21" x14ac:dyDescent="0.35">
      <c r="A417" s="17"/>
      <c r="B417" s="16"/>
      <c r="C417" s="15"/>
      <c r="D417" s="14"/>
      <c r="E417" s="13"/>
      <c r="F417" s="12"/>
      <c r="H417" s="11"/>
      <c r="J417" s="77"/>
      <c r="L417" s="10"/>
      <c r="M417" s="10"/>
    </row>
    <row r="418" spans="1:13" ht="21" x14ac:dyDescent="0.35">
      <c r="A418" s="17"/>
      <c r="B418" s="16"/>
      <c r="C418" s="15"/>
      <c r="D418" s="14"/>
      <c r="E418" s="13"/>
      <c r="F418" s="12"/>
      <c r="H418" s="11"/>
      <c r="J418" s="77"/>
      <c r="L418" s="10"/>
      <c r="M418" s="10"/>
    </row>
    <row r="419" spans="1:13" ht="21" x14ac:dyDescent="0.35">
      <c r="A419" s="17"/>
      <c r="B419" s="16"/>
      <c r="C419" s="15"/>
      <c r="D419" s="14"/>
      <c r="E419" s="13"/>
      <c r="F419" s="12"/>
      <c r="H419" s="11"/>
      <c r="J419" s="77"/>
      <c r="L419" s="10"/>
      <c r="M419" s="10"/>
    </row>
    <row r="420" spans="1:13" ht="21" x14ac:dyDescent="0.35">
      <c r="A420" s="17"/>
      <c r="B420" s="16"/>
      <c r="C420" s="15"/>
      <c r="D420" s="14"/>
      <c r="E420" s="13"/>
      <c r="F420" s="12"/>
      <c r="H420" s="11"/>
      <c r="J420" s="77"/>
      <c r="L420" s="10"/>
      <c r="M420" s="10"/>
    </row>
    <row r="421" spans="1:13" ht="21" x14ac:dyDescent="0.35">
      <c r="A421" s="17"/>
      <c r="B421" s="16"/>
      <c r="C421" s="15"/>
      <c r="D421" s="14"/>
      <c r="E421" s="13"/>
      <c r="F421" s="12"/>
      <c r="H421" s="11"/>
      <c r="J421" s="77"/>
      <c r="L421" s="10"/>
      <c r="M421" s="10"/>
    </row>
    <row r="422" spans="1:13" ht="21" x14ac:dyDescent="0.35">
      <c r="A422" s="17"/>
      <c r="B422" s="16"/>
      <c r="C422" s="15"/>
      <c r="D422" s="14"/>
      <c r="E422" s="13"/>
      <c r="F422" s="12"/>
      <c r="H422" s="11"/>
      <c r="J422" s="77"/>
      <c r="L422" s="10"/>
      <c r="M422" s="10"/>
    </row>
    <row r="423" spans="1:13" ht="21" x14ac:dyDescent="0.35">
      <c r="A423" s="17"/>
      <c r="B423" s="16"/>
      <c r="C423" s="15"/>
      <c r="D423" s="14"/>
      <c r="E423" s="13"/>
      <c r="F423" s="12"/>
      <c r="H423" s="11"/>
      <c r="J423" s="77"/>
      <c r="L423" s="10"/>
      <c r="M423" s="10"/>
    </row>
    <row r="424" spans="1:13" ht="21" x14ac:dyDescent="0.35">
      <c r="A424" s="17"/>
      <c r="B424" s="16"/>
      <c r="C424" s="15"/>
      <c r="D424" s="14"/>
      <c r="E424" s="13"/>
      <c r="F424" s="12"/>
      <c r="H424" s="11"/>
      <c r="J424" s="77"/>
      <c r="L424" s="10"/>
      <c r="M424" s="10"/>
    </row>
    <row r="425" spans="1:13" ht="21" x14ac:dyDescent="0.35">
      <c r="A425" s="17"/>
      <c r="B425" s="16"/>
      <c r="C425" s="15"/>
      <c r="D425" s="14"/>
      <c r="E425" s="13"/>
      <c r="F425" s="12"/>
      <c r="H425" s="11"/>
      <c r="J425" s="77"/>
      <c r="L425" s="10"/>
      <c r="M425" s="10"/>
    </row>
    <row r="426" spans="1:13" ht="21" x14ac:dyDescent="0.35">
      <c r="A426" s="17"/>
      <c r="B426" s="16"/>
      <c r="C426" s="15"/>
      <c r="D426" s="14"/>
      <c r="E426" s="13"/>
      <c r="F426" s="12"/>
      <c r="H426" s="11"/>
      <c r="J426" s="77"/>
      <c r="L426" s="10"/>
      <c r="M426" s="10"/>
    </row>
    <row r="427" spans="1:13" ht="21" x14ac:dyDescent="0.35">
      <c r="A427" s="17"/>
      <c r="B427" s="16"/>
      <c r="C427" s="15"/>
      <c r="D427" s="14"/>
      <c r="E427" s="13"/>
      <c r="F427" s="12"/>
      <c r="H427" s="11"/>
      <c r="J427" s="77"/>
      <c r="L427" s="10"/>
      <c r="M427" s="10"/>
    </row>
    <row r="428" spans="1:13" ht="21" x14ac:dyDescent="0.35">
      <c r="A428" s="17"/>
      <c r="B428" s="16"/>
      <c r="C428" s="15"/>
      <c r="D428" s="14"/>
      <c r="E428" s="13"/>
      <c r="F428" s="12"/>
      <c r="H428" s="11"/>
      <c r="J428" s="77"/>
      <c r="L428" s="10"/>
      <c r="M428" s="10"/>
    </row>
    <row r="429" spans="1:13" ht="21" x14ac:dyDescent="0.35">
      <c r="A429" s="17"/>
      <c r="B429" s="16"/>
      <c r="C429" s="15"/>
      <c r="D429" s="14"/>
      <c r="E429" s="13"/>
      <c r="F429" s="12"/>
      <c r="H429" s="11"/>
      <c r="J429" s="77"/>
      <c r="L429" s="10"/>
      <c r="M429" s="10"/>
    </row>
    <row r="430" spans="1:13" ht="21" x14ac:dyDescent="0.35">
      <c r="A430" s="17"/>
      <c r="B430" s="16"/>
      <c r="C430" s="15"/>
      <c r="D430" s="14"/>
      <c r="E430" s="13"/>
      <c r="F430" s="12"/>
      <c r="H430" s="11"/>
      <c r="J430" s="77"/>
      <c r="L430" s="10"/>
      <c r="M430" s="10"/>
    </row>
    <row r="431" spans="1:13" ht="21" x14ac:dyDescent="0.35">
      <c r="A431" s="17"/>
      <c r="B431" s="16"/>
      <c r="C431" s="15"/>
      <c r="D431" s="14"/>
      <c r="E431" s="13"/>
      <c r="F431" s="12"/>
      <c r="H431" s="11"/>
      <c r="J431" s="77"/>
      <c r="L431" s="10"/>
      <c r="M431" s="10"/>
    </row>
    <row r="432" spans="1:13" ht="21" x14ac:dyDescent="0.35">
      <c r="A432" s="17"/>
      <c r="B432" s="16"/>
      <c r="C432" s="15"/>
      <c r="D432" s="14"/>
      <c r="E432" s="13"/>
      <c r="F432" s="12"/>
      <c r="H432" s="11"/>
      <c r="J432" s="77"/>
      <c r="L432" s="10"/>
      <c r="M432" s="10"/>
    </row>
    <row r="433" spans="1:13" ht="21" x14ac:dyDescent="0.35">
      <c r="A433" s="17"/>
      <c r="B433" s="16"/>
      <c r="C433" s="15"/>
      <c r="D433" s="14"/>
      <c r="E433" s="13"/>
      <c r="F433" s="12"/>
      <c r="H433" s="11"/>
      <c r="J433" s="77"/>
      <c r="L433" s="10"/>
      <c r="M433" s="10"/>
    </row>
    <row r="434" spans="1:13" ht="21" x14ac:dyDescent="0.35">
      <c r="A434" s="17"/>
      <c r="B434" s="16"/>
      <c r="C434" s="15"/>
      <c r="D434" s="14"/>
      <c r="E434" s="13"/>
      <c r="F434" s="12"/>
      <c r="H434" s="11"/>
      <c r="J434" s="77"/>
      <c r="L434" s="10"/>
      <c r="M434" s="10"/>
    </row>
    <row r="435" spans="1:13" ht="21" x14ac:dyDescent="0.35">
      <c r="A435" s="17"/>
      <c r="B435" s="16"/>
      <c r="C435" s="15"/>
      <c r="D435" s="14"/>
      <c r="E435" s="13"/>
      <c r="F435" s="12"/>
      <c r="H435" s="11"/>
      <c r="J435" s="77"/>
      <c r="L435" s="10"/>
      <c r="M435" s="10"/>
    </row>
    <row r="436" spans="1:13" ht="21" x14ac:dyDescent="0.35">
      <c r="A436" s="17"/>
      <c r="B436" s="16"/>
      <c r="C436" s="15"/>
      <c r="D436" s="14"/>
      <c r="E436" s="13"/>
      <c r="F436" s="12"/>
      <c r="H436" s="11"/>
      <c r="J436" s="77"/>
      <c r="L436" s="10"/>
      <c r="M436" s="10"/>
    </row>
    <row r="437" spans="1:13" ht="21" x14ac:dyDescent="0.35">
      <c r="A437" s="17"/>
      <c r="B437" s="16"/>
      <c r="C437" s="15"/>
      <c r="D437" s="14"/>
      <c r="E437" s="13"/>
      <c r="F437" s="12"/>
      <c r="H437" s="11"/>
      <c r="J437" s="77"/>
      <c r="L437" s="10"/>
      <c r="M437" s="10"/>
    </row>
    <row r="438" spans="1:13" ht="21" x14ac:dyDescent="0.35">
      <c r="A438" s="17"/>
      <c r="B438" s="16"/>
      <c r="C438" s="15"/>
      <c r="D438" s="14"/>
      <c r="E438" s="13"/>
      <c r="F438" s="12"/>
      <c r="H438" s="11"/>
      <c r="J438" s="77"/>
      <c r="L438" s="10"/>
      <c r="M438" s="10"/>
    </row>
    <row r="439" spans="1:13" ht="21" x14ac:dyDescent="0.35">
      <c r="A439" s="17"/>
      <c r="B439" s="16"/>
      <c r="C439" s="15"/>
      <c r="D439" s="14"/>
      <c r="E439" s="13"/>
      <c r="F439" s="12"/>
      <c r="H439" s="11"/>
      <c r="J439" s="77"/>
      <c r="L439" s="10"/>
      <c r="M439" s="10"/>
    </row>
    <row r="440" spans="1:13" ht="21" x14ac:dyDescent="0.35">
      <c r="A440" s="17"/>
      <c r="B440" s="16"/>
      <c r="C440" s="15"/>
      <c r="D440" s="14"/>
      <c r="E440" s="13"/>
      <c r="F440" s="12"/>
      <c r="H440" s="11"/>
      <c r="J440" s="77"/>
      <c r="L440" s="10"/>
      <c r="M440" s="10"/>
    </row>
    <row r="441" spans="1:13" ht="21" x14ac:dyDescent="0.35">
      <c r="A441" s="17"/>
      <c r="B441" s="16"/>
      <c r="C441" s="15"/>
      <c r="D441" s="14"/>
      <c r="E441" s="13"/>
      <c r="F441" s="12"/>
      <c r="H441" s="11"/>
      <c r="J441" s="77"/>
      <c r="L441" s="10"/>
      <c r="M441" s="10"/>
    </row>
    <row r="442" spans="1:13" ht="21" x14ac:dyDescent="0.35">
      <c r="A442" s="17"/>
      <c r="B442" s="16"/>
      <c r="C442" s="15"/>
      <c r="D442" s="14"/>
      <c r="E442" s="13"/>
      <c r="F442" s="12"/>
      <c r="H442" s="11"/>
      <c r="J442" s="77"/>
      <c r="L442" s="10"/>
      <c r="M442" s="10"/>
    </row>
    <row r="443" spans="1:13" ht="21" x14ac:dyDescent="0.35">
      <c r="A443" s="17"/>
      <c r="B443" s="16"/>
      <c r="C443" s="15"/>
      <c r="D443" s="14"/>
      <c r="E443" s="13"/>
      <c r="F443" s="12"/>
      <c r="H443" s="11"/>
      <c r="J443" s="77"/>
      <c r="L443" s="10"/>
      <c r="M443" s="10"/>
    </row>
    <row r="444" spans="1:13" ht="21" x14ac:dyDescent="0.35">
      <c r="A444" s="17"/>
      <c r="B444" s="16"/>
      <c r="C444" s="15"/>
      <c r="D444" s="14"/>
      <c r="E444" s="13"/>
      <c r="F444" s="12"/>
      <c r="H444" s="11"/>
      <c r="J444" s="77"/>
      <c r="L444" s="10"/>
      <c r="M444" s="10"/>
    </row>
    <row r="445" spans="1:13" ht="21" x14ac:dyDescent="0.35">
      <c r="A445" s="17"/>
      <c r="B445" s="16"/>
      <c r="C445" s="15"/>
      <c r="D445" s="14"/>
      <c r="E445" s="13"/>
      <c r="F445" s="12"/>
      <c r="H445" s="11"/>
      <c r="J445" s="77"/>
      <c r="L445" s="10"/>
      <c r="M445" s="10"/>
    </row>
    <row r="446" spans="1:13" ht="21" x14ac:dyDescent="0.35">
      <c r="A446" s="17"/>
      <c r="B446" s="16"/>
      <c r="C446" s="15"/>
      <c r="D446" s="14"/>
      <c r="E446" s="13"/>
      <c r="F446" s="12"/>
      <c r="H446" s="11"/>
      <c r="J446" s="77"/>
      <c r="L446" s="10"/>
      <c r="M446" s="10"/>
    </row>
    <row r="447" spans="1:13" ht="21" x14ac:dyDescent="0.35">
      <c r="A447" s="17"/>
      <c r="B447" s="16"/>
      <c r="C447" s="15"/>
      <c r="D447" s="14"/>
      <c r="E447" s="13"/>
      <c r="F447" s="12"/>
      <c r="H447" s="11"/>
      <c r="J447" s="77"/>
      <c r="L447" s="10"/>
      <c r="M447" s="10"/>
    </row>
    <row r="448" spans="1:13" ht="21" x14ac:dyDescent="0.35">
      <c r="A448" s="17"/>
      <c r="B448" s="16"/>
      <c r="C448" s="15"/>
      <c r="D448" s="14"/>
      <c r="E448" s="13"/>
      <c r="F448" s="12"/>
      <c r="H448" s="11"/>
      <c r="J448" s="77"/>
      <c r="L448" s="10"/>
      <c r="M448" s="10"/>
    </row>
    <row r="449" spans="1:13" ht="21" x14ac:dyDescent="0.35">
      <c r="A449" s="17"/>
      <c r="B449" s="16"/>
      <c r="C449" s="15"/>
      <c r="D449" s="14"/>
      <c r="E449" s="13"/>
      <c r="F449" s="12"/>
      <c r="H449" s="11"/>
      <c r="J449" s="77"/>
      <c r="L449" s="10"/>
      <c r="M449" s="10"/>
    </row>
    <row r="450" spans="1:13" ht="21" x14ac:dyDescent="0.35">
      <c r="A450" s="17"/>
      <c r="B450" s="16"/>
      <c r="C450" s="15"/>
      <c r="D450" s="14"/>
      <c r="E450" s="13"/>
      <c r="F450" s="12"/>
      <c r="H450" s="11"/>
      <c r="J450" s="77"/>
      <c r="L450" s="10"/>
      <c r="M450" s="10"/>
    </row>
    <row r="451" spans="1:13" ht="21" x14ac:dyDescent="0.35">
      <c r="A451" s="17"/>
      <c r="B451" s="16"/>
      <c r="C451" s="15"/>
      <c r="D451" s="14"/>
      <c r="E451" s="13"/>
      <c r="F451" s="12"/>
      <c r="H451" s="11"/>
      <c r="J451" s="77"/>
      <c r="L451" s="10"/>
      <c r="M451" s="10"/>
    </row>
    <row r="452" spans="1:13" ht="21" x14ac:dyDescent="0.35">
      <c r="A452" s="17"/>
      <c r="B452" s="16"/>
      <c r="C452" s="15"/>
      <c r="D452" s="14"/>
      <c r="E452" s="13"/>
      <c r="F452" s="12"/>
      <c r="H452" s="11"/>
      <c r="J452" s="77"/>
      <c r="L452" s="10"/>
      <c r="M452" s="10"/>
    </row>
    <row r="453" spans="1:13" ht="21" x14ac:dyDescent="0.35">
      <c r="A453" s="17"/>
      <c r="B453" s="16"/>
      <c r="C453" s="15"/>
      <c r="D453" s="14"/>
      <c r="E453" s="13"/>
      <c r="F453" s="12"/>
      <c r="H453" s="11"/>
      <c r="J453" s="77"/>
      <c r="L453" s="10"/>
      <c r="M453" s="10"/>
    </row>
    <row r="454" spans="1:13" ht="21" x14ac:dyDescent="0.35">
      <c r="A454" s="17"/>
      <c r="B454" s="16"/>
      <c r="C454" s="15"/>
      <c r="D454" s="14"/>
      <c r="E454" s="13"/>
      <c r="F454" s="12"/>
      <c r="H454" s="11"/>
      <c r="J454" s="77"/>
      <c r="L454" s="10"/>
      <c r="M454" s="10"/>
    </row>
    <row r="455" spans="1:13" ht="21" x14ac:dyDescent="0.35">
      <c r="A455" s="17"/>
      <c r="B455" s="16"/>
      <c r="C455" s="15"/>
      <c r="D455" s="14"/>
      <c r="E455" s="13"/>
      <c r="F455" s="12"/>
      <c r="H455" s="11"/>
      <c r="J455" s="77"/>
      <c r="L455" s="10"/>
      <c r="M455" s="10"/>
    </row>
    <row r="456" spans="1:13" ht="21" x14ac:dyDescent="0.35">
      <c r="A456" s="17"/>
      <c r="B456" s="16"/>
      <c r="C456" s="15"/>
      <c r="D456" s="14"/>
      <c r="E456" s="13"/>
      <c r="F456" s="12"/>
      <c r="H456" s="11"/>
      <c r="J456" s="77"/>
      <c r="L456" s="10"/>
      <c r="M456" s="10"/>
    </row>
    <row r="457" spans="1:13" ht="21" x14ac:dyDescent="0.35">
      <c r="A457" s="17"/>
      <c r="B457" s="16"/>
      <c r="C457" s="15"/>
      <c r="D457" s="14"/>
      <c r="E457" s="13"/>
      <c r="F457" s="12"/>
      <c r="H457" s="11"/>
      <c r="J457" s="77"/>
      <c r="L457" s="10"/>
      <c r="M457" s="10"/>
    </row>
    <row r="458" spans="1:13" ht="21" x14ac:dyDescent="0.35">
      <c r="A458" s="17"/>
      <c r="B458" s="16"/>
      <c r="C458" s="15"/>
      <c r="D458" s="14"/>
      <c r="E458" s="13"/>
      <c r="F458" s="12"/>
      <c r="H458" s="11"/>
      <c r="J458" s="77"/>
      <c r="L458" s="10"/>
      <c r="M458" s="10"/>
    </row>
    <row r="459" spans="1:13" ht="21" x14ac:dyDescent="0.35">
      <c r="A459" s="17"/>
      <c r="B459" s="16"/>
      <c r="C459" s="15"/>
      <c r="D459" s="14"/>
      <c r="E459" s="13"/>
      <c r="F459" s="12"/>
      <c r="H459" s="11"/>
      <c r="J459" s="77"/>
      <c r="L459" s="10"/>
      <c r="M459" s="10"/>
    </row>
    <row r="460" spans="1:13" ht="21" x14ac:dyDescent="0.35">
      <c r="A460" s="17"/>
      <c r="B460" s="16"/>
      <c r="C460" s="15"/>
      <c r="D460" s="14"/>
      <c r="E460" s="13"/>
      <c r="F460" s="12"/>
      <c r="H460" s="11"/>
      <c r="J460" s="77"/>
      <c r="L460" s="10"/>
      <c r="M460" s="10"/>
    </row>
    <row r="461" spans="1:13" ht="21" x14ac:dyDescent="0.35">
      <c r="A461" s="17"/>
      <c r="B461" s="16"/>
      <c r="C461" s="15"/>
      <c r="D461" s="14"/>
      <c r="E461" s="13"/>
      <c r="F461" s="12"/>
      <c r="H461" s="11"/>
      <c r="J461" s="77"/>
      <c r="L461" s="10"/>
      <c r="M461" s="10"/>
    </row>
    <row r="462" spans="1:13" ht="21" x14ac:dyDescent="0.35">
      <c r="A462" s="17"/>
      <c r="B462" s="16"/>
      <c r="C462" s="15"/>
      <c r="D462" s="14"/>
      <c r="E462" s="13"/>
      <c r="F462" s="12"/>
      <c r="H462" s="11"/>
      <c r="J462" s="77"/>
      <c r="L462" s="10"/>
      <c r="M462" s="10"/>
    </row>
    <row r="463" spans="1:13" ht="21" x14ac:dyDescent="0.35">
      <c r="A463" s="17"/>
      <c r="B463" s="16"/>
      <c r="C463" s="15"/>
      <c r="D463" s="14"/>
      <c r="E463" s="13"/>
      <c r="F463" s="12"/>
      <c r="H463" s="11"/>
      <c r="J463" s="77"/>
      <c r="L463" s="10"/>
      <c r="M463" s="10"/>
    </row>
    <row r="464" spans="1:13" ht="21" x14ac:dyDescent="0.35">
      <c r="A464" s="17"/>
      <c r="B464" s="16"/>
      <c r="C464" s="15"/>
      <c r="D464" s="14"/>
      <c r="E464" s="13"/>
      <c r="F464" s="12"/>
      <c r="H464" s="11"/>
      <c r="J464" s="77"/>
      <c r="L464" s="10"/>
      <c r="M464" s="10"/>
    </row>
    <row r="465" spans="1:13" ht="21" x14ac:dyDescent="0.35">
      <c r="A465" s="17"/>
      <c r="B465" s="16"/>
      <c r="C465" s="15"/>
      <c r="D465" s="14"/>
      <c r="E465" s="13"/>
      <c r="F465" s="12"/>
      <c r="H465" s="11"/>
      <c r="J465" s="77"/>
      <c r="L465" s="10"/>
      <c r="M465" s="10"/>
    </row>
    <row r="466" spans="1:13" ht="21" x14ac:dyDescent="0.35">
      <c r="A466" s="17"/>
      <c r="B466" s="16"/>
      <c r="C466" s="15"/>
      <c r="D466" s="14"/>
      <c r="E466" s="13"/>
      <c r="F466" s="12"/>
      <c r="H466" s="11"/>
      <c r="J466" s="77"/>
      <c r="L466" s="10"/>
      <c r="M466" s="10"/>
    </row>
    <row r="467" spans="1:13" ht="21" x14ac:dyDescent="0.35">
      <c r="A467" s="17"/>
      <c r="B467" s="16"/>
      <c r="C467" s="15"/>
      <c r="D467" s="14"/>
      <c r="E467" s="13"/>
      <c r="F467" s="12"/>
      <c r="H467" s="11"/>
      <c r="J467" s="77"/>
      <c r="L467" s="10"/>
      <c r="M467" s="10"/>
    </row>
    <row r="468" spans="1:13" ht="21" x14ac:dyDescent="0.35">
      <c r="A468" s="17"/>
      <c r="B468" s="16"/>
      <c r="C468" s="15"/>
      <c r="D468" s="14"/>
      <c r="E468" s="13"/>
      <c r="F468" s="12"/>
      <c r="H468" s="11"/>
      <c r="J468" s="77"/>
      <c r="L468" s="10"/>
      <c r="M468" s="10"/>
    </row>
    <row r="469" spans="1:13" ht="21" x14ac:dyDescent="0.35">
      <c r="A469" s="17"/>
      <c r="B469" s="16"/>
      <c r="C469" s="15"/>
      <c r="D469" s="14"/>
      <c r="E469" s="13"/>
      <c r="F469" s="12"/>
      <c r="H469" s="11"/>
      <c r="J469" s="77"/>
      <c r="L469" s="10"/>
      <c r="M469" s="10"/>
    </row>
    <row r="470" spans="1:13" ht="21" x14ac:dyDescent="0.35">
      <c r="A470" s="17"/>
      <c r="B470" s="16"/>
      <c r="C470" s="15"/>
      <c r="D470" s="14"/>
      <c r="E470" s="13"/>
      <c r="F470" s="12"/>
      <c r="H470" s="11"/>
      <c r="J470" s="77"/>
      <c r="L470" s="10"/>
      <c r="M470" s="10"/>
    </row>
    <row r="471" spans="1:13" ht="21" x14ac:dyDescent="0.35">
      <c r="A471" s="17"/>
      <c r="B471" s="16"/>
      <c r="C471" s="15"/>
      <c r="D471" s="14"/>
      <c r="E471" s="13"/>
      <c r="F471" s="12"/>
      <c r="H471" s="11"/>
      <c r="J471" s="77"/>
      <c r="L471" s="10"/>
      <c r="M471" s="10"/>
    </row>
    <row r="472" spans="1:13" ht="21" x14ac:dyDescent="0.35">
      <c r="A472" s="17"/>
      <c r="B472" s="16"/>
      <c r="C472" s="15"/>
      <c r="D472" s="14"/>
      <c r="E472" s="13"/>
      <c r="F472" s="12"/>
      <c r="H472" s="11"/>
      <c r="J472" s="77"/>
      <c r="L472" s="10"/>
      <c r="M472" s="10"/>
    </row>
    <row r="473" spans="1:13" ht="21" x14ac:dyDescent="0.35">
      <c r="A473" s="17"/>
      <c r="B473" s="16"/>
      <c r="C473" s="15"/>
      <c r="D473" s="14"/>
      <c r="E473" s="13"/>
      <c r="F473" s="12"/>
      <c r="H473" s="11"/>
      <c r="J473" s="77"/>
      <c r="L473" s="10"/>
      <c r="M473" s="10"/>
    </row>
    <row r="474" spans="1:13" ht="21" x14ac:dyDescent="0.35">
      <c r="A474" s="17"/>
      <c r="B474" s="16"/>
      <c r="C474" s="15"/>
      <c r="D474" s="14"/>
      <c r="E474" s="13"/>
      <c r="F474" s="12"/>
      <c r="H474" s="11"/>
      <c r="J474" s="77"/>
      <c r="L474" s="10"/>
      <c r="M474" s="10"/>
    </row>
    <row r="475" spans="1:13" ht="21" x14ac:dyDescent="0.35">
      <c r="A475" s="17"/>
      <c r="B475" s="16"/>
      <c r="C475" s="15"/>
      <c r="D475" s="14"/>
      <c r="E475" s="13"/>
      <c r="F475" s="12"/>
      <c r="H475" s="11"/>
      <c r="J475" s="77"/>
      <c r="L475" s="10"/>
      <c r="M475" s="10"/>
    </row>
    <row r="476" spans="1:13" ht="21" x14ac:dyDescent="0.35">
      <c r="A476" s="17"/>
      <c r="B476" s="16"/>
      <c r="C476" s="15"/>
      <c r="D476" s="14"/>
      <c r="E476" s="13"/>
      <c r="F476" s="12"/>
      <c r="H476" s="11"/>
      <c r="J476" s="77"/>
      <c r="L476" s="10"/>
      <c r="M476" s="10"/>
    </row>
    <row r="477" spans="1:13" ht="21" x14ac:dyDescent="0.35">
      <c r="A477" s="17"/>
      <c r="B477" s="16"/>
      <c r="C477" s="15"/>
      <c r="D477" s="14"/>
      <c r="E477" s="13"/>
      <c r="F477" s="12"/>
      <c r="H477" s="11"/>
      <c r="J477" s="77"/>
      <c r="L477" s="10"/>
      <c r="M477" s="10"/>
    </row>
    <row r="478" spans="1:13" ht="21" x14ac:dyDescent="0.35">
      <c r="A478" s="17"/>
      <c r="B478" s="16"/>
      <c r="C478" s="15"/>
      <c r="D478" s="14"/>
      <c r="E478" s="13"/>
      <c r="F478" s="12"/>
      <c r="H478" s="11"/>
      <c r="J478" s="77"/>
      <c r="L478" s="10"/>
      <c r="M478" s="10"/>
    </row>
    <row r="479" spans="1:13" ht="21" x14ac:dyDescent="0.35">
      <c r="A479" s="17"/>
      <c r="B479" s="16"/>
      <c r="C479" s="15"/>
      <c r="D479" s="14"/>
      <c r="E479" s="13"/>
      <c r="F479" s="12"/>
      <c r="H479" s="11"/>
      <c r="J479" s="77"/>
      <c r="L479" s="10"/>
      <c r="M479" s="10"/>
    </row>
    <row r="480" spans="1:13" ht="21" x14ac:dyDescent="0.35">
      <c r="A480" s="17"/>
      <c r="B480" s="16"/>
      <c r="C480" s="15"/>
      <c r="D480" s="14"/>
      <c r="E480" s="13"/>
      <c r="F480" s="12"/>
      <c r="H480" s="11"/>
      <c r="J480" s="77"/>
      <c r="L480" s="10"/>
      <c r="M480" s="10"/>
    </row>
    <row r="481" spans="1:13" ht="21" x14ac:dyDescent="0.35">
      <c r="A481" s="17"/>
      <c r="B481" s="16"/>
      <c r="C481" s="15"/>
      <c r="D481" s="14"/>
      <c r="E481" s="13"/>
      <c r="F481" s="12"/>
      <c r="H481" s="11"/>
      <c r="J481" s="77"/>
      <c r="L481" s="10"/>
      <c r="M481" s="10"/>
    </row>
    <row r="482" spans="1:13" ht="21" x14ac:dyDescent="0.35">
      <c r="A482" s="17"/>
      <c r="B482" s="16"/>
      <c r="C482" s="15"/>
      <c r="D482" s="14"/>
      <c r="E482" s="13"/>
      <c r="F482" s="12"/>
      <c r="H482" s="11"/>
      <c r="J482" s="77"/>
      <c r="L482" s="10"/>
      <c r="M482" s="10"/>
    </row>
    <row r="483" spans="1:13" ht="21" x14ac:dyDescent="0.35">
      <c r="A483" s="17"/>
      <c r="B483" s="16"/>
      <c r="C483" s="15"/>
      <c r="D483" s="14"/>
      <c r="E483" s="13"/>
      <c r="F483" s="12"/>
      <c r="H483" s="11"/>
      <c r="J483" s="77"/>
      <c r="L483" s="10"/>
      <c r="M483" s="10"/>
    </row>
    <row r="484" spans="1:13" ht="21" x14ac:dyDescent="0.35">
      <c r="A484" s="17"/>
      <c r="B484" s="16"/>
      <c r="C484" s="15"/>
      <c r="D484" s="14"/>
      <c r="E484" s="13"/>
      <c r="F484" s="12"/>
      <c r="H484" s="11"/>
      <c r="J484" s="77"/>
      <c r="L484" s="10"/>
      <c r="M484" s="10"/>
    </row>
    <row r="485" spans="1:13" ht="21" x14ac:dyDescent="0.35">
      <c r="A485" s="17"/>
      <c r="B485" s="16"/>
      <c r="C485" s="15"/>
      <c r="D485" s="14"/>
      <c r="E485" s="13"/>
      <c r="F485" s="12"/>
      <c r="H485" s="11"/>
      <c r="J485" s="77"/>
      <c r="L485" s="10"/>
      <c r="M485" s="10"/>
    </row>
    <row r="486" spans="1:13" ht="21" x14ac:dyDescent="0.35">
      <c r="A486" s="17"/>
      <c r="B486" s="16"/>
      <c r="C486" s="15"/>
      <c r="D486" s="14"/>
      <c r="E486" s="13"/>
      <c r="F486" s="12"/>
      <c r="H486" s="11"/>
      <c r="J486" s="77"/>
      <c r="L486" s="10"/>
      <c r="M486" s="10"/>
    </row>
    <row r="487" spans="1:13" ht="21" x14ac:dyDescent="0.35">
      <c r="A487" s="17"/>
      <c r="B487" s="16"/>
      <c r="C487" s="15"/>
      <c r="D487" s="14"/>
      <c r="E487" s="13"/>
      <c r="F487" s="12"/>
      <c r="H487" s="11"/>
      <c r="J487" s="77"/>
      <c r="L487" s="10"/>
      <c r="M487" s="10"/>
    </row>
    <row r="488" spans="1:13" ht="21" x14ac:dyDescent="0.35">
      <c r="A488" s="17"/>
      <c r="B488" s="16"/>
      <c r="C488" s="15"/>
      <c r="D488" s="14"/>
      <c r="E488" s="13"/>
      <c r="F488" s="12"/>
      <c r="H488" s="11"/>
      <c r="J488" s="77"/>
      <c r="L488" s="10"/>
      <c r="M488" s="10"/>
    </row>
    <row r="489" spans="1:13" ht="21" x14ac:dyDescent="0.35">
      <c r="A489" s="17"/>
      <c r="B489" s="16"/>
      <c r="C489" s="15"/>
      <c r="D489" s="14"/>
      <c r="E489" s="13"/>
      <c r="F489" s="12"/>
      <c r="H489" s="11"/>
      <c r="J489" s="77"/>
      <c r="L489" s="10"/>
      <c r="M489" s="10"/>
    </row>
    <row r="490" spans="1:13" ht="21" x14ac:dyDescent="0.35">
      <c r="A490" s="17"/>
      <c r="B490" s="16"/>
      <c r="C490" s="15"/>
      <c r="D490" s="14"/>
      <c r="E490" s="13"/>
      <c r="F490" s="12"/>
      <c r="H490" s="11"/>
      <c r="J490" s="77"/>
      <c r="L490" s="10"/>
      <c r="M490" s="10"/>
    </row>
    <row r="491" spans="1:13" ht="21" x14ac:dyDescent="0.35">
      <c r="A491" s="17"/>
      <c r="B491" s="16"/>
      <c r="C491" s="15"/>
      <c r="D491" s="14"/>
      <c r="E491" s="13"/>
      <c r="F491" s="12"/>
      <c r="H491" s="11"/>
      <c r="J491" s="77"/>
      <c r="L491" s="10"/>
      <c r="M491" s="10"/>
    </row>
    <row r="492" spans="1:13" ht="21" x14ac:dyDescent="0.35">
      <c r="A492" s="17"/>
      <c r="B492" s="16"/>
      <c r="C492" s="15"/>
      <c r="D492" s="14"/>
      <c r="E492" s="13"/>
      <c r="F492" s="12"/>
      <c r="H492" s="11"/>
      <c r="J492" s="77"/>
      <c r="L492" s="10"/>
      <c r="M492" s="10"/>
    </row>
    <row r="493" spans="1:13" ht="21" x14ac:dyDescent="0.35">
      <c r="A493" s="17"/>
      <c r="B493" s="16"/>
      <c r="C493" s="15"/>
      <c r="D493" s="14"/>
      <c r="E493" s="13"/>
      <c r="F493" s="12"/>
      <c r="H493" s="11"/>
      <c r="J493" s="77"/>
      <c r="L493" s="10"/>
      <c r="M493" s="10"/>
    </row>
    <row r="494" spans="1:13" ht="21" x14ac:dyDescent="0.35">
      <c r="A494" s="17"/>
      <c r="B494" s="16"/>
      <c r="C494" s="15"/>
      <c r="D494" s="14"/>
      <c r="E494" s="13"/>
      <c r="F494" s="12"/>
      <c r="H494" s="11"/>
      <c r="J494" s="77"/>
      <c r="L494" s="10"/>
      <c r="M494" s="10"/>
    </row>
    <row r="495" spans="1:13" ht="21" x14ac:dyDescent="0.35">
      <c r="A495" s="17"/>
      <c r="B495" s="16"/>
      <c r="C495" s="15"/>
      <c r="D495" s="14"/>
      <c r="E495" s="13"/>
      <c r="F495" s="12"/>
      <c r="H495" s="11"/>
      <c r="J495" s="77"/>
      <c r="L495" s="10"/>
      <c r="M495" s="10"/>
    </row>
    <row r="496" spans="1:13" ht="21" x14ac:dyDescent="0.35">
      <c r="A496" s="17"/>
      <c r="B496" s="16"/>
      <c r="C496" s="15"/>
      <c r="D496" s="14"/>
      <c r="E496" s="13"/>
      <c r="F496" s="12"/>
      <c r="H496" s="11"/>
      <c r="J496" s="77"/>
      <c r="L496" s="10"/>
      <c r="M496" s="10"/>
    </row>
    <row r="497" spans="1:13" ht="21" x14ac:dyDescent="0.35">
      <c r="A497" s="17"/>
      <c r="B497" s="16"/>
      <c r="C497" s="15"/>
      <c r="D497" s="14"/>
      <c r="E497" s="13"/>
      <c r="F497" s="12"/>
      <c r="H497" s="11"/>
      <c r="J497" s="77"/>
      <c r="L497" s="10"/>
      <c r="M497" s="10"/>
    </row>
    <row r="498" spans="1:13" ht="21" x14ac:dyDescent="0.35">
      <c r="A498" s="17"/>
      <c r="B498" s="16"/>
      <c r="C498" s="15"/>
      <c r="D498" s="14"/>
      <c r="E498" s="13"/>
      <c r="F498" s="12"/>
      <c r="H498" s="11"/>
      <c r="J498" s="77"/>
      <c r="L498" s="10"/>
      <c r="M498" s="10"/>
    </row>
    <row r="499" spans="1:13" ht="21" x14ac:dyDescent="0.35">
      <c r="A499" s="17"/>
      <c r="B499" s="16"/>
      <c r="C499" s="15"/>
      <c r="D499" s="14"/>
      <c r="E499" s="13"/>
      <c r="F499" s="12"/>
      <c r="H499" s="11"/>
      <c r="J499" s="77"/>
      <c r="L499" s="10"/>
      <c r="M499" s="10"/>
    </row>
    <row r="500" spans="1:13" ht="21" x14ac:dyDescent="0.35">
      <c r="A500" s="17"/>
      <c r="B500" s="16"/>
      <c r="C500" s="15"/>
      <c r="D500" s="14"/>
      <c r="E500" s="13"/>
      <c r="F500" s="12"/>
      <c r="H500" s="11"/>
      <c r="J500" s="77"/>
      <c r="L500" s="10"/>
      <c r="M500" s="10"/>
    </row>
    <row r="501" spans="1:13" ht="21" x14ac:dyDescent="0.35">
      <c r="A501" s="17"/>
      <c r="B501" s="16"/>
      <c r="C501" s="15"/>
      <c r="D501" s="14"/>
      <c r="E501" s="13"/>
      <c r="F501" s="12"/>
      <c r="H501" s="11"/>
      <c r="J501" s="77"/>
      <c r="L501" s="10"/>
      <c r="M501" s="10"/>
    </row>
    <row r="502" spans="1:13" ht="21" x14ac:dyDescent="0.35">
      <c r="A502" s="17"/>
      <c r="B502" s="16"/>
      <c r="C502" s="15"/>
      <c r="D502" s="14"/>
      <c r="E502" s="13"/>
      <c r="F502" s="12"/>
      <c r="H502" s="11"/>
      <c r="J502" s="77"/>
      <c r="L502" s="10"/>
      <c r="M502" s="10"/>
    </row>
    <row r="503" spans="1:13" ht="21" x14ac:dyDescent="0.35">
      <c r="A503" s="17"/>
      <c r="B503" s="16"/>
      <c r="C503" s="15"/>
      <c r="D503" s="14"/>
      <c r="E503" s="13"/>
      <c r="F503" s="12"/>
      <c r="H503" s="11"/>
      <c r="J503" s="77"/>
      <c r="L503" s="10"/>
      <c r="M503" s="10"/>
    </row>
    <row r="504" spans="1:13" ht="21" x14ac:dyDescent="0.35">
      <c r="A504" s="17"/>
      <c r="B504" s="16"/>
      <c r="C504" s="15"/>
      <c r="D504" s="14"/>
      <c r="E504" s="13"/>
      <c r="F504" s="12"/>
      <c r="H504" s="11"/>
      <c r="J504" s="77"/>
      <c r="L504" s="10"/>
      <c r="M504" s="10"/>
    </row>
    <row r="505" spans="1:13" ht="21" x14ac:dyDescent="0.35">
      <c r="A505" s="17"/>
      <c r="B505" s="16"/>
      <c r="C505" s="15"/>
      <c r="D505" s="14"/>
      <c r="E505" s="13"/>
      <c r="F505" s="12"/>
      <c r="H505" s="11"/>
      <c r="J505" s="77"/>
      <c r="L505" s="10"/>
      <c r="M505" s="10"/>
    </row>
    <row r="506" spans="1:13" ht="21" x14ac:dyDescent="0.35">
      <c r="A506" s="17"/>
      <c r="B506" s="16"/>
      <c r="C506" s="15"/>
      <c r="D506" s="14"/>
      <c r="E506" s="13"/>
      <c r="F506" s="12"/>
      <c r="H506" s="11"/>
      <c r="J506" s="77"/>
      <c r="L506" s="10"/>
      <c r="M506" s="10"/>
    </row>
    <row r="507" spans="1:13" ht="21" x14ac:dyDescent="0.35">
      <c r="A507" s="17"/>
      <c r="B507" s="16"/>
      <c r="C507" s="15"/>
      <c r="D507" s="14"/>
      <c r="E507" s="13"/>
      <c r="F507" s="12"/>
      <c r="H507" s="11"/>
      <c r="J507" s="77"/>
      <c r="L507" s="10"/>
      <c r="M507" s="10"/>
    </row>
    <row r="508" spans="1:13" ht="21" x14ac:dyDescent="0.35">
      <c r="A508" s="17"/>
      <c r="B508" s="16"/>
      <c r="C508" s="15"/>
      <c r="D508" s="14"/>
      <c r="E508" s="13"/>
      <c r="F508" s="12"/>
      <c r="H508" s="11"/>
      <c r="J508" s="77"/>
      <c r="L508" s="10"/>
      <c r="M508" s="10"/>
    </row>
    <row r="509" spans="1:13" ht="21" x14ac:dyDescent="0.35">
      <c r="A509" s="17"/>
      <c r="B509" s="16"/>
      <c r="C509" s="15"/>
      <c r="D509" s="14"/>
      <c r="E509" s="13"/>
      <c r="F509" s="12"/>
      <c r="H509" s="11"/>
      <c r="J509" s="77"/>
      <c r="L509" s="10"/>
      <c r="M509" s="10"/>
    </row>
    <row r="510" spans="1:13" ht="21" x14ac:dyDescent="0.35">
      <c r="A510" s="17"/>
      <c r="B510" s="16"/>
      <c r="C510" s="15"/>
      <c r="D510" s="14"/>
      <c r="E510" s="13"/>
      <c r="F510" s="12"/>
      <c r="H510" s="11"/>
      <c r="J510" s="77"/>
      <c r="L510" s="10"/>
      <c r="M510" s="10"/>
    </row>
    <row r="511" spans="1:13" ht="21" x14ac:dyDescent="0.35">
      <c r="A511" s="17"/>
      <c r="B511" s="16"/>
      <c r="C511" s="15"/>
      <c r="D511" s="14"/>
      <c r="E511" s="13"/>
      <c r="F511" s="12"/>
      <c r="H511" s="11"/>
      <c r="J511" s="77"/>
      <c r="L511" s="10"/>
      <c r="M511" s="10"/>
    </row>
    <row r="512" spans="1:13" ht="21" x14ac:dyDescent="0.35">
      <c r="A512" s="17"/>
      <c r="B512" s="16"/>
      <c r="C512" s="15"/>
      <c r="D512" s="14"/>
      <c r="E512" s="13"/>
      <c r="F512" s="12"/>
      <c r="H512" s="11"/>
      <c r="J512" s="77"/>
      <c r="L512" s="10"/>
      <c r="M512" s="10"/>
    </row>
    <row r="513" spans="1:13" ht="21" x14ac:dyDescent="0.35">
      <c r="A513" s="17"/>
      <c r="B513" s="16"/>
      <c r="C513" s="15"/>
      <c r="D513" s="14"/>
      <c r="E513" s="13"/>
      <c r="F513" s="12"/>
      <c r="H513" s="11"/>
      <c r="J513" s="77"/>
      <c r="L513" s="10"/>
      <c r="M513" s="10"/>
    </row>
    <row r="514" spans="1:13" ht="21" x14ac:dyDescent="0.35">
      <c r="A514" s="17"/>
      <c r="B514" s="16"/>
      <c r="C514" s="15"/>
      <c r="D514" s="14"/>
      <c r="E514" s="13"/>
      <c r="F514" s="12"/>
      <c r="H514" s="11"/>
      <c r="J514" s="77"/>
      <c r="L514" s="10"/>
      <c r="M514" s="10"/>
    </row>
    <row r="515" spans="1:13" ht="21" x14ac:dyDescent="0.35">
      <c r="A515" s="17"/>
      <c r="B515" s="16"/>
      <c r="C515" s="15"/>
      <c r="D515" s="14"/>
      <c r="E515" s="13"/>
      <c r="F515" s="12"/>
      <c r="H515" s="11"/>
      <c r="J515" s="77"/>
      <c r="L515" s="10"/>
      <c r="M515" s="10"/>
    </row>
    <row r="516" spans="1:13" ht="21" x14ac:dyDescent="0.35">
      <c r="A516" s="17"/>
      <c r="B516" s="16"/>
      <c r="C516" s="15"/>
      <c r="D516" s="14"/>
      <c r="E516" s="13"/>
      <c r="F516" s="12"/>
      <c r="H516" s="11"/>
      <c r="J516" s="77"/>
      <c r="L516" s="10"/>
      <c r="M516" s="10"/>
    </row>
    <row r="517" spans="1:13" ht="21" x14ac:dyDescent="0.35">
      <c r="A517" s="17"/>
      <c r="B517" s="16"/>
      <c r="C517" s="15"/>
      <c r="D517" s="14"/>
      <c r="E517" s="13"/>
      <c r="F517" s="12"/>
      <c r="H517" s="11"/>
      <c r="J517" s="77"/>
      <c r="L517" s="10"/>
      <c r="M517" s="10"/>
    </row>
    <row r="518" spans="1:13" ht="21" x14ac:dyDescent="0.35">
      <c r="A518" s="17"/>
      <c r="B518" s="16"/>
      <c r="C518" s="15"/>
      <c r="D518" s="14"/>
      <c r="E518" s="13"/>
      <c r="F518" s="12"/>
      <c r="H518" s="11"/>
      <c r="J518" s="77"/>
      <c r="L518" s="10"/>
      <c r="M518" s="10"/>
    </row>
    <row r="519" spans="1:13" ht="21" x14ac:dyDescent="0.35">
      <c r="A519" s="17"/>
      <c r="B519" s="16"/>
      <c r="C519" s="15"/>
      <c r="D519" s="14"/>
      <c r="E519" s="13"/>
      <c r="F519" s="12"/>
      <c r="H519" s="11"/>
      <c r="J519" s="77"/>
      <c r="L519" s="10"/>
      <c r="M519" s="10"/>
    </row>
    <row r="520" spans="1:13" ht="21" x14ac:dyDescent="0.35">
      <c r="A520" s="17"/>
      <c r="B520" s="16"/>
      <c r="C520" s="15"/>
      <c r="D520" s="14"/>
      <c r="E520" s="13"/>
      <c r="F520" s="12"/>
      <c r="H520" s="11"/>
      <c r="J520" s="77"/>
      <c r="L520" s="10"/>
      <c r="M520" s="10"/>
    </row>
    <row r="521" spans="1:13" ht="21" x14ac:dyDescent="0.35">
      <c r="A521" s="17"/>
      <c r="B521" s="16"/>
      <c r="C521" s="15"/>
      <c r="D521" s="14"/>
      <c r="E521" s="13"/>
      <c r="F521" s="12"/>
      <c r="H521" s="11"/>
      <c r="J521" s="77"/>
      <c r="L521" s="10"/>
      <c r="M521" s="10"/>
    </row>
    <row r="522" spans="1:13" ht="21" x14ac:dyDescent="0.35">
      <c r="A522" s="17"/>
      <c r="B522" s="16"/>
      <c r="C522" s="15"/>
      <c r="D522" s="14"/>
      <c r="E522" s="13"/>
      <c r="F522" s="12"/>
      <c r="H522" s="11"/>
      <c r="J522" s="77"/>
      <c r="L522" s="10"/>
      <c r="M522" s="10"/>
    </row>
    <row r="523" spans="1:13" ht="21" x14ac:dyDescent="0.35">
      <c r="A523" s="17"/>
      <c r="B523" s="16"/>
      <c r="C523" s="15"/>
      <c r="D523" s="14"/>
      <c r="E523" s="13"/>
      <c r="F523" s="12"/>
      <c r="H523" s="11"/>
      <c r="J523" s="77"/>
      <c r="L523" s="10"/>
      <c r="M523" s="10"/>
    </row>
    <row r="524" spans="1:13" ht="21" x14ac:dyDescent="0.35">
      <c r="A524" s="17"/>
      <c r="B524" s="16"/>
      <c r="C524" s="15"/>
      <c r="D524" s="14"/>
      <c r="E524" s="13"/>
      <c r="F524" s="12"/>
      <c r="H524" s="11"/>
      <c r="J524" s="77"/>
      <c r="L524" s="10"/>
      <c r="M524" s="10"/>
    </row>
    <row r="525" spans="1:13" ht="21" x14ac:dyDescent="0.35">
      <c r="A525" s="17"/>
      <c r="B525" s="16"/>
      <c r="C525" s="15"/>
      <c r="D525" s="14"/>
      <c r="E525" s="13"/>
      <c r="F525" s="12"/>
      <c r="H525" s="11"/>
      <c r="J525" s="77"/>
      <c r="L525" s="10"/>
      <c r="M525" s="10"/>
    </row>
    <row r="526" spans="1:13" ht="21" x14ac:dyDescent="0.35">
      <c r="A526" s="17"/>
      <c r="B526" s="16"/>
      <c r="C526" s="15"/>
      <c r="D526" s="14"/>
      <c r="E526" s="13"/>
      <c r="F526" s="12"/>
      <c r="H526" s="11"/>
      <c r="J526" s="77"/>
      <c r="L526" s="10"/>
      <c r="M526" s="10"/>
    </row>
    <row r="527" spans="1:13" ht="21" x14ac:dyDescent="0.35">
      <c r="A527" s="17"/>
      <c r="B527" s="16"/>
      <c r="C527" s="15"/>
      <c r="D527" s="14"/>
      <c r="E527" s="13"/>
      <c r="F527" s="12"/>
      <c r="H527" s="11"/>
      <c r="J527" s="77"/>
      <c r="L527" s="10"/>
      <c r="M527" s="10"/>
    </row>
    <row r="528" spans="1:13" ht="21" x14ac:dyDescent="0.35">
      <c r="A528" s="17"/>
      <c r="B528" s="16"/>
      <c r="C528" s="15"/>
      <c r="D528" s="14"/>
      <c r="E528" s="13"/>
      <c r="F528" s="12"/>
      <c r="H528" s="11"/>
      <c r="J528" s="77"/>
      <c r="L528" s="10"/>
      <c r="M528" s="10"/>
    </row>
    <row r="529" spans="1:13" ht="21" x14ac:dyDescent="0.35">
      <c r="A529" s="17"/>
      <c r="B529" s="16"/>
      <c r="C529" s="15"/>
      <c r="D529" s="14"/>
      <c r="E529" s="13"/>
      <c r="F529" s="12"/>
      <c r="H529" s="11"/>
      <c r="J529" s="77"/>
      <c r="L529" s="10"/>
      <c r="M529" s="10"/>
    </row>
    <row r="530" spans="1:13" ht="21" x14ac:dyDescent="0.35">
      <c r="A530" s="17"/>
      <c r="B530" s="16"/>
      <c r="C530" s="15"/>
      <c r="D530" s="14"/>
      <c r="E530" s="13"/>
      <c r="F530" s="12"/>
      <c r="H530" s="11"/>
      <c r="J530" s="77"/>
      <c r="L530" s="10"/>
      <c r="M530" s="10"/>
    </row>
    <row r="531" spans="1:13" ht="21" x14ac:dyDescent="0.35">
      <c r="A531" s="17"/>
      <c r="B531" s="16"/>
      <c r="C531" s="15"/>
      <c r="D531" s="14"/>
      <c r="E531" s="13"/>
      <c r="F531" s="12"/>
      <c r="H531" s="11"/>
      <c r="J531" s="77"/>
      <c r="L531" s="10"/>
      <c r="M531" s="10"/>
    </row>
    <row r="532" spans="1:13" ht="21" x14ac:dyDescent="0.35">
      <c r="A532" s="17"/>
      <c r="B532" s="16"/>
      <c r="C532" s="15"/>
      <c r="D532" s="14"/>
      <c r="E532" s="13"/>
      <c r="F532" s="12"/>
      <c r="H532" s="11"/>
      <c r="J532" s="77"/>
      <c r="L532" s="10"/>
      <c r="M532" s="10"/>
    </row>
    <row r="533" spans="1:13" ht="21" x14ac:dyDescent="0.35">
      <c r="A533" s="17"/>
      <c r="B533" s="16"/>
      <c r="C533" s="15"/>
      <c r="D533" s="14"/>
      <c r="E533" s="13"/>
      <c r="F533" s="12"/>
      <c r="H533" s="11"/>
      <c r="J533" s="77"/>
      <c r="L533" s="10"/>
      <c r="M533" s="10"/>
    </row>
    <row r="534" spans="1:13" ht="21" x14ac:dyDescent="0.35">
      <c r="A534" s="17"/>
      <c r="B534" s="16"/>
      <c r="C534" s="15"/>
      <c r="D534" s="14"/>
      <c r="E534" s="13"/>
      <c r="F534" s="12"/>
      <c r="H534" s="11"/>
      <c r="J534" s="77"/>
      <c r="L534" s="10"/>
      <c r="M534" s="10"/>
    </row>
    <row r="535" spans="1:13" ht="21" x14ac:dyDescent="0.35">
      <c r="A535" s="17"/>
      <c r="B535" s="16"/>
      <c r="C535" s="15"/>
      <c r="D535" s="14"/>
      <c r="E535" s="13"/>
      <c r="F535" s="12"/>
      <c r="H535" s="11"/>
      <c r="J535" s="77"/>
      <c r="L535" s="10"/>
      <c r="M535" s="10"/>
    </row>
    <row r="536" spans="1:13" ht="21" x14ac:dyDescent="0.35">
      <c r="A536" s="17"/>
      <c r="B536" s="16"/>
      <c r="C536" s="15"/>
      <c r="D536" s="14"/>
      <c r="E536" s="13"/>
      <c r="F536" s="12"/>
      <c r="H536" s="11"/>
      <c r="J536" s="77"/>
      <c r="L536" s="10"/>
      <c r="M536" s="10"/>
    </row>
    <row r="537" spans="1:13" ht="21" x14ac:dyDescent="0.35">
      <c r="A537" s="17"/>
      <c r="B537" s="16"/>
      <c r="C537" s="15"/>
      <c r="D537" s="14"/>
      <c r="E537" s="13"/>
      <c r="F537" s="12"/>
      <c r="H537" s="11"/>
      <c r="J537" s="77"/>
      <c r="L537" s="10"/>
      <c r="M537" s="10"/>
    </row>
    <row r="538" spans="1:13" ht="21" x14ac:dyDescent="0.35">
      <c r="A538" s="17"/>
      <c r="B538" s="16"/>
      <c r="C538" s="15"/>
      <c r="D538" s="14"/>
      <c r="E538" s="13"/>
      <c r="F538" s="12"/>
      <c r="H538" s="11"/>
      <c r="J538" s="77"/>
      <c r="L538" s="10"/>
      <c r="M538" s="10"/>
    </row>
    <row r="539" spans="1:13" ht="21" x14ac:dyDescent="0.35">
      <c r="A539" s="17"/>
      <c r="B539" s="16"/>
      <c r="C539" s="15"/>
      <c r="D539" s="14"/>
      <c r="E539" s="13"/>
      <c r="F539" s="12"/>
      <c r="H539" s="11"/>
      <c r="J539" s="77"/>
      <c r="L539" s="10"/>
      <c r="M539" s="10"/>
    </row>
    <row r="540" spans="1:13" ht="21" x14ac:dyDescent="0.35">
      <c r="A540" s="17"/>
      <c r="B540" s="16"/>
      <c r="C540" s="15"/>
      <c r="D540" s="14"/>
      <c r="E540" s="13"/>
      <c r="F540" s="12"/>
      <c r="H540" s="11"/>
      <c r="J540" s="77"/>
      <c r="L540" s="10"/>
      <c r="M540" s="10"/>
    </row>
    <row r="541" spans="1:13" ht="21" x14ac:dyDescent="0.35">
      <c r="A541" s="17"/>
      <c r="B541" s="16"/>
      <c r="C541" s="15"/>
      <c r="D541" s="14"/>
      <c r="E541" s="13"/>
      <c r="F541" s="12"/>
      <c r="H541" s="11"/>
      <c r="J541" s="77"/>
      <c r="L541" s="10"/>
      <c r="M541" s="10"/>
    </row>
    <row r="542" spans="1:13" ht="21" x14ac:dyDescent="0.35">
      <c r="A542" s="17"/>
      <c r="B542" s="16"/>
      <c r="C542" s="15"/>
      <c r="D542" s="14"/>
      <c r="E542" s="13"/>
      <c r="F542" s="12"/>
      <c r="H542" s="11"/>
      <c r="J542" s="77"/>
      <c r="L542" s="10"/>
      <c r="M542" s="10"/>
    </row>
    <row r="543" spans="1:13" ht="21" x14ac:dyDescent="0.35">
      <c r="A543" s="17"/>
      <c r="B543" s="16"/>
      <c r="C543" s="15"/>
      <c r="D543" s="14"/>
      <c r="E543" s="13"/>
      <c r="F543" s="12"/>
      <c r="H543" s="11"/>
      <c r="J543" s="77"/>
      <c r="L543" s="10"/>
      <c r="M543" s="10"/>
    </row>
    <row r="544" spans="1:13" ht="21" x14ac:dyDescent="0.35">
      <c r="A544" s="17"/>
      <c r="B544" s="16"/>
      <c r="C544" s="15"/>
      <c r="D544" s="14"/>
      <c r="E544" s="13"/>
      <c r="F544" s="12"/>
      <c r="H544" s="11"/>
      <c r="J544" s="77"/>
      <c r="L544" s="10"/>
      <c r="M544" s="10"/>
    </row>
    <row r="545" spans="1:13" ht="21" x14ac:dyDescent="0.35">
      <c r="A545" s="17"/>
      <c r="B545" s="16"/>
      <c r="C545" s="15"/>
      <c r="D545" s="14"/>
      <c r="E545" s="13"/>
      <c r="F545" s="12"/>
      <c r="H545" s="11"/>
      <c r="J545" s="77"/>
      <c r="L545" s="10"/>
      <c r="M545" s="10"/>
    </row>
    <row r="546" spans="1:13" ht="21" x14ac:dyDescent="0.35">
      <c r="A546" s="17"/>
      <c r="B546" s="16"/>
      <c r="C546" s="15"/>
      <c r="D546" s="14"/>
      <c r="E546" s="13"/>
      <c r="F546" s="12"/>
      <c r="H546" s="11"/>
      <c r="J546" s="77"/>
      <c r="L546" s="10"/>
      <c r="M546" s="10"/>
    </row>
    <row r="547" spans="1:13" ht="21" x14ac:dyDescent="0.35">
      <c r="A547" s="17"/>
      <c r="B547" s="16"/>
      <c r="C547" s="15"/>
      <c r="D547" s="14"/>
      <c r="E547" s="13"/>
      <c r="F547" s="12"/>
      <c r="H547" s="11"/>
      <c r="J547" s="77"/>
      <c r="L547" s="10"/>
      <c r="M547" s="10"/>
    </row>
    <row r="548" spans="1:13" ht="21" x14ac:dyDescent="0.35">
      <c r="A548" s="17"/>
      <c r="B548" s="16"/>
      <c r="C548" s="15"/>
      <c r="D548" s="14"/>
      <c r="E548" s="13"/>
      <c r="F548" s="12"/>
      <c r="H548" s="11"/>
      <c r="J548" s="77"/>
      <c r="L548" s="10"/>
      <c r="M548" s="10"/>
    </row>
    <row r="549" spans="1:13" ht="21" x14ac:dyDescent="0.35">
      <c r="A549" s="17"/>
      <c r="B549" s="16"/>
      <c r="C549" s="15"/>
      <c r="D549" s="14"/>
      <c r="E549" s="13"/>
      <c r="F549" s="12"/>
      <c r="H549" s="11"/>
      <c r="J549" s="77"/>
      <c r="L549" s="10"/>
      <c r="M549" s="10"/>
    </row>
    <row r="550" spans="1:13" ht="21" x14ac:dyDescent="0.35">
      <c r="A550" s="17"/>
      <c r="B550" s="16"/>
      <c r="C550" s="15"/>
      <c r="D550" s="14"/>
      <c r="E550" s="13"/>
      <c r="F550" s="12"/>
      <c r="H550" s="11"/>
      <c r="J550" s="77"/>
      <c r="L550" s="10"/>
      <c r="M550" s="10"/>
    </row>
    <row r="551" spans="1:13" ht="21" x14ac:dyDescent="0.35">
      <c r="A551" s="17"/>
      <c r="B551" s="16"/>
      <c r="C551" s="15"/>
      <c r="D551" s="14"/>
      <c r="E551" s="13"/>
      <c r="F551" s="12"/>
      <c r="H551" s="11"/>
      <c r="J551" s="77"/>
      <c r="L551" s="10"/>
      <c r="M551" s="10"/>
    </row>
    <row r="552" spans="1:13" ht="21" x14ac:dyDescent="0.35">
      <c r="A552" s="17"/>
      <c r="B552" s="16"/>
      <c r="C552" s="15"/>
      <c r="D552" s="14"/>
      <c r="E552" s="13"/>
      <c r="F552" s="12"/>
      <c r="H552" s="11"/>
      <c r="J552" s="77"/>
      <c r="L552" s="10"/>
      <c r="M552" s="10"/>
    </row>
    <row r="553" spans="1:13" ht="21" x14ac:dyDescent="0.35">
      <c r="A553" s="17"/>
      <c r="B553" s="16"/>
      <c r="C553" s="15"/>
      <c r="D553" s="14"/>
      <c r="E553" s="13"/>
      <c r="F553" s="12"/>
      <c r="H553" s="11"/>
      <c r="J553" s="77"/>
      <c r="L553" s="10"/>
      <c r="M553" s="10"/>
    </row>
    <row r="554" spans="1:13" ht="21" x14ac:dyDescent="0.35">
      <c r="A554" s="17"/>
      <c r="B554" s="16"/>
      <c r="C554" s="15"/>
      <c r="D554" s="14"/>
      <c r="E554" s="13"/>
      <c r="F554" s="12"/>
      <c r="H554" s="11"/>
      <c r="J554" s="77"/>
      <c r="L554" s="10"/>
      <c r="M554" s="10"/>
    </row>
    <row r="555" spans="1:13" ht="21" x14ac:dyDescent="0.35">
      <c r="A555" s="17"/>
      <c r="B555" s="16"/>
      <c r="C555" s="15"/>
      <c r="D555" s="14"/>
      <c r="E555" s="13"/>
      <c r="F555" s="12"/>
      <c r="H555" s="11"/>
      <c r="J555" s="77"/>
      <c r="L555" s="10"/>
      <c r="M555" s="10"/>
    </row>
    <row r="556" spans="1:13" ht="21" x14ac:dyDescent="0.35">
      <c r="A556" s="17"/>
      <c r="B556" s="16"/>
      <c r="C556" s="15"/>
      <c r="D556" s="14"/>
      <c r="E556" s="13"/>
      <c r="F556" s="12"/>
      <c r="H556" s="11"/>
      <c r="J556" s="77"/>
      <c r="L556" s="10"/>
      <c r="M556" s="10"/>
    </row>
    <row r="557" spans="1:13" ht="21" x14ac:dyDescent="0.35">
      <c r="A557" s="17"/>
      <c r="B557" s="16"/>
      <c r="C557" s="15"/>
      <c r="D557" s="14"/>
      <c r="E557" s="13"/>
      <c r="F557" s="12"/>
      <c r="H557" s="11"/>
      <c r="J557" s="77"/>
      <c r="L557" s="10"/>
      <c r="M557" s="10"/>
    </row>
    <row r="558" spans="1:13" ht="21" x14ac:dyDescent="0.35">
      <c r="A558" s="17"/>
      <c r="B558" s="16"/>
      <c r="C558" s="15"/>
      <c r="D558" s="14"/>
      <c r="E558" s="13"/>
      <c r="F558" s="12"/>
      <c r="H558" s="11"/>
      <c r="J558" s="77"/>
      <c r="L558" s="10"/>
      <c r="M558" s="10"/>
    </row>
    <row r="559" spans="1:13" ht="21" x14ac:dyDescent="0.35">
      <c r="A559" s="17"/>
      <c r="B559" s="16"/>
      <c r="C559" s="15"/>
      <c r="D559" s="14"/>
      <c r="E559" s="13"/>
      <c r="F559" s="12"/>
      <c r="H559" s="11"/>
      <c r="J559" s="77"/>
      <c r="L559" s="10"/>
      <c r="M559" s="10"/>
    </row>
    <row r="560" spans="1:13" ht="21" x14ac:dyDescent="0.35">
      <c r="A560" s="17"/>
      <c r="B560" s="16"/>
      <c r="C560" s="15"/>
      <c r="D560" s="14"/>
      <c r="E560" s="13"/>
      <c r="F560" s="12"/>
      <c r="H560" s="11"/>
      <c r="J560" s="77"/>
      <c r="L560" s="10"/>
      <c r="M560" s="10"/>
    </row>
    <row r="561" spans="1:13" ht="21" x14ac:dyDescent="0.35">
      <c r="A561" s="17"/>
      <c r="B561" s="16"/>
      <c r="C561" s="15"/>
      <c r="D561" s="14"/>
      <c r="E561" s="13"/>
      <c r="F561" s="12"/>
      <c r="H561" s="11"/>
      <c r="J561" s="77"/>
      <c r="L561" s="10"/>
      <c r="M561" s="10"/>
    </row>
    <row r="562" spans="1:13" ht="21" x14ac:dyDescent="0.35">
      <c r="A562" s="17"/>
      <c r="B562" s="16"/>
      <c r="C562" s="15"/>
      <c r="D562" s="14"/>
      <c r="E562" s="13"/>
      <c r="F562" s="12"/>
      <c r="H562" s="11"/>
      <c r="J562" s="77"/>
      <c r="L562" s="10"/>
      <c r="M562" s="10"/>
    </row>
    <row r="563" spans="1:13" ht="21" x14ac:dyDescent="0.35">
      <c r="A563" s="17"/>
      <c r="B563" s="16"/>
      <c r="C563" s="15"/>
      <c r="D563" s="14"/>
      <c r="E563" s="13"/>
      <c r="F563" s="12"/>
      <c r="H563" s="11"/>
      <c r="J563" s="77"/>
      <c r="L563" s="10"/>
      <c r="M563" s="10"/>
    </row>
    <row r="564" spans="1:13" ht="21" x14ac:dyDescent="0.35">
      <c r="A564" s="17"/>
      <c r="B564" s="16"/>
      <c r="C564" s="15"/>
      <c r="D564" s="14"/>
      <c r="E564" s="13"/>
      <c r="F564" s="12"/>
      <c r="H564" s="11"/>
      <c r="J564" s="77"/>
      <c r="L564" s="10"/>
      <c r="M564" s="10"/>
    </row>
    <row r="565" spans="1:13" ht="21" x14ac:dyDescent="0.35">
      <c r="A565" s="17"/>
      <c r="B565" s="16"/>
      <c r="C565" s="15"/>
      <c r="D565" s="14"/>
      <c r="E565" s="13"/>
      <c r="F565" s="12"/>
      <c r="H565" s="11"/>
      <c r="J565" s="77"/>
      <c r="L565" s="10"/>
      <c r="M565" s="10"/>
    </row>
    <row r="566" spans="1:13" ht="21" x14ac:dyDescent="0.35">
      <c r="A566" s="17"/>
      <c r="B566" s="16"/>
      <c r="C566" s="15"/>
      <c r="D566" s="14"/>
      <c r="E566" s="13"/>
      <c r="F566" s="12"/>
      <c r="H566" s="11"/>
      <c r="J566" s="77"/>
      <c r="L566" s="10"/>
      <c r="M566" s="10"/>
    </row>
    <row r="567" spans="1:13" ht="21" x14ac:dyDescent="0.35">
      <c r="A567" s="17"/>
      <c r="B567" s="16"/>
      <c r="C567" s="15"/>
      <c r="D567" s="14"/>
      <c r="E567" s="13"/>
      <c r="F567" s="12"/>
      <c r="H567" s="11"/>
      <c r="J567" s="77"/>
      <c r="L567" s="10"/>
      <c r="M567" s="10"/>
    </row>
    <row r="568" spans="1:13" ht="21" x14ac:dyDescent="0.35">
      <c r="A568" s="17"/>
      <c r="B568" s="16"/>
      <c r="C568" s="15"/>
      <c r="D568" s="14"/>
      <c r="E568" s="13"/>
      <c r="F568" s="12"/>
      <c r="H568" s="11"/>
      <c r="J568" s="77"/>
      <c r="L568" s="10"/>
      <c r="M568" s="10"/>
    </row>
    <row r="569" spans="1:13" ht="21" x14ac:dyDescent="0.35">
      <c r="A569" s="17"/>
      <c r="B569" s="16"/>
      <c r="C569" s="15"/>
      <c r="D569" s="14"/>
      <c r="E569" s="13"/>
      <c r="F569" s="12"/>
      <c r="H569" s="11"/>
      <c r="J569" s="77"/>
      <c r="L569" s="10"/>
      <c r="M569" s="10"/>
    </row>
    <row r="570" spans="1:13" ht="21" x14ac:dyDescent="0.35">
      <c r="A570" s="17"/>
      <c r="B570" s="16"/>
      <c r="C570" s="15"/>
      <c r="D570" s="14"/>
      <c r="E570" s="13"/>
      <c r="F570" s="12"/>
      <c r="H570" s="11"/>
      <c r="J570" s="77"/>
      <c r="L570" s="10"/>
      <c r="M570" s="10"/>
    </row>
    <row r="571" spans="1:13" ht="21" x14ac:dyDescent="0.35">
      <c r="A571" s="17"/>
      <c r="B571" s="16"/>
      <c r="C571" s="15"/>
      <c r="D571" s="14"/>
      <c r="E571" s="13"/>
      <c r="F571" s="12"/>
      <c r="H571" s="11"/>
      <c r="J571" s="77"/>
      <c r="L571" s="10"/>
      <c r="M571" s="10"/>
    </row>
    <row r="572" spans="1:13" ht="21" x14ac:dyDescent="0.35">
      <c r="A572" s="17"/>
      <c r="B572" s="16"/>
      <c r="C572" s="15"/>
      <c r="D572" s="14"/>
      <c r="E572" s="13"/>
      <c r="F572" s="12"/>
      <c r="H572" s="11"/>
      <c r="J572" s="77"/>
      <c r="L572" s="10"/>
      <c r="M572" s="10"/>
    </row>
    <row r="573" spans="1:13" ht="21" x14ac:dyDescent="0.35">
      <c r="A573" s="17"/>
      <c r="B573" s="16"/>
      <c r="C573" s="15"/>
      <c r="D573" s="14"/>
      <c r="E573" s="13"/>
      <c r="F573" s="12"/>
      <c r="H573" s="11"/>
      <c r="J573" s="77"/>
      <c r="L573" s="10"/>
      <c r="M573" s="10"/>
    </row>
    <row r="574" spans="1:13" ht="21" x14ac:dyDescent="0.35">
      <c r="A574" s="17"/>
      <c r="B574" s="16"/>
      <c r="C574" s="15"/>
      <c r="D574" s="14"/>
      <c r="E574" s="13"/>
      <c r="F574" s="12"/>
      <c r="H574" s="11"/>
      <c r="J574" s="77"/>
      <c r="L574" s="10"/>
      <c r="M574" s="10"/>
    </row>
    <row r="575" spans="1:13" ht="21" x14ac:dyDescent="0.35">
      <c r="A575" s="17"/>
      <c r="B575" s="16"/>
      <c r="C575" s="15"/>
      <c r="D575" s="14"/>
      <c r="E575" s="13"/>
      <c r="F575" s="12"/>
      <c r="H575" s="11"/>
      <c r="J575" s="77"/>
      <c r="L575" s="10"/>
      <c r="M575" s="10"/>
    </row>
    <row r="576" spans="1:13" ht="21" x14ac:dyDescent="0.35">
      <c r="A576" s="17"/>
      <c r="B576" s="16"/>
      <c r="C576" s="15"/>
      <c r="D576" s="14"/>
      <c r="E576" s="13"/>
      <c r="F576" s="12"/>
      <c r="H576" s="11"/>
      <c r="J576" s="77"/>
      <c r="L576" s="10"/>
      <c r="M576" s="10"/>
    </row>
    <row r="577" spans="1:13" ht="21" x14ac:dyDescent="0.35">
      <c r="A577" s="17"/>
      <c r="B577" s="16"/>
      <c r="C577" s="15"/>
      <c r="D577" s="14"/>
      <c r="E577" s="13"/>
      <c r="F577" s="12"/>
      <c r="H577" s="11"/>
      <c r="J577" s="77"/>
      <c r="L577" s="10"/>
      <c r="M577" s="10"/>
    </row>
    <row r="578" spans="1:13" ht="21" x14ac:dyDescent="0.35">
      <c r="A578" s="17"/>
      <c r="B578" s="16"/>
      <c r="C578" s="15"/>
      <c r="D578" s="14"/>
      <c r="E578" s="13"/>
      <c r="F578" s="12"/>
      <c r="H578" s="11"/>
      <c r="J578" s="77"/>
      <c r="L578" s="10"/>
      <c r="M578" s="10"/>
    </row>
    <row r="579" spans="1:13" ht="21" x14ac:dyDescent="0.35">
      <c r="A579" s="17"/>
      <c r="B579" s="16"/>
      <c r="C579" s="15"/>
      <c r="D579" s="14"/>
      <c r="E579" s="13"/>
      <c r="F579" s="12"/>
      <c r="H579" s="11"/>
      <c r="J579" s="77"/>
      <c r="L579" s="10"/>
      <c r="M579" s="10"/>
    </row>
    <row r="580" spans="1:13" ht="21" x14ac:dyDescent="0.35">
      <c r="A580" s="17"/>
      <c r="B580" s="16"/>
      <c r="C580" s="15"/>
      <c r="D580" s="14"/>
      <c r="E580" s="13"/>
      <c r="F580" s="12"/>
      <c r="H580" s="11"/>
      <c r="J580" s="77"/>
      <c r="L580" s="10"/>
      <c r="M580" s="10"/>
    </row>
    <row r="581" spans="1:13" ht="21" x14ac:dyDescent="0.35">
      <c r="A581" s="17"/>
      <c r="B581" s="16"/>
      <c r="C581" s="15"/>
      <c r="D581" s="14"/>
      <c r="E581" s="13"/>
      <c r="F581" s="12"/>
      <c r="H581" s="11"/>
      <c r="J581" s="77"/>
      <c r="L581" s="10"/>
      <c r="M581" s="10"/>
    </row>
    <row r="582" spans="1:13" ht="21" x14ac:dyDescent="0.35">
      <c r="A582" s="17"/>
      <c r="B582" s="16"/>
      <c r="C582" s="15"/>
      <c r="D582" s="14"/>
      <c r="E582" s="13"/>
      <c r="F582" s="12"/>
      <c r="H582" s="11"/>
      <c r="J582" s="77"/>
      <c r="L582" s="10"/>
      <c r="M582" s="10"/>
    </row>
    <row r="583" spans="1:13" ht="21" x14ac:dyDescent="0.35">
      <c r="A583" s="17"/>
      <c r="B583" s="16"/>
      <c r="C583" s="15"/>
      <c r="D583" s="14"/>
      <c r="E583" s="13"/>
      <c r="F583" s="12"/>
      <c r="H583" s="11"/>
      <c r="J583" s="77"/>
      <c r="L583" s="10"/>
      <c r="M583" s="10"/>
    </row>
    <row r="584" spans="1:13" ht="21" x14ac:dyDescent="0.35">
      <c r="A584" s="17"/>
      <c r="B584" s="16"/>
      <c r="C584" s="15"/>
      <c r="D584" s="14"/>
      <c r="E584" s="13"/>
      <c r="F584" s="12"/>
      <c r="H584" s="11"/>
      <c r="J584" s="77"/>
      <c r="L584" s="10"/>
      <c r="M584" s="10"/>
    </row>
    <row r="585" spans="1:13" ht="21" x14ac:dyDescent="0.35">
      <c r="A585" s="17"/>
      <c r="B585" s="16"/>
      <c r="C585" s="15"/>
      <c r="D585" s="14"/>
      <c r="E585" s="13"/>
      <c r="F585" s="12"/>
      <c r="H585" s="11"/>
      <c r="J585" s="77"/>
      <c r="L585" s="10"/>
      <c r="M585" s="10"/>
    </row>
    <row r="586" spans="1:13" ht="21" x14ac:dyDescent="0.35">
      <c r="A586" s="17"/>
      <c r="B586" s="16"/>
      <c r="C586" s="15"/>
      <c r="D586" s="14"/>
      <c r="E586" s="13"/>
      <c r="F586" s="12"/>
      <c r="H586" s="11"/>
      <c r="J586" s="77"/>
      <c r="L586" s="10"/>
      <c r="M586" s="10"/>
    </row>
    <row r="587" spans="1:13" ht="21" x14ac:dyDescent="0.35">
      <c r="A587" s="17"/>
      <c r="B587" s="16"/>
      <c r="C587" s="15"/>
      <c r="D587" s="14"/>
      <c r="E587" s="13"/>
      <c r="F587" s="12"/>
      <c r="H587" s="11"/>
      <c r="J587" s="77"/>
      <c r="L587" s="10"/>
      <c r="M587" s="10"/>
    </row>
    <row r="588" spans="1:13" ht="21" x14ac:dyDescent="0.35">
      <c r="A588" s="17"/>
      <c r="B588" s="16"/>
      <c r="C588" s="15"/>
      <c r="D588" s="14"/>
      <c r="E588" s="13"/>
      <c r="F588" s="12"/>
      <c r="H588" s="11"/>
      <c r="J588" s="77"/>
      <c r="L588" s="10"/>
      <c r="M588" s="10"/>
    </row>
    <row r="589" spans="1:13" ht="21" x14ac:dyDescent="0.35">
      <c r="A589" s="17"/>
      <c r="B589" s="16"/>
      <c r="C589" s="15"/>
      <c r="D589" s="14"/>
      <c r="E589" s="13"/>
      <c r="F589" s="12"/>
      <c r="H589" s="11"/>
      <c r="J589" s="77"/>
      <c r="L589" s="10"/>
      <c r="M589" s="10"/>
    </row>
    <row r="590" spans="1:13" ht="21" x14ac:dyDescent="0.35">
      <c r="A590" s="17"/>
      <c r="B590" s="16"/>
      <c r="C590" s="15"/>
      <c r="D590" s="14"/>
      <c r="E590" s="13"/>
      <c r="F590" s="12"/>
      <c r="H590" s="11"/>
      <c r="J590" s="77"/>
      <c r="L590" s="10"/>
      <c r="M590" s="10"/>
    </row>
    <row r="591" spans="1:13" ht="21" x14ac:dyDescent="0.35">
      <c r="A591" s="17"/>
      <c r="B591" s="16"/>
      <c r="C591" s="15"/>
      <c r="D591" s="14"/>
      <c r="E591" s="13"/>
      <c r="F591" s="12"/>
      <c r="H591" s="11"/>
      <c r="J591" s="77"/>
      <c r="L591" s="10"/>
      <c r="M591" s="10"/>
    </row>
    <row r="592" spans="1:13" ht="21" x14ac:dyDescent="0.35">
      <c r="A592" s="17"/>
      <c r="B592" s="16"/>
      <c r="C592" s="15"/>
      <c r="D592" s="14"/>
      <c r="E592" s="13"/>
      <c r="F592" s="12"/>
      <c r="H592" s="11"/>
      <c r="J592" s="77"/>
      <c r="L592" s="10"/>
      <c r="M592" s="10"/>
    </row>
    <row r="593" spans="1:13" ht="21" x14ac:dyDescent="0.35">
      <c r="A593" s="17"/>
      <c r="B593" s="16"/>
      <c r="C593" s="15"/>
      <c r="D593" s="14"/>
      <c r="E593" s="13"/>
      <c r="F593" s="12"/>
      <c r="H593" s="11"/>
      <c r="J593" s="77"/>
      <c r="L593" s="10"/>
      <c r="M593" s="10"/>
    </row>
    <row r="594" spans="1:13" ht="21" x14ac:dyDescent="0.35">
      <c r="A594" s="17"/>
      <c r="B594" s="16"/>
      <c r="C594" s="15"/>
      <c r="D594" s="14"/>
      <c r="E594" s="13"/>
      <c r="F594" s="12"/>
      <c r="H594" s="11"/>
      <c r="J594" s="77"/>
      <c r="L594" s="10"/>
      <c r="M594" s="10"/>
    </row>
    <row r="595" spans="1:13" ht="21" x14ac:dyDescent="0.35">
      <c r="A595" s="17"/>
      <c r="B595" s="16"/>
      <c r="C595" s="15"/>
      <c r="D595" s="14"/>
      <c r="E595" s="13"/>
      <c r="F595" s="12"/>
      <c r="H595" s="11"/>
      <c r="J595" s="77"/>
      <c r="L595" s="10"/>
      <c r="M595" s="10"/>
    </row>
    <row r="596" spans="1:13" ht="21" x14ac:dyDescent="0.35">
      <c r="A596" s="17"/>
      <c r="B596" s="16"/>
      <c r="C596" s="15"/>
      <c r="D596" s="14"/>
      <c r="E596" s="13"/>
      <c r="F596" s="12"/>
      <c r="H596" s="11"/>
      <c r="J596" s="77"/>
      <c r="L596" s="10"/>
      <c r="M596" s="10"/>
    </row>
    <row r="597" spans="1:13" ht="21" x14ac:dyDescent="0.35">
      <c r="A597" s="17"/>
      <c r="B597" s="16"/>
      <c r="C597" s="15"/>
      <c r="D597" s="14"/>
      <c r="E597" s="13"/>
      <c r="F597" s="12"/>
      <c r="H597" s="11"/>
      <c r="J597" s="77"/>
      <c r="L597" s="10"/>
      <c r="M597" s="10"/>
    </row>
    <row r="598" spans="1:13" ht="21" x14ac:dyDescent="0.35">
      <c r="A598" s="17"/>
      <c r="B598" s="16"/>
      <c r="C598" s="15"/>
      <c r="D598" s="14"/>
      <c r="E598" s="13"/>
      <c r="F598" s="12"/>
      <c r="H598" s="11"/>
      <c r="J598" s="77"/>
      <c r="L598" s="10"/>
      <c r="M598" s="10"/>
    </row>
    <row r="599" spans="1:13" ht="21" x14ac:dyDescent="0.35">
      <c r="A599" s="17"/>
      <c r="B599" s="16"/>
      <c r="C599" s="15"/>
      <c r="D599" s="14"/>
      <c r="E599" s="13"/>
      <c r="F599" s="12"/>
      <c r="H599" s="11"/>
      <c r="J599" s="77"/>
      <c r="L599" s="10"/>
      <c r="M599" s="10"/>
    </row>
    <row r="600" spans="1:13" ht="21" x14ac:dyDescent="0.35">
      <c r="A600" s="17"/>
      <c r="B600" s="16"/>
      <c r="C600" s="15"/>
      <c r="D600" s="14"/>
      <c r="E600" s="13"/>
      <c r="F600" s="12"/>
      <c r="H600" s="11"/>
      <c r="J600" s="77"/>
      <c r="L600" s="10"/>
      <c r="M600" s="10"/>
    </row>
    <row r="601" spans="1:13" ht="21" x14ac:dyDescent="0.35">
      <c r="A601" s="17"/>
      <c r="B601" s="16"/>
      <c r="C601" s="15"/>
      <c r="D601" s="14"/>
      <c r="E601" s="13"/>
      <c r="F601" s="12"/>
      <c r="H601" s="11"/>
      <c r="J601" s="77"/>
      <c r="L601" s="10"/>
      <c r="M601" s="10"/>
    </row>
    <row r="602" spans="1:13" ht="21" x14ac:dyDescent="0.35">
      <c r="A602" s="17"/>
      <c r="B602" s="16"/>
      <c r="C602" s="15"/>
      <c r="D602" s="14"/>
      <c r="E602" s="13"/>
      <c r="F602" s="12"/>
      <c r="H602" s="11"/>
      <c r="J602" s="77"/>
      <c r="L602" s="10"/>
      <c r="M602" s="10"/>
    </row>
    <row r="603" spans="1:13" ht="21" x14ac:dyDescent="0.35">
      <c r="A603" s="17"/>
      <c r="B603" s="16"/>
      <c r="C603" s="15"/>
      <c r="D603" s="14"/>
      <c r="E603" s="13"/>
      <c r="F603" s="12"/>
      <c r="H603" s="11"/>
      <c r="J603" s="77"/>
      <c r="L603" s="10"/>
      <c r="M603" s="10"/>
    </row>
    <row r="604" spans="1:13" ht="21" x14ac:dyDescent="0.35">
      <c r="A604" s="17"/>
      <c r="B604" s="16"/>
      <c r="C604" s="15"/>
      <c r="D604" s="14"/>
      <c r="E604" s="13"/>
      <c r="F604" s="12"/>
      <c r="H604" s="11"/>
      <c r="J604" s="77"/>
      <c r="L604" s="10"/>
      <c r="M604" s="10"/>
    </row>
    <row r="605" spans="1:13" ht="21" x14ac:dyDescent="0.35">
      <c r="A605" s="17"/>
      <c r="B605" s="16"/>
      <c r="C605" s="15"/>
      <c r="D605" s="14"/>
      <c r="E605" s="13"/>
      <c r="F605" s="12"/>
      <c r="H605" s="11"/>
      <c r="J605" s="77"/>
      <c r="L605" s="10"/>
      <c r="M605" s="10"/>
    </row>
    <row r="606" spans="1:13" ht="21" x14ac:dyDescent="0.35">
      <c r="A606" s="17"/>
      <c r="B606" s="16"/>
      <c r="C606" s="15"/>
      <c r="D606" s="14"/>
      <c r="E606" s="13"/>
      <c r="F606" s="12"/>
      <c r="H606" s="11"/>
      <c r="J606" s="77"/>
      <c r="L606" s="10"/>
      <c r="M606" s="10"/>
    </row>
    <row r="607" spans="1:13" ht="21" x14ac:dyDescent="0.35">
      <c r="A607" s="17"/>
      <c r="B607" s="16"/>
      <c r="C607" s="15"/>
      <c r="D607" s="14"/>
      <c r="E607" s="13"/>
      <c r="F607" s="12"/>
      <c r="H607" s="11"/>
      <c r="J607" s="77"/>
      <c r="L607" s="10"/>
      <c r="M607" s="10"/>
    </row>
    <row r="608" spans="1:13" ht="21" x14ac:dyDescent="0.35">
      <c r="A608" s="17"/>
      <c r="B608" s="16"/>
      <c r="C608" s="15"/>
      <c r="D608" s="14"/>
      <c r="E608" s="13"/>
      <c r="F608" s="12"/>
      <c r="H608" s="11"/>
      <c r="J608" s="77"/>
      <c r="L608" s="10"/>
      <c r="M608" s="10"/>
    </row>
    <row r="609" spans="1:13" ht="21" x14ac:dyDescent="0.35">
      <c r="A609" s="17"/>
      <c r="B609" s="16"/>
      <c r="C609" s="15"/>
      <c r="D609" s="14"/>
      <c r="E609" s="13"/>
      <c r="F609" s="12"/>
      <c r="H609" s="11"/>
      <c r="J609" s="77"/>
      <c r="L609" s="10"/>
      <c r="M609" s="10"/>
    </row>
    <row r="610" spans="1:13" ht="21" x14ac:dyDescent="0.35">
      <c r="A610" s="17"/>
      <c r="B610" s="16"/>
      <c r="C610" s="15"/>
      <c r="D610" s="14"/>
      <c r="E610" s="13"/>
      <c r="F610" s="12"/>
      <c r="H610" s="11"/>
      <c r="J610" s="77"/>
      <c r="L610" s="10"/>
      <c r="M610" s="10"/>
    </row>
    <row r="611" spans="1:13" ht="21" x14ac:dyDescent="0.35">
      <c r="A611" s="17"/>
      <c r="B611" s="16"/>
      <c r="C611" s="15"/>
      <c r="D611" s="14"/>
      <c r="E611" s="13"/>
      <c r="F611" s="12"/>
      <c r="H611" s="11"/>
      <c r="J611" s="77"/>
      <c r="L611" s="10"/>
      <c r="M611" s="10"/>
    </row>
    <row r="612" spans="1:13" ht="21" x14ac:dyDescent="0.35">
      <c r="A612" s="17"/>
      <c r="B612" s="16"/>
      <c r="C612" s="15"/>
      <c r="D612" s="14"/>
      <c r="E612" s="13"/>
      <c r="F612" s="12"/>
      <c r="H612" s="11"/>
      <c r="J612" s="77"/>
      <c r="L612" s="10"/>
      <c r="M612" s="10"/>
    </row>
    <row r="613" spans="1:13" ht="21" x14ac:dyDescent="0.35">
      <c r="A613" s="17"/>
      <c r="B613" s="16"/>
      <c r="C613" s="15"/>
      <c r="D613" s="14"/>
      <c r="E613" s="13"/>
      <c r="F613" s="12"/>
      <c r="H613" s="11"/>
      <c r="J613" s="77"/>
      <c r="L613" s="10"/>
      <c r="M613" s="10"/>
    </row>
    <row r="614" spans="1:13" ht="21" x14ac:dyDescent="0.35">
      <c r="A614" s="17"/>
      <c r="B614" s="16"/>
      <c r="C614" s="15"/>
      <c r="D614" s="14"/>
      <c r="E614" s="13"/>
      <c r="F614" s="12"/>
      <c r="H614" s="11"/>
      <c r="J614" s="77"/>
      <c r="L614" s="10"/>
      <c r="M614" s="10"/>
    </row>
    <row r="615" spans="1:13" ht="21" x14ac:dyDescent="0.35">
      <c r="A615" s="17"/>
      <c r="B615" s="16"/>
      <c r="C615" s="15"/>
      <c r="D615" s="14"/>
      <c r="E615" s="13"/>
      <c r="F615" s="12"/>
      <c r="H615" s="11"/>
      <c r="J615" s="77"/>
      <c r="L615" s="10"/>
      <c r="M615" s="10"/>
    </row>
    <row r="616" spans="1:13" ht="21" x14ac:dyDescent="0.35">
      <c r="A616" s="17"/>
      <c r="B616" s="16"/>
      <c r="C616" s="15"/>
      <c r="D616" s="14"/>
      <c r="E616" s="13"/>
      <c r="F616" s="12"/>
      <c r="H616" s="11"/>
      <c r="J616" s="77"/>
      <c r="L616" s="10"/>
      <c r="M616" s="10"/>
    </row>
    <row r="617" spans="1:13" ht="21" x14ac:dyDescent="0.35">
      <c r="A617" s="17"/>
      <c r="B617" s="16"/>
      <c r="C617" s="15"/>
      <c r="D617" s="14"/>
      <c r="E617" s="13"/>
      <c r="F617" s="12"/>
      <c r="H617" s="11"/>
      <c r="J617" s="77"/>
      <c r="L617" s="10"/>
      <c r="M617" s="10"/>
    </row>
    <row r="618" spans="1:13" ht="21" x14ac:dyDescent="0.35">
      <c r="A618" s="17"/>
      <c r="B618" s="16"/>
      <c r="C618" s="15"/>
      <c r="D618" s="14"/>
      <c r="E618" s="13"/>
      <c r="F618" s="12"/>
      <c r="H618" s="11"/>
      <c r="J618" s="77"/>
      <c r="L618" s="10"/>
      <c r="M618" s="10"/>
    </row>
    <row r="619" spans="1:13" ht="21" x14ac:dyDescent="0.35">
      <c r="A619" s="17"/>
      <c r="B619" s="16"/>
      <c r="C619" s="15"/>
      <c r="D619" s="14"/>
      <c r="E619" s="13"/>
      <c r="F619" s="12"/>
      <c r="H619" s="11"/>
      <c r="J619" s="77"/>
      <c r="L619" s="10"/>
      <c r="M619" s="10"/>
    </row>
    <row r="620" spans="1:13" ht="21" x14ac:dyDescent="0.35">
      <c r="A620" s="17"/>
      <c r="B620" s="16"/>
      <c r="C620" s="15"/>
      <c r="D620" s="14"/>
      <c r="E620" s="13"/>
      <c r="F620" s="12"/>
      <c r="H620" s="11"/>
      <c r="J620" s="77"/>
      <c r="L620" s="10"/>
      <c r="M620" s="10"/>
    </row>
    <row r="621" spans="1:13" ht="21" x14ac:dyDescent="0.35">
      <c r="A621" s="17"/>
      <c r="B621" s="16"/>
      <c r="C621" s="15"/>
      <c r="D621" s="14"/>
      <c r="E621" s="13"/>
      <c r="F621" s="12"/>
      <c r="H621" s="11"/>
      <c r="J621" s="77"/>
      <c r="L621" s="10"/>
      <c r="M621" s="10"/>
    </row>
    <row r="622" spans="1:13" ht="21" x14ac:dyDescent="0.35">
      <c r="A622" s="17"/>
      <c r="B622" s="16"/>
      <c r="C622" s="15"/>
      <c r="D622" s="14"/>
      <c r="E622" s="13"/>
      <c r="F622" s="12"/>
      <c r="H622" s="11"/>
      <c r="J622" s="77"/>
      <c r="L622" s="10"/>
      <c r="M622" s="10"/>
    </row>
    <row r="623" spans="1:13" ht="21" x14ac:dyDescent="0.35">
      <c r="A623" s="17"/>
      <c r="B623" s="16"/>
      <c r="C623" s="15"/>
      <c r="D623" s="14"/>
      <c r="E623" s="13"/>
      <c r="F623" s="12"/>
      <c r="H623" s="11"/>
      <c r="J623" s="77"/>
      <c r="L623" s="10"/>
      <c r="M623" s="10"/>
    </row>
    <row r="624" spans="1:13" ht="21" x14ac:dyDescent="0.35">
      <c r="A624" s="17"/>
      <c r="B624" s="16"/>
      <c r="C624" s="15"/>
      <c r="D624" s="14"/>
      <c r="E624" s="13"/>
      <c r="F624" s="12"/>
      <c r="H624" s="11"/>
      <c r="J624" s="77"/>
      <c r="L624" s="10"/>
      <c r="M624" s="10"/>
    </row>
    <row r="625" spans="1:13" ht="21" x14ac:dyDescent="0.35">
      <c r="A625" s="17"/>
      <c r="B625" s="16"/>
      <c r="C625" s="15"/>
      <c r="D625" s="14"/>
      <c r="E625" s="13"/>
      <c r="F625" s="12"/>
      <c r="H625" s="11"/>
      <c r="J625" s="77"/>
      <c r="L625" s="10"/>
      <c r="M625" s="10"/>
    </row>
    <row r="626" spans="1:13" ht="21" x14ac:dyDescent="0.35">
      <c r="A626" s="17"/>
      <c r="B626" s="16"/>
      <c r="C626" s="15"/>
      <c r="D626" s="14"/>
      <c r="E626" s="13"/>
      <c r="F626" s="12"/>
      <c r="H626" s="11"/>
      <c r="J626" s="77"/>
      <c r="L626" s="10"/>
      <c r="M626" s="10"/>
    </row>
    <row r="627" spans="1:13" ht="21" x14ac:dyDescent="0.35">
      <c r="A627" s="17"/>
      <c r="B627" s="16"/>
      <c r="C627" s="15"/>
      <c r="D627" s="14"/>
      <c r="E627" s="13"/>
      <c r="F627" s="12"/>
      <c r="H627" s="11"/>
      <c r="J627" s="77"/>
      <c r="L627" s="10"/>
      <c r="M627" s="10"/>
    </row>
    <row r="628" spans="1:13" ht="21" x14ac:dyDescent="0.35">
      <c r="A628" s="17"/>
      <c r="B628" s="16"/>
      <c r="C628" s="15"/>
      <c r="D628" s="14"/>
      <c r="E628" s="13"/>
      <c r="F628" s="12"/>
      <c r="H628" s="11"/>
      <c r="J628" s="77"/>
      <c r="L628" s="10"/>
      <c r="M628" s="10"/>
    </row>
    <row r="629" spans="1:13" ht="21" x14ac:dyDescent="0.35">
      <c r="A629" s="17"/>
      <c r="B629" s="16"/>
      <c r="C629" s="15"/>
      <c r="D629" s="14"/>
      <c r="E629" s="13"/>
      <c r="F629" s="12"/>
      <c r="H629" s="11"/>
      <c r="J629" s="77"/>
      <c r="L629" s="10"/>
      <c r="M629" s="10"/>
    </row>
    <row r="630" spans="1:13" ht="21" x14ac:dyDescent="0.35">
      <c r="A630" s="17"/>
      <c r="B630" s="16"/>
      <c r="C630" s="15"/>
      <c r="D630" s="14"/>
      <c r="E630" s="13"/>
      <c r="F630" s="12"/>
      <c r="H630" s="11"/>
      <c r="J630" s="77"/>
      <c r="L630" s="10"/>
      <c r="M630" s="10"/>
    </row>
    <row r="631" spans="1:13" ht="21" x14ac:dyDescent="0.35">
      <c r="A631" s="17"/>
      <c r="B631" s="16"/>
      <c r="C631" s="15"/>
      <c r="D631" s="14"/>
      <c r="E631" s="13"/>
      <c r="F631" s="12"/>
      <c r="H631" s="11"/>
      <c r="J631" s="77"/>
      <c r="L631" s="10"/>
      <c r="M631" s="10"/>
    </row>
    <row r="632" spans="1:13" ht="21" x14ac:dyDescent="0.35">
      <c r="A632" s="17"/>
      <c r="B632" s="16"/>
      <c r="C632" s="15"/>
      <c r="D632" s="14"/>
      <c r="E632" s="13"/>
      <c r="F632" s="12"/>
      <c r="H632" s="11"/>
      <c r="J632" s="77"/>
      <c r="L632" s="10"/>
      <c r="M632" s="10"/>
    </row>
    <row r="633" spans="1:13" ht="21" x14ac:dyDescent="0.35">
      <c r="A633" s="17"/>
      <c r="B633" s="16"/>
      <c r="C633" s="15"/>
      <c r="D633" s="14"/>
      <c r="E633" s="13"/>
      <c r="F633" s="12"/>
      <c r="H633" s="11"/>
      <c r="J633" s="77"/>
      <c r="L633" s="10"/>
      <c r="M633" s="10"/>
    </row>
    <row r="634" spans="1:13" ht="21" x14ac:dyDescent="0.35">
      <c r="A634" s="17"/>
      <c r="B634" s="16"/>
      <c r="C634" s="15"/>
      <c r="D634" s="14"/>
      <c r="E634" s="13"/>
      <c r="F634" s="12"/>
      <c r="H634" s="11"/>
      <c r="J634" s="77"/>
      <c r="L634" s="10"/>
      <c r="M634" s="10"/>
    </row>
    <row r="635" spans="1:13" ht="21" x14ac:dyDescent="0.35">
      <c r="A635" s="17"/>
      <c r="B635" s="16"/>
      <c r="C635" s="15"/>
      <c r="D635" s="14"/>
      <c r="E635" s="13"/>
      <c r="F635" s="12"/>
      <c r="H635" s="11"/>
      <c r="J635" s="77"/>
      <c r="L635" s="10"/>
      <c r="M635" s="10"/>
    </row>
    <row r="636" spans="1:13" ht="21" x14ac:dyDescent="0.35">
      <c r="A636" s="17"/>
      <c r="B636" s="16"/>
      <c r="C636" s="15"/>
      <c r="D636" s="14"/>
      <c r="E636" s="13"/>
      <c r="F636" s="12"/>
      <c r="H636" s="11"/>
      <c r="J636" s="77"/>
      <c r="L636" s="10"/>
      <c r="M636" s="10"/>
    </row>
    <row r="637" spans="1:13" ht="21" x14ac:dyDescent="0.35">
      <c r="A637" s="17"/>
      <c r="B637" s="16"/>
      <c r="C637" s="15"/>
      <c r="D637" s="14"/>
      <c r="E637" s="13"/>
      <c r="F637" s="12"/>
      <c r="H637" s="11"/>
      <c r="J637" s="77"/>
      <c r="L637" s="10"/>
      <c r="M637" s="10"/>
    </row>
    <row r="638" spans="1:13" ht="21" x14ac:dyDescent="0.35">
      <c r="A638" s="17"/>
      <c r="B638" s="16"/>
      <c r="C638" s="15"/>
      <c r="D638" s="14"/>
      <c r="E638" s="13"/>
      <c r="F638" s="12"/>
      <c r="H638" s="11"/>
      <c r="J638" s="77"/>
      <c r="L638" s="10"/>
      <c r="M638" s="10"/>
    </row>
    <row r="639" spans="1:13" ht="21" x14ac:dyDescent="0.35">
      <c r="A639" s="17"/>
      <c r="B639" s="16"/>
      <c r="C639" s="15"/>
      <c r="D639" s="14"/>
      <c r="E639" s="13"/>
      <c r="F639" s="12"/>
      <c r="H639" s="11"/>
      <c r="J639" s="77"/>
      <c r="L639" s="10"/>
      <c r="M639" s="10"/>
    </row>
    <row r="640" spans="1:13" ht="21" x14ac:dyDescent="0.35">
      <c r="A640" s="17"/>
      <c r="B640" s="16"/>
      <c r="C640" s="15"/>
      <c r="D640" s="14"/>
      <c r="E640" s="13"/>
      <c r="F640" s="12"/>
      <c r="H640" s="11"/>
      <c r="J640" s="77"/>
      <c r="L640" s="10"/>
      <c r="M640" s="10"/>
    </row>
    <row r="641" spans="1:13" ht="21" x14ac:dyDescent="0.35">
      <c r="A641" s="17"/>
      <c r="B641" s="16"/>
      <c r="C641" s="15"/>
      <c r="D641" s="14"/>
      <c r="E641" s="13"/>
      <c r="F641" s="12"/>
      <c r="H641" s="11"/>
      <c r="J641" s="77"/>
      <c r="L641" s="10"/>
      <c r="M641" s="10"/>
    </row>
    <row r="642" spans="1:13" ht="21" x14ac:dyDescent="0.35">
      <c r="A642" s="17"/>
      <c r="B642" s="16"/>
      <c r="C642" s="15"/>
      <c r="D642" s="14"/>
      <c r="E642" s="13"/>
      <c r="F642" s="12"/>
      <c r="H642" s="11"/>
      <c r="J642" s="77"/>
      <c r="L642" s="10"/>
      <c r="M642" s="10"/>
    </row>
    <row r="643" spans="1:13" ht="21" x14ac:dyDescent="0.35">
      <c r="A643" s="17"/>
      <c r="B643" s="16"/>
      <c r="C643" s="15"/>
      <c r="D643" s="14"/>
      <c r="E643" s="13"/>
      <c r="F643" s="12"/>
      <c r="H643" s="11"/>
      <c r="J643" s="77"/>
      <c r="L643" s="10"/>
      <c r="M643" s="10"/>
    </row>
    <row r="644" spans="1:13" ht="21" x14ac:dyDescent="0.35">
      <c r="A644" s="17"/>
      <c r="B644" s="16"/>
      <c r="C644" s="15"/>
      <c r="D644" s="14"/>
      <c r="E644" s="13"/>
      <c r="F644" s="12"/>
      <c r="H644" s="11"/>
      <c r="J644" s="77"/>
      <c r="L644" s="10"/>
      <c r="M644" s="10"/>
    </row>
    <row r="645" spans="1:13" ht="21" x14ac:dyDescent="0.35">
      <c r="A645" s="17"/>
      <c r="B645" s="16"/>
      <c r="C645" s="15"/>
      <c r="D645" s="14"/>
      <c r="E645" s="13"/>
      <c r="F645" s="12"/>
      <c r="H645" s="11"/>
      <c r="J645" s="77"/>
      <c r="L645" s="10"/>
      <c r="M645" s="10"/>
    </row>
    <row r="646" spans="1:13" ht="21" x14ac:dyDescent="0.35">
      <c r="A646" s="17"/>
      <c r="B646" s="16"/>
      <c r="C646" s="15"/>
      <c r="D646" s="14"/>
      <c r="E646" s="13"/>
      <c r="F646" s="12"/>
      <c r="H646" s="11"/>
      <c r="J646" s="77"/>
      <c r="L646" s="10"/>
      <c r="M646" s="10"/>
    </row>
    <row r="647" spans="1:13" ht="21" x14ac:dyDescent="0.35">
      <c r="A647" s="17"/>
      <c r="B647" s="16"/>
      <c r="C647" s="15"/>
      <c r="D647" s="14"/>
      <c r="E647" s="13"/>
      <c r="F647" s="12"/>
      <c r="H647" s="11"/>
      <c r="J647" s="77"/>
      <c r="L647" s="10"/>
      <c r="M647" s="10"/>
    </row>
    <row r="648" spans="1:13" ht="21" x14ac:dyDescent="0.35">
      <c r="A648" s="17"/>
      <c r="B648" s="16"/>
      <c r="C648" s="15"/>
      <c r="D648" s="14"/>
      <c r="E648" s="13"/>
      <c r="F648" s="12"/>
      <c r="H648" s="11"/>
      <c r="J648" s="77"/>
      <c r="L648" s="10"/>
      <c r="M648" s="10"/>
    </row>
    <row r="649" spans="1:13" ht="21" x14ac:dyDescent="0.35">
      <c r="A649" s="17"/>
      <c r="B649" s="16"/>
      <c r="C649" s="15"/>
      <c r="D649" s="14"/>
      <c r="E649" s="13"/>
      <c r="F649" s="12"/>
      <c r="H649" s="11"/>
      <c r="J649" s="77"/>
      <c r="L649" s="10"/>
      <c r="M649" s="10"/>
    </row>
    <row r="650" spans="1:13" ht="21" x14ac:dyDescent="0.35">
      <c r="A650" s="17"/>
      <c r="B650" s="16"/>
      <c r="C650" s="15"/>
      <c r="D650" s="14"/>
      <c r="E650" s="13"/>
      <c r="F650" s="12"/>
      <c r="H650" s="11"/>
      <c r="J650" s="77"/>
      <c r="L650" s="10"/>
      <c r="M650" s="10"/>
    </row>
    <row r="651" spans="1:13" ht="21" x14ac:dyDescent="0.35">
      <c r="A651" s="17"/>
      <c r="B651" s="16"/>
      <c r="C651" s="15"/>
      <c r="D651" s="14"/>
      <c r="E651" s="13"/>
      <c r="F651" s="12"/>
      <c r="H651" s="11"/>
      <c r="J651" s="77"/>
      <c r="L651" s="10"/>
      <c r="M651" s="10"/>
    </row>
    <row r="652" spans="1:13" ht="21" x14ac:dyDescent="0.35">
      <c r="A652" s="17"/>
      <c r="B652" s="16"/>
      <c r="C652" s="15"/>
      <c r="D652" s="14"/>
      <c r="E652" s="13"/>
      <c r="F652" s="12"/>
      <c r="H652" s="11"/>
      <c r="J652" s="77"/>
      <c r="L652" s="10"/>
      <c r="M652" s="10"/>
    </row>
    <row r="653" spans="1:13" ht="21" x14ac:dyDescent="0.35">
      <c r="A653" s="17"/>
      <c r="B653" s="16"/>
      <c r="C653" s="15"/>
      <c r="D653" s="14"/>
      <c r="E653" s="13"/>
      <c r="F653" s="12"/>
      <c r="H653" s="11"/>
      <c r="J653" s="77"/>
      <c r="L653" s="10"/>
      <c r="M653" s="10"/>
    </row>
    <row r="654" spans="1:13" ht="21" x14ac:dyDescent="0.35">
      <c r="A654" s="17"/>
      <c r="B654" s="16"/>
      <c r="C654" s="15"/>
      <c r="D654" s="14"/>
      <c r="E654" s="13"/>
      <c r="F654" s="12"/>
      <c r="H654" s="11"/>
      <c r="J654" s="77"/>
      <c r="L654" s="10"/>
      <c r="M654" s="10"/>
    </row>
    <row r="655" spans="1:13" ht="21" x14ac:dyDescent="0.35">
      <c r="A655" s="17"/>
      <c r="B655" s="16"/>
      <c r="C655" s="15"/>
      <c r="D655" s="14"/>
      <c r="E655" s="13"/>
      <c r="F655" s="12"/>
      <c r="H655" s="11"/>
      <c r="J655" s="77"/>
      <c r="L655" s="10"/>
      <c r="M655" s="10"/>
    </row>
    <row r="656" spans="1:13" ht="21" x14ac:dyDescent="0.35">
      <c r="A656" s="17"/>
      <c r="B656" s="16"/>
      <c r="C656" s="15"/>
      <c r="D656" s="14"/>
      <c r="E656" s="13"/>
      <c r="F656" s="12"/>
      <c r="H656" s="11"/>
      <c r="J656" s="77"/>
      <c r="L656" s="10"/>
      <c r="M656" s="10"/>
    </row>
    <row r="657" spans="1:13" ht="21" x14ac:dyDescent="0.35">
      <c r="A657" s="17"/>
      <c r="B657" s="16"/>
      <c r="C657" s="15"/>
      <c r="D657" s="14"/>
      <c r="E657" s="13"/>
      <c r="F657" s="12"/>
      <c r="H657" s="11"/>
      <c r="J657" s="77"/>
      <c r="L657" s="10"/>
      <c r="M657" s="10"/>
    </row>
    <row r="658" spans="1:13" ht="21" x14ac:dyDescent="0.35">
      <c r="A658" s="17"/>
      <c r="B658" s="16"/>
      <c r="C658" s="15"/>
      <c r="D658" s="14"/>
      <c r="E658" s="13"/>
      <c r="F658" s="12"/>
      <c r="H658" s="11"/>
      <c r="J658" s="77"/>
      <c r="L658" s="10"/>
      <c r="M658" s="10"/>
    </row>
    <row r="659" spans="1:13" ht="21" x14ac:dyDescent="0.35">
      <c r="A659" s="17"/>
      <c r="B659" s="16"/>
      <c r="C659" s="15"/>
      <c r="D659" s="14"/>
      <c r="E659" s="13"/>
      <c r="F659" s="12"/>
      <c r="H659" s="11"/>
      <c r="J659" s="77"/>
      <c r="L659" s="10"/>
      <c r="M659" s="10"/>
    </row>
    <row r="660" spans="1:13" ht="21" x14ac:dyDescent="0.35">
      <c r="A660" s="17"/>
      <c r="B660" s="16"/>
      <c r="C660" s="15"/>
      <c r="D660" s="14"/>
      <c r="E660" s="13"/>
      <c r="F660" s="12"/>
      <c r="H660" s="11"/>
      <c r="J660" s="77"/>
      <c r="L660" s="10"/>
      <c r="M660" s="10"/>
    </row>
    <row r="661" spans="1:13" ht="21" x14ac:dyDescent="0.35">
      <c r="A661" s="17"/>
      <c r="B661" s="16"/>
      <c r="C661" s="15"/>
      <c r="D661" s="14"/>
      <c r="E661" s="13"/>
      <c r="F661" s="12"/>
      <c r="H661" s="11"/>
      <c r="J661" s="77"/>
      <c r="L661" s="10"/>
      <c r="M661" s="10"/>
    </row>
    <row r="662" spans="1:13" ht="21" x14ac:dyDescent="0.35">
      <c r="A662" s="17"/>
      <c r="B662" s="16"/>
      <c r="C662" s="15"/>
      <c r="D662" s="14"/>
      <c r="E662" s="13"/>
      <c r="F662" s="12"/>
      <c r="H662" s="11"/>
      <c r="J662" s="77"/>
      <c r="L662" s="10"/>
      <c r="M662" s="10"/>
    </row>
    <row r="663" spans="1:13" ht="21" x14ac:dyDescent="0.35">
      <c r="A663" s="17"/>
      <c r="B663" s="16"/>
      <c r="C663" s="15"/>
      <c r="D663" s="14"/>
      <c r="E663" s="13"/>
      <c r="F663" s="12"/>
      <c r="H663" s="11"/>
      <c r="J663" s="77"/>
      <c r="L663" s="10"/>
      <c r="M663" s="10"/>
    </row>
    <row r="664" spans="1:13" ht="21" x14ac:dyDescent="0.35">
      <c r="A664" s="17"/>
      <c r="B664" s="16"/>
      <c r="C664" s="15"/>
      <c r="D664" s="14"/>
      <c r="E664" s="13"/>
      <c r="F664" s="12"/>
      <c r="H664" s="11"/>
      <c r="J664" s="77"/>
      <c r="L664" s="10"/>
      <c r="M664" s="10"/>
    </row>
    <row r="665" spans="1:13" ht="21" x14ac:dyDescent="0.35">
      <c r="A665" s="17"/>
      <c r="B665" s="16"/>
      <c r="C665" s="15"/>
      <c r="D665" s="14"/>
      <c r="E665" s="13"/>
      <c r="F665" s="12"/>
      <c r="H665" s="11"/>
      <c r="J665" s="77"/>
      <c r="L665" s="10"/>
      <c r="M665" s="10"/>
    </row>
    <row r="666" spans="1:13" ht="21" x14ac:dyDescent="0.35">
      <c r="A666" s="17"/>
      <c r="B666" s="16"/>
      <c r="C666" s="15"/>
      <c r="D666" s="14"/>
      <c r="E666" s="13"/>
      <c r="F666" s="12"/>
      <c r="H666" s="11"/>
      <c r="J666" s="77"/>
      <c r="L666" s="10"/>
      <c r="M666" s="10"/>
    </row>
    <row r="667" spans="1:13" ht="21" x14ac:dyDescent="0.35">
      <c r="A667" s="17"/>
      <c r="B667" s="16"/>
      <c r="C667" s="15"/>
      <c r="D667" s="14"/>
      <c r="E667" s="13"/>
      <c r="F667" s="12"/>
      <c r="H667" s="11"/>
      <c r="J667" s="77"/>
      <c r="L667" s="10"/>
      <c r="M667" s="10"/>
    </row>
    <row r="668" spans="1:13" ht="21" x14ac:dyDescent="0.35">
      <c r="A668" s="17"/>
      <c r="B668" s="16"/>
      <c r="C668" s="15"/>
      <c r="D668" s="14"/>
      <c r="E668" s="13"/>
      <c r="F668" s="12"/>
      <c r="H668" s="11"/>
      <c r="J668" s="77"/>
      <c r="L668" s="10"/>
      <c r="M668" s="10"/>
    </row>
    <row r="669" spans="1:13" ht="21" x14ac:dyDescent="0.35">
      <c r="A669" s="17"/>
      <c r="B669" s="16"/>
      <c r="C669" s="15"/>
      <c r="D669" s="14"/>
      <c r="E669" s="13"/>
      <c r="F669" s="12"/>
      <c r="H669" s="11"/>
      <c r="J669" s="77"/>
      <c r="L669" s="10"/>
      <c r="M669" s="10"/>
    </row>
    <row r="670" spans="1:13" ht="21" x14ac:dyDescent="0.35">
      <c r="A670" s="17"/>
      <c r="B670" s="16"/>
      <c r="C670" s="15"/>
      <c r="D670" s="14"/>
      <c r="E670" s="13"/>
      <c r="F670" s="12"/>
      <c r="H670" s="11"/>
      <c r="J670" s="77"/>
      <c r="L670" s="10"/>
      <c r="M670" s="10"/>
    </row>
    <row r="671" spans="1:13" ht="21" x14ac:dyDescent="0.35">
      <c r="A671" s="17"/>
      <c r="B671" s="16"/>
      <c r="C671" s="15"/>
      <c r="D671" s="14"/>
      <c r="E671" s="13"/>
      <c r="F671" s="12"/>
      <c r="H671" s="11"/>
      <c r="J671" s="77"/>
      <c r="L671" s="10"/>
      <c r="M671" s="10"/>
    </row>
    <row r="672" spans="1:13" ht="21" x14ac:dyDescent="0.35">
      <c r="A672" s="17"/>
      <c r="B672" s="16"/>
      <c r="C672" s="15"/>
      <c r="D672" s="14"/>
      <c r="E672" s="13"/>
      <c r="F672" s="12"/>
      <c r="H672" s="11"/>
      <c r="J672" s="77"/>
      <c r="L672" s="10"/>
      <c r="M672" s="10"/>
    </row>
    <row r="673" spans="1:13" ht="21" x14ac:dyDescent="0.35">
      <c r="A673" s="17"/>
      <c r="B673" s="16"/>
      <c r="C673" s="15"/>
      <c r="D673" s="14"/>
      <c r="E673" s="13"/>
      <c r="F673" s="12"/>
      <c r="H673" s="11"/>
      <c r="J673" s="77"/>
      <c r="L673" s="10"/>
      <c r="M673" s="10"/>
    </row>
    <row r="674" spans="1:13" ht="21" x14ac:dyDescent="0.35">
      <c r="A674" s="17"/>
      <c r="B674" s="16"/>
      <c r="C674" s="15"/>
      <c r="D674" s="14"/>
      <c r="E674" s="13"/>
      <c r="F674" s="12"/>
      <c r="H674" s="11"/>
      <c r="J674" s="77"/>
      <c r="L674" s="10"/>
      <c r="M674" s="10"/>
    </row>
    <row r="675" spans="1:13" ht="21" x14ac:dyDescent="0.35">
      <c r="A675" s="17"/>
      <c r="B675" s="16"/>
      <c r="C675" s="15"/>
      <c r="D675" s="14"/>
      <c r="E675" s="13"/>
      <c r="F675" s="12"/>
      <c r="H675" s="11"/>
      <c r="J675" s="77"/>
      <c r="L675" s="10"/>
      <c r="M675" s="10"/>
    </row>
    <row r="676" spans="1:13" ht="21" x14ac:dyDescent="0.35">
      <c r="A676" s="17"/>
      <c r="B676" s="16"/>
      <c r="C676" s="15"/>
      <c r="D676" s="14"/>
      <c r="E676" s="13"/>
      <c r="F676" s="12"/>
      <c r="H676" s="11"/>
      <c r="J676" s="77"/>
      <c r="L676" s="10"/>
      <c r="M676" s="10"/>
    </row>
    <row r="677" spans="1:13" ht="21" x14ac:dyDescent="0.35">
      <c r="A677" s="17"/>
      <c r="B677" s="16"/>
      <c r="C677" s="15"/>
      <c r="D677" s="14"/>
      <c r="E677" s="13"/>
      <c r="F677" s="12"/>
      <c r="H677" s="11"/>
      <c r="J677" s="77"/>
      <c r="L677" s="10"/>
      <c r="M677" s="10"/>
    </row>
    <row r="678" spans="1:13" ht="21" x14ac:dyDescent="0.35">
      <c r="A678" s="17"/>
      <c r="B678" s="16"/>
      <c r="C678" s="15"/>
      <c r="D678" s="14"/>
      <c r="E678" s="13"/>
      <c r="F678" s="12"/>
      <c r="H678" s="11"/>
      <c r="J678" s="77"/>
      <c r="L678" s="10"/>
      <c r="M678" s="10"/>
    </row>
    <row r="679" spans="1:13" ht="21" x14ac:dyDescent="0.35">
      <c r="A679" s="17"/>
      <c r="B679" s="16"/>
      <c r="C679" s="15"/>
      <c r="D679" s="14"/>
      <c r="E679" s="13"/>
      <c r="F679" s="12"/>
      <c r="H679" s="11"/>
      <c r="J679" s="77"/>
      <c r="L679" s="10"/>
      <c r="M679" s="10"/>
    </row>
    <row r="680" spans="1:13" ht="21" x14ac:dyDescent="0.35">
      <c r="A680" s="17"/>
      <c r="B680" s="16"/>
      <c r="C680" s="15"/>
      <c r="D680" s="14"/>
      <c r="E680" s="13"/>
      <c r="F680" s="12"/>
      <c r="H680" s="11"/>
      <c r="J680" s="77"/>
      <c r="L680" s="10"/>
      <c r="M680" s="10"/>
    </row>
    <row r="681" spans="1:13" ht="21" x14ac:dyDescent="0.35">
      <c r="A681" s="17"/>
      <c r="B681" s="16"/>
      <c r="C681" s="15"/>
      <c r="D681" s="14"/>
      <c r="E681" s="13"/>
      <c r="F681" s="12"/>
      <c r="H681" s="11"/>
      <c r="J681" s="77"/>
      <c r="L681" s="10"/>
      <c r="M681" s="10"/>
    </row>
    <row r="682" spans="1:13" ht="21" x14ac:dyDescent="0.35">
      <c r="A682" s="17"/>
      <c r="B682" s="16"/>
      <c r="C682" s="15"/>
      <c r="D682" s="14"/>
      <c r="E682" s="13"/>
      <c r="F682" s="12"/>
      <c r="H682" s="11"/>
      <c r="J682" s="77"/>
      <c r="L682" s="10"/>
      <c r="M682" s="10"/>
    </row>
    <row r="683" spans="1:13" ht="21" x14ac:dyDescent="0.35">
      <c r="A683" s="17"/>
      <c r="B683" s="16"/>
      <c r="C683" s="15"/>
      <c r="D683" s="14"/>
      <c r="E683" s="13"/>
      <c r="F683" s="12"/>
      <c r="H683" s="11"/>
      <c r="J683" s="77"/>
      <c r="L683" s="10"/>
      <c r="M683" s="10"/>
    </row>
    <row r="684" spans="1:13" ht="21" x14ac:dyDescent="0.35">
      <c r="A684" s="17"/>
      <c r="B684" s="16"/>
      <c r="C684" s="15"/>
      <c r="D684" s="14"/>
      <c r="E684" s="13"/>
      <c r="F684" s="12"/>
      <c r="H684" s="11"/>
      <c r="J684" s="77"/>
      <c r="L684" s="10"/>
      <c r="M684" s="10"/>
    </row>
    <row r="685" spans="1:13" ht="21" x14ac:dyDescent="0.35">
      <c r="A685" s="17"/>
      <c r="B685" s="16"/>
      <c r="C685" s="15"/>
      <c r="D685" s="14"/>
      <c r="E685" s="13"/>
      <c r="F685" s="12"/>
      <c r="H685" s="11"/>
      <c r="J685" s="77"/>
      <c r="L685" s="10"/>
      <c r="M685" s="10"/>
    </row>
    <row r="686" spans="1:13" ht="21" x14ac:dyDescent="0.35">
      <c r="A686" s="17"/>
      <c r="B686" s="16"/>
      <c r="C686" s="15"/>
      <c r="D686" s="14"/>
      <c r="E686" s="13"/>
      <c r="F686" s="12"/>
      <c r="H686" s="11"/>
      <c r="J686" s="77"/>
      <c r="L686" s="10"/>
      <c r="M686" s="10"/>
    </row>
    <row r="687" spans="1:13" ht="21" x14ac:dyDescent="0.35">
      <c r="A687" s="17"/>
      <c r="B687" s="16"/>
      <c r="C687" s="15"/>
      <c r="D687" s="14"/>
      <c r="E687" s="13"/>
      <c r="F687" s="12"/>
      <c r="H687" s="11"/>
      <c r="J687" s="77"/>
      <c r="L687" s="10"/>
      <c r="M687" s="10"/>
    </row>
    <row r="688" spans="1:13" ht="21" x14ac:dyDescent="0.35">
      <c r="A688" s="17"/>
      <c r="B688" s="16"/>
      <c r="C688" s="15"/>
      <c r="D688" s="14"/>
      <c r="E688" s="13"/>
      <c r="F688" s="12"/>
      <c r="H688" s="11"/>
      <c r="J688" s="77"/>
      <c r="L688" s="10"/>
      <c r="M688" s="10"/>
    </row>
    <row r="689" spans="1:13" ht="21" x14ac:dyDescent="0.35">
      <c r="A689" s="17"/>
      <c r="B689" s="16"/>
      <c r="C689" s="15"/>
      <c r="D689" s="14"/>
      <c r="E689" s="13"/>
      <c r="F689" s="12"/>
      <c r="H689" s="11"/>
      <c r="J689" s="77"/>
      <c r="L689" s="10"/>
      <c r="M689" s="10"/>
    </row>
    <row r="690" spans="1:13" ht="21" x14ac:dyDescent="0.35">
      <c r="A690" s="17"/>
      <c r="B690" s="16"/>
      <c r="C690" s="15"/>
      <c r="D690" s="14"/>
      <c r="E690" s="13"/>
      <c r="F690" s="12"/>
      <c r="H690" s="11"/>
      <c r="J690" s="77"/>
      <c r="L690" s="10"/>
      <c r="M690" s="10"/>
    </row>
    <row r="691" spans="1:13" ht="21" x14ac:dyDescent="0.35">
      <c r="A691" s="17"/>
      <c r="B691" s="16"/>
      <c r="C691" s="15"/>
      <c r="D691" s="14"/>
      <c r="E691" s="13"/>
      <c r="F691" s="12"/>
      <c r="H691" s="11"/>
      <c r="J691" s="77"/>
      <c r="L691" s="10"/>
      <c r="M691" s="10"/>
    </row>
    <row r="692" spans="1:13" ht="21" x14ac:dyDescent="0.35">
      <c r="A692" s="17"/>
      <c r="B692" s="16"/>
      <c r="C692" s="15"/>
      <c r="D692" s="14"/>
      <c r="E692" s="13"/>
      <c r="F692" s="12"/>
      <c r="H692" s="11"/>
      <c r="J692" s="77"/>
      <c r="L692" s="10"/>
      <c r="M692" s="10"/>
    </row>
    <row r="693" spans="1:13" ht="21" x14ac:dyDescent="0.35">
      <c r="A693" s="17"/>
      <c r="B693" s="16"/>
      <c r="C693" s="15"/>
      <c r="D693" s="14"/>
      <c r="E693" s="13"/>
      <c r="F693" s="12"/>
      <c r="H693" s="11"/>
      <c r="J693" s="77"/>
      <c r="L693" s="10"/>
      <c r="M693" s="10"/>
    </row>
    <row r="694" spans="1:13" ht="21" x14ac:dyDescent="0.35">
      <c r="A694" s="17"/>
      <c r="B694" s="16"/>
      <c r="C694" s="15"/>
      <c r="D694" s="14"/>
      <c r="E694" s="13"/>
      <c r="F694" s="12"/>
      <c r="H694" s="11"/>
      <c r="J694" s="77"/>
      <c r="L694" s="10"/>
      <c r="M694" s="10"/>
    </row>
    <row r="695" spans="1:13" ht="21" x14ac:dyDescent="0.35">
      <c r="A695" s="17"/>
      <c r="B695" s="16"/>
      <c r="C695" s="15"/>
      <c r="D695" s="14"/>
      <c r="E695" s="13"/>
      <c r="F695" s="12"/>
      <c r="H695" s="11"/>
      <c r="J695" s="77"/>
      <c r="L695" s="10"/>
      <c r="M695" s="10"/>
    </row>
    <row r="696" spans="1:13" ht="21" x14ac:dyDescent="0.35">
      <c r="A696" s="17"/>
      <c r="B696" s="16"/>
      <c r="C696" s="15"/>
      <c r="D696" s="14"/>
      <c r="E696" s="13"/>
      <c r="F696" s="12"/>
      <c r="H696" s="11"/>
      <c r="J696" s="77"/>
      <c r="L696" s="10"/>
      <c r="M696" s="10"/>
    </row>
    <row r="697" spans="1:13" ht="21" x14ac:dyDescent="0.35">
      <c r="A697" s="17"/>
      <c r="B697" s="16"/>
      <c r="C697" s="15"/>
      <c r="D697" s="14"/>
      <c r="E697" s="13"/>
      <c r="F697" s="12"/>
      <c r="H697" s="11"/>
      <c r="J697" s="77"/>
      <c r="L697" s="10"/>
      <c r="M697" s="10"/>
    </row>
    <row r="698" spans="1:13" ht="21" x14ac:dyDescent="0.35">
      <c r="A698" s="17"/>
      <c r="B698" s="16"/>
      <c r="C698" s="15"/>
      <c r="D698" s="14"/>
      <c r="E698" s="13"/>
      <c r="F698" s="12"/>
      <c r="H698" s="11"/>
      <c r="J698" s="77"/>
      <c r="L698" s="10"/>
      <c r="M698" s="10"/>
    </row>
    <row r="699" spans="1:13" ht="21" x14ac:dyDescent="0.35">
      <c r="A699" s="17"/>
      <c r="B699" s="16"/>
      <c r="C699" s="15"/>
      <c r="D699" s="14"/>
      <c r="E699" s="13"/>
      <c r="F699" s="12"/>
      <c r="H699" s="11"/>
      <c r="J699" s="77"/>
      <c r="L699" s="10"/>
      <c r="M699" s="10"/>
    </row>
    <row r="700" spans="1:13" ht="21" x14ac:dyDescent="0.35">
      <c r="A700" s="17"/>
      <c r="B700" s="16"/>
      <c r="C700" s="15"/>
      <c r="D700" s="14"/>
      <c r="E700" s="13"/>
      <c r="F700" s="12"/>
      <c r="H700" s="11"/>
      <c r="J700" s="77"/>
      <c r="L700" s="10"/>
      <c r="M700" s="10"/>
    </row>
    <row r="701" spans="1:13" ht="21" x14ac:dyDescent="0.35">
      <c r="A701" s="17"/>
      <c r="B701" s="16"/>
      <c r="C701" s="15"/>
      <c r="D701" s="14"/>
      <c r="E701" s="13"/>
      <c r="F701" s="12"/>
      <c r="H701" s="11"/>
      <c r="J701" s="77"/>
      <c r="L701" s="10"/>
      <c r="M701" s="10"/>
    </row>
    <row r="702" spans="1:13" ht="21" x14ac:dyDescent="0.35">
      <c r="A702" s="17"/>
      <c r="B702" s="16"/>
      <c r="C702" s="15"/>
      <c r="D702" s="14"/>
      <c r="E702" s="13"/>
      <c r="F702" s="12"/>
      <c r="H702" s="11"/>
      <c r="J702" s="77"/>
      <c r="L702" s="10"/>
      <c r="M702" s="10"/>
    </row>
    <row r="703" spans="1:13" ht="21" x14ac:dyDescent="0.35">
      <c r="A703" s="17"/>
      <c r="B703" s="16"/>
      <c r="C703" s="15"/>
      <c r="D703" s="14"/>
      <c r="E703" s="13"/>
      <c r="F703" s="12"/>
      <c r="H703" s="11"/>
      <c r="J703" s="77"/>
      <c r="L703" s="10"/>
      <c r="M703" s="10"/>
    </row>
    <row r="704" spans="1:13" ht="21" x14ac:dyDescent="0.35">
      <c r="A704" s="17"/>
      <c r="B704" s="16"/>
      <c r="C704" s="15"/>
      <c r="D704" s="14"/>
      <c r="E704" s="13"/>
      <c r="F704" s="12"/>
      <c r="H704" s="11"/>
      <c r="J704" s="77"/>
      <c r="L704" s="10"/>
      <c r="M704" s="10"/>
    </row>
    <row r="705" spans="1:13" ht="21" x14ac:dyDescent="0.35">
      <c r="A705" s="17"/>
      <c r="B705" s="16"/>
      <c r="C705" s="15"/>
      <c r="D705" s="14"/>
      <c r="E705" s="13"/>
      <c r="F705" s="12"/>
      <c r="H705" s="11"/>
      <c r="J705" s="77"/>
      <c r="L705" s="10"/>
      <c r="M705" s="10"/>
    </row>
    <row r="706" spans="1:13" ht="21" x14ac:dyDescent="0.35">
      <c r="A706" s="17"/>
      <c r="B706" s="16"/>
      <c r="C706" s="15"/>
      <c r="D706" s="14"/>
      <c r="E706" s="13"/>
      <c r="F706" s="12"/>
      <c r="H706" s="11"/>
      <c r="J706" s="77"/>
      <c r="L706" s="10"/>
      <c r="M706" s="10"/>
    </row>
    <row r="707" spans="1:13" ht="21" x14ac:dyDescent="0.35">
      <c r="A707" s="17"/>
      <c r="B707" s="16"/>
      <c r="C707" s="15"/>
      <c r="D707" s="14"/>
      <c r="E707" s="13"/>
      <c r="F707" s="12"/>
      <c r="H707" s="11"/>
      <c r="J707" s="77"/>
      <c r="L707" s="10"/>
      <c r="M707" s="10"/>
    </row>
    <row r="708" spans="1:13" ht="21" x14ac:dyDescent="0.35">
      <c r="A708" s="17"/>
      <c r="B708" s="16"/>
      <c r="C708" s="15"/>
      <c r="D708" s="14"/>
      <c r="E708" s="13"/>
      <c r="F708" s="12"/>
      <c r="H708" s="11"/>
      <c r="J708" s="77"/>
      <c r="L708" s="10"/>
      <c r="M708" s="10"/>
    </row>
    <row r="709" spans="1:13" ht="21" x14ac:dyDescent="0.35">
      <c r="A709" s="17"/>
      <c r="B709" s="16"/>
      <c r="C709" s="15"/>
      <c r="D709" s="14"/>
      <c r="E709" s="13"/>
      <c r="F709" s="12"/>
      <c r="H709" s="11"/>
      <c r="J709" s="77"/>
      <c r="L709" s="10"/>
      <c r="M709" s="10"/>
    </row>
    <row r="710" spans="1:13" ht="21" x14ac:dyDescent="0.35">
      <c r="A710" s="17"/>
      <c r="B710" s="16"/>
      <c r="C710" s="15"/>
      <c r="D710" s="14"/>
      <c r="E710" s="13"/>
      <c r="F710" s="12"/>
      <c r="H710" s="11"/>
      <c r="J710" s="77"/>
      <c r="L710" s="10"/>
      <c r="M710" s="10"/>
    </row>
    <row r="711" spans="1:13" ht="21" x14ac:dyDescent="0.35">
      <c r="A711" s="17"/>
      <c r="B711" s="16"/>
      <c r="C711" s="15"/>
      <c r="D711" s="14"/>
      <c r="E711" s="13"/>
      <c r="F711" s="12"/>
      <c r="H711" s="11"/>
      <c r="J711" s="77"/>
      <c r="L711" s="10"/>
      <c r="M711" s="10"/>
    </row>
    <row r="712" spans="1:13" ht="21" x14ac:dyDescent="0.35">
      <c r="A712" s="17"/>
      <c r="B712" s="16"/>
      <c r="C712" s="15"/>
      <c r="D712" s="14"/>
      <c r="E712" s="13"/>
      <c r="F712" s="12"/>
      <c r="H712" s="11"/>
      <c r="J712" s="77"/>
      <c r="L712" s="10"/>
      <c r="M712" s="10"/>
    </row>
    <row r="713" spans="1:13" ht="21" x14ac:dyDescent="0.35">
      <c r="A713" s="17"/>
      <c r="B713" s="16"/>
      <c r="C713" s="15"/>
      <c r="D713" s="14"/>
      <c r="E713" s="13"/>
      <c r="F713" s="12"/>
      <c r="H713" s="11"/>
      <c r="J713" s="77"/>
      <c r="L713" s="10"/>
      <c r="M713" s="10"/>
    </row>
    <row r="714" spans="1:13" ht="21" x14ac:dyDescent="0.35">
      <c r="A714" s="17"/>
      <c r="B714" s="16"/>
      <c r="C714" s="15"/>
      <c r="D714" s="14"/>
      <c r="E714" s="13"/>
      <c r="F714" s="12"/>
      <c r="H714" s="11"/>
      <c r="J714" s="77"/>
      <c r="L714" s="10"/>
      <c r="M714" s="10"/>
    </row>
    <row r="715" spans="1:13" ht="21" x14ac:dyDescent="0.35">
      <c r="A715" s="17"/>
      <c r="B715" s="16"/>
      <c r="C715" s="15"/>
      <c r="D715" s="14"/>
      <c r="E715" s="13"/>
      <c r="F715" s="12"/>
      <c r="H715" s="11"/>
      <c r="J715" s="77"/>
      <c r="L715" s="10"/>
      <c r="M715" s="10"/>
    </row>
    <row r="716" spans="1:13" ht="21" x14ac:dyDescent="0.35">
      <c r="A716" s="17"/>
      <c r="B716" s="16"/>
      <c r="C716" s="15"/>
      <c r="D716" s="14"/>
      <c r="E716" s="13"/>
      <c r="F716" s="12"/>
      <c r="H716" s="11"/>
      <c r="J716" s="77"/>
      <c r="L716" s="10"/>
      <c r="M716" s="10"/>
    </row>
    <row r="717" spans="1:13" ht="21" x14ac:dyDescent="0.35">
      <c r="A717" s="17"/>
      <c r="B717" s="16"/>
      <c r="C717" s="15"/>
      <c r="D717" s="14"/>
      <c r="E717" s="13"/>
      <c r="F717" s="12"/>
      <c r="H717" s="11"/>
      <c r="J717" s="77"/>
      <c r="L717" s="10"/>
      <c r="M717" s="10"/>
    </row>
    <row r="718" spans="1:13" ht="21" x14ac:dyDescent="0.35">
      <c r="A718" s="17"/>
      <c r="B718" s="16"/>
      <c r="C718" s="15"/>
      <c r="D718" s="14"/>
      <c r="E718" s="13"/>
      <c r="F718" s="12"/>
      <c r="H718" s="11"/>
      <c r="J718" s="77"/>
      <c r="L718" s="10"/>
      <c r="M718" s="10"/>
    </row>
    <row r="719" spans="1:13" ht="21" x14ac:dyDescent="0.35">
      <c r="A719" s="17"/>
      <c r="B719" s="16"/>
      <c r="C719" s="15"/>
      <c r="D719" s="14"/>
      <c r="E719" s="13"/>
      <c r="F719" s="12"/>
      <c r="H719" s="11"/>
      <c r="J719" s="77"/>
      <c r="L719" s="10"/>
      <c r="M719" s="10"/>
    </row>
    <row r="720" spans="1:13" ht="21" x14ac:dyDescent="0.35">
      <c r="A720" s="17"/>
      <c r="B720" s="16"/>
      <c r="C720" s="15"/>
      <c r="D720" s="14"/>
      <c r="E720" s="13"/>
      <c r="F720" s="12"/>
      <c r="H720" s="11"/>
      <c r="J720" s="77"/>
      <c r="L720" s="10"/>
      <c r="M720" s="10"/>
    </row>
    <row r="721" spans="1:13" ht="21" x14ac:dyDescent="0.35">
      <c r="A721" s="17"/>
      <c r="B721" s="16"/>
      <c r="C721" s="15"/>
      <c r="D721" s="14"/>
      <c r="E721" s="13"/>
      <c r="F721" s="12"/>
      <c r="H721" s="11"/>
      <c r="J721" s="77"/>
      <c r="L721" s="10"/>
      <c r="M721" s="10"/>
    </row>
    <row r="722" spans="1:13" ht="21" x14ac:dyDescent="0.35">
      <c r="A722" s="17"/>
      <c r="B722" s="16"/>
      <c r="C722" s="15"/>
      <c r="D722" s="14"/>
      <c r="E722" s="13"/>
      <c r="F722" s="12"/>
      <c r="H722" s="11"/>
      <c r="J722" s="77"/>
      <c r="L722" s="10"/>
      <c r="M722" s="10"/>
    </row>
    <row r="723" spans="1:13" ht="21" x14ac:dyDescent="0.35">
      <c r="A723" s="17"/>
      <c r="B723" s="16"/>
      <c r="C723" s="15"/>
      <c r="D723" s="14"/>
      <c r="E723" s="13"/>
      <c r="F723" s="12"/>
      <c r="H723" s="11"/>
      <c r="J723" s="77"/>
      <c r="L723" s="10"/>
      <c r="M723" s="10"/>
    </row>
    <row r="724" spans="1:13" ht="21" x14ac:dyDescent="0.35">
      <c r="A724" s="17"/>
      <c r="B724" s="16"/>
      <c r="C724" s="15"/>
      <c r="D724" s="14"/>
      <c r="E724" s="13"/>
      <c r="F724" s="12"/>
      <c r="H724" s="11"/>
      <c r="J724" s="77"/>
      <c r="L724" s="10"/>
      <c r="M724" s="10"/>
    </row>
    <row r="725" spans="1:13" ht="21" x14ac:dyDescent="0.35">
      <c r="A725" s="17"/>
      <c r="B725" s="16"/>
      <c r="C725" s="15"/>
      <c r="D725" s="14"/>
      <c r="E725" s="13"/>
      <c r="F725" s="12"/>
      <c r="H725" s="11"/>
      <c r="J725" s="77"/>
      <c r="L725" s="10"/>
      <c r="M725" s="10"/>
    </row>
    <row r="726" spans="1:13" ht="21" x14ac:dyDescent="0.35">
      <c r="A726" s="17"/>
      <c r="B726" s="16"/>
      <c r="C726" s="15"/>
      <c r="D726" s="14"/>
      <c r="E726" s="13"/>
      <c r="F726" s="12"/>
      <c r="H726" s="11"/>
      <c r="J726" s="77"/>
      <c r="L726" s="10"/>
      <c r="M726" s="10"/>
    </row>
    <row r="727" spans="1:13" ht="21" x14ac:dyDescent="0.35">
      <c r="A727" s="17"/>
      <c r="B727" s="16"/>
      <c r="C727" s="15"/>
      <c r="D727" s="14"/>
      <c r="E727" s="13"/>
      <c r="F727" s="12"/>
      <c r="H727" s="11"/>
      <c r="J727" s="77"/>
      <c r="L727" s="10"/>
      <c r="M727" s="10"/>
    </row>
    <row r="728" spans="1:13" ht="21" x14ac:dyDescent="0.35">
      <c r="A728" s="17"/>
      <c r="B728" s="16"/>
      <c r="C728" s="15"/>
      <c r="D728" s="14"/>
      <c r="E728" s="13"/>
      <c r="F728" s="12"/>
      <c r="H728" s="11"/>
      <c r="J728" s="77"/>
      <c r="L728" s="10"/>
      <c r="M728" s="10"/>
    </row>
    <row r="729" spans="1:13" ht="21" x14ac:dyDescent="0.35">
      <c r="A729" s="17"/>
      <c r="B729" s="16"/>
      <c r="C729" s="15"/>
      <c r="D729" s="14"/>
      <c r="E729" s="13"/>
      <c r="F729" s="12"/>
      <c r="H729" s="11"/>
      <c r="J729" s="77"/>
      <c r="L729" s="10"/>
      <c r="M729" s="10"/>
    </row>
    <row r="730" spans="1:13" ht="21" x14ac:dyDescent="0.35">
      <c r="A730" s="17"/>
      <c r="B730" s="16"/>
      <c r="C730" s="15"/>
      <c r="D730" s="14"/>
      <c r="E730" s="13"/>
      <c r="F730" s="12"/>
      <c r="H730" s="11"/>
      <c r="J730" s="77"/>
      <c r="L730" s="10"/>
      <c r="M730" s="10"/>
    </row>
    <row r="731" spans="1:13" ht="21" x14ac:dyDescent="0.35">
      <c r="A731" s="17"/>
      <c r="B731" s="16"/>
      <c r="C731" s="15"/>
      <c r="D731" s="14"/>
      <c r="E731" s="13"/>
      <c r="F731" s="12"/>
      <c r="H731" s="11"/>
      <c r="J731" s="77"/>
      <c r="L731" s="10"/>
      <c r="M731" s="10"/>
    </row>
    <row r="732" spans="1:13" ht="21" x14ac:dyDescent="0.35">
      <c r="A732" s="17"/>
      <c r="B732" s="16"/>
      <c r="C732" s="15"/>
      <c r="D732" s="14"/>
      <c r="E732" s="13"/>
      <c r="F732" s="12"/>
      <c r="H732" s="11"/>
      <c r="J732" s="77"/>
      <c r="L732" s="10"/>
      <c r="M732" s="10"/>
    </row>
    <row r="733" spans="1:13" ht="21" x14ac:dyDescent="0.35">
      <c r="A733" s="17"/>
      <c r="B733" s="16"/>
      <c r="C733" s="15"/>
      <c r="D733" s="14"/>
      <c r="E733" s="13"/>
      <c r="F733" s="12"/>
      <c r="H733" s="11"/>
      <c r="J733" s="77"/>
      <c r="L733" s="10"/>
      <c r="M733" s="10"/>
    </row>
    <row r="734" spans="1:13" ht="21" x14ac:dyDescent="0.35">
      <c r="A734" s="17"/>
      <c r="B734" s="16"/>
      <c r="C734" s="15"/>
      <c r="D734" s="14"/>
      <c r="E734" s="13"/>
      <c r="F734" s="12"/>
      <c r="H734" s="11"/>
      <c r="J734" s="77"/>
      <c r="L734" s="10"/>
      <c r="M734" s="10"/>
    </row>
    <row r="735" spans="1:13" ht="21" x14ac:dyDescent="0.35">
      <c r="A735" s="17"/>
      <c r="B735" s="16"/>
      <c r="C735" s="15"/>
      <c r="D735" s="14"/>
      <c r="E735" s="13"/>
      <c r="F735" s="12"/>
      <c r="H735" s="11"/>
      <c r="J735" s="77"/>
      <c r="L735" s="10"/>
      <c r="M735" s="10"/>
    </row>
    <row r="736" spans="1:13" ht="21" x14ac:dyDescent="0.35">
      <c r="A736" s="17"/>
      <c r="B736" s="16"/>
      <c r="C736" s="15"/>
      <c r="D736" s="14"/>
      <c r="E736" s="13"/>
      <c r="F736" s="12"/>
      <c r="H736" s="11"/>
      <c r="J736" s="77"/>
      <c r="L736" s="10"/>
      <c r="M736" s="10"/>
    </row>
    <row r="737" spans="1:13" ht="21" x14ac:dyDescent="0.35">
      <c r="A737" s="17"/>
      <c r="B737" s="16"/>
      <c r="C737" s="15"/>
      <c r="D737" s="14"/>
      <c r="E737" s="13"/>
      <c r="F737" s="12"/>
      <c r="H737" s="11"/>
      <c r="J737" s="77"/>
      <c r="L737" s="10"/>
      <c r="M737" s="10"/>
    </row>
    <row r="738" spans="1:13" ht="21" x14ac:dyDescent="0.35">
      <c r="A738" s="17"/>
      <c r="B738" s="16"/>
      <c r="C738" s="15"/>
      <c r="D738" s="14"/>
      <c r="E738" s="13"/>
      <c r="F738" s="12"/>
      <c r="H738" s="11"/>
      <c r="J738" s="77"/>
      <c r="L738" s="10"/>
      <c r="M738" s="10"/>
    </row>
    <row r="739" spans="1:13" ht="21" x14ac:dyDescent="0.35">
      <c r="A739" s="17"/>
      <c r="B739" s="16"/>
      <c r="C739" s="15"/>
      <c r="D739" s="14"/>
      <c r="E739" s="13"/>
      <c r="F739" s="12"/>
      <c r="H739" s="11"/>
      <c r="J739" s="77"/>
      <c r="L739" s="10"/>
      <c r="M739" s="10"/>
    </row>
    <row r="740" spans="1:13" ht="21" x14ac:dyDescent="0.35">
      <c r="A740" s="17"/>
      <c r="B740" s="16"/>
      <c r="C740" s="15"/>
      <c r="D740" s="14"/>
      <c r="E740" s="13"/>
      <c r="F740" s="12"/>
      <c r="H740" s="11"/>
      <c r="J740" s="77"/>
      <c r="L740" s="10"/>
      <c r="M740" s="10"/>
    </row>
    <row r="741" spans="1:13" ht="21" x14ac:dyDescent="0.35">
      <c r="A741" s="17"/>
      <c r="B741" s="16"/>
      <c r="C741" s="15"/>
      <c r="D741" s="14"/>
      <c r="E741" s="13"/>
      <c r="F741" s="12"/>
      <c r="H741" s="11"/>
      <c r="J741" s="77"/>
      <c r="L741" s="10"/>
      <c r="M741" s="10"/>
    </row>
    <row r="742" spans="1:13" ht="21" x14ac:dyDescent="0.35">
      <c r="A742" s="17"/>
      <c r="B742" s="16"/>
      <c r="C742" s="15"/>
      <c r="D742" s="14"/>
      <c r="E742" s="13"/>
      <c r="F742" s="12"/>
      <c r="H742" s="11"/>
      <c r="J742" s="77"/>
      <c r="L742" s="10"/>
      <c r="M742" s="10"/>
    </row>
    <row r="743" spans="1:13" ht="21" x14ac:dyDescent="0.35">
      <c r="A743" s="17"/>
      <c r="B743" s="16"/>
      <c r="C743" s="15"/>
      <c r="D743" s="14"/>
      <c r="E743" s="13"/>
      <c r="F743" s="12"/>
      <c r="H743" s="11"/>
      <c r="J743" s="77"/>
      <c r="L743" s="10"/>
      <c r="M743" s="10"/>
    </row>
    <row r="744" spans="1:13" ht="21" x14ac:dyDescent="0.35">
      <c r="A744" s="17"/>
      <c r="B744" s="16"/>
      <c r="C744" s="15"/>
      <c r="D744" s="14"/>
      <c r="E744" s="13"/>
      <c r="F744" s="12"/>
      <c r="H744" s="11"/>
      <c r="J744" s="77"/>
      <c r="L744" s="10"/>
      <c r="M744" s="10"/>
    </row>
    <row r="745" spans="1:13" ht="21" x14ac:dyDescent="0.35">
      <c r="A745" s="17"/>
      <c r="B745" s="16"/>
      <c r="C745" s="15"/>
      <c r="D745" s="14"/>
      <c r="E745" s="13"/>
      <c r="F745" s="12"/>
      <c r="H745" s="11"/>
      <c r="J745" s="77"/>
      <c r="L745" s="10"/>
      <c r="M745" s="10"/>
    </row>
    <row r="746" spans="1:13" ht="21" x14ac:dyDescent="0.35">
      <c r="A746" s="17"/>
      <c r="B746" s="16"/>
      <c r="C746" s="15"/>
      <c r="D746" s="14"/>
      <c r="E746" s="13"/>
      <c r="F746" s="12"/>
      <c r="H746" s="11"/>
      <c r="J746" s="77"/>
      <c r="L746" s="10"/>
      <c r="M746" s="10"/>
    </row>
    <row r="747" spans="1:13" ht="21" x14ac:dyDescent="0.35">
      <c r="A747" s="17"/>
      <c r="B747" s="16"/>
      <c r="C747" s="15"/>
      <c r="D747" s="14"/>
      <c r="E747" s="13"/>
      <c r="F747" s="12"/>
      <c r="H747" s="11"/>
      <c r="J747" s="77"/>
      <c r="L747" s="10"/>
      <c r="M747" s="10"/>
    </row>
    <row r="748" spans="1:13" ht="21" x14ac:dyDescent="0.35">
      <c r="A748" s="17"/>
      <c r="B748" s="16"/>
      <c r="C748" s="15"/>
      <c r="D748" s="14"/>
      <c r="E748" s="13"/>
      <c r="F748" s="12"/>
      <c r="H748" s="11"/>
      <c r="J748" s="77"/>
      <c r="L748" s="10"/>
      <c r="M748" s="10"/>
    </row>
    <row r="749" spans="1:13" ht="21" x14ac:dyDescent="0.35">
      <c r="A749" s="17"/>
      <c r="B749" s="16"/>
      <c r="C749" s="15"/>
      <c r="D749" s="14"/>
      <c r="E749" s="13"/>
      <c r="F749" s="12"/>
      <c r="H749" s="11"/>
      <c r="J749" s="77"/>
      <c r="L749" s="10"/>
      <c r="M749" s="10"/>
    </row>
    <row r="750" spans="1:13" ht="21" x14ac:dyDescent="0.35">
      <c r="A750" s="17"/>
      <c r="B750" s="16"/>
      <c r="C750" s="15"/>
      <c r="D750" s="14"/>
      <c r="E750" s="13"/>
      <c r="F750" s="12"/>
      <c r="H750" s="11"/>
      <c r="J750" s="77"/>
      <c r="L750" s="10"/>
      <c r="M750" s="10"/>
    </row>
    <row r="751" spans="1:13" ht="21" x14ac:dyDescent="0.35">
      <c r="A751" s="17"/>
      <c r="B751" s="16"/>
      <c r="C751" s="15"/>
      <c r="D751" s="14"/>
      <c r="E751" s="13"/>
      <c r="F751" s="12"/>
      <c r="H751" s="11"/>
      <c r="J751" s="77"/>
      <c r="L751" s="10"/>
      <c r="M751" s="10"/>
    </row>
    <row r="752" spans="1:13" ht="21" x14ac:dyDescent="0.35">
      <c r="A752" s="17"/>
      <c r="B752" s="16"/>
      <c r="C752" s="15"/>
      <c r="D752" s="14"/>
      <c r="E752" s="13"/>
      <c r="F752" s="12"/>
      <c r="H752" s="11"/>
      <c r="J752" s="77"/>
      <c r="L752" s="10"/>
      <c r="M752" s="10"/>
    </row>
    <row r="753" spans="1:13" ht="21" x14ac:dyDescent="0.35">
      <c r="A753" s="17"/>
      <c r="B753" s="16"/>
      <c r="C753" s="15"/>
      <c r="D753" s="14"/>
      <c r="E753" s="13"/>
      <c r="F753" s="12"/>
      <c r="H753" s="11"/>
      <c r="J753" s="77"/>
      <c r="L753" s="10"/>
      <c r="M753" s="10"/>
    </row>
    <row r="754" spans="1:13" ht="21" x14ac:dyDescent="0.35">
      <c r="A754" s="17"/>
      <c r="B754" s="16"/>
      <c r="C754" s="15"/>
      <c r="D754" s="14"/>
      <c r="E754" s="13"/>
      <c r="F754" s="12"/>
      <c r="H754" s="11"/>
      <c r="J754" s="77"/>
      <c r="L754" s="10"/>
      <c r="M754" s="10"/>
    </row>
    <row r="755" spans="1:13" ht="21" x14ac:dyDescent="0.35">
      <c r="A755" s="17"/>
      <c r="B755" s="16"/>
      <c r="C755" s="15"/>
      <c r="D755" s="14"/>
      <c r="E755" s="13"/>
      <c r="F755" s="12"/>
      <c r="H755" s="11"/>
      <c r="J755" s="77"/>
      <c r="L755" s="10"/>
      <c r="M755" s="10"/>
    </row>
    <row r="756" spans="1:13" ht="21" x14ac:dyDescent="0.35">
      <c r="A756" s="17"/>
      <c r="B756" s="16"/>
      <c r="C756" s="15"/>
      <c r="D756" s="14"/>
      <c r="E756" s="13"/>
      <c r="F756" s="12"/>
      <c r="H756" s="11"/>
      <c r="J756" s="77"/>
      <c r="L756" s="10"/>
      <c r="M756" s="10"/>
    </row>
    <row r="757" spans="1:13" ht="21" x14ac:dyDescent="0.35">
      <c r="A757" s="17"/>
      <c r="B757" s="16"/>
      <c r="C757" s="15"/>
      <c r="D757" s="14"/>
      <c r="E757" s="13"/>
      <c r="F757" s="12"/>
      <c r="H757" s="11"/>
      <c r="J757" s="77"/>
      <c r="L757" s="10"/>
      <c r="M757" s="10"/>
    </row>
    <row r="758" spans="1:13" ht="21" x14ac:dyDescent="0.35">
      <c r="A758" s="17"/>
      <c r="B758" s="16"/>
      <c r="C758" s="15"/>
      <c r="D758" s="14"/>
      <c r="E758" s="13"/>
      <c r="F758" s="12"/>
      <c r="H758" s="11"/>
      <c r="J758" s="77"/>
      <c r="L758" s="10"/>
      <c r="M758" s="10"/>
    </row>
    <row r="759" spans="1:13" ht="21" x14ac:dyDescent="0.35">
      <c r="A759" s="17"/>
      <c r="B759" s="16"/>
      <c r="C759" s="15"/>
      <c r="D759" s="14"/>
      <c r="E759" s="13"/>
      <c r="F759" s="12"/>
      <c r="H759" s="11"/>
      <c r="J759" s="77"/>
      <c r="L759" s="10"/>
      <c r="M759" s="10"/>
    </row>
    <row r="760" spans="1:13" ht="21" x14ac:dyDescent="0.35">
      <c r="A760" s="17"/>
      <c r="B760" s="16"/>
      <c r="C760" s="15"/>
      <c r="D760" s="14"/>
      <c r="E760" s="13"/>
      <c r="F760" s="12"/>
      <c r="H760" s="11"/>
      <c r="J760" s="77"/>
      <c r="L760" s="10"/>
      <c r="M760" s="10"/>
    </row>
    <row r="761" spans="1:13" ht="21" x14ac:dyDescent="0.35">
      <c r="A761" s="17"/>
      <c r="B761" s="16"/>
      <c r="C761" s="15"/>
      <c r="D761" s="14"/>
      <c r="E761" s="13"/>
      <c r="F761" s="12"/>
      <c r="H761" s="11"/>
      <c r="J761" s="77"/>
      <c r="L761" s="10"/>
      <c r="M761" s="10"/>
    </row>
    <row r="762" spans="1:13" ht="21" x14ac:dyDescent="0.35">
      <c r="A762" s="17"/>
      <c r="B762" s="16"/>
      <c r="C762" s="15"/>
      <c r="D762" s="14"/>
      <c r="E762" s="13"/>
      <c r="F762" s="12"/>
      <c r="H762" s="11"/>
      <c r="J762" s="77"/>
      <c r="L762" s="10"/>
      <c r="M762" s="10"/>
    </row>
    <row r="763" spans="1:13" ht="21" x14ac:dyDescent="0.35">
      <c r="A763" s="17"/>
      <c r="B763" s="16"/>
      <c r="C763" s="15"/>
      <c r="D763" s="14"/>
      <c r="E763" s="13"/>
      <c r="F763" s="12"/>
      <c r="H763" s="11"/>
      <c r="J763" s="77"/>
      <c r="L763" s="10"/>
      <c r="M763" s="10"/>
    </row>
    <row r="764" spans="1:13" ht="21" x14ac:dyDescent="0.35">
      <c r="A764" s="17"/>
      <c r="B764" s="16"/>
      <c r="C764" s="15"/>
      <c r="D764" s="14"/>
      <c r="E764" s="13"/>
      <c r="F764" s="12"/>
      <c r="H764" s="11"/>
      <c r="J764" s="77"/>
      <c r="L764" s="10"/>
      <c r="M764" s="10"/>
    </row>
    <row r="765" spans="1:13" ht="21" x14ac:dyDescent="0.35">
      <c r="A765" s="17"/>
      <c r="B765" s="16"/>
      <c r="C765" s="15"/>
      <c r="D765" s="14"/>
      <c r="E765" s="13"/>
      <c r="F765" s="12"/>
      <c r="H765" s="11"/>
      <c r="J765" s="77"/>
      <c r="L765" s="10"/>
      <c r="M765" s="10"/>
    </row>
    <row r="766" spans="1:13" ht="21" x14ac:dyDescent="0.35">
      <c r="A766" s="17"/>
      <c r="B766" s="16"/>
      <c r="C766" s="15"/>
      <c r="D766" s="14"/>
      <c r="E766" s="13"/>
      <c r="F766" s="12"/>
      <c r="H766" s="11"/>
      <c r="J766" s="77"/>
      <c r="L766" s="10"/>
      <c r="M766" s="10"/>
    </row>
    <row r="767" spans="1:13" ht="21" x14ac:dyDescent="0.35">
      <c r="A767" s="17"/>
      <c r="B767" s="16"/>
      <c r="C767" s="15"/>
      <c r="D767" s="14"/>
      <c r="E767" s="13"/>
      <c r="F767" s="12"/>
      <c r="H767" s="11"/>
      <c r="J767" s="77"/>
      <c r="L767" s="10"/>
      <c r="M767" s="10"/>
    </row>
    <row r="768" spans="1:13" ht="21" x14ac:dyDescent="0.35">
      <c r="A768" s="17"/>
      <c r="B768" s="16"/>
      <c r="C768" s="15"/>
      <c r="D768" s="14"/>
      <c r="E768" s="13"/>
      <c r="F768" s="12"/>
      <c r="H768" s="11"/>
      <c r="J768" s="77"/>
      <c r="L768" s="10"/>
      <c r="M768" s="10"/>
    </row>
    <row r="769" spans="1:13" ht="21" x14ac:dyDescent="0.35">
      <c r="A769" s="17"/>
      <c r="B769" s="16"/>
      <c r="C769" s="15"/>
      <c r="D769" s="14"/>
      <c r="E769" s="13"/>
      <c r="F769" s="12"/>
      <c r="H769" s="11"/>
      <c r="J769" s="77"/>
      <c r="L769" s="10"/>
      <c r="M769" s="10"/>
    </row>
    <row r="770" spans="1:13" ht="21" x14ac:dyDescent="0.35">
      <c r="A770" s="17"/>
      <c r="B770" s="16"/>
      <c r="C770" s="15"/>
      <c r="D770" s="14"/>
      <c r="E770" s="13"/>
      <c r="F770" s="12"/>
      <c r="H770" s="11"/>
      <c r="J770" s="77"/>
      <c r="L770" s="10"/>
      <c r="M770" s="10"/>
    </row>
    <row r="771" spans="1:13" ht="21" x14ac:dyDescent="0.35">
      <c r="A771" s="17"/>
      <c r="B771" s="16"/>
      <c r="C771" s="15"/>
      <c r="D771" s="14"/>
      <c r="E771" s="13"/>
      <c r="F771" s="12"/>
      <c r="H771" s="11"/>
      <c r="J771" s="77"/>
      <c r="L771" s="10"/>
      <c r="M771" s="10"/>
    </row>
    <row r="772" spans="1:13" ht="21" x14ac:dyDescent="0.35">
      <c r="A772" s="17"/>
      <c r="B772" s="16"/>
      <c r="C772" s="15"/>
      <c r="D772" s="14"/>
      <c r="E772" s="13"/>
      <c r="F772" s="12"/>
      <c r="H772" s="11"/>
      <c r="J772" s="77"/>
      <c r="L772" s="10"/>
      <c r="M772" s="10"/>
    </row>
    <row r="773" spans="1:13" ht="21" x14ac:dyDescent="0.35">
      <c r="A773" s="17"/>
      <c r="B773" s="16"/>
      <c r="C773" s="15"/>
      <c r="D773" s="14"/>
      <c r="E773" s="13"/>
      <c r="F773" s="12"/>
      <c r="H773" s="11"/>
      <c r="J773" s="77"/>
      <c r="L773" s="10"/>
      <c r="M773" s="10"/>
    </row>
    <row r="774" spans="1:13" ht="21" x14ac:dyDescent="0.35">
      <c r="A774" s="17"/>
      <c r="B774" s="16"/>
      <c r="C774" s="15"/>
      <c r="D774" s="14"/>
      <c r="E774" s="13"/>
      <c r="F774" s="12"/>
      <c r="H774" s="11"/>
      <c r="J774" s="77"/>
      <c r="L774" s="10"/>
      <c r="M774" s="10"/>
    </row>
    <row r="775" spans="1:13" ht="21" x14ac:dyDescent="0.35">
      <c r="A775" s="17"/>
      <c r="B775" s="16"/>
      <c r="C775" s="15"/>
      <c r="D775" s="14"/>
      <c r="E775" s="13"/>
      <c r="F775" s="12"/>
      <c r="H775" s="11"/>
      <c r="J775" s="77"/>
      <c r="L775" s="10"/>
      <c r="M775" s="10"/>
    </row>
    <row r="776" spans="1:13" ht="21" x14ac:dyDescent="0.35">
      <c r="A776" s="17"/>
      <c r="B776" s="16"/>
      <c r="C776" s="15"/>
      <c r="D776" s="14"/>
      <c r="E776" s="13"/>
      <c r="F776" s="12"/>
      <c r="H776" s="11"/>
      <c r="J776" s="77"/>
      <c r="L776" s="10"/>
      <c r="M776" s="10"/>
    </row>
    <row r="777" spans="1:13" ht="21" x14ac:dyDescent="0.35">
      <c r="A777" s="17"/>
      <c r="B777" s="16"/>
      <c r="C777" s="15"/>
      <c r="D777" s="14"/>
      <c r="E777" s="13"/>
      <c r="F777" s="12"/>
      <c r="H777" s="11"/>
      <c r="J777" s="77"/>
      <c r="L777" s="10"/>
      <c r="M777" s="10"/>
    </row>
    <row r="778" spans="1:13" ht="21" x14ac:dyDescent="0.35">
      <c r="A778" s="17"/>
      <c r="B778" s="16"/>
      <c r="C778" s="15"/>
      <c r="D778" s="14"/>
      <c r="E778" s="13"/>
      <c r="F778" s="12"/>
      <c r="H778" s="11"/>
      <c r="J778" s="77"/>
      <c r="L778" s="10"/>
      <c r="M778" s="10"/>
    </row>
    <row r="779" spans="1:13" ht="21" x14ac:dyDescent="0.35">
      <c r="A779" s="17"/>
      <c r="B779" s="16"/>
      <c r="C779" s="15"/>
      <c r="D779" s="14"/>
      <c r="E779" s="13"/>
      <c r="F779" s="12"/>
      <c r="H779" s="11"/>
      <c r="J779" s="77"/>
      <c r="L779" s="10"/>
      <c r="M779" s="10"/>
    </row>
    <row r="780" spans="1:13" ht="21" x14ac:dyDescent="0.35">
      <c r="A780" s="17"/>
      <c r="B780" s="16"/>
      <c r="C780" s="15"/>
      <c r="D780" s="14"/>
      <c r="E780" s="13"/>
      <c r="F780" s="12"/>
      <c r="H780" s="11"/>
      <c r="J780" s="77"/>
      <c r="L780" s="10"/>
      <c r="M780" s="10"/>
    </row>
    <row r="781" spans="1:13" ht="21" x14ac:dyDescent="0.35">
      <c r="A781" s="17"/>
      <c r="B781" s="16"/>
      <c r="C781" s="15"/>
      <c r="D781" s="14"/>
      <c r="E781" s="13"/>
      <c r="F781" s="12"/>
      <c r="H781" s="11"/>
      <c r="J781" s="77"/>
      <c r="L781" s="10"/>
      <c r="M781" s="10"/>
    </row>
    <row r="782" spans="1:13" ht="21" x14ac:dyDescent="0.35">
      <c r="A782" s="17"/>
      <c r="B782" s="16"/>
      <c r="C782" s="15"/>
      <c r="D782" s="14"/>
      <c r="E782" s="13"/>
      <c r="F782" s="12"/>
      <c r="H782" s="11"/>
      <c r="J782" s="77"/>
      <c r="L782" s="10"/>
      <c r="M782" s="10"/>
    </row>
    <row r="783" spans="1:13" ht="21" x14ac:dyDescent="0.35">
      <c r="A783" s="17"/>
      <c r="B783" s="16"/>
      <c r="C783" s="15"/>
      <c r="D783" s="14"/>
      <c r="E783" s="13"/>
      <c r="F783" s="12"/>
      <c r="H783" s="11"/>
      <c r="J783" s="77"/>
      <c r="L783" s="10"/>
      <c r="M783" s="10"/>
    </row>
    <row r="784" spans="1:13" ht="21" x14ac:dyDescent="0.35">
      <c r="A784" s="17"/>
      <c r="B784" s="16"/>
      <c r="C784" s="15"/>
      <c r="D784" s="14"/>
      <c r="E784" s="13"/>
      <c r="F784" s="12"/>
      <c r="H784" s="11"/>
      <c r="J784" s="77"/>
      <c r="L784" s="10"/>
      <c r="M784" s="10"/>
    </row>
    <row r="785" spans="1:13" ht="21" x14ac:dyDescent="0.35">
      <c r="A785" s="17"/>
      <c r="B785" s="16"/>
      <c r="C785" s="15"/>
      <c r="D785" s="14"/>
      <c r="E785" s="13"/>
      <c r="F785" s="12"/>
      <c r="H785" s="11"/>
      <c r="J785" s="77"/>
      <c r="L785" s="10"/>
      <c r="M785" s="10"/>
    </row>
    <row r="786" spans="1:13" ht="21" x14ac:dyDescent="0.35">
      <c r="A786" s="17"/>
      <c r="B786" s="16"/>
      <c r="C786" s="15"/>
      <c r="D786" s="14"/>
      <c r="E786" s="13"/>
      <c r="F786" s="12"/>
      <c r="H786" s="11"/>
      <c r="J786" s="77"/>
      <c r="L786" s="10"/>
      <c r="M786" s="10"/>
    </row>
    <row r="787" spans="1:13" ht="21" x14ac:dyDescent="0.35">
      <c r="A787" s="17"/>
      <c r="B787" s="16"/>
      <c r="C787" s="15"/>
      <c r="D787" s="14"/>
      <c r="E787" s="13"/>
      <c r="F787" s="12"/>
      <c r="H787" s="11"/>
      <c r="J787" s="77"/>
      <c r="L787" s="10"/>
      <c r="M787" s="10"/>
    </row>
    <row r="788" spans="1:13" ht="21" x14ac:dyDescent="0.35">
      <c r="A788" s="17"/>
      <c r="B788" s="16"/>
      <c r="C788" s="15"/>
      <c r="D788" s="14"/>
      <c r="E788" s="13"/>
      <c r="F788" s="12"/>
      <c r="H788" s="11"/>
      <c r="J788" s="77"/>
      <c r="L788" s="10"/>
      <c r="M788" s="10"/>
    </row>
    <row r="789" spans="1:13" ht="21" x14ac:dyDescent="0.35">
      <c r="A789" s="17"/>
      <c r="B789" s="16"/>
      <c r="C789" s="15"/>
      <c r="D789" s="14"/>
      <c r="E789" s="13"/>
      <c r="F789" s="12"/>
      <c r="H789" s="11"/>
      <c r="J789" s="77"/>
      <c r="L789" s="10"/>
      <c r="M789" s="10"/>
    </row>
    <row r="790" spans="1:13" ht="21" x14ac:dyDescent="0.35">
      <c r="A790" s="17"/>
      <c r="B790" s="16"/>
      <c r="C790" s="15"/>
      <c r="D790" s="14"/>
      <c r="E790" s="13"/>
      <c r="F790" s="12"/>
      <c r="H790" s="11"/>
      <c r="J790" s="77"/>
      <c r="L790" s="10"/>
      <c r="M790" s="10"/>
    </row>
    <row r="791" spans="1:13" ht="21" x14ac:dyDescent="0.35">
      <c r="A791" s="17"/>
      <c r="B791" s="16"/>
      <c r="C791" s="15"/>
      <c r="D791" s="14"/>
      <c r="E791" s="13"/>
      <c r="F791" s="12"/>
      <c r="H791" s="11"/>
      <c r="J791" s="77"/>
      <c r="L791" s="10"/>
      <c r="M791" s="10"/>
    </row>
    <row r="792" spans="1:13" ht="21" x14ac:dyDescent="0.35">
      <c r="A792" s="17"/>
      <c r="B792" s="16"/>
      <c r="C792" s="15"/>
      <c r="D792" s="14"/>
      <c r="E792" s="13"/>
      <c r="F792" s="12"/>
      <c r="H792" s="11"/>
      <c r="J792" s="77"/>
      <c r="L792" s="10"/>
      <c r="M792" s="10"/>
    </row>
    <row r="793" spans="1:13" ht="21" x14ac:dyDescent="0.35">
      <c r="A793" s="17"/>
      <c r="B793" s="16"/>
      <c r="C793" s="15"/>
      <c r="D793" s="14"/>
      <c r="E793" s="13"/>
      <c r="F793" s="12"/>
      <c r="H793" s="11"/>
      <c r="J793" s="77"/>
      <c r="L793" s="10"/>
      <c r="M793" s="10"/>
    </row>
    <row r="794" spans="1:13" ht="21" x14ac:dyDescent="0.35">
      <c r="A794" s="17"/>
      <c r="B794" s="16"/>
      <c r="C794" s="15"/>
      <c r="D794" s="14"/>
      <c r="E794" s="13"/>
      <c r="F794" s="12"/>
      <c r="H794" s="11"/>
      <c r="J794" s="77"/>
      <c r="L794" s="10"/>
      <c r="M794" s="10"/>
    </row>
    <row r="795" spans="1:13" ht="21" x14ac:dyDescent="0.35">
      <c r="A795" s="17"/>
      <c r="B795" s="16"/>
      <c r="C795" s="15"/>
      <c r="D795" s="14"/>
      <c r="E795" s="13"/>
      <c r="F795" s="12"/>
      <c r="H795" s="11"/>
      <c r="J795" s="77"/>
      <c r="L795" s="10"/>
      <c r="M795" s="10"/>
    </row>
    <row r="796" spans="1:13" ht="21" x14ac:dyDescent="0.35">
      <c r="A796" s="17"/>
      <c r="B796" s="16"/>
      <c r="C796" s="15"/>
      <c r="D796" s="14"/>
      <c r="E796" s="13"/>
      <c r="F796" s="12"/>
      <c r="H796" s="11"/>
      <c r="J796" s="77"/>
      <c r="L796" s="10"/>
      <c r="M796" s="10"/>
    </row>
    <row r="797" spans="1:13" ht="21" x14ac:dyDescent="0.35">
      <c r="A797" s="17"/>
      <c r="B797" s="16"/>
      <c r="C797" s="15"/>
      <c r="D797" s="14"/>
      <c r="E797" s="13"/>
      <c r="F797" s="12"/>
      <c r="H797" s="11"/>
      <c r="J797" s="77"/>
      <c r="L797" s="10"/>
      <c r="M797" s="10"/>
    </row>
    <row r="798" spans="1:13" ht="21" x14ac:dyDescent="0.35">
      <c r="A798" s="17"/>
      <c r="B798" s="16"/>
      <c r="C798" s="15"/>
      <c r="D798" s="14"/>
      <c r="E798" s="13"/>
      <c r="F798" s="12"/>
      <c r="H798" s="11"/>
      <c r="J798" s="77"/>
      <c r="L798" s="10"/>
      <c r="M798" s="10"/>
    </row>
    <row r="799" spans="1:13" ht="21" x14ac:dyDescent="0.35">
      <c r="A799" s="17"/>
      <c r="B799" s="16"/>
      <c r="C799" s="15"/>
      <c r="D799" s="14"/>
      <c r="E799" s="13"/>
      <c r="F799" s="12"/>
      <c r="H799" s="11"/>
      <c r="J799" s="77"/>
      <c r="L799" s="10"/>
      <c r="M799" s="10"/>
    </row>
    <row r="800" spans="1:13" ht="21" x14ac:dyDescent="0.35">
      <c r="A800" s="17"/>
      <c r="B800" s="16"/>
      <c r="C800" s="15"/>
      <c r="D800" s="14"/>
      <c r="E800" s="13"/>
      <c r="F800" s="12"/>
      <c r="H800" s="11"/>
      <c r="J800" s="77"/>
      <c r="L800" s="10"/>
      <c r="M800" s="10"/>
    </row>
    <row r="801" spans="1:13" ht="21" x14ac:dyDescent="0.35">
      <c r="A801" s="17"/>
      <c r="B801" s="16"/>
      <c r="C801" s="15"/>
      <c r="D801" s="14"/>
      <c r="E801" s="13"/>
      <c r="F801" s="12"/>
      <c r="H801" s="11"/>
      <c r="J801" s="77"/>
      <c r="L801" s="10"/>
      <c r="M801" s="10"/>
    </row>
    <row r="802" spans="1:13" ht="21" x14ac:dyDescent="0.35">
      <c r="A802" s="17"/>
      <c r="B802" s="16"/>
      <c r="C802" s="15"/>
      <c r="D802" s="14"/>
      <c r="E802" s="13"/>
      <c r="F802" s="12"/>
      <c r="H802" s="11"/>
      <c r="J802" s="77"/>
      <c r="L802" s="10"/>
      <c r="M802" s="10"/>
    </row>
    <row r="803" spans="1:13" ht="21" x14ac:dyDescent="0.35">
      <c r="A803" s="17"/>
      <c r="B803" s="16"/>
      <c r="C803" s="15"/>
      <c r="D803" s="14"/>
      <c r="E803" s="13"/>
      <c r="F803" s="12"/>
      <c r="H803" s="11"/>
      <c r="J803" s="77"/>
      <c r="L803" s="10"/>
      <c r="M803" s="10"/>
    </row>
    <row r="804" spans="1:13" ht="21" x14ac:dyDescent="0.35">
      <c r="A804" s="17"/>
      <c r="B804" s="16"/>
      <c r="C804" s="15"/>
      <c r="D804" s="14"/>
      <c r="E804" s="13"/>
      <c r="F804" s="12"/>
      <c r="H804" s="11"/>
      <c r="J804" s="77"/>
      <c r="L804" s="10"/>
      <c r="M804" s="10"/>
    </row>
    <row r="805" spans="1:13" ht="21" x14ac:dyDescent="0.35">
      <c r="A805" s="17"/>
      <c r="B805" s="16"/>
      <c r="C805" s="15"/>
      <c r="D805" s="14"/>
      <c r="E805" s="13"/>
      <c r="F805" s="12"/>
      <c r="H805" s="11"/>
      <c r="J805" s="77"/>
      <c r="L805" s="10"/>
      <c r="M805" s="10"/>
    </row>
    <row r="806" spans="1:13" ht="21" x14ac:dyDescent="0.35">
      <c r="A806" s="17"/>
      <c r="B806" s="16"/>
      <c r="C806" s="15"/>
      <c r="D806" s="14"/>
      <c r="E806" s="13"/>
      <c r="F806" s="12"/>
      <c r="H806" s="11"/>
      <c r="J806" s="77"/>
      <c r="L806" s="10"/>
      <c r="M806" s="10"/>
    </row>
    <row r="807" spans="1:13" ht="21" x14ac:dyDescent="0.35">
      <c r="A807" s="17"/>
      <c r="B807" s="16"/>
      <c r="C807" s="15"/>
      <c r="D807" s="14"/>
      <c r="E807" s="13"/>
      <c r="F807" s="12"/>
      <c r="H807" s="11"/>
      <c r="J807" s="77"/>
      <c r="L807" s="10"/>
      <c r="M807" s="10"/>
    </row>
    <row r="808" spans="1:13" ht="21" x14ac:dyDescent="0.35">
      <c r="A808" s="17"/>
      <c r="B808" s="16"/>
      <c r="C808" s="15"/>
      <c r="D808" s="14"/>
      <c r="E808" s="13"/>
      <c r="F808" s="12"/>
      <c r="H808" s="11"/>
      <c r="J808" s="77"/>
      <c r="L808" s="10"/>
      <c r="M808" s="10"/>
    </row>
    <row r="809" spans="1:13" ht="21" x14ac:dyDescent="0.35">
      <c r="A809" s="17"/>
      <c r="B809" s="16"/>
      <c r="C809" s="15"/>
      <c r="D809" s="14"/>
      <c r="E809" s="13"/>
      <c r="F809" s="12"/>
      <c r="H809" s="11"/>
      <c r="J809" s="77"/>
      <c r="L809" s="10"/>
      <c r="M809" s="10"/>
    </row>
    <row r="810" spans="1:13" ht="21" x14ac:dyDescent="0.35">
      <c r="A810" s="17"/>
      <c r="B810" s="16"/>
      <c r="C810" s="15"/>
      <c r="D810" s="14"/>
      <c r="E810" s="13"/>
      <c r="F810" s="12"/>
      <c r="H810" s="11"/>
      <c r="J810" s="77"/>
      <c r="L810" s="10"/>
      <c r="M810" s="10"/>
    </row>
    <row r="811" spans="1:13" ht="21" x14ac:dyDescent="0.35">
      <c r="A811" s="17"/>
      <c r="B811" s="16"/>
      <c r="C811" s="15"/>
      <c r="D811" s="14"/>
      <c r="E811" s="13"/>
      <c r="F811" s="12"/>
      <c r="H811" s="11"/>
      <c r="J811" s="77"/>
      <c r="L811" s="10"/>
      <c r="M811" s="10"/>
    </row>
    <row r="812" spans="1:13" ht="21" x14ac:dyDescent="0.35">
      <c r="A812" s="17"/>
      <c r="B812" s="16"/>
      <c r="C812" s="15"/>
      <c r="D812" s="14"/>
      <c r="E812" s="13"/>
      <c r="F812" s="12"/>
      <c r="H812" s="11"/>
      <c r="J812" s="77"/>
      <c r="L812" s="10"/>
      <c r="M812" s="10"/>
    </row>
    <row r="813" spans="1:13" ht="23.25" x14ac:dyDescent="0.35">
      <c r="E813" s="9">
        <v>641228172.89999998</v>
      </c>
      <c r="F813" s="8"/>
      <c r="G813" s="7">
        <f>SUM(G10:G121)</f>
        <v>44274381.580000006</v>
      </c>
      <c r="H813" s="7">
        <f>SUM(H10:H121)</f>
        <v>387361086.40999997</v>
      </c>
    </row>
  </sheetData>
  <mergeCells count="15">
    <mergeCell ref="A1:I1"/>
    <mergeCell ref="A2:I2"/>
    <mergeCell ref="A3:I3"/>
    <mergeCell ref="A5:I5"/>
    <mergeCell ref="C6:I6"/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printOptions gridLines="1"/>
  <pageMargins left="1.299212598425197" right="0.70866141732283472" top="0.74803149606299213" bottom="0.74803149606299213" header="0.31496062992125984" footer="0.31496062992125984"/>
  <pageSetup scale="40" orientation="landscape" r:id="rId1"/>
  <colBreaks count="1" manualBreakCount="1">
    <brk id="9" min="4" max="221" man="1"/>
  </colBreaks>
  <ignoredErrors>
    <ignoredError sqref="H13 H3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D36BAC3B043B4BB3004B930C0C1305" ma:contentTypeVersion="2" ma:contentTypeDescription="Crear nuevo documento." ma:contentTypeScope="" ma:versionID="6412ba56ab2aaa64f91f9478c711fad1">
  <xsd:schema xmlns:xsd="http://www.w3.org/2001/XMLSchema" xmlns:xs="http://www.w3.org/2001/XMLSchema" xmlns:p="http://schemas.microsoft.com/office/2006/metadata/properties" xmlns:ns3="b612a6f6-e714-48ff-81ca-bc101d031404" targetNamespace="http://schemas.microsoft.com/office/2006/metadata/properties" ma:root="true" ma:fieldsID="fbf35b2bf10ff429569a4dbe1f43e14c" ns3:_="">
    <xsd:import namespace="b612a6f6-e714-48ff-81ca-bc101d0314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2a6f6-e714-48ff-81ca-bc101d031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600FF4-8B10-4BC9-A581-924815102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12a6f6-e714-48ff-81ca-bc101d031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10CD52-6286-4E0A-A130-2266B73969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55CBA1-41B8-423F-BC64-8B1257A7B1FF}">
  <ds:schemaRefs>
    <ds:schemaRef ds:uri="b612a6f6-e714-48ff-81ca-bc101d031404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(7)</vt:lpstr>
      <vt:lpstr>'Pagos a Proveedores  (7)'!Área_de_impresión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2023-06-06T13:26:39Z</dcterms:created>
  <dcterms:modified xsi:type="dcterms:W3CDTF">2023-06-06T18:59:41Z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0x010100EFD36BAC3B043B4BB3004B930C0C1305</vt:lpwstr>
  </property>
</Properties>
</file>