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8_{51763017-E161-429B-8313-D71958413C30}" xr6:coauthVersionLast="47" xr6:coauthVersionMax="47" xr10:uidLastSave="{00000000-0000-0000-0000-000000000000}"/>
  <bookViews>
    <workbookView xWindow="28680" yWindow="-120" windowWidth="24240" windowHeight="13140" xr2:uid="{C8B910E6-CDB3-4992-A22F-1BCB56C6982C}"/>
  </bookViews>
  <sheets>
    <sheet name="Pagos a Proveedores  " sheetId="1" r:id="rId1"/>
  </sheets>
  <definedNames>
    <definedName name="_xlnm._FilterDatabase" localSheetId="0" hidden="1">'Pagos a Proveedores  '!$A$1:$A$790</definedName>
    <definedName name="_xlnm.Print_Area" localSheetId="0">'Pagos a Proveedores  '!$A$1:$I$799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42" i="1" s="1"/>
  <c r="H21" i="1"/>
  <c r="H22" i="1"/>
  <c r="H23" i="1"/>
  <c r="H24" i="1"/>
  <c r="H25" i="1"/>
  <c r="H26" i="1"/>
  <c r="E27" i="1"/>
  <c r="H27" i="1"/>
  <c r="E28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21" i="1"/>
  <c r="H123" i="1"/>
  <c r="H125" i="1"/>
  <c r="H127" i="1"/>
  <c r="H128" i="1"/>
  <c r="H130" i="1"/>
  <c r="H131" i="1"/>
  <c r="H133" i="1"/>
  <c r="H139" i="1"/>
  <c r="H143" i="1"/>
  <c r="H146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70" i="1"/>
  <c r="H171" i="1"/>
  <c r="H179" i="1"/>
  <c r="H180" i="1"/>
  <c r="H182" i="1"/>
  <c r="H183" i="1"/>
  <c r="H186" i="1"/>
  <c r="H188" i="1"/>
  <c r="H189" i="1"/>
  <c r="H191" i="1"/>
  <c r="H194" i="1"/>
  <c r="H195" i="1"/>
  <c r="H197" i="1"/>
  <c r="H198" i="1"/>
  <c r="H199" i="1"/>
  <c r="H200" i="1"/>
  <c r="H201" i="1"/>
  <c r="H202" i="1"/>
  <c r="H203" i="1"/>
  <c r="H204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G790" i="1"/>
  <c r="H790" i="1" l="1"/>
</calcChain>
</file>

<file path=xl/sharedStrings.xml><?xml version="1.0" encoding="utf-8"?>
<sst xmlns="http://schemas.openxmlformats.org/spreadsheetml/2006/main" count="1031" uniqueCount="531">
  <si>
    <t>PENDIENTE</t>
  </si>
  <si>
    <t>B1500001228</t>
  </si>
  <si>
    <t>UTILERIAS DEPORTIVAS</t>
  </si>
  <si>
    <t>PROVESOL PROVEEDORES DE SOLUCIONES, SRL</t>
  </si>
  <si>
    <t>B1500009631,10259,10806,10866,11015,42,76,11152,99,11286,11474,501,20,41 Y 43</t>
  </si>
  <si>
    <t>MANTENIMIENTO PREVENTIVO</t>
  </si>
  <si>
    <t>VIAMAR, S.A.</t>
  </si>
  <si>
    <t>B1500000161</t>
  </si>
  <si>
    <t>AMBIENTACION Y MONTAJE</t>
  </si>
  <si>
    <t>STAGE VISUAL SOUND, SVS, SRL</t>
  </si>
  <si>
    <t>B1500003185 AL 87, 3237,82 Y 3337</t>
  </si>
  <si>
    <t>PUBLICIDAD</t>
  </si>
  <si>
    <t>CORPORACION DOMINICANA DE RADIO Y TELEVISION, SRL</t>
  </si>
  <si>
    <t>B1500000231</t>
  </si>
  <si>
    <t>JUAN AURELIO MERCEDES  BELTRE</t>
  </si>
  <si>
    <t>B1500000972 Y 973</t>
  </si>
  <si>
    <t>SUMINISTRO DE ALMUERZO</t>
  </si>
  <si>
    <t>COMEDORES ECONOMICOS DE ESTADO</t>
  </si>
  <si>
    <t>B1500024851,52,24964,89,25045,116,64,83 Y 247</t>
  </si>
  <si>
    <t>SANTO DOMINIGO MOTORS SA</t>
  </si>
  <si>
    <t>B1500045181</t>
  </si>
  <si>
    <t>COMBUSTIBLES</t>
  </si>
  <si>
    <t>SIGMA PETROLEUM CORP SAS</t>
  </si>
  <si>
    <t>B1500000027</t>
  </si>
  <si>
    <t>LEGALIZACION</t>
  </si>
  <si>
    <t>DRA. AGRIPINA PEÑA ARREDONDO</t>
  </si>
  <si>
    <t>B1500000616 AL 618</t>
  </si>
  <si>
    <t xml:space="preserve">TELESISTEMA DOMINICANO, SAS </t>
  </si>
  <si>
    <t>B1500000043</t>
  </si>
  <si>
    <t>NOTARIZACION</t>
  </si>
  <si>
    <t>LIC. TEOFILO ROSARIO MARTINEZ</t>
  </si>
  <si>
    <t>B1500000200</t>
  </si>
  <si>
    <t>DR. FELIPE ARTURO ACOSTA HERASME</t>
  </si>
  <si>
    <t>B1500008446</t>
  </si>
  <si>
    <t>EDITORA LISTIN DIARIO, SA.</t>
  </si>
  <si>
    <t>B1500000049</t>
  </si>
  <si>
    <t>SERVICIOS DE TRANSPORTE</t>
  </si>
  <si>
    <t>OFICINA METROPOLITANA DE SRVICIOS DE AUTOBUSES</t>
  </si>
  <si>
    <t>31/9/2023</t>
  </si>
  <si>
    <t>B1500000750</t>
  </si>
  <si>
    <t>RADIOS MOVILES</t>
  </si>
  <si>
    <t xml:space="preserve">IQTEK SOLUTIONS, SRL </t>
  </si>
  <si>
    <t>B1500000062</t>
  </si>
  <si>
    <t>DR.BENITO ANTONIO CRUZ PEÑA</t>
  </si>
  <si>
    <t>B1500000065</t>
  </si>
  <si>
    <t xml:space="preserve">JULIO CESAR PEÑA OVANDO </t>
  </si>
  <si>
    <t>B1500045179 Y 45180</t>
  </si>
  <si>
    <t>COMBUSTIBLE</t>
  </si>
  <si>
    <t>B15 00003496, 3498,3522 Y 3525</t>
  </si>
  <si>
    <t>AUTOCAMIONES,S.A.,</t>
  </si>
  <si>
    <t>10//6/2023</t>
  </si>
  <si>
    <t>B1500000144</t>
  </si>
  <si>
    <t>JAQUELINE ALTAGRACIA RAMOS CONCEPCION DE BREA</t>
  </si>
  <si>
    <t>B1500000066</t>
  </si>
  <si>
    <t xml:space="preserve">CASCARA TV, SRL </t>
  </si>
  <si>
    <t>B1500000114</t>
  </si>
  <si>
    <t>OVISPO NUÑEZ RODRIGUEZ</t>
  </si>
  <si>
    <t>B1500000035</t>
  </si>
  <si>
    <t>KIT DE HERRAMIENTAS</t>
  </si>
  <si>
    <t>RGB LED SOLUTION GROUP, SRL</t>
  </si>
  <si>
    <t>B1500000058 Y 59</t>
  </si>
  <si>
    <t>B1500000168</t>
  </si>
  <si>
    <t>EU NOVA SERVICES, SRL</t>
  </si>
  <si>
    <t>B1500001224</t>
  </si>
  <si>
    <t>CORDONES PARA CARNET</t>
  </si>
  <si>
    <t>SUPLIDORES DIVERSOS, SRL</t>
  </si>
  <si>
    <t>B1500000943</t>
  </si>
  <si>
    <t>TELERADIO AMERICA, SA</t>
  </si>
  <si>
    <t>B1500000166</t>
  </si>
  <si>
    <t>CRISTINO RAMON GARCIA RAMOS</t>
  </si>
  <si>
    <t>B1500000399</t>
  </si>
  <si>
    <t>DRA. PETRA RIVAS HERASME</t>
  </si>
  <si>
    <t>B1500000015</t>
  </si>
  <si>
    <t>LIC. MARIA ANTONIA TAVERAS</t>
  </si>
  <si>
    <t>B 1500000123</t>
  </si>
  <si>
    <t>RICKMAR SERVICIOS MULTIPLES</t>
  </si>
  <si>
    <t>ATRASO</t>
  </si>
  <si>
    <t>B1500004505</t>
  </si>
  <si>
    <t xml:space="preserve">LUBRICANTES PARA VEHICULARES </t>
  </si>
  <si>
    <t>HYLSA</t>
  </si>
  <si>
    <t>DRA. JOSEFA M. GIL DE LA CRUZ</t>
  </si>
  <si>
    <t>B1500000819</t>
  </si>
  <si>
    <t>CADENA DE NOTICIAS RADIO</t>
  </si>
  <si>
    <t>8092-1</t>
  </si>
  <si>
    <t>COMPLETO</t>
  </si>
  <si>
    <t>B1500000012</t>
  </si>
  <si>
    <t>LUISITO FIGUEROA MODESTEN</t>
  </si>
  <si>
    <t>B1500000120</t>
  </si>
  <si>
    <t>DRA. ADA IVELISSE BASORA  RAMIREZ</t>
  </si>
  <si>
    <t>B1500001395</t>
  </si>
  <si>
    <t>SILLAS</t>
  </si>
  <si>
    <t>MUÑOZ CONCEPTO MOBILIARIO</t>
  </si>
  <si>
    <t>B1500000121</t>
  </si>
  <si>
    <t>B1500000370</t>
  </si>
  <si>
    <t>INFO X DOS, EIRL</t>
  </si>
  <si>
    <t>B1500000156</t>
  </si>
  <si>
    <t>RENTA DE MOTONIVELADORA</t>
  </si>
  <si>
    <t>CONSTGRUCTORA JS&amp;D, SRL</t>
  </si>
  <si>
    <t>B1500000242</t>
  </si>
  <si>
    <t>EQUIPO PESADO</t>
  </si>
  <si>
    <t>HILCON</t>
  </si>
  <si>
    <t>B1500000262</t>
  </si>
  <si>
    <t>MONTAJE DE EVENTOS</t>
  </si>
  <si>
    <t>RANRRAIBY CONSTRUCIONES &amp; SERVICIOS</t>
  </si>
  <si>
    <t>B1500045219</t>
  </si>
  <si>
    <t>7960-1</t>
  </si>
  <si>
    <t>B1500001333</t>
  </si>
  <si>
    <t>MESAS REDONDAS</t>
  </si>
  <si>
    <t>ACTUALIDADES VD, SRL</t>
  </si>
  <si>
    <t>B1500000009</t>
  </si>
  <si>
    <t>DRA. DOROTEA GOMEZ DE AZA</t>
  </si>
  <si>
    <t>B1500000195</t>
  </si>
  <si>
    <t>7962-1</t>
  </si>
  <si>
    <t>B1500000193</t>
  </si>
  <si>
    <t>7963-1</t>
  </si>
  <si>
    <t>B1500000455</t>
  </si>
  <si>
    <t>DRA ENELIA SANTOS DE LOS SANTOS</t>
  </si>
  <si>
    <t>B1500000069</t>
  </si>
  <si>
    <t>ROLLOS DE VINILES</t>
  </si>
  <si>
    <t>DINNOVA RELACIONES PUBLICAS Y PRODUCION, SRL</t>
  </si>
  <si>
    <t>7964-1</t>
  </si>
  <si>
    <t>B1500000299</t>
  </si>
  <si>
    <t>LIC. KATIA LEONOR MARTINEZ NICOLAS</t>
  </si>
  <si>
    <t>B1500000004</t>
  </si>
  <si>
    <t>CARLOS ALBERTO MARTINEZ MORONTA</t>
  </si>
  <si>
    <t>B1500005932</t>
  </si>
  <si>
    <t>EDITORA HOY, S.A.</t>
  </si>
  <si>
    <t>7462-1</t>
  </si>
  <si>
    <t>B1500000392</t>
  </si>
  <si>
    <t>B1500000119</t>
  </si>
  <si>
    <t>GRUPOS DE COMUNICACIONES ARMARIO LIBRE CCA, SRL</t>
  </si>
  <si>
    <t>6898-1</t>
  </si>
  <si>
    <t>B1500000022</t>
  </si>
  <si>
    <t>ROSA  ALTAGRACIA BARALT TIRADO</t>
  </si>
  <si>
    <t>6718-1</t>
  </si>
  <si>
    <t>B1500045140, 45151, 45093, 45092, 45091, 44971, 45139</t>
  </si>
  <si>
    <t>B1500000002</t>
  </si>
  <si>
    <t>COMENTARIO ESTRATEGICO, SRL</t>
  </si>
  <si>
    <t>B1500000089</t>
  </si>
  <si>
    <t>CHISPAS DE ACTUALIDAD, SRL</t>
  </si>
  <si>
    <t>7524-1</t>
  </si>
  <si>
    <t>B1500000205</t>
  </si>
  <si>
    <t xml:space="preserve">JOSE  NICOLAS ARROYO RAMOS </t>
  </si>
  <si>
    <t>B1500003231</t>
  </si>
  <si>
    <t>B1500000038</t>
  </si>
  <si>
    <t xml:space="preserve">LIC. TEOFILO ROSARIO MARTINEZ </t>
  </si>
  <si>
    <t>8005-1</t>
  </si>
  <si>
    <t>B1500000116</t>
  </si>
  <si>
    <t>WENDY SANTANA COMUNICACIONES, SRL</t>
  </si>
  <si>
    <t>7517-1</t>
  </si>
  <si>
    <t>11/4/203</t>
  </si>
  <si>
    <t>B1500000106</t>
  </si>
  <si>
    <t>JUAN BAUTISTA DIAZ CUEVAS</t>
  </si>
  <si>
    <t>6980-1</t>
  </si>
  <si>
    <t>B1500000297</t>
  </si>
  <si>
    <t xml:space="preserve">DR. JOSE PIO SANTANA HERRERA </t>
  </si>
  <si>
    <t>6944-1</t>
  </si>
  <si>
    <t>GALERIA LEGAL/ LIC. BENAVIDES NICASIO  RODRIGUEZ</t>
  </si>
  <si>
    <t>B1500000173</t>
  </si>
  <si>
    <t xml:space="preserve"> </t>
  </si>
  <si>
    <t>6968-1</t>
  </si>
  <si>
    <t>B1500000036</t>
  </si>
  <si>
    <t>B1500000081</t>
  </si>
  <si>
    <t>DEPORTIVAMENTE, SRL</t>
  </si>
  <si>
    <t>7318-1</t>
  </si>
  <si>
    <t>B1500000908, 909, 910</t>
  </si>
  <si>
    <t>7631-1</t>
  </si>
  <si>
    <t>B1500000102</t>
  </si>
  <si>
    <t>BOTIQUINES</t>
  </si>
  <si>
    <t>CABRERA LOPEZ PHARMA, SRL</t>
  </si>
  <si>
    <t>B1500002184</t>
  </si>
  <si>
    <t xml:space="preserve">CADENA DE NOTICIAS TELEVISION, CDTV, SA </t>
  </si>
  <si>
    <t>20% ANTICIPO O/C 4584-1</t>
  </si>
  <si>
    <t xml:space="preserve">ABONO </t>
  </si>
  <si>
    <t xml:space="preserve">CENTRO AUTOMOTRIZ REMESA, SRL </t>
  </si>
  <si>
    <t>B1500000529, 593</t>
  </si>
  <si>
    <t>7383-1</t>
  </si>
  <si>
    <t>B1500000215</t>
  </si>
  <si>
    <t xml:space="preserve">RADIO IDEAL, SRL </t>
  </si>
  <si>
    <t>7187-1</t>
  </si>
  <si>
    <t>B1500000054</t>
  </si>
  <si>
    <t>RAMIRO ANTONIO ESTRELLA CABRAL</t>
  </si>
  <si>
    <t>7030-1</t>
  </si>
  <si>
    <t>B1500002510, 2525, 2528, 2590</t>
  </si>
  <si>
    <t xml:space="preserve">SERVICIOS DE MANTENIMIENTO PREVENTIVO </t>
  </si>
  <si>
    <t xml:space="preserve">BONANZA DOMINICANA, SAS </t>
  </si>
  <si>
    <t>7186-1</t>
  </si>
  <si>
    <t>B1500000041</t>
  </si>
  <si>
    <t xml:space="preserve">MANUEL OSVALDO D´ OLEO GRULLON </t>
  </si>
  <si>
    <t>7028-1</t>
  </si>
  <si>
    <t>B1500000453, 458, 460, 480, 483</t>
  </si>
  <si>
    <t xml:space="preserve">INSUMOS Y PRODUCTOS DE LIMPIEZAS </t>
  </si>
  <si>
    <t xml:space="preserve">SOLDIER ELECTRONIC SECURITY SES, SRL </t>
  </si>
  <si>
    <t>7389-1</t>
  </si>
  <si>
    <t>B1500000141</t>
  </si>
  <si>
    <t>JHOANNY DEL PILAR ALMANZAR DE CLIMES</t>
  </si>
  <si>
    <t>B1500001025, 1026, 1027, 1028, 1029, 1031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</si>
  <si>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GTB RADIODIFUSORES</t>
  </si>
  <si>
    <t>7162-1</t>
  </si>
  <si>
    <t>B1500000431</t>
  </si>
  <si>
    <t xml:space="preserve">MIGUEL MORILLO ABREU </t>
  </si>
  <si>
    <t>7016-1</t>
  </si>
  <si>
    <t>20% ANTICIPO O/C 4580-1</t>
  </si>
  <si>
    <t>ADQUISICION E INSTALACION DE EQUIPOS</t>
  </si>
  <si>
    <t>7386-1</t>
  </si>
  <si>
    <t>B1500000363</t>
  </si>
  <si>
    <t>DAYSI DEL CARMEN SOSA MARIANO</t>
  </si>
  <si>
    <t>7212-1</t>
  </si>
  <si>
    <t>B1500000109</t>
  </si>
  <si>
    <t xml:space="preserve">DEOMEDES ELENO OLIVARES ROSARO </t>
  </si>
  <si>
    <t>6997-1</t>
  </si>
  <si>
    <t>20% ANTICIPO O/C 4579-1</t>
  </si>
  <si>
    <t>ADQUISICION E INSTALACION  DE EQUIPOS</t>
  </si>
  <si>
    <t>B1500000143</t>
  </si>
  <si>
    <t xml:space="preserve">JACQUELINE ALTAGRACIA RAMOS CONCEPCION DE BREA </t>
  </si>
  <si>
    <t>B1500000053</t>
  </si>
  <si>
    <t>LICA COMUNICACIONES, SRL</t>
  </si>
  <si>
    <t>6761-1</t>
  </si>
  <si>
    <t>B1500000137</t>
  </si>
  <si>
    <t>JULIO CESAR MIGUEL JEREZ WISKY</t>
  </si>
  <si>
    <t>8094-1</t>
  </si>
  <si>
    <t>B1500000063</t>
  </si>
  <si>
    <t>7052-1</t>
  </si>
  <si>
    <t>B1500000098</t>
  </si>
  <si>
    <t>ADQUISICION DE LICENCIA</t>
  </si>
  <si>
    <t>INVERSIONES EXPRESS, SRL</t>
  </si>
  <si>
    <t>B1500000093</t>
  </si>
  <si>
    <t>CIRCUITO DE EMISORA RADIO ISABEL DE TORRES AM Y FM, SRL</t>
  </si>
  <si>
    <t>7645-1</t>
  </si>
  <si>
    <t>B1500000079</t>
  </si>
  <si>
    <t>KAUAI MEDIOS &amp; COMUNICIONES</t>
  </si>
  <si>
    <t>B1500000241</t>
  </si>
  <si>
    <t>ADQUISICION DE EQUIPOS PESADOS</t>
  </si>
  <si>
    <t>HYLCON, SRL</t>
  </si>
  <si>
    <t>6978-1</t>
  </si>
  <si>
    <t>B1500024719, 24732, 24748, 24767, 24765</t>
  </si>
  <si>
    <t>7029-1</t>
  </si>
  <si>
    <t>B150000000319</t>
  </si>
  <si>
    <t>BATERIAS</t>
  </si>
  <si>
    <t>SISTEMA Y TECNOLOGIA, SRL</t>
  </si>
  <si>
    <t>B150000000011, 0012, 0013</t>
  </si>
  <si>
    <t xml:space="preserve">BARRERA GROUP ROSANNA BARRERA, SRL </t>
  </si>
  <si>
    <t>6938-1</t>
  </si>
  <si>
    <t>7463-1</t>
  </si>
  <si>
    <t>B1500000302</t>
  </si>
  <si>
    <t>7185-1</t>
  </si>
  <si>
    <t>B1500000031</t>
  </si>
  <si>
    <t xml:space="preserve">MERCADEO ESTRATEGICO EN REDES DE COMUNICACIÓN MERCOM, SRL </t>
  </si>
  <si>
    <t>B1500000051</t>
  </si>
  <si>
    <t>7184-1</t>
  </si>
  <si>
    <t>B1500000255</t>
  </si>
  <si>
    <t xml:space="preserve">JUAN CADENA POZO </t>
  </si>
  <si>
    <t>6954-1</t>
  </si>
  <si>
    <t>B15000000001</t>
  </si>
  <si>
    <t>DR. FERNANDO COLON MERAN</t>
  </si>
  <si>
    <t>6942-1</t>
  </si>
  <si>
    <t>B150000000010</t>
  </si>
  <si>
    <t xml:space="preserve">LIC. NELIS Y. CASTILLO OGANDO </t>
  </si>
  <si>
    <t>B150000000301</t>
  </si>
  <si>
    <t>B150000000058</t>
  </si>
  <si>
    <t>7317-1</t>
  </si>
  <si>
    <t>B150000000604, 605, 606</t>
  </si>
  <si>
    <t xml:space="preserve">EMPRESAS RADIOFONICAS, SRL </t>
  </si>
  <si>
    <t>7015-1</t>
  </si>
  <si>
    <t>B150000000331</t>
  </si>
  <si>
    <t>SUPLIMADE COMERCIAL, SRL</t>
  </si>
  <si>
    <t>B150000000180</t>
  </si>
  <si>
    <t xml:space="preserve">KPLL ENTERTAINMENT OPEN, EIRL </t>
  </si>
  <si>
    <t>B1500000033</t>
  </si>
  <si>
    <t xml:space="preserve">HORIZON MOBILE, SRL </t>
  </si>
  <si>
    <t>7208-1</t>
  </si>
  <si>
    <t>B1500000029</t>
  </si>
  <si>
    <t xml:space="preserve">NQ INTERMEDUIA DOMINICANA, SRL </t>
  </si>
  <si>
    <t>B1500000150</t>
  </si>
  <si>
    <t>ARTICULOS DE SEGURIDAD</t>
  </si>
  <si>
    <t>C&amp;L MARKET, SRL</t>
  </si>
  <si>
    <t>B1500000230</t>
  </si>
  <si>
    <t>ADQUISICION DE VINILES</t>
  </si>
  <si>
    <t xml:space="preserve">REY PUBLICIDAD, SRL </t>
  </si>
  <si>
    <t>7642-1</t>
  </si>
  <si>
    <t>C OMPLETO</t>
  </si>
  <si>
    <t>B1500000547</t>
  </si>
  <si>
    <t xml:space="preserve">FARDOS DE PAPEL </t>
  </si>
  <si>
    <t xml:space="preserve">INVERSIONES SANFRA, SRL </t>
  </si>
  <si>
    <t>7355-1</t>
  </si>
  <si>
    <t>B1500003193, 3196</t>
  </si>
  <si>
    <t>PUBLICACIONES AHORA, SAS</t>
  </si>
  <si>
    <t>7296-1</t>
  </si>
  <si>
    <t>B1500000017</t>
  </si>
  <si>
    <t>DEMI MEDIA GROUP, SRL</t>
  </si>
  <si>
    <t>B1500002209</t>
  </si>
  <si>
    <t>CADENA DE NOTICIAS TELEVISION, CDNTV S.A</t>
  </si>
  <si>
    <t>B1500000170</t>
  </si>
  <si>
    <t>B1500000339</t>
  </si>
  <si>
    <t>EQUIPOS PESADOS</t>
  </si>
  <si>
    <t xml:space="preserve">CK TRANS MOTORS, SRL </t>
  </si>
  <si>
    <t>B1500000016, 17</t>
  </si>
  <si>
    <t xml:space="preserve">COMERIN, SRL </t>
  </si>
  <si>
    <t>7017-1</t>
  </si>
  <si>
    <t>B15000000056</t>
  </si>
  <si>
    <t xml:space="preserve">PREMIUM &amp; CO, SRL </t>
  </si>
  <si>
    <t>B15000001189</t>
  </si>
  <si>
    <t>SERVILLETAS</t>
  </si>
  <si>
    <t>B15000000142</t>
  </si>
  <si>
    <t>7297-1</t>
  </si>
  <si>
    <t>B15000000168</t>
  </si>
  <si>
    <t>MILLORD &amp; MINAYA COMUNICACIONES, SRL</t>
  </si>
  <si>
    <t>6981-1</t>
  </si>
  <si>
    <t>B1500000045</t>
  </si>
  <si>
    <t>ALQUILER</t>
  </si>
  <si>
    <t>B1500000240</t>
  </si>
  <si>
    <t>TELEVISION ORIENTAL LR, SRL</t>
  </si>
  <si>
    <t>7191-1</t>
  </si>
  <si>
    <t>B1500000244</t>
  </si>
  <si>
    <t>RAFAEL CAMINERO JIMENEZ</t>
  </si>
  <si>
    <t>DOMINICAN DREAM AGENCY, SRL</t>
  </si>
  <si>
    <t>6902-1</t>
  </si>
  <si>
    <t>B1500000055</t>
  </si>
  <si>
    <t>DR. BENITO ANTONIO CRUZ PEÑA</t>
  </si>
  <si>
    <t>B1500000294</t>
  </si>
  <si>
    <t>7291-1</t>
  </si>
  <si>
    <t>B1500000028</t>
  </si>
  <si>
    <t>PATRICIA PEREZ DIAZ</t>
  </si>
  <si>
    <t>7160-1</t>
  </si>
  <si>
    <t>B1500000312</t>
  </si>
  <si>
    <t>FAUSTO POLANCO DEL ORBE</t>
  </si>
  <si>
    <t>7293-1</t>
  </si>
  <si>
    <t>B1500000250</t>
  </si>
  <si>
    <t>MIGUEL DE JESUS PINEDA LOPEZ</t>
  </si>
  <si>
    <t>7183-1</t>
  </si>
  <si>
    <t>MANUEL DE JESUS MUÑOZ HERNANDEZ</t>
  </si>
  <si>
    <t>6906-1</t>
  </si>
  <si>
    <t>B1500000007</t>
  </si>
  <si>
    <t>JUAN CAR5LOS DE LEON GUILLEN</t>
  </si>
  <si>
    <t>B1500000318</t>
  </si>
  <si>
    <t>CK TRANS MOTORS</t>
  </si>
  <si>
    <t>6991-1</t>
  </si>
  <si>
    <t>ANTICIPO 20%</t>
  </si>
  <si>
    <t>ADQUISICION E INSTALAION DE AIRES ACONDICIONADOS</t>
  </si>
  <si>
    <t>ELECTROMECANICOS ALCANTARA H5RMANO, SRL</t>
  </si>
  <si>
    <t>B1500004507</t>
  </si>
  <si>
    <t>EDITORA DEL CARIBE</t>
  </si>
  <si>
    <t>B1500000347</t>
  </si>
  <si>
    <t>TELEMEDIOS DOMINICANA, SA</t>
  </si>
  <si>
    <t>6912-1</t>
  </si>
  <si>
    <t>B15800000008</t>
  </si>
  <si>
    <t>JUAN CARLOS DE LEON GUILLEN</t>
  </si>
  <si>
    <t>B1500000946,947,</t>
  </si>
  <si>
    <t>SUMINISTRO Y ALMUERZO</t>
  </si>
  <si>
    <t>7036-1</t>
  </si>
  <si>
    <t>B1500000604</t>
  </si>
  <si>
    <t>SISTEMA DE AUDIO</t>
  </si>
  <si>
    <t>SKETCHPROM, S.R.L.</t>
  </si>
  <si>
    <t>7353-1</t>
  </si>
  <si>
    <t>B1500003191, 3192, 3193</t>
  </si>
  <si>
    <t>7820-1</t>
  </si>
  <si>
    <t>B1500000083</t>
  </si>
  <si>
    <t>INDUMENTARIAS</t>
  </si>
  <si>
    <t>DIRECCION GENERAL DE INDUSTRIA MILITAR DE LAS FUERZAS ARMADAS</t>
  </si>
  <si>
    <t>B1500000322</t>
  </si>
  <si>
    <t>INSUMOS Y EQUIPOS</t>
  </si>
  <si>
    <t xml:space="preserve">BIOAGRO INTERNATIONAL, SRL </t>
  </si>
  <si>
    <t>7188-1</t>
  </si>
  <si>
    <t>B1500000078</t>
  </si>
  <si>
    <t xml:space="preserve">RADIO TELEVISION ARCOIRIS, SRL </t>
  </si>
  <si>
    <t xml:space="preserve"> B1500000472</t>
  </si>
  <si>
    <t>PRODUCCIONES VIDEO SRL</t>
  </si>
  <si>
    <t>7288-1</t>
  </si>
  <si>
    <t xml:space="preserve">                                        B1500000156</t>
  </si>
  <si>
    <t xml:space="preserve">FRANKLIN MIRABAL SRL </t>
  </si>
  <si>
    <t>7267-1</t>
  </si>
  <si>
    <t xml:space="preserve">                                        B1500003188, 3189, 3190</t>
  </si>
  <si>
    <t>B1500001146, 1147, Y N/C B0400032369, 323710</t>
  </si>
  <si>
    <t xml:space="preserve">COMBUSTIBLE </t>
  </si>
  <si>
    <t>ECO PETROLEO DOMINICANA, SA</t>
  </si>
  <si>
    <t>B1500008230, 8231</t>
  </si>
  <si>
    <t>EDITORIAL LISTIN DIARIO, SA</t>
  </si>
  <si>
    <t>B1500007237</t>
  </si>
  <si>
    <t xml:space="preserve">MATERIALES DE CONSTRUCCION </t>
  </si>
  <si>
    <t xml:space="preserve">GRUPO ALTERRA, SRL </t>
  </si>
  <si>
    <t>7308-1</t>
  </si>
  <si>
    <t>B1500000476, 478</t>
  </si>
  <si>
    <t xml:space="preserve">NOTICIAS AL MOMENTO, SRL </t>
  </si>
  <si>
    <t>7298-1</t>
  </si>
  <si>
    <t>B1500002105</t>
  </si>
  <si>
    <t>CADENA DE NOTICIAS TELEVSION ,CDNTV</t>
  </si>
  <si>
    <t>B1500001160, 1187, 1186, Y N/C B0400032541, 32864, 32863</t>
  </si>
  <si>
    <t>7832-1</t>
  </si>
  <si>
    <t>ARTUCULO DE SEGURIDAD</t>
  </si>
  <si>
    <t>RGB LET SOLUTION GROUP</t>
  </si>
  <si>
    <t xml:space="preserve">PIO DEPORTES RADIO TV, SRL </t>
  </si>
  <si>
    <t>7821-1</t>
  </si>
  <si>
    <t>B1500000084</t>
  </si>
  <si>
    <t>B1500000067</t>
  </si>
  <si>
    <t>ARTICULOS DE SEGURIDAD Y PROTECCION PERSONAL</t>
  </si>
  <si>
    <t>SOLUTIONS 24/7 M&amp;A, SRL</t>
  </si>
  <si>
    <t>B1500001173 AL 1175</t>
  </si>
  <si>
    <t>TELEANTILLAS, S.A.S</t>
  </si>
  <si>
    <t>B1500000057</t>
  </si>
  <si>
    <t>DR. GERARDINO ZABALA ZABALA</t>
  </si>
  <si>
    <t>B15000000131</t>
  </si>
  <si>
    <t>HERBABUENA ENTRETENIMIENTOS, SRL</t>
  </si>
  <si>
    <t>B1500000222 Y B1500000225</t>
  </si>
  <si>
    <t>7295-1</t>
  </si>
  <si>
    <t>B15000000458</t>
  </si>
  <si>
    <t>B1500005927</t>
  </si>
  <si>
    <t>B1500007992</t>
  </si>
  <si>
    <t>B1500000284</t>
  </si>
  <si>
    <t>7292-1</t>
  </si>
  <si>
    <t>B1500000773 AL 776</t>
  </si>
  <si>
    <t xml:space="preserve"> 19/1/2023</t>
  </si>
  <si>
    <t>B1500000409 Y 410</t>
  </si>
  <si>
    <t>INFORMATIVOS NACIONALES DE NOTICIAS SIN, SRL</t>
  </si>
  <si>
    <t>20% ANTICIPO O/C 4380-1</t>
  </si>
  <si>
    <t>4998-1</t>
  </si>
  <si>
    <t>B15000000011 Y 12</t>
  </si>
  <si>
    <t>EVENTOS DEPORTIVOS DEL CIBAO</t>
  </si>
  <si>
    <t>B1500004582</t>
  </si>
  <si>
    <t>EDITORA  EL NUEVO DIARIO</t>
  </si>
  <si>
    <t>B1500002099</t>
  </si>
  <si>
    <t>10/01/2023</t>
  </si>
  <si>
    <t>2228-1</t>
  </si>
  <si>
    <t>B1500000061</t>
  </si>
  <si>
    <t>ALL STAR SPORTS MARKETING</t>
  </si>
  <si>
    <t>B1500000669</t>
  </si>
  <si>
    <t>INVERSIONES YANG</t>
  </si>
  <si>
    <t>B1500002264</t>
  </si>
  <si>
    <t>CATERING</t>
  </si>
  <si>
    <t>DISLA URIBE KONCEPTO, SRL</t>
  </si>
  <si>
    <t>7323-1</t>
  </si>
  <si>
    <t>B1500000028, 29 Y 37</t>
  </si>
  <si>
    <t>TRETAS MOTION, SRL</t>
  </si>
  <si>
    <t>7305-1</t>
  </si>
  <si>
    <t>B1500000021 A 23</t>
  </si>
  <si>
    <t>PRODUCTORA CARIBEÑA DE TELEVISION Y MEDIO PROCATEL</t>
  </si>
  <si>
    <t>20% ANTICIPO</t>
  </si>
  <si>
    <t>COMPRA DE COMPUTADORAS</t>
  </si>
  <si>
    <t>LOGICONE, SRL</t>
  </si>
  <si>
    <t>B1500147644 Y 147648</t>
  </si>
  <si>
    <t xml:space="preserve">V ENERGY,SA </t>
  </si>
  <si>
    <t>B1500147641 N/CB0400013574</t>
  </si>
  <si>
    <t>V ENERGY. S.A.</t>
  </si>
  <si>
    <t>B1500147799 Y 147800</t>
  </si>
  <si>
    <t>V ENERGY, S.A.</t>
  </si>
  <si>
    <t>B1500147801 Y 147798</t>
  </si>
  <si>
    <t>B1500147775,147777,147778 Y  147779</t>
  </si>
  <si>
    <t>B1500147786,147787 Y 147688</t>
  </si>
  <si>
    <t>B1500000847 Y 852</t>
  </si>
  <si>
    <t>COMEDORES ECONOMICO DEL ESTADO</t>
  </si>
  <si>
    <t>B1500147731,33 Y 42</t>
  </si>
  <si>
    <t>B1500147717,18 Y 23</t>
  </si>
  <si>
    <t>B1500147689, 96 A LA 98</t>
  </si>
  <si>
    <t>B1500147687,92 A LA 95</t>
  </si>
  <si>
    <t>B15001441, 51 A LA 53</t>
  </si>
  <si>
    <t>B1500147719 A LA 22</t>
  </si>
  <si>
    <t>B1500147756, 57, 7690 Y 91</t>
  </si>
  <si>
    <t>B1500000115</t>
  </si>
  <si>
    <t>ADQUISICION DE CORTINA</t>
  </si>
  <si>
    <t>CONSTRUCCIONES SERVICIO CALIFICADOS,CONSSERCA</t>
  </si>
  <si>
    <t>B1500000830</t>
  </si>
  <si>
    <t>B1500000818</t>
  </si>
  <si>
    <t>SUMINISTRO ALMUERZO</t>
  </si>
  <si>
    <t>7594-1</t>
  </si>
  <si>
    <t>B1500000770,793 Y 794</t>
  </si>
  <si>
    <t>B1500000002,3 Y 4</t>
  </si>
  <si>
    <t>DEOMEDES ELENO OLIVARES ROSARIO</t>
  </si>
  <si>
    <t xml:space="preserve">B15000000001 </t>
  </si>
  <si>
    <t>LICDA. MERCEDES GARCIA COLLADO</t>
  </si>
  <si>
    <t>B15000000318</t>
  </si>
  <si>
    <t>ALQUILER DE LOCAL</t>
  </si>
  <si>
    <t>MULTIGESTIONES CENREX</t>
  </si>
  <si>
    <t>B15000000313</t>
  </si>
  <si>
    <t>B1500000169</t>
  </si>
  <si>
    <t>LICDA. MIRIAN DE LA CRUZ VILLEGA</t>
  </si>
  <si>
    <t>LICDA. CLARISA NOLASCO GERMAN</t>
  </si>
  <si>
    <t>31/9/2021</t>
  </si>
  <si>
    <t>B1500000303</t>
  </si>
  <si>
    <t>B1500000148</t>
  </si>
  <si>
    <t>EDITORIA LISTIN DIARIO</t>
  </si>
  <si>
    <t>B1500000068</t>
  </si>
  <si>
    <t>CONSULTURIA</t>
  </si>
  <si>
    <t>LIC. AQUILES CALDERON ROSA</t>
  </si>
  <si>
    <t>1002756586</t>
  </si>
  <si>
    <t>DRA. YILDA VERENISIA DE LEON</t>
  </si>
  <si>
    <t>B1500000181</t>
  </si>
  <si>
    <t>B1500000287</t>
  </si>
  <si>
    <t>B1500000544 Y 557</t>
  </si>
  <si>
    <t>B1500000485,486,,496,534 Y 535</t>
  </si>
  <si>
    <t>B1500000288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</si>
  <si>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</si>
  <si>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</si>
  <si>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</si>
  <si>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</si>
  <si>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</si>
  <si>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</si>
  <si>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</si>
  <si>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B1500000210,221,217,225,229,231,237,236,243,241,246,259,258,257,261,267,268,272 y 173</t>
  </si>
  <si>
    <t>EULALIO ANIBAL HERRERA FERNANDEZ</t>
  </si>
  <si>
    <t>B1500000151</t>
  </si>
  <si>
    <t>PRODUCCIONES LASO, S.R.L.</t>
  </si>
  <si>
    <t>B1500000245</t>
  </si>
  <si>
    <t>GRUPO ENJOY, S.R.L.</t>
  </si>
  <si>
    <t>B1500000308</t>
  </si>
  <si>
    <t>TELEOPERADORA NACIONAL, SRL</t>
  </si>
  <si>
    <t>MBE COMUNICACIONES, SRL.</t>
  </si>
  <si>
    <t>B1500000271</t>
  </si>
  <si>
    <t>FRECUENCIAS DOMINICANAS</t>
  </si>
  <si>
    <t>B1500000118</t>
  </si>
  <si>
    <t>VEARA MEDIA SRL</t>
  </si>
  <si>
    <t>CT-930138</t>
  </si>
  <si>
    <t>COMPRA DE MOTOCICLETAS</t>
  </si>
  <si>
    <t>ECO MOTORS</t>
  </si>
  <si>
    <t>F1000270677 Y 0512</t>
  </si>
  <si>
    <t>INSUMOS MEDICOS</t>
  </si>
  <si>
    <t>PROMESE-CAL</t>
  </si>
  <si>
    <t>F1000270751 Y F1000271196</t>
  </si>
  <si>
    <t>ESTADO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</si>
  <si>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</si>
  <si>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</si>
  <si>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</si>
  <si>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</si>
  <si>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</si>
  <si>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</si>
  <si>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</si>
  <si>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</si>
  <si>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</si>
  <si>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</si>
  <si>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</si>
  <si>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DEPARTAMENTO DE CONTABILIDAD GENERAL</t>
  </si>
  <si>
    <t>MINISTERIO DE OBRAS PUBLICAS Y COMUNICACIONES</t>
  </si>
  <si>
    <t>Relación Pagos a Proveedores al 30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</si>
</sst>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Times"/>
      <family val="1"/>
    </font>
    <font>
      <b/>
      <sz val="11"/>
      <color theme="0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b/>
      <sz val="16"/>
      <color theme="1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 wrapText="1"/>
    </xf>
    <xf numFmtId="43" fontId="3" fillId="0" borderId="0" xfId="2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3" fontId="5" fillId="0" borderId="0" xfId="1" applyFont="1"/>
    <xf numFmtId="0" fontId="6" fillId="0" borderId="0" xfId="0" applyFont="1" applyAlignment="1">
      <alignment horizontal="center" wrapText="1"/>
    </xf>
    <xf numFmtId="43" fontId="5" fillId="0" borderId="0" xfId="2" applyFont="1"/>
    <xf numFmtId="43" fontId="7" fillId="0" borderId="0" xfId="0" applyNumberFormat="1" applyFont="1"/>
    <xf numFmtId="14" fontId="0" fillId="0" borderId="0" xfId="0" applyNumberFormat="1"/>
    <xf numFmtId="43" fontId="3" fillId="0" borderId="0" xfId="1" applyFont="1" applyAlignment="1">
      <alignment horizontal="center"/>
    </xf>
    <xf numFmtId="14" fontId="2" fillId="0" borderId="0" xfId="0" applyNumberFormat="1" applyFont="1" applyAlignment="1">
      <alignment horizontal="center" wrapText="1"/>
    </xf>
    <xf numFmtId="43" fontId="0" fillId="0" borderId="0" xfId="1" applyFont="1" applyFill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9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43" fontId="8" fillId="0" borderId="1" xfId="1" applyFont="1" applyBorder="1" applyAlignment="1">
      <alignment horizontal="center"/>
    </xf>
    <xf numFmtId="14" fontId="0" fillId="0" borderId="0" xfId="0" applyNumberFormat="1" applyAlignment="1">
      <alignment horizontal="center" wrapText="1"/>
    </xf>
    <xf numFmtId="14" fontId="0" fillId="2" borderId="0" xfId="0" applyNumberFormat="1" applyFill="1"/>
    <xf numFmtId="0" fontId="2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43" fontId="0" fillId="2" borderId="0" xfId="1" applyFont="1" applyFill="1" applyAlignment="1">
      <alignment horizontal="left"/>
    </xf>
    <xf numFmtId="14" fontId="2" fillId="2" borderId="0" xfId="0" applyNumberFormat="1" applyFont="1" applyFill="1" applyAlignment="1">
      <alignment horizontal="center" wrapText="1"/>
    </xf>
    <xf numFmtId="14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 wrapText="1"/>
    </xf>
    <xf numFmtId="9" fontId="3" fillId="2" borderId="0" xfId="0" applyNumberFormat="1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14" fontId="0" fillId="3" borderId="0" xfId="0" applyNumberFormat="1" applyFill="1"/>
    <xf numFmtId="0" fontId="2" fillId="3" borderId="0" xfId="0" applyFont="1" applyFill="1" applyAlignment="1">
      <alignment horizontal="center"/>
    </xf>
    <xf numFmtId="43" fontId="3" fillId="3" borderId="0" xfId="1" applyFont="1" applyFill="1" applyAlignment="1">
      <alignment horizontal="center"/>
    </xf>
    <xf numFmtId="43" fontId="3" fillId="3" borderId="0" xfId="1" applyFont="1" applyFill="1"/>
    <xf numFmtId="14" fontId="2" fillId="3" borderId="0" xfId="0" applyNumberFormat="1" applyFont="1" applyFill="1" applyAlignment="1">
      <alignment horizontal="center" wrapText="1"/>
    </xf>
    <xf numFmtId="43" fontId="0" fillId="3" borderId="0" xfId="1" applyFont="1" applyFill="1" applyAlignment="1">
      <alignment horizontal="left"/>
    </xf>
    <xf numFmtId="14" fontId="0" fillId="3" borderId="0" xfId="0" applyNumberFormat="1" applyFill="1" applyAlignment="1">
      <alignment horizontal="center"/>
    </xf>
    <xf numFmtId="14" fontId="0" fillId="3" borderId="0" xfId="0" applyNumberFormat="1" applyFill="1" applyAlignment="1">
      <alignment horizontal="center" wrapText="1"/>
    </xf>
    <xf numFmtId="9" fontId="3" fillId="3" borderId="0" xfId="0" applyNumberFormat="1" applyFont="1" applyFill="1" applyAlignment="1">
      <alignment horizontal="left" wrapText="1"/>
    </xf>
    <xf numFmtId="0" fontId="3" fillId="3" borderId="0" xfId="0" applyFont="1" applyFill="1" applyAlignment="1">
      <alignment horizontal="left" wrapText="1"/>
    </xf>
    <xf numFmtId="43" fontId="1" fillId="2" borderId="0" xfId="1" applyFont="1" applyFill="1" applyAlignment="1">
      <alignment horizontal="left"/>
    </xf>
    <xf numFmtId="43" fontId="3" fillId="0" borderId="0" xfId="1" applyFont="1" applyFill="1" applyAlignment="1">
      <alignment horizontal="center"/>
    </xf>
    <xf numFmtId="43" fontId="3" fillId="0" borderId="0" xfId="1" applyFont="1" applyFill="1"/>
    <xf numFmtId="0" fontId="0" fillId="2" borderId="0" xfId="0" applyFill="1" applyAlignment="1">
      <alignment horizontal="center" wrapText="1"/>
    </xf>
    <xf numFmtId="0" fontId="0" fillId="3" borderId="0" xfId="0" applyFill="1" applyAlignment="1">
      <alignment horizontal="center" wrapText="1"/>
    </xf>
    <xf numFmtId="43" fontId="3" fillId="2" borderId="0" xfId="1" applyFont="1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4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9" fontId="3" fillId="0" borderId="0" xfId="0" applyNumberFormat="1" applyFont="1" applyAlignment="1">
      <alignment wrapText="1"/>
    </xf>
    <xf numFmtId="14" fontId="3" fillId="3" borderId="0" xfId="0" applyNumberFormat="1" applyFont="1" applyFill="1" applyAlignment="1">
      <alignment horizontal="center"/>
    </xf>
    <xf numFmtId="49" fontId="2" fillId="3" borderId="0" xfId="0" applyNumberFormat="1" applyFont="1" applyFill="1" applyAlignment="1">
      <alignment horizontal="center" wrapText="1"/>
    </xf>
    <xf numFmtId="9" fontId="3" fillId="3" borderId="0" xfId="0" applyNumberFormat="1" applyFont="1" applyFill="1" applyAlignment="1">
      <alignment wrapText="1"/>
    </xf>
    <xf numFmtId="0" fontId="3" fillId="3" borderId="0" xfId="0" applyFont="1" applyFill="1" applyAlignment="1">
      <alignment wrapText="1"/>
    </xf>
    <xf numFmtId="14" fontId="3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 wrapText="1"/>
    </xf>
    <xf numFmtId="9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wrapText="1"/>
    </xf>
    <xf numFmtId="14" fontId="3" fillId="0" borderId="0" xfId="0" applyNumberFormat="1" applyFont="1" applyAlignment="1">
      <alignment horizontal="center" wrapText="1"/>
    </xf>
    <xf numFmtId="43" fontId="3" fillId="0" borderId="0" xfId="0" applyNumberFormat="1" applyFont="1" applyAlignment="1">
      <alignment wrapText="1"/>
    </xf>
    <xf numFmtId="14" fontId="2" fillId="0" borderId="0" xfId="0" applyNumberFormat="1" applyFont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/>
    </xf>
    <xf numFmtId="43" fontId="2" fillId="0" borderId="0" xfId="1" applyFont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/>
    </xf>
    <xf numFmtId="0" fontId="10" fillId="0" borderId="0" xfId="0" applyFont="1"/>
    <xf numFmtId="49" fontId="14" fillId="6" borderId="15" xfId="0" applyNumberFormat="1" applyFont="1" applyFill="1" applyBorder="1" applyAlignment="1">
      <alignment horizontal="center" wrapText="1"/>
    </xf>
    <xf numFmtId="49" fontId="14" fillId="0" borderId="6" xfId="0" applyNumberFormat="1" applyFont="1" applyBorder="1" applyAlignment="1">
      <alignment horizontal="left" wrapText="1"/>
    </xf>
    <xf numFmtId="0" fontId="13" fillId="5" borderId="0" xfId="0" applyFont="1" applyFill="1" applyAlignment="1">
      <alignment horizontal="center"/>
    </xf>
    <xf numFmtId="0" fontId="14" fillId="7" borderId="18" xfId="0" applyFont="1" applyFill="1" applyBorder="1" applyAlignment="1">
      <alignment horizontal="center" wrapText="1"/>
    </xf>
    <xf numFmtId="0" fontId="14" fillId="0" borderId="19" xfId="0" applyFont="1" applyBorder="1" applyAlignment="1">
      <alignment horizontal="center" wrapText="1"/>
    </xf>
    <xf numFmtId="0" fontId="9" fillId="5" borderId="16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5" borderId="0" xfId="0" applyFont="1" applyFill="1" applyAlignment="1">
      <alignment horizontal="center"/>
    </xf>
    <xf numFmtId="0" fontId="13" fillId="5" borderId="16" xfId="0" applyFont="1" applyFill="1" applyBorder="1" applyAlignment="1">
      <alignment horizontal="center"/>
    </xf>
    <xf numFmtId="0" fontId="14" fillId="5" borderId="17" xfId="0" applyFont="1" applyFill="1" applyBorder="1" applyAlignment="1">
      <alignment horizontal="center" wrapText="1"/>
    </xf>
    <xf numFmtId="0" fontId="14" fillId="5" borderId="0" xfId="0" applyFont="1" applyFill="1" applyAlignment="1">
      <alignment horizontal="center" wrapText="1"/>
    </xf>
    <xf numFmtId="0" fontId="14" fillId="5" borderId="16" xfId="0" applyFont="1" applyFill="1" applyBorder="1" applyAlignment="1">
      <alignment horizontal="center" wrapText="1"/>
    </xf>
    <xf numFmtId="0" fontId="15" fillId="2" borderId="22" xfId="0" applyFont="1" applyFill="1" applyBorder="1" applyAlignment="1">
      <alignment horizontal="center"/>
    </xf>
    <xf numFmtId="0" fontId="15" fillId="2" borderId="21" xfId="0" applyFont="1" applyFill="1" applyBorder="1" applyAlignment="1">
      <alignment horizontal="center"/>
    </xf>
    <xf numFmtId="0" fontId="15" fillId="2" borderId="20" xfId="0" applyFont="1" applyFill="1" applyBorder="1" applyAlignment="1">
      <alignment horizontal="center"/>
    </xf>
    <xf numFmtId="0" fontId="13" fillId="5" borderId="17" xfId="0" applyFont="1" applyFill="1" applyBorder="1" applyAlignment="1">
      <alignment horizontal="center"/>
    </xf>
    <xf numFmtId="0" fontId="14" fillId="5" borderId="17" xfId="0" applyFont="1" applyFill="1" applyBorder="1" applyAlignment="1">
      <alignment horizontal="left" wrapText="1"/>
    </xf>
    <xf numFmtId="0" fontId="14" fillId="5" borderId="0" xfId="0" applyFont="1" applyFill="1" applyAlignment="1">
      <alignment horizontal="left" wrapText="1"/>
    </xf>
    <xf numFmtId="0" fontId="14" fillId="5" borderId="16" xfId="0" applyFont="1" applyFill="1" applyBorder="1" applyAlignment="1">
      <alignment horizontal="left" wrapText="1"/>
    </xf>
    <xf numFmtId="0" fontId="13" fillId="5" borderId="14" xfId="0" applyFont="1" applyFill="1" applyBorder="1" applyAlignment="1">
      <alignment horizontal="center"/>
    </xf>
    <xf numFmtId="0" fontId="13" fillId="5" borderId="13" xfId="0" applyFont="1" applyFill="1" applyBorder="1" applyAlignment="1">
      <alignment horizontal="center"/>
    </xf>
    <xf numFmtId="0" fontId="13" fillId="5" borderId="12" xfId="0" applyFont="1" applyFill="1" applyBorder="1" applyAlignment="1">
      <alignment horizontal="center"/>
    </xf>
    <xf numFmtId="43" fontId="12" fillId="4" borderId="9" xfId="1" applyFont="1" applyFill="1" applyBorder="1" applyAlignment="1">
      <alignment horizontal="center" vertical="center" wrapText="1"/>
    </xf>
    <xf numFmtId="43" fontId="12" fillId="4" borderId="4" xfId="1" applyFont="1" applyFill="1" applyBorder="1" applyAlignment="1">
      <alignment horizontal="center" vertical="center" wrapText="1"/>
    </xf>
    <xf numFmtId="43" fontId="12" fillId="4" borderId="8" xfId="1" applyFont="1" applyFill="1" applyBorder="1" applyAlignment="1">
      <alignment horizontal="center" vertical="center" wrapText="1"/>
    </xf>
    <xf numFmtId="43" fontId="12" fillId="4" borderId="3" xfId="1" applyFont="1" applyFill="1" applyBorder="1" applyAlignment="1">
      <alignment horizontal="center" vertical="center" wrapText="1"/>
    </xf>
    <xf numFmtId="43" fontId="11" fillId="4" borderId="7" xfId="2" applyFont="1" applyFill="1" applyBorder="1" applyAlignment="1">
      <alignment horizontal="center" vertical="center" wrapText="1"/>
    </xf>
    <xf numFmtId="43" fontId="11" fillId="4" borderId="2" xfId="2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43" fontId="12" fillId="4" borderId="8" xfId="2" applyFont="1" applyFill="1" applyBorder="1" applyAlignment="1">
      <alignment horizontal="center" vertical="center" wrapText="1"/>
    </xf>
    <xf numFmtId="43" fontId="12" fillId="4" borderId="3" xfId="2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37888A9B-CFB1-4B00-B163-0C96F4B0948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E1450FD9-9324-41E7-B64F-55953AF75B5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1D4E26AD-D260-4ED6-BCF5-8D962DEE97F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3C7B7BA2-38B2-444D-934B-D83461A3D09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C3ED77CC-6B74-472C-9AAA-AF0A5DC9378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92071F49-D2DC-4812-A414-642DFBA634B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1CBCA50B-D87A-4A93-B27B-C1B8222457B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7C9FD4D-60FA-410E-9790-2989E504A91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961AEBC-D53B-494E-AEA4-37D2397E779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897FD4D4-59D1-40A2-B688-38AB3A6E75B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600CAEDE-2A1C-47C0-BD42-E641B7BBA5D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4A01C81F-EE74-4135-A404-CE4156B0824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413AF8E4-2601-4ABF-A5E1-44A2425F378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F7F41303-4D25-496E-B85F-5C082F0D370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15E816F2-A753-411B-8651-1AADEDF5253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E6EE4027-8F80-4B2C-848B-4906BDE2264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52C793DB-5425-4DFD-951E-33EAEAC1D29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2A6724E8-92E5-4966-8F42-B5ED93B9F5A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B8709F47-E96B-41DE-933F-96715C7CA3C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14891309-34C3-4DEE-8C3E-03E7933964D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46BD0C68-E937-4F25-B030-6FF37A30EA5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B804E341-10EB-4C85-9917-87888343B53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61D38F79-2724-4313-BE90-014EC3BA9BB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D228CF8E-B72D-45E3-9337-DA1BDEB4F8E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A0D9FEBB-F9EF-40C5-8CEE-2BBBDC28AEA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4D4E1B7F-358A-4DB9-9113-E19CCD485A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136D6D36-D7A6-4DE6-9188-22A0C43BC9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1238175D-B487-4C19-B24F-A7D5347D84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89F12BCB-E19B-4BCA-91DD-67C231C338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8197FE92-6FE0-493E-BF9F-158C9D85F8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71841BE6-02F4-410C-8E76-2AE05A0F66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67B1FE75-69C3-4E4E-AE56-55419B6AE9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790264D1-7F2A-4726-A28D-27C6AD02C5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ECF6BA9C-2B12-464D-8424-49756CFA45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84C237C3-C264-40F7-B18B-A6F276FDEA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EFC95C07-75D9-4D73-A106-E7AB6DCB52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C70184F2-BD41-434B-BD9E-67F849C45A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6B030079-5E56-49E2-8284-07EA837DB3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C20172A5-1F87-45D5-9A39-278C217C8A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3B15AAAD-1844-4D0B-AD41-9D6EC84047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B2B180BE-DA3F-4C2A-8EBE-EC8BC3E918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796C3B69-FB0A-4A7B-8A39-234A0E7A25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08BFD82C-D10F-4466-BC41-F7D393F57C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8038ABF1-287F-48F8-AEE8-73772EA6EA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C4FE8AF1-44E0-458E-99DA-768D71E5D5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EE2E7D8C-EFF3-4C17-9BAD-5B33924CAF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C707DF59-A653-4F93-8D41-B439237ECE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78CD9042-5B14-4663-92E3-FB80667BF9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05D7B380-2C98-4192-9449-F286060D89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199D1055-090C-4254-85DF-9A513C9262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40E0C080-6094-4FE2-BB84-45E956DAEC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D109AFBF-5D1B-434C-966F-86439FF8CB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77192DBD-BFA5-44ED-9F9D-6AA4ED2855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5D0D4857-19DA-4463-B35C-CA1D6507B1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E009CFAA-CCDC-448E-993C-068F13E2CE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0C8FB1AA-EF24-450E-9A15-6273DCA3E5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ECF573F0-A07F-4156-B30E-67D1710DE0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34413CC4-E277-4D32-B644-1C23609855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21D7827D-5174-4E3D-BE16-DC4CDCE5B4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DE8DD16B-2ABE-4794-85BD-FD212B90FE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2883C276-5948-48F7-A5B1-873BBB037F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57A14964-7853-4736-AC77-E90DDB9231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A75F3F85-546D-4252-8DDC-4823274044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2673392E-D4E7-4D14-81A8-9FAF4A4A9B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541BD20C-D7F1-4176-B615-C21F3CB330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CE5A9BC4-672E-46CD-8011-3DDBEE4745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34E905F0-5486-4FE6-AFFF-6062FDED55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C301EB22-E2D4-4AD9-B214-EB0534A851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12A2E57B-20FF-457F-AA18-9BD88CA493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E72E7AAD-6941-4959-ACC9-7607BFB54F7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B7442EBC-7DE2-44AA-9FDF-749917FCE43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C3C9E8AA-C7CB-49AF-BA8D-487498ECD6E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FAD5E673-0F94-4AF5-AAED-DC673BFB7BF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C8981356-0522-482B-BB55-0974F5C2F04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93E0E61-D6D5-4BE1-81A4-9F0AE52E816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190B2877-EC34-4FCE-8506-70BD1FBD491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7A71F1EB-0C1D-46D9-BBDE-509B31D4488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1379C122-B5E2-49F8-B13B-258CFEFB749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C55081D5-6A61-4D65-9AF4-D2E37CDC5B8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6FCAAAB1-8E16-4DBE-B6A1-78552D42321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B5E363F2-0C92-4064-BDEA-71C92F4F8F4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FD1655C0-D928-4578-8A82-C29150F76EF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B81343DA-F1EC-485B-846C-FD10D83DA04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110DF728-54C7-48B2-B8F9-9FBCC46B6A5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5776EBBE-F799-43A9-9683-C1BE0C401D3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A018A787-0420-4D13-A1BD-85CA46C14CC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7AE80EFC-93AD-44E3-A7BF-2670E2C7A49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1F20902A-D6DA-4CC7-BBB9-B01582DE328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17777CE8-3940-423B-8A17-E3C000A4301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95B13121-EDA7-4B2A-B3FF-C2F3DF72B43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E1A6905C-D365-4DED-85C8-DBE649DAB84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0CDCB3C3-0562-4C50-9614-9E5417FCE85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CF906153-FBE9-40BD-BE8D-489B36660E8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F5260F66-A01E-4EB0-A4A8-41BF4E68CD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EE3C2453-6CBF-49FF-92CE-10608DC09C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8B3D64DD-1298-42CB-9530-3E1A798094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BD27C0CB-5C6B-4FD6-B688-FE55F99CF6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307A9C02-F14E-4E53-98CD-826BC40DE4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84D1BA66-0FC5-4182-A6EB-010954B0B0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E419C409-F2D1-4741-A2BE-881DFEAC3A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D2F5BA7B-D102-43B1-8A95-6CEF8A0068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6DE0CE75-F8AE-4149-A38C-5F02ABCAC0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FDF7FC4D-67D3-485A-9309-47C86DCAF9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9B19A22A-9CE1-4828-ABDE-099E037D76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F4AB2FA6-6DB8-4A7F-ADD3-ED94134E58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83E0B103-8025-42A6-8FCE-66A6C972C8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5E69201C-8E8F-4EF6-807D-A06E07F0AF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76704B96-F48B-40FA-ABED-9DA17027C1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85DC265D-9C00-4F93-A48E-10F46113D6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85D3718B-8F7E-4347-8F00-FE1698BB75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4DA06651-4032-48E5-9744-48CD67F061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78021634-FCC2-416A-A327-68F5FFDF5A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07C31D9F-6E68-4A95-9275-5D082625C2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F0690E2C-7578-424D-9111-6BA018A5A9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CC6D5DF7-2784-4822-A62F-8E7F705ED1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E6F1E1DB-A843-4BE2-B738-B3F93F3F91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4273FCAD-BB7D-493C-AE17-18704E03DB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2D768423-B3BC-4E61-B73B-60DF65F9F2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6D6DEEB0-D087-4F42-A886-1CEC3DDD0A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135F1F97-B32D-4CFC-BFA9-B6B3AA0F76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4E50461C-0B71-4584-A3F1-8A9AD41A4B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9F8EDF8A-0033-44DA-B4A0-3F5AC5CC92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7ED45B92-F54F-4694-B3F3-A7A731D7FB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974A80F5-E571-49A7-9C63-2FB942A9D2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AC3ADBE8-9083-4730-9B81-6AD20599CE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95E728D6-962A-425B-866A-D7D1F8A5A7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F551B6FC-3F3A-40E2-BF7E-D707AC177C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7661B9A8-C8F6-4F0F-98C0-34FF76CF85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52505190-F545-4E5F-9840-789C1AFBF9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8E0024F4-C7F3-4CE9-9F58-CC59A1475B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4CFA12D4-59F6-46BD-9B1A-4D3DD298D6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ACD5D854-42E2-4F34-B0E5-08FF27E339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6D938219-7F3C-4E0B-8B22-51B5CD0087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7F76B746-A2FA-4ED7-9261-1686C99E1C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CA624AB4-0854-424A-8FAE-73A2C1253E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A168B2DB-E89D-481C-B540-FD103ACFDE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A94C9CD6-5F87-4DCF-9DC0-BE4059A61D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6B293936-FF96-4573-91C8-EC9D94F25C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F0A3E1AF-2923-4647-AC40-46692EBC9C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5C89603B-8E60-426D-889D-5C84FF2D06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BCE4E00D-3BFB-4FE9-A45E-389BFB4060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0AFF8502-C897-42A9-980B-65412D6218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57947BFF-CB6C-46B4-8B3D-70A3863A70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881E730E-66DA-451C-A077-AA1524B256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FAEC9A12-6D9B-49A9-9CAB-ADDAAC3EB8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D2B625C6-13AA-4F94-BE5E-AC45B118B4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7EBB7DBE-914D-4739-A0C8-B3CEDF5324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949B888C-D95E-47B0-BACA-36710473C2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2D4120CB-54D8-4574-8CF6-B89F8EA326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AC1D7BC0-79DA-49A8-9D77-BFB1F80BD5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1D77076D-BF29-4ABD-940B-58B6060AFA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234DA2B6-B401-4ED6-B088-03DD0E958C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E1F1BC49-AC4A-4187-B84F-4C9EB21881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B696429C-E02B-4B3A-B782-49EC8A30ED0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51379E39-7D61-43F2-A00E-86D1C0087F3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F112F647-7138-471A-B6CC-F0DD67E89F0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11975DF2-9F1A-4576-9047-AA77A588CC4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0428EF9E-DD96-4675-9BA8-E0B3D82DEC4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89560231-0463-470D-9BAC-A2171D3C183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C657C924-F239-46A5-8FA0-ECD9444014A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C9D1C40D-992F-461A-ABA3-C4119AE22A6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4FD888CE-3002-4143-9730-0734755694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7EBC0144-0FD2-4E91-BEB9-E59B4609D8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6D1900B5-12AE-4916-AA03-8553712A06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347B5675-BBFF-4649-A1B3-FE2B0795A1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BA1CA485-EEC6-44EC-86A2-BFE5558431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A43E2B9B-787D-42E6-AF9D-50C13B1E02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E2289E96-273F-4849-A9FB-F78158FC9E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4C445FD1-1DA3-4792-938E-B7A42B5E02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3CA9A7EC-EF0F-4F01-8AF9-BC13DEAE8DA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4535F131-BE31-4539-818A-95934F91BE4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B88185FA-D05F-48CA-A28F-EE0F8C9C153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56F5D0A9-D482-4E3B-AB9B-2C11094ADAA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AE1CCCA3-88E5-4B55-8AEF-40BBF0F1D94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47E532B4-7C96-4595-8DBE-0189E758267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5DFEEF01-A92E-47A2-99D0-FCA2B40A8DB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D7895D78-2F79-4C13-9CFA-11F3524C95B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9CAA532F-6130-4F43-BA55-A25731C73D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B311DF41-AFE3-4B77-A120-1B57205269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8F6A731E-4644-4AB2-AF79-F152580629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9E6E7C6E-284F-4644-84E0-65B5783542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D0926466-C072-48C6-9DE1-5106F76A7F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A3000443-13DA-4455-ADA4-A97330B05E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82406D02-6760-43F3-BF6F-1643054A08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DB88EC0F-BA47-41C7-BE27-413D068C03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247AC66E-0C27-4893-9AAB-AE943BD97A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807E30A7-D428-4052-A6AD-FD6B64652A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C12FE97B-4EED-4138-9BF0-E2315C4318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E07ECBF9-2B94-4612-8651-F8F17CD2DD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795AA93E-7643-45E6-B663-7F66B2FB3B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CCB7465F-CBCF-4120-A2B0-6E28FC9382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8BF4A72F-2ADA-41CB-8FC6-008A19E1F1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069FC9C5-C775-43C4-B5F9-8797DADA5D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B278D92B-670D-4EB8-8276-25489DCE0E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EE713125-164C-48E5-B163-17687F236E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B5C35FE2-1C9B-4E55-A9B3-4AAA89A7AC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02CF2524-3098-4711-98F1-90EFE1A652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FAFAA219-EDFB-4833-AD70-915C307334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C3577234-3155-4824-9125-1B7497479F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F458C884-7F44-4721-AF1A-4051A05174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855D23FD-1B4F-401F-913C-7E6296BAF8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BEBD8F9A-C34F-46EF-8BA1-A7EF45A100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CA62859A-2DCB-4ECB-BB60-32DEDA11CD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EC11E5A9-7A10-4E28-B454-7D7694151D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B219DC17-76DC-44D4-8826-FBB93A5F3C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79E14415-B0A3-4042-B9E2-8B3221186C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DEC003EF-8840-4882-B967-7DD9E0C4B8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A4F42425-6997-4E0E-B7DB-8CD54EDE3F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92ED48F7-9B2E-482A-A298-9D26E7D73B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E628410F-544D-44D4-8948-5BD4667A6E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D102D8BE-C7FE-47AE-ADE3-DECB8483B7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E91F3F64-F3FA-4B96-B9DE-C0ADBEB806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367F499B-4173-4157-9F67-7857D65C3D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CAC653E4-E3D9-41BE-969A-C0ECBA8B13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DE88E3A0-2ABC-430B-AFBC-43F28571C2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4424E788-BAA2-4FE2-85C6-56B4EEA71B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2950884C-69B3-4AC4-8938-2514643770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E1CD54E0-95FB-42F6-A694-7B9E771775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1E83A61A-3B8C-4A3E-A398-E8F16F4380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576E1C20-57DC-42A4-ABF5-24852001D4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4E731972-A2DF-42A5-AC80-CE053C080A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F66314D2-32D8-40AC-9F32-A6E554CAB5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ADAE9B20-BC51-4A6A-B1AF-FCC721133E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889D993A-3292-450A-8061-354998C8CE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6C1AE459-EDD3-4AED-A292-E952887A88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96F4F880-6A69-4A4E-AECB-16E452A886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25858F77-BF18-4D97-99B7-9D3CDD7684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98B60BF2-1420-4EEA-98CC-05A4A35513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0EFE99A8-99A4-4B9F-99F7-9683D1D45E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9E8A6C9B-6E3D-4019-AB53-9E1ED387D1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26E93EC1-5B45-4A8B-8A7E-8111553B69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D1C5879A-CD38-480A-BE1A-E1C132EEDD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FEEA49F0-93A7-49F9-9D82-747EF7F62E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ECBC517A-8C95-40AA-8634-3435111DD9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C9BC8C14-F6B4-4948-BC4B-B750C15614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AC65308C-A05D-4302-9839-CB2C21E872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3EBDF169-B8DA-4D01-8AA6-C2DD2B4DEA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CBD46BA0-5760-4D2A-86CC-176E369350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6F8FBD16-C0B3-4FA0-858F-7F3132B8FC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CF997DD6-7A44-4BDD-8130-6218269BE2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B5E3A5E5-42AA-402E-AFF6-5FE53701A5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459BB41A-901C-4785-B286-E3651B9637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9ED3417A-FCD0-48A6-AFB3-EFD62B70E1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567156BE-331D-458C-9237-C06B107EF3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C2DA9CE3-2CA6-4016-86CE-E155932B7E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27F9215C-8CA2-4586-94D5-060A2986BC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D36D61DA-02B8-41BA-B624-23BC674C5F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EF647DDF-0BA3-4828-893B-CE92BFD96A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118B46B8-C257-40C2-AF7C-7B9A90C48B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202631F8-EE2E-4303-B86C-045B534A44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209A2192-ECE8-413C-93B2-DF8C4AC91E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322DF985-609C-48AC-A6F8-C566ADA271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486CED84-B96C-4EBD-ABCF-579F1B95B4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29C7C998-3093-478E-A59E-369BB217CC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FC5D146A-82DC-4FC6-98AF-9176CEB36C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B7E79B38-9547-469F-9880-F15B45415B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5DA401BE-FA6E-4A45-8E28-23233543BC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609F842C-B263-470B-B511-4A3854B684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907D6D9E-F5A0-4E86-BFAF-A38BEB7E20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46EFD855-843E-41DB-99EF-6FDE89060B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5CDD091A-0665-48D7-8626-0A7DA27916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E9AAE1C5-F184-4B04-912F-8F0A5E94CA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377176DD-2201-4C01-92F8-E44247C6FF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A005ECC6-5384-4172-9929-6D83C8905D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EB5675B3-C5BE-4DC9-B453-E72D21E387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3C8045F5-4CA9-4DC6-A5D9-17374730D03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DE9B20FB-888D-4740-9428-59851A43D6F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99479F3C-C67F-4EFB-BCBA-634230353D3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8CAB8C3E-3698-460B-B078-DC613BF8132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D743686F-A7C0-4FDE-A1F9-AED9D646836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A3B37240-FE31-488B-AA86-0C811E4C0A9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9B7F1EB6-66EE-4AA8-A031-3DD15748B18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6CCA8FDF-9867-4399-938E-F99CEDA6528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DDA93D26-9F72-4671-812B-E7DE025E6A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F3D0AAA9-3801-4329-8233-467CD354AF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48376F21-60C8-4A46-AD21-9BC1C07577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DEB4416F-BC92-415D-9269-1251063E1A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ABCE7C23-4C2F-40B3-99F0-B185C53C05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7E9F3BF6-60A1-4954-AF7E-1E4BD9C04C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2146612E-626F-4ACA-92A8-13AD5927C5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300782D0-BBDA-45E5-A99A-9817E644E5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96D91EC4-2CBB-408B-8690-B3D6DE188E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9B9BF6CC-455B-4783-B7C5-F12512C5CE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6E800510-B140-4ED1-97FC-C5AC86F17D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AC1D8890-0F8C-4F43-854D-9D2FEAD511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8F1BDF3A-9FDB-4C98-A2F7-5D0018CF0E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CCAA831E-CCA4-45D9-B6D1-7B94550EE2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4E6BF8A3-26DF-4873-92BB-C72578678B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880FB5C1-E2FE-47A9-8005-4BE8878BBD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14C61552-5E9E-4526-AC52-15367DFE99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E2C63604-24FC-4CCF-B2B3-52108EBB97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0BB38BC5-FC78-4A2F-820B-311F1EB884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A5E2BC61-A59A-44FB-99E3-ABBED5837A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37951534-9ED8-4FC1-817E-3C9E41B77F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2B0171CA-29C1-4029-A82A-AE6CB4F3B7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6A7D2302-FF13-40B0-9029-7DD05FB4FF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90CF2AEA-13BC-4C8D-9E80-1F57AB9FE6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FF61339A-8032-4275-B224-D664AFB5BE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8BF57841-C4F5-4DA6-B0DA-ED3BBF8B8E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AD117A59-499B-4B70-9B36-C206008871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9A3FEAAF-DB76-4629-ACDD-38F4FA3E65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A13B9ECB-B9C8-4F08-8D3E-71C2CEF986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358B45B7-3315-4646-A152-7AC421CD96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76E32D4C-6C81-491D-A67B-739DD25D75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C5217345-0F35-4AFE-ACCC-A6FEC693F6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7A3876BA-B14D-444C-8DD8-EC8CB64D2B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E4C9B2A2-A3B5-4BCA-9656-48FDFE25FD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39DECC19-40F6-4B44-9F5E-2056B6328E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337B8AEF-072D-48C1-B31E-979407BA5D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B714EF01-363B-49F4-8712-BCF7B0EA5C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329173E6-7D64-424C-BF52-9BB4DC3BB1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3D310220-A8C7-49DB-95E6-B636022616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83C63F29-4F18-4B0D-96E5-AAEFD4CA94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5797A330-4177-46D7-B960-35487257A3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9C64C4FC-5F83-4DB7-9FCB-1D4FF592E3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EA3D6C07-7DF3-4FA5-800F-DF0923AC3A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C69A3B75-37AF-4C17-9169-D39FC10383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8B662220-3AE9-48FE-9CD4-BAE9064288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A549A761-83E4-4606-B8E6-AF8FF76A7B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1F9992FE-421C-4339-B6C3-CEB2829AA4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7CF33000-BF59-423B-BB81-AEB8C4457A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7B861DE0-7F60-4738-BBD8-5F7D1F9C4D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A24ADD03-D64D-4107-B3D8-405E979004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5386BD3E-B113-4F8B-A25E-C3F633753F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7A873DC2-B7F9-4545-98BE-237D37420C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34EEAB8C-7918-4965-82BC-FBE622CF05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118D06D9-4602-49E3-9237-7621424A49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4DBA0116-D414-41B3-907D-07E7F5E24B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7DA6E75E-F2C0-40CE-9D98-719B077B81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32E837DE-ECFA-4496-A45F-5EB106A790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2A6EBA72-F0B4-4425-B3BD-3F0BEFFF46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295410C3-6F9A-40F0-B3A6-3D021801A6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37B18712-8ED8-40B7-821A-FCC097D68A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C1D78D4A-02D7-41B9-9BAC-B54905639F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F8ED0166-7ED8-4A8F-8668-E85E33DFC6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3240F0D5-1964-4EC9-BF4F-E46DA4AFCF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28DFEBEB-C1FA-4F9B-9DD8-7DE068817D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267FFF20-E62E-4127-AA81-7B596F2759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7FD3E8A1-7DC7-4D95-8112-A2F5210B6F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0D53B44A-EB9A-4E3F-8C57-0CC6E90066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0526F00E-A340-4B0A-A2A3-C1BB7BCD09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341358D5-1AC6-411B-A3FB-5BBE7C0445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3E9FA7B5-12DD-452F-B0C1-60E5BBFD1C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CB503009-08A7-4C0E-A793-F8E59A74BC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E1882236-73FF-40FB-92E8-2303D26103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4C828348-05ED-479B-89F2-D9ABB07EFB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51DD6DC9-72DA-4D09-912B-E45A3C17AC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C3DBF1A0-BABF-4F6F-B8C8-CFF33B75DB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060B30DF-83E5-450E-98A4-37EDD04E2A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DF53DCFF-87F7-496B-A00A-B96A46B685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2592364E-B1D7-469A-8689-3D6D5A0BEA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9C2C907A-2B91-439C-B1D8-31FC68657E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9CDC9E71-2B54-4402-9E16-866FBB834C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8C935F28-971E-41A2-AD3A-921B2103F1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E3EFE3E2-86B1-4CA3-B5AA-69BD47CF3C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C7AFBDC4-5417-4371-838A-EAC981F4EE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3F8D30CD-A12F-4663-9A02-334B1B73DC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B1C6F8F0-5F35-48C7-A9F2-8C0C90A0BF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CCA5F0D8-35A6-4F65-8BC2-5B7EFE32DB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FD8040FE-0A60-4CB7-9AF2-CCD98CD0E3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597B3BB4-4190-4F87-81DE-1D6514F071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065D58A5-D50D-46EE-A828-910025CEA3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1852AA8D-894D-4BA9-8BDC-B35F242E91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9FF9A159-7734-4B0C-A45F-AA3C4A61BB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5272EC65-544B-4653-9FCF-4B7C2A749F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58E55D9F-C406-4E62-96B2-034BA8E126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DBA9777D-2D62-479A-AF03-4889E27437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40545BFA-A642-4827-B5C6-C2B0BC3C69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694E8DBA-4E0B-4F49-9D40-4405194303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FDF2D085-EB46-4026-BB5F-5700641D34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385655EA-74F8-4189-A615-2FDE1830C9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DEF459F6-21CB-49DE-995D-7E96CA38B1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29444665-7497-4ACF-BCA3-9B9E45DC39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A90F0AAF-5E94-4B0A-8399-4D74493CEF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8D3716FC-7F49-4D97-A29F-C3F95CAB51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8F11C107-5B93-4431-9ABC-64D958B6A8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9CFE07E0-7E49-4CDE-A032-44D65FB905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B5F6FA09-3D8B-4716-8572-2F533BDD4C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F130FE84-670F-47D2-871B-8F0B22852C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A0AB2E0E-25AB-45B3-BC18-2D6CFD5479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7B04DE35-57ED-46CA-9D3C-8532D0BEBA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0906CB55-EF85-4068-AF8F-93006044A4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DAEE632E-A314-4B56-8338-7FE1420428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951C8D56-D114-404A-9899-819B03E089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E54D7C92-FA72-4733-A8BE-F31EE43CC3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CB0EF911-38EF-4FBB-A542-8836FAB38D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D5F5B308-3690-4A6F-AFBB-D50EB85666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15D0E25D-9F5E-4DA3-BA0C-F2D682BCC1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6BB1E1D7-8676-4407-8B9B-8DE6C13844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5FAFC979-6547-4CC0-9C58-C7BECBB30C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D107B6ED-402E-4910-8975-68CBAE2CED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0172FDE4-BFC3-43E2-8A5F-37DC5CD701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EC4467F8-F5C5-4186-AAB6-2333F5CADB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B2172A1B-07CC-4E57-AC04-B2215CDAAE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339F5637-D511-4A26-9967-F7CE121728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EEE45FD6-019F-4218-B986-F9FDE968C1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279D6006-AF0D-402F-8124-3C393D0992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1ECDCB39-8B42-4425-B2AB-DB7076DB2C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6F8446AC-CDFC-4190-8A19-38A6127FA6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CFA41D09-AE10-4E3A-A51D-9A44C5781A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1DEC4A37-836D-4C94-B92C-FC038F0877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87242021-8926-4034-AD22-6852497DBB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8730591A-844B-45B5-B84D-F4213CCADA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D540B363-2BEB-44B5-BDED-6354A6BD23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951853AD-9BCF-47C8-9023-1FC75D32CF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87473894-8BFF-4F84-BEAE-D1AE1B8190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67B4AC6B-B0D7-4951-8093-7B23A543CC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D04B4623-D0AA-4269-8DAB-61CDF1A3BA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44A679ED-2586-49B3-9D4D-98CB189D5F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D9F6B082-49A7-42C6-B581-64E657AFCD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2C796DED-4E97-4592-B70A-55DBA38098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DA3F8DB5-2E36-4668-A424-8C06D5E7B1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F12B785F-049A-4627-8834-4385AF6502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EF4A80E2-088E-4922-A559-7F1B478F3A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72F5A960-6F59-4834-A9B3-89C01E008E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40BA2469-75F0-4679-BD16-415CCD9073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6463EC84-9D69-4325-9A4D-06A1B459A7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1FE0E840-A3DB-48E0-9436-0407F81001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FAAB5A67-5D64-4CF4-9021-2A49E0988E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624F5C79-D1EF-4204-868F-D4DEE351D8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23176B2A-20BF-41DF-8022-386C4F4FC5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69D89AB4-8036-49D8-B682-0273930D31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1FCACF3E-5B9F-4D6D-8084-8F0323D985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053E571B-444E-4C01-909F-8E0C7CA14A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CF9B4E61-F650-434C-90FC-335D44BB59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F5C42CDE-0D62-417D-91F3-62C205BF9D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0E2CD196-E0E0-43E6-8860-653925A779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2FEF44D5-0EA6-4169-8D4C-E09607FB69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6050D137-D617-4487-ABFC-96EE1A1A89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EF0155F5-92DE-4B12-B661-452B569E7A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2DD3E8B5-1EE3-4766-AB92-F5F93BE140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EB842FC8-8146-4512-85CB-7CCB7232E7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36098E76-FD04-4438-86F9-9DA94BA0D0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5BB93C7D-BE2E-4EB4-B107-F9F7F38B39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E93B9340-8CBC-48DD-99AB-C8545D80A1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E2976C67-3B1D-4A19-A1B3-BE5BC06359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E13360DD-CD49-4823-9012-C157C6A22B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0E4977FB-C397-4AE4-BEC6-E2C573FCD3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469E754F-856E-4A05-A1A5-49E4E38C92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FA37E8D1-DF70-413A-9457-4BD9E42AD8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300C2D06-2762-4FEC-A11D-6EEAE70FEA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217A34ED-0BD9-4184-9AAB-87EF82ECC5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BE62F5E3-7A14-4EDD-9B84-904207EAA7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8CEBA770-D78D-4AA8-9CD0-725E2DDDBD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0B4FE720-5F45-49B0-85F9-24E6D3D332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A14CA933-8D39-4E7D-B5ED-FE9B8F362D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F84DC300-3646-4E21-BBE3-38E3CDFB01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BBB3C7CF-DDD0-4099-9518-056ACA3349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F5FC5B42-B3A5-4E56-8C67-3461E87F5B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4D73143A-32CD-42C9-A7A9-A194846BC2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D0F829AE-65B3-4E18-8597-BB3B7014A4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20F6906A-49C6-411F-9ECA-FC245E1B1C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0F16D3BE-FCB9-4B5F-B89A-1DE3A3ED48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5FACE394-E3AD-4BB9-A6D5-7C9A1592A1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2C2AEABB-2BF6-4DD3-B922-E2CF9E26FD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9C4B7995-0840-4298-A4B0-1C3F2E5455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A021122C-8BC9-483A-BFB3-FF7189578A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60A33D26-3FFB-4E2F-ABE8-92A947602C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4690452B-FE53-4613-9883-8B42753977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5487C518-C74A-4784-AA7B-70AE58E4F3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5F4A91A7-51E8-4C9E-A1A1-89CC8DB5BD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1F2EB5F2-79FE-4B3F-88B0-56737FF7DD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90176D27-AD0F-4994-865E-711DA56E1C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0B4B5C86-3FAA-45D7-B46A-E0CDB99072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74299A65-4F18-49DB-A9F3-EDB742BBAB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5254723F-6FB5-4A7E-8DE0-6F9D797ED3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372E9E55-360C-44B8-853E-4BFAD06BF9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BDE4E49B-3E71-4410-88EB-9B9D31F4D6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2D2ED638-6866-446C-8819-FD96A98C9E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47B97200-D92A-490A-B332-47A588F44E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93ED0FF1-6289-4127-AE1F-C9F7FC4C24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2B13FD7A-DD37-4E04-AC5E-134F19970E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F355E47B-7B5F-4667-80E4-629CB6646D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61142467-D80F-40CC-9138-22A16B644D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6A05565E-9509-4614-BC7A-0AB1455215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B7E981EF-4004-4C9E-8562-C8E25D169C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CEE07E2B-DBF9-4B67-9B96-4560DC6BA8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9B508E76-45C9-472F-AFEA-491EE63CF9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EA29E04C-C347-4ABD-B6A9-3F1BB04EE3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6D3CC6E2-70A6-424E-B9D4-EB44754C39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523D88C6-8796-428A-963C-F13C98A896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2A333474-AF69-4BA2-A235-3E803C9CD1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FEF25D62-41C7-4EC6-AC61-1F358142D7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9EDCF1F8-1F9F-4CB8-80D4-EC82B985DD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9411E15E-E115-4E70-99DD-35F42B7F89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5A5AF87D-3AC5-4215-A554-29F3750C7C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C0DE3FD5-EE70-48BE-A9E2-68CA3A366B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E493F966-B0CE-40DF-9B5C-CBDA42E718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5E68BC02-9DF5-4808-8C9B-8BEDC4962C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197E0F4B-D53B-4825-BA92-36D6F1B0A0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8302213C-0E50-4C75-87B5-7CF826F8BF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1EB0B03C-43CF-4341-842A-3034AE674F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CA9B7284-FFA0-4720-A21A-4B4C730F7C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08641F69-3C29-446F-B6AA-84F013E9B0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6AE99E5C-B289-482C-9C70-196B21AE51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0C3BBCEE-9566-44A3-85DF-2ACB7E6568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6450C5FD-FA1F-4EAB-844F-DB4484DBCD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3F8DBEBB-283B-4955-9F29-67FB24F1B5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D1ED7C30-479E-4121-9BF2-6BE7F7B4B5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6446068E-D86A-4C54-86DE-B6AF18F56E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6E7BD399-6927-49D7-B14A-E655CCBEC6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2" name="CuadroTexto 3">
          <a:extLst>
            <a:ext uri="{FF2B5EF4-FFF2-40B4-BE49-F238E27FC236}">
              <a16:creationId xmlns:a16="http://schemas.microsoft.com/office/drawing/2014/main" id="{5622CB7E-E85C-44A1-B580-DF04F61623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3" name="CuadroTexto 7">
          <a:extLst>
            <a:ext uri="{FF2B5EF4-FFF2-40B4-BE49-F238E27FC236}">
              <a16:creationId xmlns:a16="http://schemas.microsoft.com/office/drawing/2014/main" id="{FB6D210B-D202-407D-9F0D-E9258B377C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4" name="CuadroTexto 8">
          <a:extLst>
            <a:ext uri="{FF2B5EF4-FFF2-40B4-BE49-F238E27FC236}">
              <a16:creationId xmlns:a16="http://schemas.microsoft.com/office/drawing/2014/main" id="{7FD65773-FD65-40F0-BEFA-3F9C073624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5" name="CuadroTexto 9">
          <a:extLst>
            <a:ext uri="{FF2B5EF4-FFF2-40B4-BE49-F238E27FC236}">
              <a16:creationId xmlns:a16="http://schemas.microsoft.com/office/drawing/2014/main" id="{82ACCE19-8C51-4036-83D5-172C33FF5D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6" name="CuadroTexto 3">
          <a:extLst>
            <a:ext uri="{FF2B5EF4-FFF2-40B4-BE49-F238E27FC236}">
              <a16:creationId xmlns:a16="http://schemas.microsoft.com/office/drawing/2014/main" id="{BA2B6597-13F1-418E-84AB-5812C467C2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7" name="CuadroTexto 506">
          <a:extLst>
            <a:ext uri="{FF2B5EF4-FFF2-40B4-BE49-F238E27FC236}">
              <a16:creationId xmlns:a16="http://schemas.microsoft.com/office/drawing/2014/main" id="{1FE5CC34-6D4E-4839-BF60-4E294A6128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8" name="CuadroTexto 507">
          <a:extLst>
            <a:ext uri="{FF2B5EF4-FFF2-40B4-BE49-F238E27FC236}">
              <a16:creationId xmlns:a16="http://schemas.microsoft.com/office/drawing/2014/main" id="{F6D8A607-05CC-4539-ACDC-35B0952A5E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9" name="CuadroTexto 508">
          <a:extLst>
            <a:ext uri="{FF2B5EF4-FFF2-40B4-BE49-F238E27FC236}">
              <a16:creationId xmlns:a16="http://schemas.microsoft.com/office/drawing/2014/main" id="{5A8FE127-C0C3-4443-BC39-AF688B3F5E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0" name="CuadroTexto 8">
          <a:extLst>
            <a:ext uri="{FF2B5EF4-FFF2-40B4-BE49-F238E27FC236}">
              <a16:creationId xmlns:a16="http://schemas.microsoft.com/office/drawing/2014/main" id="{1E11284D-26E8-4C9C-A791-8B5B4CF394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1" name="CuadroTexto 9">
          <a:extLst>
            <a:ext uri="{FF2B5EF4-FFF2-40B4-BE49-F238E27FC236}">
              <a16:creationId xmlns:a16="http://schemas.microsoft.com/office/drawing/2014/main" id="{42475BEE-71AF-4C99-826C-0C1DD434C4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2" name="CuadroTexto 8">
          <a:extLst>
            <a:ext uri="{FF2B5EF4-FFF2-40B4-BE49-F238E27FC236}">
              <a16:creationId xmlns:a16="http://schemas.microsoft.com/office/drawing/2014/main" id="{DDC4BAA5-255A-46BD-804E-4787CC1D6E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3" name="CuadroTexto 9">
          <a:extLst>
            <a:ext uri="{FF2B5EF4-FFF2-40B4-BE49-F238E27FC236}">
              <a16:creationId xmlns:a16="http://schemas.microsoft.com/office/drawing/2014/main" id="{EF50F1F1-2F70-4E17-A742-148F6D4E05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4" name="CuadroTexto 8">
          <a:extLst>
            <a:ext uri="{FF2B5EF4-FFF2-40B4-BE49-F238E27FC236}">
              <a16:creationId xmlns:a16="http://schemas.microsoft.com/office/drawing/2014/main" id="{8C56E203-57C0-4552-A2CE-2826539364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5" name="CuadroTexto 9">
          <a:extLst>
            <a:ext uri="{FF2B5EF4-FFF2-40B4-BE49-F238E27FC236}">
              <a16:creationId xmlns:a16="http://schemas.microsoft.com/office/drawing/2014/main" id="{4D15AF4C-2F9E-4F9D-9871-C6D52663B0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6" name="CuadroTexto 515">
          <a:extLst>
            <a:ext uri="{FF2B5EF4-FFF2-40B4-BE49-F238E27FC236}">
              <a16:creationId xmlns:a16="http://schemas.microsoft.com/office/drawing/2014/main" id="{AC6B0B9D-8A2E-4A4C-B733-A031387F28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7" name="CuadroTexto 516">
          <a:extLst>
            <a:ext uri="{FF2B5EF4-FFF2-40B4-BE49-F238E27FC236}">
              <a16:creationId xmlns:a16="http://schemas.microsoft.com/office/drawing/2014/main" id="{0723CA0A-2AE6-4A87-A231-16E469F1E7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8" name="CuadroTexto 3">
          <a:extLst>
            <a:ext uri="{FF2B5EF4-FFF2-40B4-BE49-F238E27FC236}">
              <a16:creationId xmlns:a16="http://schemas.microsoft.com/office/drawing/2014/main" id="{5AA669C4-68E0-4563-AA57-3F7445D159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9" name="CuadroTexto 7">
          <a:extLst>
            <a:ext uri="{FF2B5EF4-FFF2-40B4-BE49-F238E27FC236}">
              <a16:creationId xmlns:a16="http://schemas.microsoft.com/office/drawing/2014/main" id="{D5959687-25DD-49DD-9392-B9167792D6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0" name="CuadroTexto 8">
          <a:extLst>
            <a:ext uri="{FF2B5EF4-FFF2-40B4-BE49-F238E27FC236}">
              <a16:creationId xmlns:a16="http://schemas.microsoft.com/office/drawing/2014/main" id="{F7C96EA4-89ED-489F-A20A-9AE5AC08AD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1" name="CuadroTexto 9">
          <a:extLst>
            <a:ext uri="{FF2B5EF4-FFF2-40B4-BE49-F238E27FC236}">
              <a16:creationId xmlns:a16="http://schemas.microsoft.com/office/drawing/2014/main" id="{5D9849C3-64B4-4C51-930A-8C2A42B3CC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2" name="CuadroTexto 3">
          <a:extLst>
            <a:ext uri="{FF2B5EF4-FFF2-40B4-BE49-F238E27FC236}">
              <a16:creationId xmlns:a16="http://schemas.microsoft.com/office/drawing/2014/main" id="{FDB56F99-7511-4445-A8CE-EAFBD4EFE2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3" name="CuadroTexto 522">
          <a:extLst>
            <a:ext uri="{FF2B5EF4-FFF2-40B4-BE49-F238E27FC236}">
              <a16:creationId xmlns:a16="http://schemas.microsoft.com/office/drawing/2014/main" id="{B0294940-DABE-45CF-A028-2D7E822EFE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4" name="CuadroTexto 523">
          <a:extLst>
            <a:ext uri="{FF2B5EF4-FFF2-40B4-BE49-F238E27FC236}">
              <a16:creationId xmlns:a16="http://schemas.microsoft.com/office/drawing/2014/main" id="{549CE613-E321-4BA7-846D-41DD60942F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5" name="CuadroTexto 524">
          <a:extLst>
            <a:ext uri="{FF2B5EF4-FFF2-40B4-BE49-F238E27FC236}">
              <a16:creationId xmlns:a16="http://schemas.microsoft.com/office/drawing/2014/main" id="{58B1B4FB-AC11-4BAF-9A82-3A7FA3E5CC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6" name="CuadroTexto 3">
          <a:extLst>
            <a:ext uri="{FF2B5EF4-FFF2-40B4-BE49-F238E27FC236}">
              <a16:creationId xmlns:a16="http://schemas.microsoft.com/office/drawing/2014/main" id="{EA0B3497-713F-484F-92C2-EE3DCFA07F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7" name="CuadroTexto 7">
          <a:extLst>
            <a:ext uri="{FF2B5EF4-FFF2-40B4-BE49-F238E27FC236}">
              <a16:creationId xmlns:a16="http://schemas.microsoft.com/office/drawing/2014/main" id="{0180CD71-D610-4F33-8CB6-61C1B22ECB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8" name="CuadroTexto 8">
          <a:extLst>
            <a:ext uri="{FF2B5EF4-FFF2-40B4-BE49-F238E27FC236}">
              <a16:creationId xmlns:a16="http://schemas.microsoft.com/office/drawing/2014/main" id="{69447583-5F28-40B2-8773-DA5DADC93E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9" name="CuadroTexto 9">
          <a:extLst>
            <a:ext uri="{FF2B5EF4-FFF2-40B4-BE49-F238E27FC236}">
              <a16:creationId xmlns:a16="http://schemas.microsoft.com/office/drawing/2014/main" id="{3E72CA1F-3CCE-4B9E-9DF0-A81D23CFA4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0" name="CuadroTexto 3">
          <a:extLst>
            <a:ext uri="{FF2B5EF4-FFF2-40B4-BE49-F238E27FC236}">
              <a16:creationId xmlns:a16="http://schemas.microsoft.com/office/drawing/2014/main" id="{1741FF76-8E33-4414-9B38-1A3A9404FF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1" name="CuadroTexto 530">
          <a:extLst>
            <a:ext uri="{FF2B5EF4-FFF2-40B4-BE49-F238E27FC236}">
              <a16:creationId xmlns:a16="http://schemas.microsoft.com/office/drawing/2014/main" id="{BBE7A11C-6F3E-4E2D-892F-C0A18B3104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2" name="CuadroTexto 531">
          <a:extLst>
            <a:ext uri="{FF2B5EF4-FFF2-40B4-BE49-F238E27FC236}">
              <a16:creationId xmlns:a16="http://schemas.microsoft.com/office/drawing/2014/main" id="{0CD96E24-5A80-489A-98A7-F53322A9AA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3" name="CuadroTexto 532">
          <a:extLst>
            <a:ext uri="{FF2B5EF4-FFF2-40B4-BE49-F238E27FC236}">
              <a16:creationId xmlns:a16="http://schemas.microsoft.com/office/drawing/2014/main" id="{88D4D6BE-994B-419C-B4E9-E0F41BE929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4" name="CuadroTexto 8">
          <a:extLst>
            <a:ext uri="{FF2B5EF4-FFF2-40B4-BE49-F238E27FC236}">
              <a16:creationId xmlns:a16="http://schemas.microsoft.com/office/drawing/2014/main" id="{F2317047-C299-4BE5-A219-FB74AD8CC2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5" name="CuadroTexto 9">
          <a:extLst>
            <a:ext uri="{FF2B5EF4-FFF2-40B4-BE49-F238E27FC236}">
              <a16:creationId xmlns:a16="http://schemas.microsoft.com/office/drawing/2014/main" id="{18B51B8F-F06E-4D7A-89D4-C9CB311957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6" name="CuadroTexto 8">
          <a:extLst>
            <a:ext uri="{FF2B5EF4-FFF2-40B4-BE49-F238E27FC236}">
              <a16:creationId xmlns:a16="http://schemas.microsoft.com/office/drawing/2014/main" id="{C40369F8-B34C-4CBA-824D-03D8591E4C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7" name="CuadroTexto 9">
          <a:extLst>
            <a:ext uri="{FF2B5EF4-FFF2-40B4-BE49-F238E27FC236}">
              <a16:creationId xmlns:a16="http://schemas.microsoft.com/office/drawing/2014/main" id="{E4D2AEA5-0277-4CF2-82D5-95014CD13D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8" name="CuadroTexto 8">
          <a:extLst>
            <a:ext uri="{FF2B5EF4-FFF2-40B4-BE49-F238E27FC236}">
              <a16:creationId xmlns:a16="http://schemas.microsoft.com/office/drawing/2014/main" id="{8833ABA0-CDD7-4FEC-A360-52764F72EB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9" name="CuadroTexto 9">
          <a:extLst>
            <a:ext uri="{FF2B5EF4-FFF2-40B4-BE49-F238E27FC236}">
              <a16:creationId xmlns:a16="http://schemas.microsoft.com/office/drawing/2014/main" id="{655221C1-999F-4A4C-A25E-E20DB31EC5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0" name="CuadroTexto 539">
          <a:extLst>
            <a:ext uri="{FF2B5EF4-FFF2-40B4-BE49-F238E27FC236}">
              <a16:creationId xmlns:a16="http://schemas.microsoft.com/office/drawing/2014/main" id="{6AD0B0B2-8B12-4EBC-AB1D-CC9751419E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1" name="CuadroTexto 540">
          <a:extLst>
            <a:ext uri="{FF2B5EF4-FFF2-40B4-BE49-F238E27FC236}">
              <a16:creationId xmlns:a16="http://schemas.microsoft.com/office/drawing/2014/main" id="{14A54A7E-52C1-49A0-9CD3-DEA316E610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2" name="CuadroTexto 3">
          <a:extLst>
            <a:ext uri="{FF2B5EF4-FFF2-40B4-BE49-F238E27FC236}">
              <a16:creationId xmlns:a16="http://schemas.microsoft.com/office/drawing/2014/main" id="{1D2240E0-C3F4-414E-AC40-B7CF80D758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3" name="CuadroTexto 7">
          <a:extLst>
            <a:ext uri="{FF2B5EF4-FFF2-40B4-BE49-F238E27FC236}">
              <a16:creationId xmlns:a16="http://schemas.microsoft.com/office/drawing/2014/main" id="{DC7A9C19-BD48-41B7-B267-ED8B2620E8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4" name="CuadroTexto 8">
          <a:extLst>
            <a:ext uri="{FF2B5EF4-FFF2-40B4-BE49-F238E27FC236}">
              <a16:creationId xmlns:a16="http://schemas.microsoft.com/office/drawing/2014/main" id="{73676A9D-C7AC-4FAF-B370-657C8A3CE1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5" name="CuadroTexto 9">
          <a:extLst>
            <a:ext uri="{FF2B5EF4-FFF2-40B4-BE49-F238E27FC236}">
              <a16:creationId xmlns:a16="http://schemas.microsoft.com/office/drawing/2014/main" id="{353B0588-0633-4419-A348-B1E246C527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6" name="CuadroTexto 3">
          <a:extLst>
            <a:ext uri="{FF2B5EF4-FFF2-40B4-BE49-F238E27FC236}">
              <a16:creationId xmlns:a16="http://schemas.microsoft.com/office/drawing/2014/main" id="{94DCF8D0-308A-41DF-94B0-9E5C64BC57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7" name="CuadroTexto 546">
          <a:extLst>
            <a:ext uri="{FF2B5EF4-FFF2-40B4-BE49-F238E27FC236}">
              <a16:creationId xmlns:a16="http://schemas.microsoft.com/office/drawing/2014/main" id="{9C88B018-5AB8-4100-BE6A-11B6D16F3D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8" name="CuadroTexto 547">
          <a:extLst>
            <a:ext uri="{FF2B5EF4-FFF2-40B4-BE49-F238E27FC236}">
              <a16:creationId xmlns:a16="http://schemas.microsoft.com/office/drawing/2014/main" id="{04CFD581-7DD8-4564-BA8E-2709F7DFD7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9" name="CuadroTexto 548">
          <a:extLst>
            <a:ext uri="{FF2B5EF4-FFF2-40B4-BE49-F238E27FC236}">
              <a16:creationId xmlns:a16="http://schemas.microsoft.com/office/drawing/2014/main" id="{B4FF2353-F73A-44F7-9FE5-04E53CA758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0" name="CuadroTexto 8">
          <a:extLst>
            <a:ext uri="{FF2B5EF4-FFF2-40B4-BE49-F238E27FC236}">
              <a16:creationId xmlns:a16="http://schemas.microsoft.com/office/drawing/2014/main" id="{739B22E9-C9FC-408F-BFEB-874BE81F6E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1" name="CuadroTexto 9">
          <a:extLst>
            <a:ext uri="{FF2B5EF4-FFF2-40B4-BE49-F238E27FC236}">
              <a16:creationId xmlns:a16="http://schemas.microsoft.com/office/drawing/2014/main" id="{B183AF80-E7FE-4222-A794-0854A887F8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2" name="CuadroTexto 551">
          <a:extLst>
            <a:ext uri="{FF2B5EF4-FFF2-40B4-BE49-F238E27FC236}">
              <a16:creationId xmlns:a16="http://schemas.microsoft.com/office/drawing/2014/main" id="{B7B8C949-12DD-4FC8-95A6-B952ACD269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3" name="CuadroTexto 552">
          <a:extLst>
            <a:ext uri="{FF2B5EF4-FFF2-40B4-BE49-F238E27FC236}">
              <a16:creationId xmlns:a16="http://schemas.microsoft.com/office/drawing/2014/main" id="{0D23629F-D835-40C8-8FEB-A979FFC0A2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4" name="CuadroTexto 8">
          <a:extLst>
            <a:ext uri="{FF2B5EF4-FFF2-40B4-BE49-F238E27FC236}">
              <a16:creationId xmlns:a16="http://schemas.microsoft.com/office/drawing/2014/main" id="{C8CE6559-DBFC-4675-9B74-A3DC21FF8F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5" name="CuadroTexto 9">
          <a:extLst>
            <a:ext uri="{FF2B5EF4-FFF2-40B4-BE49-F238E27FC236}">
              <a16:creationId xmlns:a16="http://schemas.microsoft.com/office/drawing/2014/main" id="{42076D87-759C-4E18-BBED-F290EB1894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6" name="CuadroTexto 555">
          <a:extLst>
            <a:ext uri="{FF2B5EF4-FFF2-40B4-BE49-F238E27FC236}">
              <a16:creationId xmlns:a16="http://schemas.microsoft.com/office/drawing/2014/main" id="{99DD451B-0533-4A06-8237-9331DEB6A6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7" name="CuadroTexto 556">
          <a:extLst>
            <a:ext uri="{FF2B5EF4-FFF2-40B4-BE49-F238E27FC236}">
              <a16:creationId xmlns:a16="http://schemas.microsoft.com/office/drawing/2014/main" id="{84BC7C41-2E61-482E-9779-0CF9150E9F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8" name="CuadroTexto 9">
          <a:extLst>
            <a:ext uri="{FF2B5EF4-FFF2-40B4-BE49-F238E27FC236}">
              <a16:creationId xmlns:a16="http://schemas.microsoft.com/office/drawing/2014/main" id="{9B95DF02-58B8-440F-917D-B385CB84C6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9" name="CuadroTexto 558">
          <a:extLst>
            <a:ext uri="{FF2B5EF4-FFF2-40B4-BE49-F238E27FC236}">
              <a16:creationId xmlns:a16="http://schemas.microsoft.com/office/drawing/2014/main" id="{BD06BADE-48DA-465C-9A6A-8F39C3D9F5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0" name="CuadroTexto 9">
          <a:extLst>
            <a:ext uri="{FF2B5EF4-FFF2-40B4-BE49-F238E27FC236}">
              <a16:creationId xmlns:a16="http://schemas.microsoft.com/office/drawing/2014/main" id="{7BECA8D1-12ED-4F97-852F-CD3E149BF7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1" name="CuadroTexto 9">
          <a:extLst>
            <a:ext uri="{FF2B5EF4-FFF2-40B4-BE49-F238E27FC236}">
              <a16:creationId xmlns:a16="http://schemas.microsoft.com/office/drawing/2014/main" id="{DFD4082C-5EC1-4A04-87C6-0BDA3BBCAE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2" name="CuadroTexto 9">
          <a:extLst>
            <a:ext uri="{FF2B5EF4-FFF2-40B4-BE49-F238E27FC236}">
              <a16:creationId xmlns:a16="http://schemas.microsoft.com/office/drawing/2014/main" id="{42715715-03D8-49CE-A1F6-95D6D39859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3" name="CuadroTexto 562">
          <a:extLst>
            <a:ext uri="{FF2B5EF4-FFF2-40B4-BE49-F238E27FC236}">
              <a16:creationId xmlns:a16="http://schemas.microsoft.com/office/drawing/2014/main" id="{0542342C-2829-4CF1-BF21-12B6ADAEE2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4" name="CuadroTexto 9">
          <a:extLst>
            <a:ext uri="{FF2B5EF4-FFF2-40B4-BE49-F238E27FC236}">
              <a16:creationId xmlns:a16="http://schemas.microsoft.com/office/drawing/2014/main" id="{6F3E1AE4-B35A-4C3D-9CEE-A32EF2464A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5" name="CuadroTexto 564">
          <a:extLst>
            <a:ext uri="{FF2B5EF4-FFF2-40B4-BE49-F238E27FC236}">
              <a16:creationId xmlns:a16="http://schemas.microsoft.com/office/drawing/2014/main" id="{D6EE8FB0-FF86-4808-B645-F730124967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6" name="CuadroTexto 8">
          <a:extLst>
            <a:ext uri="{FF2B5EF4-FFF2-40B4-BE49-F238E27FC236}">
              <a16:creationId xmlns:a16="http://schemas.microsoft.com/office/drawing/2014/main" id="{33935049-8D81-4590-A0B9-91296951ED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7" name="CuadroTexto 9">
          <a:extLst>
            <a:ext uri="{FF2B5EF4-FFF2-40B4-BE49-F238E27FC236}">
              <a16:creationId xmlns:a16="http://schemas.microsoft.com/office/drawing/2014/main" id="{9CEC23B2-7C9A-41BE-AAF3-F85C9F5EBF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8" name="CuadroTexto 567">
          <a:extLst>
            <a:ext uri="{FF2B5EF4-FFF2-40B4-BE49-F238E27FC236}">
              <a16:creationId xmlns:a16="http://schemas.microsoft.com/office/drawing/2014/main" id="{E113BE19-432E-4972-BFA5-A5A66CC43D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9" name="CuadroTexto 568">
          <a:extLst>
            <a:ext uri="{FF2B5EF4-FFF2-40B4-BE49-F238E27FC236}">
              <a16:creationId xmlns:a16="http://schemas.microsoft.com/office/drawing/2014/main" id="{5B0D7558-0532-4ED6-9ABF-28DA51B9A4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0" name="CuadroTexto 8">
          <a:extLst>
            <a:ext uri="{FF2B5EF4-FFF2-40B4-BE49-F238E27FC236}">
              <a16:creationId xmlns:a16="http://schemas.microsoft.com/office/drawing/2014/main" id="{9CD608BC-3060-4D08-8FD9-254AE63D2E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1" name="CuadroTexto 9">
          <a:extLst>
            <a:ext uri="{FF2B5EF4-FFF2-40B4-BE49-F238E27FC236}">
              <a16:creationId xmlns:a16="http://schemas.microsoft.com/office/drawing/2014/main" id="{B98B5AA4-9DC5-479E-8FAD-8668B39298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2" name="CuadroTexto 571">
          <a:extLst>
            <a:ext uri="{FF2B5EF4-FFF2-40B4-BE49-F238E27FC236}">
              <a16:creationId xmlns:a16="http://schemas.microsoft.com/office/drawing/2014/main" id="{9F3A80BC-16A8-4A3B-A4D9-61BC461980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3" name="CuadroTexto 572">
          <a:extLst>
            <a:ext uri="{FF2B5EF4-FFF2-40B4-BE49-F238E27FC236}">
              <a16:creationId xmlns:a16="http://schemas.microsoft.com/office/drawing/2014/main" id="{4ABFB043-7C90-4BA8-82A6-F8008E880B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D30F9-D7E9-439E-A51B-3259525E9515}">
  <sheetPr>
    <tabColor rgb="FFCCCCFF"/>
  </sheetPr>
  <dimension ref="A1:M803"/>
  <sheetViews>
    <sheetView tabSelected="1" topLeftCell="B18" zoomScale="80" zoomScaleNormal="80" workbookViewId="0">
      <selection activeCell="E66" sqref="E66"/>
    </sheetView>
  </sheetViews>
  <sheetFormatPr baseColWidth="10" defaultColWidth="26.42578125" defaultRowHeight="15.75" x14ac:dyDescent="0.25"/>
  <cols>
    <col min="1" max="1" width="56" style="6" customWidth="1"/>
    <col min="2" max="2" width="41.28515625" style="6" customWidth="1"/>
    <col min="3" max="3" width="33.8554687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31.7109375" style="2" customWidth="1"/>
    <col min="8" max="8" width="30.7109375" style="2" customWidth="1"/>
    <col min="9" max="9" width="27.28515625" style="1" customWidth="1"/>
  </cols>
  <sheetData>
    <row r="1" spans="1:13" ht="20.25" x14ac:dyDescent="0.3">
      <c r="A1" s="81" t="s">
        <v>529</v>
      </c>
      <c r="B1" s="82"/>
      <c r="C1" s="82"/>
      <c r="D1" s="82"/>
      <c r="E1" s="82"/>
      <c r="F1" s="82"/>
      <c r="G1" s="82"/>
      <c r="H1" s="82"/>
      <c r="I1" s="83"/>
    </row>
    <row r="2" spans="1:13" ht="21" x14ac:dyDescent="0.35">
      <c r="A2" s="84" t="s">
        <v>528</v>
      </c>
      <c r="B2" s="76"/>
      <c r="C2" s="76"/>
      <c r="D2" s="76"/>
      <c r="E2" s="76"/>
      <c r="F2" s="76"/>
      <c r="G2" s="76"/>
      <c r="H2" s="76"/>
      <c r="I2" s="77"/>
    </row>
    <row r="3" spans="1:13" ht="20.25" customHeight="1" x14ac:dyDescent="0.3">
      <c r="A3" s="78" t="s">
        <v>530</v>
      </c>
      <c r="B3" s="79"/>
      <c r="C3" s="79"/>
      <c r="D3" s="79"/>
      <c r="E3" s="79"/>
      <c r="F3" s="79"/>
      <c r="G3" s="79"/>
      <c r="H3" s="79"/>
      <c r="I3" s="80"/>
    </row>
    <row r="4" spans="1:13" ht="21" x14ac:dyDescent="0.35">
      <c r="A4" s="75"/>
      <c r="B4" s="70"/>
      <c r="C4" s="70"/>
      <c r="D4" s="70"/>
      <c r="E4" s="70"/>
      <c r="F4" s="74"/>
      <c r="G4" s="70"/>
      <c r="H4" s="70"/>
      <c r="I4" s="73"/>
    </row>
    <row r="5" spans="1:13" s="67" customFormat="1" ht="24.75" customHeight="1" x14ac:dyDescent="0.35">
      <c r="A5" s="85" t="s">
        <v>527</v>
      </c>
      <c r="B5" s="86"/>
      <c r="C5" s="86"/>
      <c r="D5" s="86"/>
      <c r="E5" s="86"/>
      <c r="F5" s="86"/>
      <c r="G5" s="86"/>
      <c r="H5" s="86"/>
      <c r="I5" s="87"/>
    </row>
    <row r="6" spans="1:13" s="67" customFormat="1" ht="27" customHeight="1" x14ac:dyDescent="0.35">
      <c r="A6" s="72"/>
      <c r="B6" s="71" t="s">
        <v>526</v>
      </c>
      <c r="C6" s="84"/>
      <c r="D6" s="76"/>
      <c r="E6" s="76"/>
      <c r="F6" s="76"/>
      <c r="G6" s="76"/>
      <c r="H6" s="76"/>
      <c r="I6" s="77"/>
    </row>
    <row r="7" spans="1:13" s="67" customFormat="1" ht="27.75" customHeight="1" thickBot="1" x14ac:dyDescent="0.4">
      <c r="A7" s="69"/>
      <c r="B7" s="68" t="s">
        <v>525</v>
      </c>
      <c r="C7" s="88"/>
      <c r="D7" s="89"/>
      <c r="E7" s="89"/>
      <c r="F7" s="89"/>
      <c r="G7" s="89"/>
      <c r="H7" s="89"/>
      <c r="I7" s="90"/>
    </row>
    <row r="8" spans="1:13" s="67" customFormat="1" ht="26.25" customHeight="1" x14ac:dyDescent="0.35">
      <c r="A8" s="97" t="s">
        <v>524</v>
      </c>
      <c r="B8" s="99" t="s">
        <v>523</v>
      </c>
      <c r="C8" s="101" t="s">
        <v>522</v>
      </c>
      <c r="D8" s="103" t="s">
        <v>521</v>
      </c>
      <c r="E8" s="105" t="s">
        <v>520</v>
      </c>
      <c r="F8" s="105" t="s">
        <v>519</v>
      </c>
      <c r="G8" s="91" t="s">
        <v>518</v>
      </c>
      <c r="H8" s="93" t="s">
        <v>517</v>
      </c>
      <c r="I8" s="95" t="s">
        <v>516</v>
      </c>
    </row>
    <row r="9" spans="1:13" s="67" customFormat="1" ht="4.5" customHeight="1" thickBot="1" x14ac:dyDescent="0.4">
      <c r="A9" s="98"/>
      <c r="B9" s="100"/>
      <c r="C9" s="102"/>
      <c r="D9" s="104"/>
      <c r="E9" s="106"/>
      <c r="F9" s="106"/>
      <c r="G9" s="92"/>
      <c r="H9" s="94"/>
      <c r="I9" s="96"/>
    </row>
    <row r="10" spans="1:13" s="62" customFormat="1" ht="34.5" customHeight="1" x14ac:dyDescent="0.35">
      <c r="A10" s="65" t="s">
        <v>514</v>
      </c>
      <c r="B10" s="65" t="s">
        <v>513</v>
      </c>
      <c r="C10" s="49" t="s">
        <v>515</v>
      </c>
      <c r="D10" s="61">
        <v>43853</v>
      </c>
      <c r="E10" s="64">
        <v>121072.5</v>
      </c>
      <c r="F10" s="61">
        <v>43974</v>
      </c>
      <c r="G10" s="66"/>
      <c r="H10" s="64">
        <f>+E10-G10</f>
        <v>121072.5</v>
      </c>
      <c r="I10" s="63" t="s">
        <v>76</v>
      </c>
      <c r="J10" s="10"/>
      <c r="K10" s="10"/>
      <c r="L10" s="10"/>
      <c r="M10" s="10"/>
    </row>
    <row r="11" spans="1:13" s="62" customFormat="1" ht="50.25" customHeight="1" x14ac:dyDescent="0.35">
      <c r="A11" s="65" t="s">
        <v>514</v>
      </c>
      <c r="B11" s="65" t="s">
        <v>513</v>
      </c>
      <c r="C11" s="49" t="s">
        <v>512</v>
      </c>
      <c r="D11" s="61">
        <v>43826</v>
      </c>
      <c r="E11" s="64">
        <v>64483.45</v>
      </c>
      <c r="F11" s="61">
        <v>43948</v>
      </c>
      <c r="G11" s="66"/>
      <c r="H11" s="64">
        <f>+E11</f>
        <v>64483.45</v>
      </c>
      <c r="I11" s="63" t="s">
        <v>76</v>
      </c>
      <c r="L11" s="10"/>
      <c r="M11" s="10"/>
    </row>
    <row r="12" spans="1:13" s="62" customFormat="1" ht="21.95" customHeight="1" x14ac:dyDescent="0.35">
      <c r="A12" s="65" t="s">
        <v>511</v>
      </c>
      <c r="B12" s="65" t="s">
        <v>510</v>
      </c>
      <c r="C12" s="49" t="s">
        <v>509</v>
      </c>
      <c r="D12" s="61">
        <v>43781</v>
      </c>
      <c r="E12" s="64">
        <v>12540000</v>
      </c>
      <c r="F12" s="61">
        <v>43902</v>
      </c>
      <c r="G12" s="66"/>
      <c r="H12" s="64">
        <f>+E12</f>
        <v>12540000</v>
      </c>
      <c r="I12" s="63" t="s">
        <v>76</v>
      </c>
      <c r="L12" s="10"/>
      <c r="M12" s="10"/>
    </row>
    <row r="13" spans="1:13" s="62" customFormat="1" ht="21.95" customHeight="1" x14ac:dyDescent="0.35">
      <c r="A13" s="65" t="s">
        <v>508</v>
      </c>
      <c r="B13" s="65" t="s">
        <v>11</v>
      </c>
      <c r="C13" s="49" t="s">
        <v>507</v>
      </c>
      <c r="D13" s="61">
        <v>44034</v>
      </c>
      <c r="E13" s="64">
        <v>354000</v>
      </c>
      <c r="F13" s="61">
        <v>44157</v>
      </c>
      <c r="G13" s="66"/>
      <c r="H13" s="64">
        <f>+E13-G13</f>
        <v>354000</v>
      </c>
      <c r="I13" s="63" t="s">
        <v>76</v>
      </c>
      <c r="L13" s="10"/>
      <c r="M13" s="10"/>
    </row>
    <row r="14" spans="1:13" s="62" customFormat="1" ht="21.95" customHeight="1" x14ac:dyDescent="0.35">
      <c r="A14" s="65" t="s">
        <v>506</v>
      </c>
      <c r="B14" s="65" t="s">
        <v>11</v>
      </c>
      <c r="C14" s="49" t="s">
        <v>505</v>
      </c>
      <c r="D14" s="61">
        <v>44036</v>
      </c>
      <c r="E14" s="64">
        <v>259600</v>
      </c>
      <c r="F14" s="61">
        <v>44159</v>
      </c>
      <c r="G14" s="66"/>
      <c r="H14" s="64">
        <f>+E14</f>
        <v>259600</v>
      </c>
      <c r="I14" s="63" t="s">
        <v>76</v>
      </c>
      <c r="L14" s="10"/>
      <c r="M14" s="10"/>
    </row>
    <row r="15" spans="1:13" s="62" customFormat="1" ht="21.95" customHeight="1" x14ac:dyDescent="0.35">
      <c r="A15" s="65" t="s">
        <v>504</v>
      </c>
      <c r="B15" s="65" t="s">
        <v>11</v>
      </c>
      <c r="C15" s="49" t="s">
        <v>154</v>
      </c>
      <c r="D15" s="61">
        <v>44027</v>
      </c>
      <c r="E15" s="64">
        <v>177000</v>
      </c>
      <c r="F15" s="61">
        <v>44150</v>
      </c>
      <c r="G15" s="66"/>
      <c r="H15" s="64">
        <f>+E15</f>
        <v>177000</v>
      </c>
      <c r="I15" s="63" t="s">
        <v>76</v>
      </c>
      <c r="L15" s="10"/>
      <c r="M15" s="10"/>
    </row>
    <row r="16" spans="1:13" s="62" customFormat="1" ht="21.95" customHeight="1" x14ac:dyDescent="0.35">
      <c r="A16" s="65" t="s">
        <v>503</v>
      </c>
      <c r="B16" s="65" t="s">
        <v>11</v>
      </c>
      <c r="C16" s="49" t="s">
        <v>502</v>
      </c>
      <c r="D16" s="61">
        <v>44035</v>
      </c>
      <c r="E16" s="64">
        <v>708000</v>
      </c>
      <c r="F16" s="61">
        <v>44150</v>
      </c>
      <c r="G16" s="66"/>
      <c r="H16" s="64">
        <f>+E16</f>
        <v>708000</v>
      </c>
      <c r="I16" s="63" t="s">
        <v>76</v>
      </c>
      <c r="L16" s="10"/>
      <c r="M16" s="10"/>
    </row>
    <row r="17" spans="1:13" s="62" customFormat="1" ht="21.95" customHeight="1" x14ac:dyDescent="0.35">
      <c r="A17" s="65" t="s">
        <v>501</v>
      </c>
      <c r="B17" s="65" t="s">
        <v>11</v>
      </c>
      <c r="C17" s="49" t="s">
        <v>500</v>
      </c>
      <c r="D17" s="61">
        <v>44034</v>
      </c>
      <c r="E17" s="64">
        <v>1500000</v>
      </c>
      <c r="F17" s="61">
        <v>44157</v>
      </c>
      <c r="G17" s="66"/>
      <c r="H17" s="64">
        <f>+E17</f>
        <v>1500000</v>
      </c>
      <c r="I17" s="63" t="s">
        <v>76</v>
      </c>
      <c r="L17" s="10"/>
      <c r="M17" s="10"/>
    </row>
    <row r="18" spans="1:13" s="62" customFormat="1" ht="21.95" customHeight="1" x14ac:dyDescent="0.35">
      <c r="A18" s="65" t="s">
        <v>499</v>
      </c>
      <c r="B18" s="65" t="s">
        <v>11</v>
      </c>
      <c r="C18" s="49" t="s">
        <v>498</v>
      </c>
      <c r="D18" s="61">
        <v>44035</v>
      </c>
      <c r="E18" s="64">
        <v>1062000</v>
      </c>
      <c r="F18" s="61">
        <v>44158</v>
      </c>
      <c r="G18" s="66"/>
      <c r="H18" s="64">
        <f>+E18</f>
        <v>1062000</v>
      </c>
      <c r="I18" s="63" t="s">
        <v>76</v>
      </c>
      <c r="L18" s="10"/>
      <c r="M18" s="10"/>
    </row>
    <row r="19" spans="1:13" s="62" customFormat="1" ht="21.95" customHeight="1" x14ac:dyDescent="0.35">
      <c r="A19" s="65" t="s">
        <v>497</v>
      </c>
      <c r="B19" s="65" t="s">
        <v>11</v>
      </c>
      <c r="C19" s="49" t="s">
        <v>244</v>
      </c>
      <c r="D19" s="61">
        <v>44044</v>
      </c>
      <c r="E19" s="64">
        <v>180000</v>
      </c>
      <c r="F19" s="61">
        <v>44166</v>
      </c>
      <c r="G19" s="66"/>
      <c r="H19" s="64">
        <f>+E19-G19</f>
        <v>180000</v>
      </c>
      <c r="I19" s="63" t="s">
        <v>76</v>
      </c>
      <c r="L19" s="10"/>
      <c r="M19" s="10"/>
    </row>
    <row r="20" spans="1:13" s="62" customFormat="1" ht="31.5" customHeight="1" x14ac:dyDescent="0.35">
      <c r="A20" s="65" t="s">
        <v>470</v>
      </c>
      <c r="B20" s="65" t="s">
        <v>469</v>
      </c>
      <c r="C20" s="49" t="s">
        <v>496</v>
      </c>
      <c r="D20" s="61">
        <v>44255</v>
      </c>
      <c r="E20" s="64">
        <v>8302417.04</v>
      </c>
      <c r="F20" s="61">
        <v>44375</v>
      </c>
      <c r="G20" s="64"/>
      <c r="H20" s="64">
        <f>+E20-G20</f>
        <v>8302417.04</v>
      </c>
      <c r="I20" s="63" t="s">
        <v>76</v>
      </c>
      <c r="L20" s="10"/>
      <c r="M20" s="10"/>
    </row>
    <row r="21" spans="1:13" s="62" customFormat="1" ht="31.5" customHeight="1" x14ac:dyDescent="0.35">
      <c r="A21" s="65" t="s">
        <v>470</v>
      </c>
      <c r="B21" s="65" t="s">
        <v>495</v>
      </c>
      <c r="C21" s="49" t="s">
        <v>494</v>
      </c>
      <c r="D21" s="61">
        <v>44197</v>
      </c>
      <c r="E21" s="64">
        <v>1258798.32</v>
      </c>
      <c r="F21" s="61">
        <v>44317</v>
      </c>
      <c r="G21" s="64"/>
      <c r="H21" s="64">
        <f>+E21-G21</f>
        <v>1258798.32</v>
      </c>
      <c r="I21" s="63" t="s">
        <v>76</v>
      </c>
      <c r="L21" s="10"/>
      <c r="M21" s="10"/>
    </row>
    <row r="22" spans="1:13" s="62" customFormat="1" ht="31.5" customHeight="1" x14ac:dyDescent="0.35">
      <c r="A22" s="65" t="s">
        <v>470</v>
      </c>
      <c r="B22" s="65" t="s">
        <v>493</v>
      </c>
      <c r="C22" s="49" t="s">
        <v>492</v>
      </c>
      <c r="D22" s="61">
        <v>44197</v>
      </c>
      <c r="E22" s="64">
        <v>66987.179999999993</v>
      </c>
      <c r="F22" s="61">
        <v>44317</v>
      </c>
      <c r="G22" s="64"/>
      <c r="H22" s="64">
        <f>+E22-G22</f>
        <v>66987.179999999993</v>
      </c>
      <c r="I22" s="63" t="s">
        <v>76</v>
      </c>
      <c r="L22" s="10"/>
      <c r="M22" s="10"/>
    </row>
    <row r="23" spans="1:13" s="62" customFormat="1" ht="31.5" customHeight="1" x14ac:dyDescent="0.35">
      <c r="A23" s="65" t="s">
        <v>491</v>
      </c>
      <c r="B23" s="65" t="s">
        <v>490</v>
      </c>
      <c r="C23" s="49" t="s">
        <v>489</v>
      </c>
      <c r="D23" s="61">
        <v>44294</v>
      </c>
      <c r="E23" s="64">
        <v>583278.54</v>
      </c>
      <c r="F23" s="61">
        <v>44416</v>
      </c>
      <c r="G23" s="64"/>
      <c r="H23" s="64">
        <f t="shared" ref="H23:H30" si="0">+E23</f>
        <v>583278.54</v>
      </c>
      <c r="I23" s="63" t="s">
        <v>76</v>
      </c>
      <c r="L23" s="10"/>
      <c r="M23" s="10"/>
    </row>
    <row r="24" spans="1:13" s="62" customFormat="1" ht="31.5" customHeight="1" x14ac:dyDescent="0.35">
      <c r="A24" s="65" t="s">
        <v>470</v>
      </c>
      <c r="B24" s="65" t="s">
        <v>469</v>
      </c>
      <c r="C24" s="49" t="s">
        <v>488</v>
      </c>
      <c r="D24" s="61">
        <v>44287</v>
      </c>
      <c r="E24" s="64">
        <v>66414.64</v>
      </c>
      <c r="F24" s="61">
        <v>44409</v>
      </c>
      <c r="G24" s="64"/>
      <c r="H24" s="64">
        <f t="shared" si="0"/>
        <v>66414.64</v>
      </c>
      <c r="I24" s="63" t="s">
        <v>76</v>
      </c>
      <c r="L24" s="10"/>
      <c r="M24" s="10"/>
    </row>
    <row r="25" spans="1:13" s="62" customFormat="1" ht="31.5" customHeight="1" x14ac:dyDescent="0.35">
      <c r="A25" s="65" t="s">
        <v>17</v>
      </c>
      <c r="B25" s="65" t="s">
        <v>16</v>
      </c>
      <c r="C25" s="49" t="s">
        <v>487</v>
      </c>
      <c r="D25" s="61">
        <v>44211</v>
      </c>
      <c r="E25" s="64">
        <v>9332435</v>
      </c>
      <c r="F25" s="61">
        <v>44331</v>
      </c>
      <c r="G25" s="64"/>
      <c r="H25" s="64">
        <f t="shared" si="0"/>
        <v>9332435</v>
      </c>
      <c r="I25" s="63" t="s">
        <v>76</v>
      </c>
      <c r="L25" s="10"/>
      <c r="M25" s="10"/>
    </row>
    <row r="26" spans="1:13" s="62" customFormat="1" ht="31.5" customHeight="1" x14ac:dyDescent="0.35">
      <c r="A26" s="65" t="s">
        <v>17</v>
      </c>
      <c r="B26" s="65" t="s">
        <v>16</v>
      </c>
      <c r="C26" s="49" t="s">
        <v>486</v>
      </c>
      <c r="D26" s="61">
        <v>44267</v>
      </c>
      <c r="E26" s="64">
        <v>4131355</v>
      </c>
      <c r="F26" s="61">
        <v>44389</v>
      </c>
      <c r="G26" s="64"/>
      <c r="H26" s="64">
        <f t="shared" si="0"/>
        <v>4131355</v>
      </c>
      <c r="I26" s="63" t="s">
        <v>76</v>
      </c>
      <c r="L26" s="10"/>
      <c r="M26" s="10"/>
    </row>
    <row r="27" spans="1:13" s="62" customFormat="1" ht="31.5" customHeight="1" x14ac:dyDescent="0.35">
      <c r="A27" s="65" t="s">
        <v>470</v>
      </c>
      <c r="B27" s="65" t="s">
        <v>469</v>
      </c>
      <c r="C27" s="49" t="s">
        <v>485</v>
      </c>
      <c r="D27" s="61">
        <v>44287</v>
      </c>
      <c r="E27" s="64">
        <f>22404*58</f>
        <v>1299432</v>
      </c>
      <c r="F27" s="61">
        <v>44409</v>
      </c>
      <c r="G27" s="64"/>
      <c r="H27" s="64">
        <f t="shared" si="0"/>
        <v>1299432</v>
      </c>
      <c r="I27" s="63" t="s">
        <v>76</v>
      </c>
      <c r="L27" s="10"/>
      <c r="M27" s="10"/>
    </row>
    <row r="28" spans="1:13" s="62" customFormat="1" ht="31.5" customHeight="1" x14ac:dyDescent="0.35">
      <c r="A28" s="65" t="s">
        <v>470</v>
      </c>
      <c r="B28" s="65" t="s">
        <v>469</v>
      </c>
      <c r="C28" s="49" t="s">
        <v>484</v>
      </c>
      <c r="D28" s="61">
        <v>44285</v>
      </c>
      <c r="E28" s="64">
        <f>832*58</f>
        <v>48256</v>
      </c>
      <c r="F28" s="61">
        <v>44407</v>
      </c>
      <c r="G28" s="64"/>
      <c r="H28" s="64">
        <f t="shared" si="0"/>
        <v>48256</v>
      </c>
      <c r="I28" s="63" t="s">
        <v>76</v>
      </c>
      <c r="L28" s="10"/>
      <c r="M28" s="10"/>
    </row>
    <row r="29" spans="1:13" s="62" customFormat="1" ht="31.5" customHeight="1" x14ac:dyDescent="0.35">
      <c r="A29" s="65" t="s">
        <v>483</v>
      </c>
      <c r="B29" s="65" t="s">
        <v>24</v>
      </c>
      <c r="C29" s="49" t="s">
        <v>482</v>
      </c>
      <c r="D29" s="13">
        <v>44343</v>
      </c>
      <c r="E29" s="64">
        <v>29500</v>
      </c>
      <c r="F29" s="61">
        <v>44466</v>
      </c>
      <c r="G29" s="64"/>
      <c r="H29" s="64">
        <f t="shared" si="0"/>
        <v>29500</v>
      </c>
      <c r="I29" s="63" t="s">
        <v>76</v>
      </c>
      <c r="L29" s="10"/>
      <c r="M29" s="10"/>
    </row>
    <row r="30" spans="1:13" s="62" customFormat="1" ht="31.5" customHeight="1" x14ac:dyDescent="0.35">
      <c r="A30" s="65" t="s">
        <v>481</v>
      </c>
      <c r="B30" s="65" t="s">
        <v>480</v>
      </c>
      <c r="C30" s="49" t="s">
        <v>479</v>
      </c>
      <c r="D30" s="13">
        <v>44378</v>
      </c>
      <c r="E30" s="64">
        <v>188800</v>
      </c>
      <c r="F30" s="61">
        <v>44501</v>
      </c>
      <c r="G30" s="64"/>
      <c r="H30" s="64">
        <f t="shared" si="0"/>
        <v>188800</v>
      </c>
      <c r="I30" s="63" t="s">
        <v>76</v>
      </c>
      <c r="L30" s="10"/>
      <c r="M30" s="10"/>
    </row>
    <row r="31" spans="1:13" s="62" customFormat="1" ht="31.5" customHeight="1" x14ac:dyDescent="0.35">
      <c r="A31" s="65" t="s">
        <v>478</v>
      </c>
      <c r="B31" s="65" t="s">
        <v>11</v>
      </c>
      <c r="C31" s="49" t="s">
        <v>477</v>
      </c>
      <c r="D31" s="13">
        <v>44302</v>
      </c>
      <c r="E31" s="64">
        <v>157998.6</v>
      </c>
      <c r="F31" s="61">
        <v>44424</v>
      </c>
      <c r="G31" s="64"/>
      <c r="H31" s="64">
        <f t="shared" ref="H31:H37" si="1">+E31-G31</f>
        <v>157998.6</v>
      </c>
      <c r="I31" s="63" t="s">
        <v>76</v>
      </c>
      <c r="L31" s="10"/>
      <c r="M31" s="10"/>
    </row>
    <row r="32" spans="1:13" s="62" customFormat="1" ht="31.5" customHeight="1" x14ac:dyDescent="0.35">
      <c r="A32" s="65" t="s">
        <v>470</v>
      </c>
      <c r="B32" s="65" t="s">
        <v>309</v>
      </c>
      <c r="C32" s="49" t="s">
        <v>476</v>
      </c>
      <c r="D32" s="13">
        <v>44347</v>
      </c>
      <c r="E32" s="64">
        <v>66414.64</v>
      </c>
      <c r="F32" s="1" t="s">
        <v>475</v>
      </c>
      <c r="G32" s="64"/>
      <c r="H32" s="64">
        <f t="shared" si="1"/>
        <v>66414.64</v>
      </c>
      <c r="I32" s="63" t="s">
        <v>76</v>
      </c>
      <c r="L32" s="10"/>
      <c r="M32" s="10"/>
    </row>
    <row r="33" spans="1:13" s="62" customFormat="1" ht="31.5" customHeight="1" x14ac:dyDescent="0.35">
      <c r="A33" s="65" t="s">
        <v>474</v>
      </c>
      <c r="B33" s="65" t="s">
        <v>29</v>
      </c>
      <c r="C33" s="49" t="s">
        <v>123</v>
      </c>
      <c r="D33" s="13">
        <v>44427</v>
      </c>
      <c r="E33" s="64">
        <v>35400</v>
      </c>
      <c r="F33" s="61">
        <v>44549</v>
      </c>
      <c r="G33" s="64"/>
      <c r="H33" s="64">
        <f t="shared" si="1"/>
        <v>35400</v>
      </c>
      <c r="I33" s="63" t="s">
        <v>76</v>
      </c>
      <c r="L33" s="10"/>
      <c r="M33" s="10"/>
    </row>
    <row r="34" spans="1:13" s="62" customFormat="1" ht="31.5" customHeight="1" x14ac:dyDescent="0.35">
      <c r="A34" s="65" t="s">
        <v>473</v>
      </c>
      <c r="B34" s="65" t="s">
        <v>29</v>
      </c>
      <c r="C34" s="49" t="s">
        <v>472</v>
      </c>
      <c r="D34" s="13">
        <v>44391</v>
      </c>
      <c r="E34" s="64">
        <v>17700</v>
      </c>
      <c r="F34" s="61">
        <v>44514</v>
      </c>
      <c r="G34" s="64"/>
      <c r="H34" s="64">
        <f t="shared" si="1"/>
        <v>17700</v>
      </c>
      <c r="I34" s="63" t="s">
        <v>76</v>
      </c>
      <c r="L34" s="10"/>
      <c r="M34" s="10"/>
    </row>
    <row r="35" spans="1:13" s="62" customFormat="1" ht="31.5" customHeight="1" x14ac:dyDescent="0.35">
      <c r="A35" s="6" t="s">
        <v>470</v>
      </c>
      <c r="B35" s="60" t="s">
        <v>469</v>
      </c>
      <c r="C35" s="49" t="s">
        <v>471</v>
      </c>
      <c r="D35" s="48">
        <v>44409</v>
      </c>
      <c r="E35" s="12">
        <v>66758.16</v>
      </c>
      <c r="F35" s="13">
        <v>44531</v>
      </c>
      <c r="G35" s="2"/>
      <c r="H35" s="12">
        <f t="shared" si="1"/>
        <v>66758.16</v>
      </c>
      <c r="I35" s="1" t="s">
        <v>76</v>
      </c>
      <c r="J35"/>
      <c r="L35" s="10"/>
      <c r="M35" s="10"/>
    </row>
    <row r="36" spans="1:13" ht="21" x14ac:dyDescent="0.35">
      <c r="A36" s="6" t="s">
        <v>470</v>
      </c>
      <c r="B36" s="60" t="s">
        <v>469</v>
      </c>
      <c r="C36" s="49" t="s">
        <v>468</v>
      </c>
      <c r="D36" s="48">
        <v>44440</v>
      </c>
      <c r="E36" s="12">
        <v>66414.64</v>
      </c>
      <c r="F36" s="13">
        <v>44562</v>
      </c>
      <c r="H36" s="12">
        <f t="shared" si="1"/>
        <v>66414.64</v>
      </c>
      <c r="I36" s="1" t="s">
        <v>76</v>
      </c>
      <c r="L36" s="10"/>
      <c r="M36" s="10"/>
    </row>
    <row r="37" spans="1:13" ht="21" x14ac:dyDescent="0.35">
      <c r="A37" s="6" t="s">
        <v>467</v>
      </c>
      <c r="B37" s="60" t="s">
        <v>29</v>
      </c>
      <c r="C37" s="49" t="s">
        <v>466</v>
      </c>
      <c r="D37" s="48">
        <v>44265</v>
      </c>
      <c r="E37" s="12">
        <v>106200</v>
      </c>
      <c r="F37" s="61">
        <v>44387</v>
      </c>
      <c r="H37" s="12">
        <f t="shared" si="1"/>
        <v>106200</v>
      </c>
      <c r="I37" s="1" t="s">
        <v>76</v>
      </c>
      <c r="L37" s="10"/>
      <c r="M37" s="10"/>
    </row>
    <row r="38" spans="1:13" ht="21" x14ac:dyDescent="0.35">
      <c r="A38" s="6" t="s">
        <v>465</v>
      </c>
      <c r="B38" s="60" t="s">
        <v>11</v>
      </c>
      <c r="C38" s="49" t="s">
        <v>464</v>
      </c>
      <c r="D38" s="48">
        <v>44610</v>
      </c>
      <c r="E38" s="12">
        <v>354000</v>
      </c>
      <c r="F38" s="13">
        <v>44730</v>
      </c>
      <c r="G38" s="12"/>
      <c r="H38" s="12">
        <f>+E38</f>
        <v>354000</v>
      </c>
      <c r="I38" s="1" t="s">
        <v>76</v>
      </c>
      <c r="J38" s="11"/>
      <c r="L38" s="10"/>
      <c r="M38" s="10"/>
    </row>
    <row r="39" spans="1:13" ht="21" x14ac:dyDescent="0.35">
      <c r="A39" s="6" t="s">
        <v>448</v>
      </c>
      <c r="B39" s="50" t="s">
        <v>16</v>
      </c>
      <c r="C39" s="49" t="s">
        <v>463</v>
      </c>
      <c r="D39" s="48">
        <v>44681</v>
      </c>
      <c r="E39" s="12">
        <v>5771345</v>
      </c>
      <c r="F39" s="13">
        <v>44803</v>
      </c>
      <c r="G39" s="12">
        <v>2000000</v>
      </c>
      <c r="H39" s="12">
        <f t="shared" ref="H39:H46" si="2">+E39-G39</f>
        <v>3771345</v>
      </c>
      <c r="I39" s="1" t="s">
        <v>76</v>
      </c>
      <c r="J39" s="11" t="s">
        <v>462</v>
      </c>
      <c r="L39" s="10"/>
      <c r="M39" s="10"/>
    </row>
    <row r="40" spans="1:13" ht="21" x14ac:dyDescent="0.35">
      <c r="A40" s="6" t="s">
        <v>448</v>
      </c>
      <c r="B40" s="6" t="s">
        <v>461</v>
      </c>
      <c r="C40" s="5" t="s">
        <v>460</v>
      </c>
      <c r="D40" s="59">
        <v>44774</v>
      </c>
      <c r="E40" s="4">
        <v>2712855</v>
      </c>
      <c r="F40" s="13">
        <v>44896</v>
      </c>
      <c r="H40" s="12">
        <f t="shared" si="2"/>
        <v>2712855</v>
      </c>
      <c r="I40" s="1" t="s">
        <v>0</v>
      </c>
      <c r="J40" s="11"/>
      <c r="L40" s="10"/>
      <c r="M40" s="10"/>
    </row>
    <row r="41" spans="1:13" ht="21" x14ac:dyDescent="0.35">
      <c r="A41" s="6" t="s">
        <v>448</v>
      </c>
      <c r="B41" s="50" t="s">
        <v>16</v>
      </c>
      <c r="C41" s="49" t="s">
        <v>459</v>
      </c>
      <c r="D41" s="48">
        <v>44804</v>
      </c>
      <c r="E41" s="12">
        <v>2729890</v>
      </c>
      <c r="F41" s="13">
        <v>44926</v>
      </c>
      <c r="G41" s="12"/>
      <c r="H41" s="12">
        <f t="shared" si="2"/>
        <v>2729890</v>
      </c>
      <c r="I41" s="1" t="s">
        <v>0</v>
      </c>
      <c r="J41" s="11"/>
      <c r="L41" s="10"/>
      <c r="M41" s="10"/>
    </row>
    <row r="42" spans="1:13" ht="21" x14ac:dyDescent="0.35">
      <c r="A42" s="6" t="s">
        <v>458</v>
      </c>
      <c r="B42" s="50" t="s">
        <v>457</v>
      </c>
      <c r="C42" s="49" t="s">
        <v>456</v>
      </c>
      <c r="D42" s="48">
        <v>44832</v>
      </c>
      <c r="E42" s="12">
        <v>149683</v>
      </c>
      <c r="F42" s="13">
        <v>44954</v>
      </c>
      <c r="G42" s="12"/>
      <c r="H42" s="12">
        <f t="shared" si="2"/>
        <v>149683</v>
      </c>
      <c r="I42" s="1" t="s">
        <v>0</v>
      </c>
      <c r="J42" s="11"/>
      <c r="L42" s="10"/>
      <c r="M42" s="10"/>
    </row>
    <row r="43" spans="1:13" ht="21" x14ac:dyDescent="0.35">
      <c r="A43" s="50" t="s">
        <v>443</v>
      </c>
      <c r="B43" s="50" t="s">
        <v>373</v>
      </c>
      <c r="C43" s="49" t="s">
        <v>455</v>
      </c>
      <c r="D43" s="48">
        <v>44766</v>
      </c>
      <c r="E43" s="12">
        <v>8393400</v>
      </c>
      <c r="F43" s="13">
        <v>44889</v>
      </c>
      <c r="G43" s="12"/>
      <c r="H43" s="12">
        <f t="shared" si="2"/>
        <v>8393400</v>
      </c>
      <c r="I43" s="1" t="s">
        <v>0</v>
      </c>
      <c r="J43" s="11"/>
      <c r="L43" s="10"/>
      <c r="M43" s="10"/>
    </row>
    <row r="44" spans="1:13" ht="21" x14ac:dyDescent="0.35">
      <c r="A44" s="50" t="s">
        <v>443</v>
      </c>
      <c r="B44" s="50" t="s">
        <v>373</v>
      </c>
      <c r="C44" s="49" t="s">
        <v>454</v>
      </c>
      <c r="D44" s="48">
        <v>44780</v>
      </c>
      <c r="E44" s="12">
        <v>6282400</v>
      </c>
      <c r="F44" s="13">
        <v>44902</v>
      </c>
      <c r="G44" s="12"/>
      <c r="H44" s="12">
        <f t="shared" si="2"/>
        <v>6282400</v>
      </c>
      <c r="I44" s="1" t="s">
        <v>0</v>
      </c>
      <c r="J44" s="11"/>
      <c r="L44" s="10"/>
      <c r="M44" s="10"/>
    </row>
    <row r="45" spans="1:13" ht="21" x14ac:dyDescent="0.35">
      <c r="A45" s="50" t="s">
        <v>443</v>
      </c>
      <c r="B45" s="50" t="s">
        <v>373</v>
      </c>
      <c r="C45" s="49" t="s">
        <v>453</v>
      </c>
      <c r="D45" s="48">
        <v>44792</v>
      </c>
      <c r="E45" s="12">
        <v>7971200</v>
      </c>
      <c r="F45" s="13">
        <v>44914</v>
      </c>
      <c r="G45" s="12"/>
      <c r="H45" s="12">
        <f t="shared" si="2"/>
        <v>7971200</v>
      </c>
      <c r="I45" s="1" t="s">
        <v>0</v>
      </c>
      <c r="J45" s="11"/>
      <c r="L45" s="10"/>
      <c r="M45" s="10"/>
    </row>
    <row r="46" spans="1:13" ht="21" x14ac:dyDescent="0.35">
      <c r="A46" s="50" t="s">
        <v>443</v>
      </c>
      <c r="B46" s="50" t="s">
        <v>373</v>
      </c>
      <c r="C46" s="49" t="s">
        <v>452</v>
      </c>
      <c r="D46" s="48">
        <v>44755</v>
      </c>
      <c r="E46" s="12">
        <v>9026700</v>
      </c>
      <c r="F46" s="13">
        <v>44878</v>
      </c>
      <c r="G46" s="12"/>
      <c r="H46" s="12">
        <f t="shared" si="2"/>
        <v>9026700</v>
      </c>
      <c r="I46" s="1" t="s">
        <v>0</v>
      </c>
      <c r="J46" s="11"/>
      <c r="L46" s="10"/>
      <c r="M46" s="10"/>
    </row>
    <row r="47" spans="1:13" ht="21" x14ac:dyDescent="0.35">
      <c r="A47" s="50" t="s">
        <v>443</v>
      </c>
      <c r="B47" s="50" t="s">
        <v>373</v>
      </c>
      <c r="C47" s="49" t="s">
        <v>451</v>
      </c>
      <c r="D47" s="48">
        <v>44770</v>
      </c>
      <c r="E47" s="12">
        <v>7337900</v>
      </c>
      <c r="F47" s="13">
        <v>44893</v>
      </c>
      <c r="G47" s="12"/>
      <c r="H47" s="12">
        <v>7337900</v>
      </c>
      <c r="I47" s="1" t="s">
        <v>0</v>
      </c>
      <c r="J47" s="11"/>
      <c r="L47" s="10"/>
      <c r="M47" s="10"/>
    </row>
    <row r="48" spans="1:13" ht="21" x14ac:dyDescent="0.35">
      <c r="A48" s="50" t="s">
        <v>443</v>
      </c>
      <c r="B48" s="50" t="s">
        <v>373</v>
      </c>
      <c r="C48" s="49" t="s">
        <v>450</v>
      </c>
      <c r="D48" s="48">
        <v>44775</v>
      </c>
      <c r="E48" s="12">
        <v>6071300</v>
      </c>
      <c r="F48" s="13">
        <v>44897</v>
      </c>
      <c r="G48" s="12"/>
      <c r="H48" s="12">
        <f t="shared" ref="H48:H75" si="3">+E48-G48</f>
        <v>6071300</v>
      </c>
      <c r="I48" s="1" t="s">
        <v>0</v>
      </c>
      <c r="J48" s="11"/>
      <c r="L48" s="10"/>
      <c r="M48" s="10"/>
    </row>
    <row r="49" spans="1:13" ht="21" x14ac:dyDescent="0.35">
      <c r="A49" s="50" t="s">
        <v>443</v>
      </c>
      <c r="B49" s="50" t="s">
        <v>373</v>
      </c>
      <c r="C49" s="49" t="s">
        <v>449</v>
      </c>
      <c r="D49" s="48">
        <v>44785</v>
      </c>
      <c r="E49" s="12">
        <v>7920600</v>
      </c>
      <c r="F49" s="13">
        <v>44907</v>
      </c>
      <c r="G49" s="12"/>
      <c r="H49" s="12">
        <f t="shared" si="3"/>
        <v>7920600</v>
      </c>
      <c r="I49" s="1" t="s">
        <v>0</v>
      </c>
      <c r="J49" s="11"/>
      <c r="L49" s="10"/>
      <c r="M49" s="10"/>
    </row>
    <row r="50" spans="1:13" ht="21" x14ac:dyDescent="0.35">
      <c r="A50" s="50" t="s">
        <v>448</v>
      </c>
      <c r="B50" s="50" t="s">
        <v>16</v>
      </c>
      <c r="C50" s="49" t="s">
        <v>447</v>
      </c>
      <c r="D50" s="48">
        <v>44805</v>
      </c>
      <c r="E50" s="12">
        <v>3259535</v>
      </c>
      <c r="F50" s="13">
        <v>44562</v>
      </c>
      <c r="G50" s="12"/>
      <c r="H50" s="12">
        <f t="shared" si="3"/>
        <v>3259535</v>
      </c>
      <c r="I50" s="1" t="s">
        <v>0</v>
      </c>
      <c r="J50" s="11"/>
      <c r="L50" s="10"/>
      <c r="M50" s="10"/>
    </row>
    <row r="51" spans="1:13" ht="21" x14ac:dyDescent="0.35">
      <c r="A51" s="50" t="s">
        <v>443</v>
      </c>
      <c r="B51" s="50" t="s">
        <v>47</v>
      </c>
      <c r="C51" s="49" t="s">
        <v>446</v>
      </c>
      <c r="D51" s="48">
        <v>44819</v>
      </c>
      <c r="E51" s="12">
        <v>5277500</v>
      </c>
      <c r="F51" s="13">
        <v>44941</v>
      </c>
      <c r="G51" s="12"/>
      <c r="H51" s="12">
        <f t="shared" si="3"/>
        <v>5277500</v>
      </c>
      <c r="I51" s="1" t="s">
        <v>0</v>
      </c>
      <c r="J51" s="11"/>
      <c r="L51" s="10"/>
      <c r="M51" s="10"/>
    </row>
    <row r="52" spans="1:13" ht="33" x14ac:dyDescent="0.35">
      <c r="A52" s="50" t="s">
        <v>443</v>
      </c>
      <c r="B52" s="50" t="s">
        <v>47</v>
      </c>
      <c r="C52" s="49" t="s">
        <v>445</v>
      </c>
      <c r="D52" s="48">
        <v>44810</v>
      </c>
      <c r="E52" s="12">
        <v>9448900</v>
      </c>
      <c r="F52" s="13">
        <v>44932</v>
      </c>
      <c r="G52" s="12"/>
      <c r="H52" s="12">
        <f t="shared" si="3"/>
        <v>9448900</v>
      </c>
      <c r="I52" s="1" t="s">
        <v>0</v>
      </c>
      <c r="J52" s="11"/>
      <c r="L52" s="10"/>
      <c r="M52" s="10"/>
    </row>
    <row r="53" spans="1:13" ht="21" x14ac:dyDescent="0.35">
      <c r="A53" s="50" t="s">
        <v>443</v>
      </c>
      <c r="B53" s="50" t="s">
        <v>47</v>
      </c>
      <c r="C53" s="49" t="s">
        <v>444</v>
      </c>
      <c r="D53" s="48">
        <v>44826</v>
      </c>
      <c r="E53" s="12">
        <v>5226900</v>
      </c>
      <c r="F53" s="13">
        <v>44948</v>
      </c>
      <c r="G53" s="12"/>
      <c r="H53" s="12">
        <f t="shared" si="3"/>
        <v>5226900</v>
      </c>
      <c r="I53" s="1" t="s">
        <v>0</v>
      </c>
      <c r="J53" s="11"/>
      <c r="L53" s="10"/>
      <c r="M53" s="10"/>
    </row>
    <row r="54" spans="1:13" ht="21" x14ac:dyDescent="0.35">
      <c r="A54" s="50" t="s">
        <v>443</v>
      </c>
      <c r="B54" s="50" t="s">
        <v>47</v>
      </c>
      <c r="C54" s="49" t="s">
        <v>442</v>
      </c>
      <c r="D54" s="48">
        <v>44852</v>
      </c>
      <c r="E54" s="12">
        <v>5066400</v>
      </c>
      <c r="F54" s="13">
        <v>44975</v>
      </c>
      <c r="G54" s="12"/>
      <c r="H54" s="12">
        <f t="shared" si="3"/>
        <v>5066400</v>
      </c>
      <c r="I54" s="1" t="s">
        <v>0</v>
      </c>
      <c r="J54" s="11"/>
      <c r="L54" s="10"/>
      <c r="M54" s="10"/>
    </row>
    <row r="55" spans="1:13" ht="21" x14ac:dyDescent="0.35">
      <c r="A55" s="50" t="s">
        <v>441</v>
      </c>
      <c r="B55" s="50" t="s">
        <v>47</v>
      </c>
      <c r="C55" s="49" t="s">
        <v>440</v>
      </c>
      <c r="D55" s="48">
        <v>44747</v>
      </c>
      <c r="E55" s="12">
        <v>2271500</v>
      </c>
      <c r="F55" s="13">
        <v>44983</v>
      </c>
      <c r="G55" s="12"/>
      <c r="H55" s="12">
        <f t="shared" si="3"/>
        <v>2271500</v>
      </c>
      <c r="I55" s="1" t="s">
        <v>0</v>
      </c>
      <c r="J55" s="11"/>
      <c r="L55" s="10"/>
      <c r="M55" s="10"/>
    </row>
    <row r="56" spans="1:13" ht="21" x14ac:dyDescent="0.35">
      <c r="A56" s="50" t="s">
        <v>439</v>
      </c>
      <c r="B56" s="50" t="s">
        <v>21</v>
      </c>
      <c r="C56" s="49" t="s">
        <v>438</v>
      </c>
      <c r="D56" s="48">
        <v>44866</v>
      </c>
      <c r="E56" s="12">
        <v>2955400</v>
      </c>
      <c r="F56" s="13">
        <v>44986</v>
      </c>
      <c r="G56" s="12"/>
      <c r="H56" s="12">
        <f t="shared" si="3"/>
        <v>2955400</v>
      </c>
      <c r="I56" s="1" t="s">
        <v>0</v>
      </c>
      <c r="J56" s="11"/>
      <c r="L56" s="10"/>
      <c r="M56" s="10"/>
    </row>
    <row r="57" spans="1:13" ht="21" x14ac:dyDescent="0.35">
      <c r="A57" s="53" t="s">
        <v>437</v>
      </c>
      <c r="B57" s="53" t="s">
        <v>436</v>
      </c>
      <c r="C57" s="52" t="s">
        <v>435</v>
      </c>
      <c r="D57" s="51">
        <v>44874</v>
      </c>
      <c r="E57" s="32">
        <v>51285117.399999999</v>
      </c>
      <c r="F57" s="34">
        <v>44994</v>
      </c>
      <c r="G57" s="32">
        <v>10257023.48</v>
      </c>
      <c r="H57" s="32">
        <f t="shared" si="3"/>
        <v>41028093.920000002</v>
      </c>
      <c r="I57" s="31" t="s">
        <v>0</v>
      </c>
      <c r="J57" s="11"/>
      <c r="L57" s="10"/>
      <c r="M57" s="10"/>
    </row>
    <row r="58" spans="1:13" ht="33" x14ac:dyDescent="0.35">
      <c r="A58" s="54" t="s">
        <v>434</v>
      </c>
      <c r="B58" s="53" t="s">
        <v>11</v>
      </c>
      <c r="C58" s="52" t="s">
        <v>433</v>
      </c>
      <c r="D58" s="51">
        <v>44890</v>
      </c>
      <c r="E58" s="32">
        <v>354000</v>
      </c>
      <c r="F58" s="34">
        <v>45010</v>
      </c>
      <c r="G58" s="32">
        <v>236000</v>
      </c>
      <c r="H58" s="32">
        <f t="shared" si="3"/>
        <v>118000</v>
      </c>
      <c r="I58" s="31" t="s">
        <v>0</v>
      </c>
      <c r="J58" s="11" t="s">
        <v>432</v>
      </c>
      <c r="L58" s="10"/>
      <c r="M58" s="10"/>
    </row>
    <row r="59" spans="1:13" ht="21" x14ac:dyDescent="0.35">
      <c r="A59" s="54" t="s">
        <v>431</v>
      </c>
      <c r="B59" s="53" t="s">
        <v>11</v>
      </c>
      <c r="C59" s="52" t="s">
        <v>430</v>
      </c>
      <c r="D59" s="51">
        <v>44582</v>
      </c>
      <c r="E59" s="32">
        <v>354000</v>
      </c>
      <c r="F59" s="34">
        <v>44702</v>
      </c>
      <c r="G59" s="32">
        <v>236000</v>
      </c>
      <c r="H59" s="32">
        <f t="shared" si="3"/>
        <v>118000</v>
      </c>
      <c r="I59" s="31" t="s">
        <v>0</v>
      </c>
      <c r="J59" s="11" t="s">
        <v>429</v>
      </c>
      <c r="L59" s="10"/>
      <c r="M59" s="10"/>
    </row>
    <row r="60" spans="1:13" ht="21" x14ac:dyDescent="0.35">
      <c r="A60" s="6" t="s">
        <v>428</v>
      </c>
      <c r="B60" s="50" t="s">
        <v>427</v>
      </c>
      <c r="C60" s="49" t="s">
        <v>426</v>
      </c>
      <c r="D60" s="48">
        <v>44903</v>
      </c>
      <c r="E60" s="12">
        <v>4667624.54</v>
      </c>
      <c r="F60" s="13">
        <v>45024</v>
      </c>
      <c r="G60" s="12"/>
      <c r="H60" s="12">
        <f t="shared" si="3"/>
        <v>4667624.54</v>
      </c>
      <c r="I60" s="1" t="s">
        <v>0</v>
      </c>
      <c r="J60" s="11"/>
      <c r="L60" s="10"/>
      <c r="M60" s="10"/>
    </row>
    <row r="61" spans="1:13" ht="21" x14ac:dyDescent="0.35">
      <c r="A61" s="6" t="s">
        <v>425</v>
      </c>
      <c r="B61" s="50" t="s">
        <v>378</v>
      </c>
      <c r="C61" s="49" t="s">
        <v>424</v>
      </c>
      <c r="D61" s="48">
        <v>44910</v>
      </c>
      <c r="E61" s="12">
        <v>43959654.100000001</v>
      </c>
      <c r="F61" s="13">
        <v>45031</v>
      </c>
      <c r="G61" s="12"/>
      <c r="H61" s="12">
        <f t="shared" si="3"/>
        <v>43959654.100000001</v>
      </c>
      <c r="I61" s="1" t="s">
        <v>0</v>
      </c>
      <c r="J61" s="11">
        <v>44893</v>
      </c>
      <c r="L61" s="10"/>
      <c r="M61" s="10"/>
    </row>
    <row r="62" spans="1:13" ht="21" x14ac:dyDescent="0.35">
      <c r="A62" s="54" t="s">
        <v>423</v>
      </c>
      <c r="B62" s="53" t="s">
        <v>11</v>
      </c>
      <c r="C62" s="52" t="s">
        <v>422</v>
      </c>
      <c r="D62" s="51">
        <v>44929</v>
      </c>
      <c r="E62" s="32">
        <v>5310000</v>
      </c>
      <c r="F62" s="34">
        <v>45049</v>
      </c>
      <c r="G62" s="32">
        <v>2655000</v>
      </c>
      <c r="H62" s="32">
        <f t="shared" si="3"/>
        <v>2655000</v>
      </c>
      <c r="I62" s="31" t="s">
        <v>0</v>
      </c>
      <c r="J62" s="11" t="s">
        <v>421</v>
      </c>
      <c r="L62" s="10"/>
      <c r="M62" s="10"/>
    </row>
    <row r="63" spans="1:13" ht="21" x14ac:dyDescent="0.35">
      <c r="A63" s="6" t="s">
        <v>341</v>
      </c>
      <c r="B63" s="50" t="s">
        <v>11</v>
      </c>
      <c r="C63" s="5" t="s">
        <v>77</v>
      </c>
      <c r="D63" s="49" t="s">
        <v>420</v>
      </c>
      <c r="E63" s="12">
        <v>1125248</v>
      </c>
      <c r="F63" s="13">
        <v>45056</v>
      </c>
      <c r="G63" s="12"/>
      <c r="H63" s="12">
        <f t="shared" si="3"/>
        <v>1125248</v>
      </c>
      <c r="I63" s="1" t="s">
        <v>0</v>
      </c>
      <c r="J63" s="11">
        <v>44953</v>
      </c>
      <c r="L63" s="10"/>
      <c r="M63" s="10"/>
    </row>
    <row r="64" spans="1:13" ht="21" x14ac:dyDescent="0.35">
      <c r="A64" s="6" t="s">
        <v>385</v>
      </c>
      <c r="B64" s="50" t="s">
        <v>11</v>
      </c>
      <c r="C64" s="49" t="s">
        <v>419</v>
      </c>
      <c r="D64" s="48">
        <v>44943</v>
      </c>
      <c r="E64" s="12">
        <v>4602000</v>
      </c>
      <c r="F64" s="13">
        <v>45063</v>
      </c>
      <c r="G64" s="12"/>
      <c r="H64" s="12">
        <f t="shared" si="3"/>
        <v>4602000</v>
      </c>
      <c r="I64" s="1" t="s">
        <v>0</v>
      </c>
      <c r="J64" s="11">
        <v>44953</v>
      </c>
      <c r="L64" s="10"/>
      <c r="M64" s="10"/>
    </row>
    <row r="65" spans="1:13" ht="21" x14ac:dyDescent="0.35">
      <c r="A65" s="6" t="s">
        <v>418</v>
      </c>
      <c r="B65" s="6" t="s">
        <v>11</v>
      </c>
      <c r="C65" s="5" t="s">
        <v>417</v>
      </c>
      <c r="D65" s="59">
        <v>44930</v>
      </c>
      <c r="E65" s="4">
        <v>975152</v>
      </c>
      <c r="F65" s="13">
        <v>45050</v>
      </c>
      <c r="H65" s="2">
        <f t="shared" si="3"/>
        <v>975152</v>
      </c>
      <c r="I65" s="1" t="s">
        <v>0</v>
      </c>
      <c r="J65" s="11">
        <v>44953</v>
      </c>
      <c r="L65" s="10"/>
      <c r="M65" s="10"/>
    </row>
    <row r="66" spans="1:13" ht="21" x14ac:dyDescent="0.35">
      <c r="A66" s="54" t="s">
        <v>416</v>
      </c>
      <c r="B66" s="53" t="s">
        <v>11</v>
      </c>
      <c r="C66" s="52" t="s">
        <v>415</v>
      </c>
      <c r="D66" s="51">
        <v>44950</v>
      </c>
      <c r="E66" s="32">
        <v>11210000</v>
      </c>
      <c r="F66" s="34">
        <v>45070</v>
      </c>
      <c r="G66" s="32">
        <v>5605000</v>
      </c>
      <c r="H66" s="32">
        <f t="shared" si="3"/>
        <v>5605000</v>
      </c>
      <c r="I66" s="31" t="s">
        <v>0</v>
      </c>
      <c r="J66" s="11">
        <v>44967</v>
      </c>
      <c r="K66" t="s">
        <v>414</v>
      </c>
      <c r="L66" s="10"/>
      <c r="M66" s="10"/>
    </row>
    <row r="67" spans="1:13" ht="34.5" customHeight="1" x14ac:dyDescent="0.35">
      <c r="A67" s="54" t="s">
        <v>119</v>
      </c>
      <c r="B67" s="53" t="s">
        <v>277</v>
      </c>
      <c r="C67" s="52" t="s">
        <v>413</v>
      </c>
      <c r="D67" s="51">
        <v>44872</v>
      </c>
      <c r="E67" s="32">
        <v>5116480</v>
      </c>
      <c r="F67" s="34">
        <v>44992</v>
      </c>
      <c r="G67" s="32">
        <v>1023296</v>
      </c>
      <c r="H67" s="32">
        <f t="shared" si="3"/>
        <v>4093184</v>
      </c>
      <c r="I67" s="31" t="s">
        <v>0</v>
      </c>
      <c r="J67" s="11">
        <v>44971</v>
      </c>
      <c r="L67" s="10"/>
      <c r="M67" s="10"/>
    </row>
    <row r="68" spans="1:13" ht="21" x14ac:dyDescent="0.35">
      <c r="A68" s="6" t="s">
        <v>412</v>
      </c>
      <c r="B68" s="50" t="s">
        <v>11</v>
      </c>
      <c r="C68" s="49" t="s">
        <v>411</v>
      </c>
      <c r="D68" s="48" t="s">
        <v>410</v>
      </c>
      <c r="E68" s="12">
        <v>1050000</v>
      </c>
      <c r="F68" s="13">
        <v>45065</v>
      </c>
      <c r="G68" s="12"/>
      <c r="H68" s="12">
        <f t="shared" si="3"/>
        <v>1050000</v>
      </c>
      <c r="I68" s="1" t="s">
        <v>0</v>
      </c>
      <c r="J68" s="11">
        <v>44972</v>
      </c>
      <c r="L68" s="10"/>
      <c r="M68" s="10"/>
    </row>
    <row r="69" spans="1:13" ht="21" x14ac:dyDescent="0.35">
      <c r="A69" s="54" t="s">
        <v>385</v>
      </c>
      <c r="B69" s="53" t="s">
        <v>11</v>
      </c>
      <c r="C69" s="52" t="s">
        <v>409</v>
      </c>
      <c r="D69" s="51">
        <v>44963</v>
      </c>
      <c r="E69" s="32">
        <v>1416000</v>
      </c>
      <c r="F69" s="34">
        <v>45083</v>
      </c>
      <c r="G69" s="32">
        <v>708000</v>
      </c>
      <c r="H69" s="32">
        <f t="shared" si="3"/>
        <v>708000</v>
      </c>
      <c r="I69" s="31" t="s">
        <v>0</v>
      </c>
      <c r="J69" s="30">
        <v>44974</v>
      </c>
      <c r="K69" t="s">
        <v>408</v>
      </c>
      <c r="L69" s="10"/>
      <c r="M69" s="10"/>
    </row>
    <row r="70" spans="1:13" ht="21" x14ac:dyDescent="0.35">
      <c r="A70" s="6" t="s">
        <v>122</v>
      </c>
      <c r="B70" s="50" t="s">
        <v>29</v>
      </c>
      <c r="C70" s="49" t="s">
        <v>407</v>
      </c>
      <c r="D70" s="48">
        <v>44881</v>
      </c>
      <c r="E70" s="12">
        <v>59000</v>
      </c>
      <c r="F70" s="13">
        <v>45001</v>
      </c>
      <c r="G70" s="12"/>
      <c r="H70" s="12">
        <f t="shared" si="3"/>
        <v>59000</v>
      </c>
      <c r="I70" s="1" t="s">
        <v>0</v>
      </c>
      <c r="J70" s="11">
        <v>44988</v>
      </c>
      <c r="L70" s="10"/>
      <c r="M70" s="10"/>
    </row>
    <row r="71" spans="1:13" ht="21" x14ac:dyDescent="0.35">
      <c r="A71" s="6" t="s">
        <v>34</v>
      </c>
      <c r="B71" s="50" t="s">
        <v>11</v>
      </c>
      <c r="C71" s="49" t="s">
        <v>406</v>
      </c>
      <c r="D71" s="48">
        <v>44979</v>
      </c>
      <c r="E71" s="12">
        <v>1749893.17</v>
      </c>
      <c r="F71" s="13">
        <v>45099</v>
      </c>
      <c r="G71" s="12"/>
      <c r="H71" s="12">
        <f t="shared" si="3"/>
        <v>1749893.17</v>
      </c>
      <c r="I71" s="1" t="s">
        <v>0</v>
      </c>
      <c r="J71" s="11">
        <v>44993</v>
      </c>
      <c r="L71" s="10"/>
      <c r="M71" s="10"/>
    </row>
    <row r="72" spans="1:13" ht="21" x14ac:dyDescent="0.35">
      <c r="A72" s="6" t="s">
        <v>126</v>
      </c>
      <c r="B72" s="50" t="s">
        <v>11</v>
      </c>
      <c r="C72" s="5" t="s">
        <v>405</v>
      </c>
      <c r="D72" s="48">
        <v>44979</v>
      </c>
      <c r="E72" s="12">
        <v>1239000</v>
      </c>
      <c r="F72" s="13">
        <v>45099</v>
      </c>
      <c r="G72" s="12"/>
      <c r="H72" s="12">
        <f t="shared" si="3"/>
        <v>1239000</v>
      </c>
      <c r="I72" s="1" t="s">
        <v>0</v>
      </c>
      <c r="J72" s="11">
        <v>44993</v>
      </c>
      <c r="L72" s="10"/>
      <c r="M72" s="10"/>
    </row>
    <row r="73" spans="1:13" ht="21" x14ac:dyDescent="0.35">
      <c r="A73" s="58" t="s">
        <v>366</v>
      </c>
      <c r="B73" s="57" t="s">
        <v>11</v>
      </c>
      <c r="C73" s="56" t="s">
        <v>404</v>
      </c>
      <c r="D73" s="55">
        <v>44985</v>
      </c>
      <c r="E73" s="23">
        <v>590000</v>
      </c>
      <c r="F73" s="25">
        <v>45105</v>
      </c>
      <c r="G73" s="23">
        <v>590000</v>
      </c>
      <c r="H73" s="23">
        <f t="shared" si="3"/>
        <v>0</v>
      </c>
      <c r="I73" s="22" t="s">
        <v>84</v>
      </c>
      <c r="J73" s="21">
        <v>44994</v>
      </c>
      <c r="K73" t="s">
        <v>403</v>
      </c>
      <c r="L73" s="10"/>
      <c r="M73" s="10"/>
    </row>
    <row r="74" spans="1:13" ht="21" x14ac:dyDescent="0.35">
      <c r="A74" s="54" t="s">
        <v>233</v>
      </c>
      <c r="B74" s="53" t="s">
        <v>232</v>
      </c>
      <c r="C74" s="52" t="s">
        <v>402</v>
      </c>
      <c r="D74" s="51">
        <v>44971</v>
      </c>
      <c r="E74" s="32">
        <v>28765220</v>
      </c>
      <c r="F74" s="34">
        <v>45091</v>
      </c>
      <c r="G74" s="32">
        <v>5753044</v>
      </c>
      <c r="H74" s="32">
        <f t="shared" si="3"/>
        <v>23012176</v>
      </c>
      <c r="I74" s="31" t="s">
        <v>0</v>
      </c>
      <c r="J74" s="30">
        <v>44994</v>
      </c>
      <c r="L74" s="10"/>
      <c r="M74" s="10"/>
    </row>
    <row r="75" spans="1:13" ht="21" x14ac:dyDescent="0.35">
      <c r="A75" s="6" t="s">
        <v>401</v>
      </c>
      <c r="B75" s="50" t="s">
        <v>11</v>
      </c>
      <c r="C75" s="49" t="s">
        <v>400</v>
      </c>
      <c r="D75" s="48">
        <v>44966</v>
      </c>
      <c r="E75" s="12">
        <v>141600</v>
      </c>
      <c r="F75" s="13">
        <v>45086</v>
      </c>
      <c r="G75" s="12"/>
      <c r="H75" s="12">
        <f t="shared" si="3"/>
        <v>141600</v>
      </c>
      <c r="I75" s="1" t="s">
        <v>0</v>
      </c>
      <c r="J75" s="11">
        <v>45000</v>
      </c>
      <c r="L75" s="10"/>
      <c r="M75" s="10"/>
    </row>
    <row r="76" spans="1:13" ht="21" x14ac:dyDescent="0.35">
      <c r="A76" s="18" t="s">
        <v>399</v>
      </c>
      <c r="B76" s="17" t="s">
        <v>24</v>
      </c>
      <c r="C76" s="47" t="s">
        <v>398</v>
      </c>
      <c r="D76" s="15">
        <v>44987</v>
      </c>
      <c r="E76" s="14">
        <v>174680</v>
      </c>
      <c r="F76" s="13">
        <v>45113</v>
      </c>
      <c r="H76" s="12">
        <f>+E76</f>
        <v>174680</v>
      </c>
      <c r="I76" s="1" t="s">
        <v>0</v>
      </c>
      <c r="J76" s="11">
        <v>45016</v>
      </c>
      <c r="L76" s="10"/>
      <c r="M76" s="10"/>
    </row>
    <row r="77" spans="1:13" ht="21" x14ac:dyDescent="0.35">
      <c r="A77" s="18" t="s">
        <v>275</v>
      </c>
      <c r="B77" s="17" t="s">
        <v>274</v>
      </c>
      <c r="C77" s="47" t="s">
        <v>51</v>
      </c>
      <c r="D77" s="15">
        <v>44942</v>
      </c>
      <c r="E77" s="14">
        <v>11140151.08</v>
      </c>
      <c r="F77" s="13">
        <v>45062</v>
      </c>
      <c r="G77" s="2">
        <v>0</v>
      </c>
      <c r="H77" s="12">
        <f>+E77-G77</f>
        <v>11140151.08</v>
      </c>
      <c r="I77" s="1" t="s">
        <v>0</v>
      </c>
      <c r="J77" s="11">
        <v>45021</v>
      </c>
      <c r="L77" s="10"/>
      <c r="M77" s="10"/>
    </row>
    <row r="78" spans="1:13" ht="21" x14ac:dyDescent="0.35">
      <c r="A78" s="18" t="s">
        <v>397</v>
      </c>
      <c r="B78" s="17" t="s">
        <v>11</v>
      </c>
      <c r="C78" s="47" t="s">
        <v>396</v>
      </c>
      <c r="D78" s="15">
        <v>44985</v>
      </c>
      <c r="E78" s="14">
        <v>1100667.42</v>
      </c>
      <c r="F78" s="13"/>
      <c r="G78" s="42">
        <v>0</v>
      </c>
      <c r="H78" s="41">
        <f>+E78-G78</f>
        <v>1100667.42</v>
      </c>
      <c r="I78" s="1" t="s">
        <v>0</v>
      </c>
      <c r="J78" s="11">
        <v>45027</v>
      </c>
      <c r="L78" s="10"/>
      <c r="M78" s="10"/>
    </row>
    <row r="79" spans="1:13" ht="33" x14ac:dyDescent="0.35">
      <c r="A79" s="18" t="s">
        <v>395</v>
      </c>
      <c r="B79" s="17" t="s">
        <v>394</v>
      </c>
      <c r="C79" s="47" t="s">
        <v>53</v>
      </c>
      <c r="D79" s="15">
        <v>45015</v>
      </c>
      <c r="E79" s="14">
        <v>14337000</v>
      </c>
      <c r="F79" s="13">
        <v>45137</v>
      </c>
      <c r="G79" s="2">
        <v>0</v>
      </c>
      <c r="H79" s="12">
        <f>+E79-G79</f>
        <v>14337000</v>
      </c>
      <c r="I79" s="1" t="s">
        <v>0</v>
      </c>
      <c r="J79" s="11">
        <v>45027</v>
      </c>
      <c r="L79" s="10"/>
      <c r="M79" s="10"/>
    </row>
    <row r="80" spans="1:13" ht="21" x14ac:dyDescent="0.35">
      <c r="A80" s="29" t="s">
        <v>157</v>
      </c>
      <c r="B80" s="28" t="s">
        <v>29</v>
      </c>
      <c r="C80" s="46" t="s">
        <v>393</v>
      </c>
      <c r="D80" s="26">
        <v>45015</v>
      </c>
      <c r="E80" s="24">
        <v>59000</v>
      </c>
      <c r="F80" s="25">
        <v>45137</v>
      </c>
      <c r="G80" s="45">
        <v>0</v>
      </c>
      <c r="H80" s="23">
        <f>+E80-G80</f>
        <v>59000</v>
      </c>
      <c r="I80" s="22" t="s">
        <v>0</v>
      </c>
      <c r="J80" s="21">
        <v>45030</v>
      </c>
      <c r="K80" t="s">
        <v>156</v>
      </c>
      <c r="L80" s="10"/>
      <c r="M80" s="10"/>
    </row>
    <row r="81" spans="1:13" ht="33" x14ac:dyDescent="0.35">
      <c r="A81" s="29" t="s">
        <v>358</v>
      </c>
      <c r="B81" s="28" t="s">
        <v>357</v>
      </c>
      <c r="C81" s="43" t="s">
        <v>392</v>
      </c>
      <c r="D81" s="26">
        <v>45021</v>
      </c>
      <c r="E81" s="24">
        <v>4790800</v>
      </c>
      <c r="F81" s="25">
        <v>45143</v>
      </c>
      <c r="G81" s="24">
        <v>4790800</v>
      </c>
      <c r="H81" s="23">
        <f>+E81-G81</f>
        <v>0</v>
      </c>
      <c r="I81" s="22" t="s">
        <v>84</v>
      </c>
      <c r="J81" s="21">
        <v>45040</v>
      </c>
      <c r="K81" t="s">
        <v>391</v>
      </c>
      <c r="L81" s="10"/>
      <c r="M81" s="10"/>
    </row>
    <row r="82" spans="1:13" ht="21" x14ac:dyDescent="0.35">
      <c r="A82" s="18" t="s">
        <v>390</v>
      </c>
      <c r="B82" s="17" t="s">
        <v>11</v>
      </c>
      <c r="C82" s="16" t="s">
        <v>154</v>
      </c>
      <c r="D82" s="15">
        <v>45002</v>
      </c>
      <c r="E82" s="14">
        <v>2360000</v>
      </c>
      <c r="F82" s="13">
        <v>45124</v>
      </c>
      <c r="G82" s="2" t="s">
        <v>159</v>
      </c>
      <c r="H82" s="12">
        <v>2360000</v>
      </c>
      <c r="I82" s="1" t="s">
        <v>0</v>
      </c>
      <c r="J82" s="11">
        <v>45040</v>
      </c>
      <c r="L82" s="10"/>
      <c r="M82" s="10"/>
    </row>
    <row r="83" spans="1:13" ht="21" x14ac:dyDescent="0.35">
      <c r="A83" s="39" t="s">
        <v>389</v>
      </c>
      <c r="B83" s="38" t="s">
        <v>388</v>
      </c>
      <c r="C83" s="44" t="s">
        <v>268</v>
      </c>
      <c r="D83" s="36">
        <v>45013</v>
      </c>
      <c r="E83" s="35">
        <v>28542500.800000001</v>
      </c>
      <c r="F83" s="34">
        <v>45135</v>
      </c>
      <c r="G83" s="33">
        <v>10542500.800000001</v>
      </c>
      <c r="H83" s="32">
        <f t="shared" ref="H83:H118" si="4">+E83-G83</f>
        <v>18000000</v>
      </c>
      <c r="I83" s="31" t="s">
        <v>0</v>
      </c>
      <c r="J83" s="30">
        <v>45040</v>
      </c>
      <c r="K83" t="s">
        <v>387</v>
      </c>
      <c r="L83" s="10"/>
      <c r="M83" s="10"/>
    </row>
    <row r="84" spans="1:13" ht="31.5" x14ac:dyDescent="0.35">
      <c r="A84" s="18" t="s">
        <v>374</v>
      </c>
      <c r="B84" s="17" t="s">
        <v>47</v>
      </c>
      <c r="C84" s="16" t="s">
        <v>386</v>
      </c>
      <c r="D84" s="15">
        <v>44979</v>
      </c>
      <c r="E84" s="14">
        <v>5977200</v>
      </c>
      <c r="F84" s="13">
        <v>45099</v>
      </c>
      <c r="G84" s="2">
        <v>0</v>
      </c>
      <c r="H84" s="12">
        <f t="shared" si="4"/>
        <v>5977200</v>
      </c>
      <c r="I84" s="1" t="s">
        <v>0</v>
      </c>
      <c r="J84" s="11">
        <v>45040</v>
      </c>
      <c r="L84" s="10"/>
      <c r="M84" s="10"/>
    </row>
    <row r="85" spans="1:13" ht="21" x14ac:dyDescent="0.35">
      <c r="A85" s="29" t="s">
        <v>385</v>
      </c>
      <c r="B85" s="28" t="s">
        <v>11</v>
      </c>
      <c r="C85" s="43" t="s">
        <v>384</v>
      </c>
      <c r="D85" s="26">
        <v>44951</v>
      </c>
      <c r="E85" s="24">
        <v>247800</v>
      </c>
      <c r="F85" s="25">
        <v>45071</v>
      </c>
      <c r="G85" s="24">
        <v>247800</v>
      </c>
      <c r="H85" s="23">
        <f t="shared" si="4"/>
        <v>0</v>
      </c>
      <c r="I85" s="22" t="s">
        <v>84</v>
      </c>
      <c r="J85" s="21">
        <v>45040</v>
      </c>
      <c r="K85" t="s">
        <v>383</v>
      </c>
      <c r="L85" s="10"/>
      <c r="M85" s="10"/>
    </row>
    <row r="86" spans="1:13" ht="21" x14ac:dyDescent="0.35">
      <c r="A86" s="29" t="s">
        <v>382</v>
      </c>
      <c r="B86" s="28" t="s">
        <v>11</v>
      </c>
      <c r="C86" s="43" t="s">
        <v>381</v>
      </c>
      <c r="D86" s="26">
        <v>44937</v>
      </c>
      <c r="E86" s="24">
        <v>800000</v>
      </c>
      <c r="F86" s="25">
        <v>45057</v>
      </c>
      <c r="G86" s="24">
        <v>800000</v>
      </c>
      <c r="H86" s="23">
        <f t="shared" si="4"/>
        <v>0</v>
      </c>
      <c r="I86" s="22" t="s">
        <v>84</v>
      </c>
      <c r="J86" s="21">
        <v>45040</v>
      </c>
      <c r="K86" t="s">
        <v>380</v>
      </c>
      <c r="L86" s="10"/>
      <c r="M86" s="10"/>
    </row>
    <row r="87" spans="1:13" ht="21" x14ac:dyDescent="0.35">
      <c r="A87" s="18" t="s">
        <v>379</v>
      </c>
      <c r="B87" s="17" t="s">
        <v>378</v>
      </c>
      <c r="C87" s="16" t="s">
        <v>377</v>
      </c>
      <c r="D87" s="15">
        <v>44965</v>
      </c>
      <c r="E87" s="14">
        <v>833572.98</v>
      </c>
      <c r="F87" s="13">
        <v>45085</v>
      </c>
      <c r="G87" s="2">
        <v>0</v>
      </c>
      <c r="H87" s="12">
        <f t="shared" si="4"/>
        <v>833572.98</v>
      </c>
      <c r="I87" s="1" t="s">
        <v>0</v>
      </c>
      <c r="J87" s="11">
        <v>45040</v>
      </c>
      <c r="L87" s="10"/>
      <c r="M87" s="10"/>
    </row>
    <row r="88" spans="1:13" ht="21" x14ac:dyDescent="0.35">
      <c r="A88" s="18" t="s">
        <v>376</v>
      </c>
      <c r="B88" s="17" t="s">
        <v>11</v>
      </c>
      <c r="C88" s="16" t="s">
        <v>375</v>
      </c>
      <c r="D88" s="15">
        <v>45015</v>
      </c>
      <c r="E88" s="14">
        <v>826000</v>
      </c>
      <c r="F88" s="13">
        <v>45137</v>
      </c>
      <c r="H88" s="12">
        <f t="shared" si="4"/>
        <v>826000</v>
      </c>
      <c r="I88" s="1" t="s">
        <v>0</v>
      </c>
      <c r="J88" s="11">
        <v>45041</v>
      </c>
      <c r="L88" s="10"/>
      <c r="M88" s="10"/>
    </row>
    <row r="89" spans="1:13" ht="31.5" x14ac:dyDescent="0.35">
      <c r="A89" s="18" t="s">
        <v>374</v>
      </c>
      <c r="B89" s="17" t="s">
        <v>373</v>
      </c>
      <c r="C89" s="16" t="s">
        <v>372</v>
      </c>
      <c r="D89" s="15">
        <v>44972</v>
      </c>
      <c r="E89" s="14">
        <v>5186400</v>
      </c>
      <c r="F89" s="13">
        <v>45092</v>
      </c>
      <c r="H89" s="12">
        <f t="shared" si="4"/>
        <v>5186400</v>
      </c>
      <c r="I89" s="1" t="s">
        <v>0</v>
      </c>
      <c r="J89" s="11">
        <v>45041</v>
      </c>
      <c r="L89" s="10"/>
      <c r="M89" s="10"/>
    </row>
    <row r="90" spans="1:13" ht="33" x14ac:dyDescent="0.35">
      <c r="A90" s="39" t="s">
        <v>12</v>
      </c>
      <c r="B90" s="38" t="s">
        <v>11</v>
      </c>
      <c r="C90" s="44" t="s">
        <v>371</v>
      </c>
      <c r="D90" s="36">
        <v>44994</v>
      </c>
      <c r="E90" s="35">
        <v>4513500</v>
      </c>
      <c r="F90" s="34">
        <v>45116</v>
      </c>
      <c r="G90" s="33">
        <v>1504500</v>
      </c>
      <c r="H90" s="32">
        <f t="shared" si="4"/>
        <v>3009000</v>
      </c>
      <c r="I90" s="31" t="s">
        <v>0</v>
      </c>
      <c r="J90" s="30">
        <v>45041</v>
      </c>
      <c r="K90" t="s">
        <v>370</v>
      </c>
      <c r="L90" s="10"/>
      <c r="M90" s="10"/>
    </row>
    <row r="91" spans="1:13" ht="21" x14ac:dyDescent="0.35">
      <c r="A91" s="29" t="s">
        <v>369</v>
      </c>
      <c r="B91" s="28" t="s">
        <v>11</v>
      </c>
      <c r="C91" s="43" t="s">
        <v>368</v>
      </c>
      <c r="D91" s="26">
        <v>44949</v>
      </c>
      <c r="E91" s="24">
        <v>265500</v>
      </c>
      <c r="F91" s="25">
        <v>45069</v>
      </c>
      <c r="G91" s="24">
        <v>265500</v>
      </c>
      <c r="H91" s="23">
        <f t="shared" si="4"/>
        <v>0</v>
      </c>
      <c r="I91" s="22" t="s">
        <v>84</v>
      </c>
      <c r="J91" s="21">
        <v>45041</v>
      </c>
      <c r="K91" t="s">
        <v>367</v>
      </c>
      <c r="L91" s="10"/>
      <c r="M91" s="10"/>
    </row>
    <row r="92" spans="1:13" ht="21" x14ac:dyDescent="0.35">
      <c r="A92" s="18" t="s">
        <v>366</v>
      </c>
      <c r="B92" s="17" t="s">
        <v>11</v>
      </c>
      <c r="C92" s="16" t="s">
        <v>365</v>
      </c>
      <c r="D92" s="15">
        <v>45013</v>
      </c>
      <c r="E92" s="14">
        <v>590000</v>
      </c>
      <c r="F92" s="13">
        <v>45135</v>
      </c>
      <c r="H92" s="12">
        <f t="shared" si="4"/>
        <v>590000</v>
      </c>
      <c r="I92" s="1" t="s">
        <v>0</v>
      </c>
      <c r="J92" s="11">
        <v>45041</v>
      </c>
      <c r="L92" s="10"/>
      <c r="M92" s="10"/>
    </row>
    <row r="93" spans="1:13" ht="21" x14ac:dyDescent="0.35">
      <c r="A93" s="18" t="s">
        <v>366</v>
      </c>
      <c r="B93" s="17" t="s">
        <v>11</v>
      </c>
      <c r="C93" s="16" t="s">
        <v>365</v>
      </c>
      <c r="D93" s="15">
        <v>45013</v>
      </c>
      <c r="E93" s="14">
        <v>590000</v>
      </c>
      <c r="F93" s="13">
        <v>45135</v>
      </c>
      <c r="H93" s="12">
        <f t="shared" si="4"/>
        <v>590000</v>
      </c>
      <c r="I93" s="1" t="s">
        <v>0</v>
      </c>
      <c r="J93" s="11">
        <v>45041</v>
      </c>
      <c r="L93" s="10"/>
      <c r="M93" s="10"/>
    </row>
    <row r="94" spans="1:13" ht="21" x14ac:dyDescent="0.35">
      <c r="A94" s="29" t="s">
        <v>364</v>
      </c>
      <c r="B94" s="28" t="s">
        <v>11</v>
      </c>
      <c r="C94" s="43" t="s">
        <v>363</v>
      </c>
      <c r="D94" s="26">
        <v>45027</v>
      </c>
      <c r="E94" s="24">
        <v>450000</v>
      </c>
      <c r="F94" s="25">
        <v>45149</v>
      </c>
      <c r="G94" s="24">
        <v>450000</v>
      </c>
      <c r="H94" s="23">
        <f t="shared" si="4"/>
        <v>0</v>
      </c>
      <c r="I94" s="22" t="s">
        <v>84</v>
      </c>
      <c r="J94" s="21">
        <v>45041</v>
      </c>
      <c r="K94" t="s">
        <v>362</v>
      </c>
      <c r="L94" s="10"/>
      <c r="M94" s="10"/>
    </row>
    <row r="95" spans="1:13" ht="21" x14ac:dyDescent="0.35">
      <c r="A95" s="18" t="s">
        <v>361</v>
      </c>
      <c r="B95" s="17" t="s">
        <v>360</v>
      </c>
      <c r="C95" s="16" t="s">
        <v>359</v>
      </c>
      <c r="D95" s="15">
        <v>45015</v>
      </c>
      <c r="E95" s="14">
        <v>15102063.199999999</v>
      </c>
      <c r="F95" s="13">
        <v>45137</v>
      </c>
      <c r="H95" s="12">
        <f t="shared" si="4"/>
        <v>15102063.199999999</v>
      </c>
      <c r="I95" s="1" t="s">
        <v>0</v>
      </c>
      <c r="J95" s="11">
        <v>45041</v>
      </c>
      <c r="L95" s="10"/>
      <c r="M95" s="10"/>
    </row>
    <row r="96" spans="1:13" ht="33" x14ac:dyDescent="0.35">
      <c r="A96" s="29" t="s">
        <v>358</v>
      </c>
      <c r="B96" s="28" t="s">
        <v>357</v>
      </c>
      <c r="C96" s="43" t="s">
        <v>356</v>
      </c>
      <c r="D96" s="26">
        <v>45009</v>
      </c>
      <c r="E96" s="24">
        <v>2771820</v>
      </c>
      <c r="F96" s="25">
        <v>45131</v>
      </c>
      <c r="G96" s="24">
        <v>2771820</v>
      </c>
      <c r="H96" s="23">
        <f t="shared" si="4"/>
        <v>0</v>
      </c>
      <c r="I96" s="22" t="s">
        <v>84</v>
      </c>
      <c r="J96" s="21">
        <v>45041</v>
      </c>
      <c r="K96" t="s">
        <v>355</v>
      </c>
      <c r="L96" s="10"/>
      <c r="M96" s="10"/>
    </row>
    <row r="97" spans="1:13" ht="33" x14ac:dyDescent="0.35">
      <c r="A97" s="39" t="s">
        <v>12</v>
      </c>
      <c r="B97" s="38" t="s">
        <v>11</v>
      </c>
      <c r="C97" s="44" t="s">
        <v>354</v>
      </c>
      <c r="D97" s="36">
        <v>44994</v>
      </c>
      <c r="E97" s="35">
        <v>7574892</v>
      </c>
      <c r="F97" s="34">
        <v>45116</v>
      </c>
      <c r="G97" s="33">
        <v>2524964</v>
      </c>
      <c r="H97" s="32">
        <f t="shared" si="4"/>
        <v>5049928</v>
      </c>
      <c r="I97" s="31" t="s">
        <v>0</v>
      </c>
      <c r="J97" s="30">
        <v>45041</v>
      </c>
      <c r="K97" t="s">
        <v>353</v>
      </c>
      <c r="L97" s="10"/>
      <c r="M97" s="10"/>
    </row>
    <row r="98" spans="1:13" ht="21" x14ac:dyDescent="0.35">
      <c r="A98" s="29" t="s">
        <v>352</v>
      </c>
      <c r="B98" s="28" t="s">
        <v>351</v>
      </c>
      <c r="C98" s="43" t="s">
        <v>350</v>
      </c>
      <c r="D98" s="26">
        <v>45016</v>
      </c>
      <c r="E98" s="24">
        <v>991731</v>
      </c>
      <c r="F98" s="25">
        <v>45138</v>
      </c>
      <c r="G98" s="24">
        <v>991731</v>
      </c>
      <c r="H98" s="23">
        <f t="shared" si="4"/>
        <v>0</v>
      </c>
      <c r="I98" s="22" t="s">
        <v>84</v>
      </c>
      <c r="J98" s="21">
        <v>45043</v>
      </c>
      <c r="K98" t="s">
        <v>349</v>
      </c>
      <c r="L98" s="10"/>
      <c r="M98" s="10"/>
    </row>
    <row r="99" spans="1:13" ht="21" x14ac:dyDescent="0.35">
      <c r="A99" s="18" t="s">
        <v>17</v>
      </c>
      <c r="B99" s="17" t="s">
        <v>348</v>
      </c>
      <c r="C99" s="16" t="s">
        <v>347</v>
      </c>
      <c r="D99" s="15">
        <v>45016</v>
      </c>
      <c r="E99" s="14">
        <v>4177135</v>
      </c>
      <c r="F99" s="13">
        <v>45138</v>
      </c>
      <c r="H99" s="12">
        <f t="shared" si="4"/>
        <v>4177135</v>
      </c>
      <c r="I99" s="1" t="s">
        <v>0</v>
      </c>
      <c r="J99" s="11">
        <v>45049</v>
      </c>
      <c r="L99" s="10"/>
      <c r="M99" s="10"/>
    </row>
    <row r="100" spans="1:13" ht="21" x14ac:dyDescent="0.35">
      <c r="A100" s="29" t="s">
        <v>346</v>
      </c>
      <c r="B100" s="28" t="s">
        <v>29</v>
      </c>
      <c r="C100" s="27" t="s">
        <v>345</v>
      </c>
      <c r="D100" s="26">
        <v>44894</v>
      </c>
      <c r="E100" s="24">
        <v>108560</v>
      </c>
      <c r="F100" s="25">
        <v>45014</v>
      </c>
      <c r="G100" s="24">
        <v>108560</v>
      </c>
      <c r="H100" s="23">
        <f t="shared" si="4"/>
        <v>0</v>
      </c>
      <c r="I100" s="22" t="s">
        <v>84</v>
      </c>
      <c r="J100" s="21">
        <v>45049</v>
      </c>
      <c r="K100" t="s">
        <v>344</v>
      </c>
      <c r="L100" s="10"/>
      <c r="M100" s="10"/>
    </row>
    <row r="101" spans="1:13" ht="21" x14ac:dyDescent="0.35">
      <c r="A101" s="18" t="s">
        <v>343</v>
      </c>
      <c r="B101" s="17" t="s">
        <v>11</v>
      </c>
      <c r="C101" s="20" t="s">
        <v>342</v>
      </c>
      <c r="D101" s="15">
        <v>44936</v>
      </c>
      <c r="E101" s="14">
        <v>826000</v>
      </c>
      <c r="F101" s="13">
        <v>45056</v>
      </c>
      <c r="H101" s="12">
        <f t="shared" si="4"/>
        <v>826000</v>
      </c>
      <c r="I101" s="1" t="s">
        <v>76</v>
      </c>
      <c r="J101" s="11">
        <v>45049</v>
      </c>
      <c r="L101" s="10"/>
      <c r="M101" s="10"/>
    </row>
    <row r="102" spans="1:13" ht="21" x14ac:dyDescent="0.35">
      <c r="A102" s="18" t="s">
        <v>341</v>
      </c>
      <c r="B102" s="17" t="s">
        <v>11</v>
      </c>
      <c r="C102" s="20" t="s">
        <v>340</v>
      </c>
      <c r="D102" s="15">
        <v>44936</v>
      </c>
      <c r="E102" s="14">
        <v>111600</v>
      </c>
      <c r="F102" s="13">
        <v>45056</v>
      </c>
      <c r="H102" s="12">
        <f t="shared" si="4"/>
        <v>111600</v>
      </c>
      <c r="I102" s="1" t="s">
        <v>76</v>
      </c>
      <c r="J102" s="11">
        <v>45049</v>
      </c>
      <c r="L102" s="10"/>
      <c r="M102" s="10"/>
    </row>
    <row r="103" spans="1:13" ht="33" x14ac:dyDescent="0.35">
      <c r="A103" s="29" t="s">
        <v>339</v>
      </c>
      <c r="B103" s="28" t="s">
        <v>338</v>
      </c>
      <c r="C103" s="27" t="s">
        <v>337</v>
      </c>
      <c r="D103" s="26">
        <v>45041</v>
      </c>
      <c r="E103" s="24">
        <v>2620925.0099999998</v>
      </c>
      <c r="F103" s="25">
        <v>45163</v>
      </c>
      <c r="G103" s="24">
        <v>2620925.0099999998</v>
      </c>
      <c r="H103" s="23">
        <f t="shared" si="4"/>
        <v>0</v>
      </c>
      <c r="I103" s="22" t="s">
        <v>84</v>
      </c>
      <c r="J103" s="21">
        <v>45049</v>
      </c>
      <c r="K103" t="s">
        <v>336</v>
      </c>
      <c r="L103" s="10"/>
      <c r="M103" s="10"/>
    </row>
    <row r="104" spans="1:13" ht="21" x14ac:dyDescent="0.35">
      <c r="A104" s="18" t="s">
        <v>335</v>
      </c>
      <c r="B104" s="17" t="s">
        <v>294</v>
      </c>
      <c r="C104" s="20" t="s">
        <v>334</v>
      </c>
      <c r="D104" s="15">
        <v>45017</v>
      </c>
      <c r="E104" s="14">
        <v>85118290.730000004</v>
      </c>
      <c r="F104" s="13">
        <v>45139</v>
      </c>
      <c r="G104" s="42"/>
      <c r="H104" s="41">
        <f t="shared" si="4"/>
        <v>85118290.730000004</v>
      </c>
      <c r="I104" s="1" t="s">
        <v>0</v>
      </c>
      <c r="J104" s="11">
        <v>45050</v>
      </c>
      <c r="L104" s="10"/>
      <c r="M104" s="10"/>
    </row>
    <row r="105" spans="1:13" ht="21" x14ac:dyDescent="0.35">
      <c r="A105" s="29" t="s">
        <v>333</v>
      </c>
      <c r="B105" s="28" t="s">
        <v>29</v>
      </c>
      <c r="C105" s="27" t="s">
        <v>332</v>
      </c>
      <c r="D105" s="26">
        <v>45259</v>
      </c>
      <c r="E105" s="24">
        <v>440848</v>
      </c>
      <c r="F105" s="25">
        <v>45014</v>
      </c>
      <c r="G105" s="24">
        <v>440848</v>
      </c>
      <c r="H105" s="23">
        <f t="shared" si="4"/>
        <v>0</v>
      </c>
      <c r="I105" s="22" t="s">
        <v>84</v>
      </c>
      <c r="J105" s="21">
        <v>45050</v>
      </c>
      <c r="K105" t="s">
        <v>331</v>
      </c>
      <c r="L105" s="10"/>
      <c r="M105" s="10"/>
    </row>
    <row r="106" spans="1:13" ht="21" x14ac:dyDescent="0.35">
      <c r="A106" s="29" t="s">
        <v>330</v>
      </c>
      <c r="B106" s="28" t="s">
        <v>11</v>
      </c>
      <c r="C106" s="27" t="s">
        <v>109</v>
      </c>
      <c r="D106" s="26">
        <v>45029</v>
      </c>
      <c r="E106" s="24">
        <v>177000</v>
      </c>
      <c r="F106" s="25">
        <v>45151</v>
      </c>
      <c r="G106" s="24">
        <v>177000</v>
      </c>
      <c r="H106" s="23">
        <f t="shared" si="4"/>
        <v>0</v>
      </c>
      <c r="I106" s="22" t="s">
        <v>84</v>
      </c>
      <c r="J106" s="21">
        <v>45050</v>
      </c>
      <c r="K106" t="s">
        <v>329</v>
      </c>
      <c r="L106" s="10"/>
      <c r="M106" s="10"/>
    </row>
    <row r="107" spans="1:13" ht="21" x14ac:dyDescent="0.35">
      <c r="A107" s="29" t="s">
        <v>328</v>
      </c>
      <c r="B107" s="28" t="s">
        <v>11</v>
      </c>
      <c r="C107" s="27" t="s">
        <v>327</v>
      </c>
      <c r="D107" s="26">
        <v>44960</v>
      </c>
      <c r="E107" s="24">
        <v>141600</v>
      </c>
      <c r="F107" s="25">
        <v>45080</v>
      </c>
      <c r="G107" s="24">
        <v>141600</v>
      </c>
      <c r="H107" s="23">
        <f t="shared" si="4"/>
        <v>0</v>
      </c>
      <c r="I107" s="22" t="s">
        <v>84</v>
      </c>
      <c r="J107" s="21">
        <v>45050</v>
      </c>
      <c r="K107" t="s">
        <v>326</v>
      </c>
      <c r="L107" s="10"/>
      <c r="M107" s="10"/>
    </row>
    <row r="108" spans="1:13" ht="21" x14ac:dyDescent="0.35">
      <c r="A108" s="29" t="s">
        <v>325</v>
      </c>
      <c r="B108" s="28" t="s">
        <v>11</v>
      </c>
      <c r="C108" s="27" t="s">
        <v>324</v>
      </c>
      <c r="D108" s="26">
        <v>45039</v>
      </c>
      <c r="E108" s="24">
        <v>212400</v>
      </c>
      <c r="F108" s="25">
        <v>45161</v>
      </c>
      <c r="G108" s="24">
        <v>212400</v>
      </c>
      <c r="H108" s="23">
        <f t="shared" si="4"/>
        <v>0</v>
      </c>
      <c r="I108" s="22" t="s">
        <v>84</v>
      </c>
      <c r="J108" s="21">
        <v>45051</v>
      </c>
      <c r="K108" t="s">
        <v>323</v>
      </c>
      <c r="L108" s="10"/>
      <c r="M108" s="10"/>
    </row>
    <row r="109" spans="1:13" ht="21" x14ac:dyDescent="0.35">
      <c r="A109" s="29" t="s">
        <v>322</v>
      </c>
      <c r="B109" s="28" t="s">
        <v>11</v>
      </c>
      <c r="C109" s="27" t="s">
        <v>321</v>
      </c>
      <c r="D109" s="26">
        <v>44960</v>
      </c>
      <c r="E109" s="24">
        <v>106200</v>
      </c>
      <c r="F109" s="25">
        <v>45080</v>
      </c>
      <c r="G109" s="24">
        <v>106200</v>
      </c>
      <c r="H109" s="23">
        <f t="shared" si="4"/>
        <v>0</v>
      </c>
      <c r="I109" s="22" t="s">
        <v>84</v>
      </c>
      <c r="J109" s="21">
        <v>45051</v>
      </c>
      <c r="K109" t="s">
        <v>320</v>
      </c>
      <c r="L109" s="10"/>
      <c r="M109" s="10"/>
    </row>
    <row r="110" spans="1:13" ht="21" x14ac:dyDescent="0.35">
      <c r="A110" s="18" t="s">
        <v>122</v>
      </c>
      <c r="B110" s="17" t="s">
        <v>29</v>
      </c>
      <c r="C110" s="20" t="s">
        <v>319</v>
      </c>
      <c r="D110" s="15">
        <v>45042</v>
      </c>
      <c r="E110" s="14">
        <v>59000</v>
      </c>
      <c r="F110" s="13">
        <v>45164</v>
      </c>
      <c r="H110" s="12">
        <f t="shared" si="4"/>
        <v>59000</v>
      </c>
      <c r="I110" s="1" t="s">
        <v>0</v>
      </c>
      <c r="J110" s="11">
        <v>45054</v>
      </c>
      <c r="L110" s="10"/>
      <c r="M110" s="10"/>
    </row>
    <row r="111" spans="1:13" ht="21" x14ac:dyDescent="0.35">
      <c r="A111" s="29" t="s">
        <v>318</v>
      </c>
      <c r="B111" s="28" t="s">
        <v>29</v>
      </c>
      <c r="C111" s="27" t="s">
        <v>317</v>
      </c>
      <c r="D111" s="26">
        <v>45048</v>
      </c>
      <c r="E111" s="24">
        <v>236000</v>
      </c>
      <c r="F111" s="25">
        <v>45171</v>
      </c>
      <c r="G111" s="24">
        <v>236000</v>
      </c>
      <c r="H111" s="23">
        <f t="shared" si="4"/>
        <v>0</v>
      </c>
      <c r="I111" s="22" t="s">
        <v>84</v>
      </c>
      <c r="J111" s="21">
        <v>45054</v>
      </c>
      <c r="K111" t="s">
        <v>316</v>
      </c>
      <c r="L111" s="10"/>
      <c r="M111" s="10"/>
    </row>
    <row r="112" spans="1:13" ht="21" x14ac:dyDescent="0.35">
      <c r="A112" s="18" t="s">
        <v>315</v>
      </c>
      <c r="B112" s="17" t="s">
        <v>11</v>
      </c>
      <c r="C112" s="20" t="s">
        <v>158</v>
      </c>
      <c r="D112" s="15">
        <v>45042</v>
      </c>
      <c r="E112" s="14">
        <v>354000</v>
      </c>
      <c r="F112" s="13">
        <v>45164</v>
      </c>
      <c r="H112" s="12">
        <f t="shared" si="4"/>
        <v>354000</v>
      </c>
      <c r="I112" s="1" t="s">
        <v>0</v>
      </c>
      <c r="J112" s="11">
        <v>45054</v>
      </c>
      <c r="L112" s="10"/>
      <c r="M112" s="10"/>
    </row>
    <row r="113" spans="1:13" ht="21" x14ac:dyDescent="0.35">
      <c r="A113" s="29" t="s">
        <v>314</v>
      </c>
      <c r="B113" s="28" t="s">
        <v>11</v>
      </c>
      <c r="C113" s="27" t="s">
        <v>313</v>
      </c>
      <c r="D113" s="26">
        <v>45034</v>
      </c>
      <c r="E113" s="24">
        <v>265500</v>
      </c>
      <c r="F113" s="25">
        <v>45156</v>
      </c>
      <c r="G113" s="24">
        <v>265500</v>
      </c>
      <c r="H113" s="23">
        <f t="shared" si="4"/>
        <v>0</v>
      </c>
      <c r="I113" s="22" t="s">
        <v>84</v>
      </c>
      <c r="J113" s="21">
        <v>45054</v>
      </c>
      <c r="K113" t="s">
        <v>312</v>
      </c>
      <c r="L113" s="10"/>
      <c r="M113" s="10"/>
    </row>
    <row r="114" spans="1:13" ht="21" x14ac:dyDescent="0.35">
      <c r="A114" s="18" t="s">
        <v>311</v>
      </c>
      <c r="B114" s="17" t="s">
        <v>11</v>
      </c>
      <c r="C114" s="20" t="s">
        <v>310</v>
      </c>
      <c r="D114" s="15">
        <v>45035</v>
      </c>
      <c r="E114" s="14">
        <v>204435</v>
      </c>
      <c r="F114" s="13">
        <v>45157</v>
      </c>
      <c r="H114" s="12">
        <f t="shared" si="4"/>
        <v>204435</v>
      </c>
      <c r="I114" s="1" t="s">
        <v>0</v>
      </c>
      <c r="J114" s="11">
        <v>45055</v>
      </c>
      <c r="L114" s="10"/>
      <c r="M114" s="10"/>
    </row>
    <row r="115" spans="1:13" ht="21" x14ac:dyDescent="0.35">
      <c r="A115" s="29" t="s">
        <v>37</v>
      </c>
      <c r="B115" s="28" t="s">
        <v>309</v>
      </c>
      <c r="C115" s="27" t="s">
        <v>308</v>
      </c>
      <c r="D115" s="26">
        <v>45048</v>
      </c>
      <c r="E115" s="24">
        <v>480000</v>
      </c>
      <c r="F115" s="25">
        <v>45171</v>
      </c>
      <c r="G115" s="24">
        <v>480000</v>
      </c>
      <c r="H115" s="23">
        <f t="shared" si="4"/>
        <v>0</v>
      </c>
      <c r="I115" s="22" t="s">
        <v>84</v>
      </c>
      <c r="J115" s="21">
        <v>45057</v>
      </c>
      <c r="K115" t="s">
        <v>307</v>
      </c>
      <c r="L115" s="10"/>
      <c r="M115" s="10"/>
    </row>
    <row r="116" spans="1:13" ht="21" x14ac:dyDescent="0.35">
      <c r="A116" s="29" t="s">
        <v>306</v>
      </c>
      <c r="B116" s="28" t="s">
        <v>11</v>
      </c>
      <c r="C116" s="27" t="s">
        <v>305</v>
      </c>
      <c r="D116" s="26">
        <v>44963</v>
      </c>
      <c r="E116" s="24">
        <v>106200</v>
      </c>
      <c r="F116" s="25">
        <v>45083</v>
      </c>
      <c r="G116" s="24">
        <v>106200</v>
      </c>
      <c r="H116" s="23">
        <f t="shared" si="4"/>
        <v>0</v>
      </c>
      <c r="I116" s="22" t="s">
        <v>84</v>
      </c>
      <c r="J116" s="21">
        <v>45057</v>
      </c>
      <c r="K116" t="s">
        <v>304</v>
      </c>
      <c r="L116" s="10"/>
      <c r="M116" s="10"/>
    </row>
    <row r="117" spans="1:13" ht="21" x14ac:dyDescent="0.35">
      <c r="A117" s="18" t="s">
        <v>214</v>
      </c>
      <c r="B117" s="17" t="s">
        <v>11</v>
      </c>
      <c r="C117" s="20" t="s">
        <v>303</v>
      </c>
      <c r="D117" s="15">
        <v>45050</v>
      </c>
      <c r="E117" s="14">
        <v>141600</v>
      </c>
      <c r="F117" s="13">
        <v>45173</v>
      </c>
      <c r="H117" s="12">
        <f t="shared" si="4"/>
        <v>141600</v>
      </c>
      <c r="I117" s="1" t="s">
        <v>0</v>
      </c>
      <c r="J117" s="11">
        <v>45058</v>
      </c>
      <c r="L117" s="10"/>
      <c r="M117" s="10"/>
    </row>
    <row r="118" spans="1:13" ht="21" x14ac:dyDescent="0.35">
      <c r="A118" s="18" t="s">
        <v>3</v>
      </c>
      <c r="B118" s="17" t="s">
        <v>302</v>
      </c>
      <c r="C118" s="20" t="s">
        <v>301</v>
      </c>
      <c r="D118" s="15">
        <v>45037</v>
      </c>
      <c r="E118" s="14">
        <v>43896</v>
      </c>
      <c r="F118" s="13">
        <v>45159</v>
      </c>
      <c r="H118" s="12">
        <f t="shared" si="4"/>
        <v>43896</v>
      </c>
      <c r="I118" s="1" t="s">
        <v>0</v>
      </c>
      <c r="J118" s="11">
        <v>45058</v>
      </c>
      <c r="L118" s="10"/>
      <c r="M118" s="10"/>
    </row>
    <row r="119" spans="1:13" ht="21" x14ac:dyDescent="0.35">
      <c r="A119" s="29" t="s">
        <v>300</v>
      </c>
      <c r="B119" s="28" t="s">
        <v>78</v>
      </c>
      <c r="C119" s="27" t="s">
        <v>299</v>
      </c>
      <c r="D119" s="26">
        <v>45238</v>
      </c>
      <c r="E119" s="24">
        <v>1745420</v>
      </c>
      <c r="F119" s="25">
        <v>43898</v>
      </c>
      <c r="G119" s="24">
        <v>1745420</v>
      </c>
      <c r="H119" s="23">
        <v>0</v>
      </c>
      <c r="I119" s="22" t="s">
        <v>84</v>
      </c>
      <c r="J119" s="21">
        <v>45058</v>
      </c>
      <c r="K119" t="s">
        <v>298</v>
      </c>
      <c r="L119" s="10"/>
      <c r="M119" s="10"/>
    </row>
    <row r="120" spans="1:13" ht="21" x14ac:dyDescent="0.35">
      <c r="A120" s="18" t="s">
        <v>297</v>
      </c>
      <c r="B120" s="17" t="s">
        <v>11</v>
      </c>
      <c r="C120" s="20" t="s">
        <v>296</v>
      </c>
      <c r="D120" s="15">
        <v>45009</v>
      </c>
      <c r="E120" s="14">
        <v>4000000</v>
      </c>
      <c r="F120" s="13">
        <v>45165</v>
      </c>
      <c r="H120" s="12">
        <v>4000000</v>
      </c>
      <c r="I120" s="1" t="s">
        <v>0</v>
      </c>
      <c r="J120" s="11">
        <v>45061</v>
      </c>
      <c r="L120" s="10"/>
      <c r="M120" s="10"/>
    </row>
    <row r="121" spans="1:13" ht="21" x14ac:dyDescent="0.35">
      <c r="A121" s="18" t="s">
        <v>295</v>
      </c>
      <c r="B121" s="17" t="s">
        <v>294</v>
      </c>
      <c r="C121" s="20" t="s">
        <v>293</v>
      </c>
      <c r="D121" s="15">
        <v>45041</v>
      </c>
      <c r="E121" s="14">
        <v>8559395</v>
      </c>
      <c r="F121" s="13">
        <v>45163</v>
      </c>
      <c r="G121" s="42"/>
      <c r="H121" s="41">
        <f>E121</f>
        <v>8559395</v>
      </c>
      <c r="I121" s="1" t="s">
        <v>0</v>
      </c>
      <c r="J121" s="11">
        <v>45062</v>
      </c>
      <c r="L121" s="10"/>
      <c r="M121" s="10"/>
    </row>
    <row r="122" spans="1:13" ht="21" x14ac:dyDescent="0.35">
      <c r="A122" s="29" t="s">
        <v>157</v>
      </c>
      <c r="B122" s="28" t="s">
        <v>29</v>
      </c>
      <c r="C122" s="27" t="s">
        <v>292</v>
      </c>
      <c r="D122" s="26">
        <v>45040</v>
      </c>
      <c r="E122" s="24">
        <v>29500</v>
      </c>
      <c r="F122" s="25">
        <v>45162</v>
      </c>
      <c r="G122" s="24">
        <v>29500</v>
      </c>
      <c r="H122" s="23">
        <v>0</v>
      </c>
      <c r="I122" s="22" t="s">
        <v>84</v>
      </c>
      <c r="J122" s="21">
        <v>45062</v>
      </c>
      <c r="K122" t="s">
        <v>156</v>
      </c>
      <c r="L122" s="10"/>
      <c r="M122" s="10"/>
    </row>
    <row r="123" spans="1:13" ht="21" x14ac:dyDescent="0.35">
      <c r="A123" s="18" t="s">
        <v>291</v>
      </c>
      <c r="B123" s="17" t="s">
        <v>11</v>
      </c>
      <c r="C123" s="20" t="s">
        <v>290</v>
      </c>
      <c r="D123" s="15">
        <v>45043</v>
      </c>
      <c r="E123" s="14">
        <v>2301000</v>
      </c>
      <c r="F123" s="13">
        <v>45165</v>
      </c>
      <c r="H123" s="12">
        <f>E123</f>
        <v>2301000</v>
      </c>
      <c r="I123" s="1" t="s">
        <v>0</v>
      </c>
      <c r="J123" s="11">
        <v>45062</v>
      </c>
      <c r="L123" s="10"/>
      <c r="M123" s="10"/>
    </row>
    <row r="124" spans="1:13" ht="21" x14ac:dyDescent="0.35">
      <c r="A124" s="29" t="s">
        <v>289</v>
      </c>
      <c r="B124" s="28" t="s">
        <v>11</v>
      </c>
      <c r="C124" s="27" t="s">
        <v>288</v>
      </c>
      <c r="D124" s="26">
        <v>44960</v>
      </c>
      <c r="E124" s="24">
        <v>283200</v>
      </c>
      <c r="F124" s="25">
        <v>45080</v>
      </c>
      <c r="G124" s="24">
        <v>283200</v>
      </c>
      <c r="H124" s="23">
        <v>0</v>
      </c>
      <c r="I124" s="22" t="s">
        <v>84</v>
      </c>
      <c r="J124" s="21">
        <v>45061</v>
      </c>
      <c r="K124" t="s">
        <v>287</v>
      </c>
      <c r="L124" s="10"/>
      <c r="M124" s="10"/>
    </row>
    <row r="125" spans="1:13" ht="21" x14ac:dyDescent="0.35">
      <c r="A125" s="39" t="s">
        <v>286</v>
      </c>
      <c r="B125" s="38" t="s">
        <v>11</v>
      </c>
      <c r="C125" s="37" t="s">
        <v>285</v>
      </c>
      <c r="D125" s="36">
        <v>44979</v>
      </c>
      <c r="E125" s="35">
        <v>992191.2</v>
      </c>
      <c r="F125" s="34">
        <v>45099</v>
      </c>
      <c r="G125" s="33">
        <v>496095.6</v>
      </c>
      <c r="H125" s="32">
        <f>+E125-G125</f>
        <v>496095.6</v>
      </c>
      <c r="I125" s="31" t="s">
        <v>0</v>
      </c>
      <c r="J125" s="30">
        <v>45061</v>
      </c>
      <c r="K125" t="s">
        <v>284</v>
      </c>
      <c r="L125" s="10"/>
      <c r="M125" s="10"/>
    </row>
    <row r="126" spans="1:13" ht="21" x14ac:dyDescent="0.35">
      <c r="A126" s="29" t="s">
        <v>283</v>
      </c>
      <c r="B126" s="28" t="s">
        <v>282</v>
      </c>
      <c r="C126" s="27" t="s">
        <v>281</v>
      </c>
      <c r="D126" s="26">
        <v>45033</v>
      </c>
      <c r="E126" s="24">
        <v>769773</v>
      </c>
      <c r="F126" s="25">
        <v>45099</v>
      </c>
      <c r="G126" s="24">
        <v>769773</v>
      </c>
      <c r="H126" s="23">
        <v>0</v>
      </c>
      <c r="I126" s="22" t="s">
        <v>280</v>
      </c>
      <c r="J126" s="21">
        <v>45061</v>
      </c>
      <c r="K126" t="s">
        <v>279</v>
      </c>
      <c r="L126" s="10"/>
      <c r="M126" s="10"/>
    </row>
    <row r="127" spans="1:13" ht="21" x14ac:dyDescent="0.35">
      <c r="A127" s="18" t="s">
        <v>278</v>
      </c>
      <c r="B127" s="17" t="s">
        <v>277</v>
      </c>
      <c r="C127" s="20" t="s">
        <v>276</v>
      </c>
      <c r="D127" s="15">
        <v>45042</v>
      </c>
      <c r="E127" s="14">
        <v>22824445</v>
      </c>
      <c r="F127" s="13">
        <v>45164</v>
      </c>
      <c r="H127" s="12">
        <f>E127</f>
        <v>22824445</v>
      </c>
      <c r="I127" s="1" t="s">
        <v>0</v>
      </c>
      <c r="J127" s="11">
        <v>45061</v>
      </c>
      <c r="L127" s="10"/>
      <c r="M127" s="10"/>
    </row>
    <row r="128" spans="1:13" ht="21" x14ac:dyDescent="0.35">
      <c r="A128" s="18" t="s">
        <v>275</v>
      </c>
      <c r="B128" s="17" t="s">
        <v>274</v>
      </c>
      <c r="C128" s="20" t="s">
        <v>273</v>
      </c>
      <c r="D128" s="15">
        <v>45048</v>
      </c>
      <c r="E128" s="14">
        <v>9670878.8000000007</v>
      </c>
      <c r="F128" s="13">
        <v>45171</v>
      </c>
      <c r="H128" s="12">
        <f>E128</f>
        <v>9670878.8000000007</v>
      </c>
      <c r="I128" s="1" t="s">
        <v>0</v>
      </c>
      <c r="J128" s="11">
        <v>45061</v>
      </c>
      <c r="L128" s="10"/>
      <c r="M128" s="10"/>
    </row>
    <row r="129" spans="1:13" ht="21" x14ac:dyDescent="0.35">
      <c r="A129" s="29" t="s">
        <v>272</v>
      </c>
      <c r="B129" s="28" t="s">
        <v>11</v>
      </c>
      <c r="C129" s="27" t="s">
        <v>271</v>
      </c>
      <c r="D129" s="26">
        <v>45050</v>
      </c>
      <c r="E129" s="24">
        <v>354000</v>
      </c>
      <c r="F129" s="25">
        <v>45173</v>
      </c>
      <c r="G129" s="24">
        <v>354000</v>
      </c>
      <c r="H129" s="23">
        <v>0</v>
      </c>
      <c r="I129" s="22" t="s">
        <v>84</v>
      </c>
      <c r="J129" s="21">
        <v>45063</v>
      </c>
      <c r="K129" t="s">
        <v>270</v>
      </c>
      <c r="L129" s="10"/>
      <c r="M129" s="10"/>
    </row>
    <row r="130" spans="1:13" ht="21" x14ac:dyDescent="0.35">
      <c r="A130" s="18" t="s">
        <v>269</v>
      </c>
      <c r="B130" s="17" t="s">
        <v>11</v>
      </c>
      <c r="C130" s="20" t="s">
        <v>268</v>
      </c>
      <c r="D130" s="15">
        <v>45037</v>
      </c>
      <c r="E130" s="14">
        <v>177000</v>
      </c>
      <c r="F130" s="13">
        <v>45226</v>
      </c>
      <c r="H130" s="12">
        <f>E130</f>
        <v>177000</v>
      </c>
      <c r="I130" s="1" t="s">
        <v>0</v>
      </c>
      <c r="J130" s="11">
        <v>45063</v>
      </c>
      <c r="L130" s="10"/>
      <c r="M130" s="10"/>
    </row>
    <row r="131" spans="1:13" ht="21" x14ac:dyDescent="0.35">
      <c r="A131" s="18" t="s">
        <v>267</v>
      </c>
      <c r="B131" s="17" t="s">
        <v>11</v>
      </c>
      <c r="C131" s="20" t="s">
        <v>266</v>
      </c>
      <c r="D131" s="15">
        <v>45048</v>
      </c>
      <c r="E131" s="14">
        <v>265500</v>
      </c>
      <c r="F131" s="13">
        <v>45171</v>
      </c>
      <c r="H131" s="12">
        <f>E131</f>
        <v>265500</v>
      </c>
      <c r="I131" s="1" t="s">
        <v>0</v>
      </c>
      <c r="J131" s="11">
        <v>45063</v>
      </c>
      <c r="L131" s="10"/>
      <c r="M131" s="10"/>
    </row>
    <row r="132" spans="1:13" ht="21" x14ac:dyDescent="0.35">
      <c r="A132" s="29" t="s">
        <v>265</v>
      </c>
      <c r="B132" s="28" t="s">
        <v>191</v>
      </c>
      <c r="C132" s="27" t="s">
        <v>264</v>
      </c>
      <c r="D132" s="26">
        <v>44972</v>
      </c>
      <c r="E132" s="24">
        <v>1284275.96</v>
      </c>
      <c r="F132" s="25">
        <v>45092</v>
      </c>
      <c r="G132" s="24">
        <v>1284275.96</v>
      </c>
      <c r="H132" s="23">
        <v>0</v>
      </c>
      <c r="I132" s="22" t="s">
        <v>84</v>
      </c>
      <c r="J132" s="21">
        <v>45063</v>
      </c>
      <c r="K132" t="s">
        <v>263</v>
      </c>
      <c r="L132" s="10"/>
      <c r="M132" s="10"/>
    </row>
    <row r="133" spans="1:13" ht="21" x14ac:dyDescent="0.35">
      <c r="A133" s="39" t="s">
        <v>262</v>
      </c>
      <c r="B133" s="38" t="s">
        <v>11</v>
      </c>
      <c r="C133" s="37" t="s">
        <v>261</v>
      </c>
      <c r="D133" s="36">
        <v>45035</v>
      </c>
      <c r="E133" s="35">
        <v>3450000</v>
      </c>
      <c r="F133" s="34">
        <v>45157</v>
      </c>
      <c r="G133" s="33">
        <v>1180000</v>
      </c>
      <c r="H133" s="32">
        <f>E133</f>
        <v>3450000</v>
      </c>
      <c r="I133" s="31" t="s">
        <v>0</v>
      </c>
      <c r="J133" s="30">
        <v>45063</v>
      </c>
      <c r="K133" t="s">
        <v>260</v>
      </c>
      <c r="L133" s="10"/>
      <c r="M133" s="10"/>
    </row>
    <row r="134" spans="1:13" ht="21" x14ac:dyDescent="0.35">
      <c r="A134" s="29" t="s">
        <v>54</v>
      </c>
      <c r="B134" s="28" t="s">
        <v>11</v>
      </c>
      <c r="C134" s="27" t="s">
        <v>259</v>
      </c>
      <c r="D134" s="26">
        <v>45050</v>
      </c>
      <c r="E134" s="24">
        <v>177000</v>
      </c>
      <c r="F134" s="25">
        <v>45173</v>
      </c>
      <c r="G134" s="24">
        <v>177000</v>
      </c>
      <c r="H134" s="23">
        <v>0</v>
      </c>
      <c r="I134" s="22" t="s">
        <v>84</v>
      </c>
      <c r="J134" s="21">
        <v>45063</v>
      </c>
      <c r="K134" t="s">
        <v>220</v>
      </c>
      <c r="L134" s="10"/>
      <c r="M134" s="10"/>
    </row>
    <row r="135" spans="1:13" ht="21" x14ac:dyDescent="0.35">
      <c r="A135" s="29" t="s">
        <v>155</v>
      </c>
      <c r="B135" s="28" t="s">
        <v>29</v>
      </c>
      <c r="C135" s="27" t="s">
        <v>258</v>
      </c>
      <c r="D135" s="26">
        <v>45049</v>
      </c>
      <c r="E135" s="24">
        <v>29500</v>
      </c>
      <c r="F135" s="25">
        <v>45172</v>
      </c>
      <c r="G135" s="24">
        <v>29500</v>
      </c>
      <c r="H135" s="23">
        <v>0</v>
      </c>
      <c r="I135" s="22" t="s">
        <v>84</v>
      </c>
      <c r="J135" s="21">
        <v>45063</v>
      </c>
      <c r="K135" t="s">
        <v>243</v>
      </c>
      <c r="L135" s="10"/>
      <c r="M135" s="10"/>
    </row>
    <row r="136" spans="1:13" ht="21" x14ac:dyDescent="0.35">
      <c r="A136" s="29" t="s">
        <v>257</v>
      </c>
      <c r="B136" s="28" t="s">
        <v>29</v>
      </c>
      <c r="C136" s="27" t="s">
        <v>256</v>
      </c>
      <c r="D136" s="26">
        <v>44807</v>
      </c>
      <c r="E136" s="24">
        <v>59000</v>
      </c>
      <c r="F136" s="25">
        <v>44960</v>
      </c>
      <c r="G136" s="24">
        <v>59000</v>
      </c>
      <c r="H136" s="23">
        <v>0</v>
      </c>
      <c r="I136" s="22" t="s">
        <v>84</v>
      </c>
      <c r="J136" s="21">
        <v>45063</v>
      </c>
      <c r="K136" t="s">
        <v>255</v>
      </c>
      <c r="L136" s="10"/>
      <c r="M136" s="10"/>
    </row>
    <row r="137" spans="1:13" ht="21" x14ac:dyDescent="0.35">
      <c r="A137" s="29" t="s">
        <v>254</v>
      </c>
      <c r="B137" s="28" t="s">
        <v>29</v>
      </c>
      <c r="C137" s="27" t="s">
        <v>253</v>
      </c>
      <c r="D137" s="26">
        <v>45055</v>
      </c>
      <c r="E137" s="24">
        <v>75520</v>
      </c>
      <c r="F137" s="25">
        <v>45178</v>
      </c>
      <c r="G137" s="24">
        <v>75520</v>
      </c>
      <c r="H137" s="23">
        <v>0</v>
      </c>
      <c r="I137" s="22" t="s">
        <v>84</v>
      </c>
      <c r="J137" s="21">
        <v>45063</v>
      </c>
      <c r="K137" t="s">
        <v>252</v>
      </c>
      <c r="L137" s="10"/>
      <c r="M137" s="10"/>
    </row>
    <row r="138" spans="1:13" ht="21" x14ac:dyDescent="0.35">
      <c r="A138" s="29" t="s">
        <v>251</v>
      </c>
      <c r="B138" s="28" t="s">
        <v>11</v>
      </c>
      <c r="C138" s="27" t="s">
        <v>250</v>
      </c>
      <c r="D138" s="26">
        <v>45041</v>
      </c>
      <c r="E138" s="24">
        <v>525000</v>
      </c>
      <c r="F138" s="25">
        <v>45163</v>
      </c>
      <c r="G138" s="24">
        <v>525000</v>
      </c>
      <c r="H138" s="23">
        <v>0</v>
      </c>
      <c r="I138" s="22" t="s">
        <v>84</v>
      </c>
      <c r="J138" s="21">
        <v>45063</v>
      </c>
      <c r="K138" t="s">
        <v>249</v>
      </c>
      <c r="L138" s="10"/>
      <c r="M138" s="10"/>
    </row>
    <row r="139" spans="1:13" ht="21" x14ac:dyDescent="0.35">
      <c r="A139" s="18" t="s">
        <v>216</v>
      </c>
      <c r="B139" s="17" t="s">
        <v>11</v>
      </c>
      <c r="C139" s="20" t="s">
        <v>248</v>
      </c>
      <c r="D139" s="15">
        <v>45030</v>
      </c>
      <c r="E139" s="14">
        <v>708000</v>
      </c>
      <c r="F139" s="13">
        <v>45152</v>
      </c>
      <c r="H139" s="12">
        <f>E139</f>
        <v>708000</v>
      </c>
      <c r="I139" s="1" t="s">
        <v>0</v>
      </c>
      <c r="J139" s="11">
        <v>45063</v>
      </c>
      <c r="L139" s="10"/>
      <c r="M139" s="10"/>
    </row>
    <row r="140" spans="1:13" ht="33" x14ac:dyDescent="0.35">
      <c r="A140" s="29" t="s">
        <v>247</v>
      </c>
      <c r="B140" s="28" t="s">
        <v>11</v>
      </c>
      <c r="C140" s="27" t="s">
        <v>246</v>
      </c>
      <c r="D140" s="26">
        <v>45033</v>
      </c>
      <c r="E140" s="24">
        <v>294900</v>
      </c>
      <c r="F140" s="25">
        <v>45155</v>
      </c>
      <c r="G140" s="24">
        <v>294900</v>
      </c>
      <c r="H140" s="23">
        <v>0</v>
      </c>
      <c r="I140" s="22" t="s">
        <v>84</v>
      </c>
      <c r="J140" s="21">
        <v>45064</v>
      </c>
      <c r="K140" t="s">
        <v>245</v>
      </c>
      <c r="L140" s="10"/>
      <c r="M140" s="10"/>
    </row>
    <row r="141" spans="1:13" ht="21" x14ac:dyDescent="0.35">
      <c r="A141" s="29" t="s">
        <v>155</v>
      </c>
      <c r="B141" s="28" t="s">
        <v>29</v>
      </c>
      <c r="C141" s="27" t="s">
        <v>244</v>
      </c>
      <c r="D141" s="26">
        <v>45049</v>
      </c>
      <c r="E141" s="24">
        <v>29500</v>
      </c>
      <c r="F141" s="25">
        <v>45172</v>
      </c>
      <c r="G141" s="24">
        <v>29500</v>
      </c>
      <c r="H141" s="23">
        <v>0</v>
      </c>
      <c r="I141" s="22" t="s">
        <v>84</v>
      </c>
      <c r="J141" s="21">
        <v>45063</v>
      </c>
      <c r="K141" t="s">
        <v>243</v>
      </c>
      <c r="L141" s="10"/>
      <c r="M141" s="10"/>
    </row>
    <row r="142" spans="1:13" ht="21" x14ac:dyDescent="0.35">
      <c r="A142" s="29" t="s">
        <v>122</v>
      </c>
      <c r="B142" s="28" t="s">
        <v>29</v>
      </c>
      <c r="C142" s="27" t="s">
        <v>154</v>
      </c>
      <c r="D142" s="26">
        <v>45057</v>
      </c>
      <c r="E142" s="24">
        <v>29500</v>
      </c>
      <c r="F142" s="25">
        <v>45180</v>
      </c>
      <c r="G142" s="24">
        <v>29500</v>
      </c>
      <c r="H142" s="23">
        <v>0</v>
      </c>
      <c r="I142" s="22" t="s">
        <v>84</v>
      </c>
      <c r="J142" s="21">
        <v>45063</v>
      </c>
      <c r="K142" t="s">
        <v>242</v>
      </c>
      <c r="L142" s="10"/>
      <c r="M142" s="10"/>
    </row>
    <row r="143" spans="1:13" ht="21" x14ac:dyDescent="0.35">
      <c r="A143" s="18" t="s">
        <v>241</v>
      </c>
      <c r="B143" s="17" t="s">
        <v>11</v>
      </c>
      <c r="C143" s="20" t="s">
        <v>240</v>
      </c>
      <c r="D143" s="15">
        <v>45050</v>
      </c>
      <c r="E143" s="14">
        <v>265500</v>
      </c>
      <c r="F143" s="13">
        <v>45173</v>
      </c>
      <c r="H143" s="12">
        <f>E143</f>
        <v>265500</v>
      </c>
      <c r="I143" s="1" t="s">
        <v>0</v>
      </c>
      <c r="J143" s="11">
        <v>45064</v>
      </c>
      <c r="L143" s="10"/>
      <c r="M143" s="10"/>
    </row>
    <row r="144" spans="1:13" ht="21" x14ac:dyDescent="0.35">
      <c r="A144" s="29" t="s">
        <v>239</v>
      </c>
      <c r="B144" s="28" t="s">
        <v>238</v>
      </c>
      <c r="C144" s="27" t="s">
        <v>237</v>
      </c>
      <c r="D144" s="26">
        <v>44735</v>
      </c>
      <c r="E144" s="24">
        <v>56351.89</v>
      </c>
      <c r="F144" s="25">
        <v>44857</v>
      </c>
      <c r="G144" s="24">
        <v>56351.89</v>
      </c>
      <c r="H144" s="23">
        <v>0</v>
      </c>
      <c r="I144" s="22" t="s">
        <v>84</v>
      </c>
      <c r="J144" s="21">
        <v>45064</v>
      </c>
      <c r="K144" t="s">
        <v>236</v>
      </c>
      <c r="L144" s="10"/>
      <c r="M144" s="10"/>
    </row>
    <row r="145" spans="1:13" ht="31.5" x14ac:dyDescent="0.35">
      <c r="A145" s="29" t="s">
        <v>19</v>
      </c>
      <c r="B145" s="28" t="s">
        <v>5</v>
      </c>
      <c r="C145" s="27" t="s">
        <v>235</v>
      </c>
      <c r="D145" s="26">
        <v>45013</v>
      </c>
      <c r="E145" s="24">
        <v>64654.43</v>
      </c>
      <c r="F145" s="25">
        <v>45135</v>
      </c>
      <c r="G145" s="24">
        <v>64654.43</v>
      </c>
      <c r="H145" s="23">
        <v>0</v>
      </c>
      <c r="I145" s="22" t="s">
        <v>84</v>
      </c>
      <c r="J145" s="21">
        <v>45064</v>
      </c>
      <c r="K145" t="s">
        <v>234</v>
      </c>
      <c r="L145" s="10"/>
      <c r="M145" s="10"/>
    </row>
    <row r="146" spans="1:13" ht="21" x14ac:dyDescent="0.35">
      <c r="A146" s="18" t="s">
        <v>233</v>
      </c>
      <c r="B146" s="17" t="s">
        <v>232</v>
      </c>
      <c r="C146" s="20" t="s">
        <v>231</v>
      </c>
      <c r="D146" s="15">
        <v>45048</v>
      </c>
      <c r="E146" s="14">
        <v>39825504</v>
      </c>
      <c r="F146" s="13">
        <v>45171</v>
      </c>
      <c r="H146" s="12">
        <f>E146</f>
        <v>39825504</v>
      </c>
      <c r="I146" s="1" t="s">
        <v>0</v>
      </c>
      <c r="J146" s="11">
        <v>45065</v>
      </c>
      <c r="L146" s="10"/>
      <c r="M146" s="10"/>
    </row>
    <row r="147" spans="1:13" ht="21" x14ac:dyDescent="0.35">
      <c r="A147" s="29" t="s">
        <v>230</v>
      </c>
      <c r="B147" s="28" t="s">
        <v>11</v>
      </c>
      <c r="C147" s="27" t="s">
        <v>229</v>
      </c>
      <c r="D147" s="26">
        <v>45063</v>
      </c>
      <c r="E147" s="40">
        <v>1150500</v>
      </c>
      <c r="F147" s="25">
        <v>45186</v>
      </c>
      <c r="G147" s="40">
        <v>1150500</v>
      </c>
      <c r="H147" s="23">
        <v>0</v>
      </c>
      <c r="I147" s="22" t="s">
        <v>84</v>
      </c>
      <c r="J147" s="21">
        <v>45065</v>
      </c>
      <c r="K147" t="s">
        <v>228</v>
      </c>
      <c r="L147" s="10"/>
      <c r="M147" s="10"/>
    </row>
    <row r="148" spans="1:13" ht="33" x14ac:dyDescent="0.35">
      <c r="A148" s="18" t="s">
        <v>227</v>
      </c>
      <c r="B148" s="17" t="s">
        <v>11</v>
      </c>
      <c r="C148" s="20" t="s">
        <v>226</v>
      </c>
      <c r="D148" s="15">
        <v>45033</v>
      </c>
      <c r="E148" s="14">
        <v>177000</v>
      </c>
      <c r="F148" s="13">
        <v>45155</v>
      </c>
      <c r="H148" s="12">
        <f>E148</f>
        <v>177000</v>
      </c>
      <c r="I148" s="1" t="s">
        <v>0</v>
      </c>
      <c r="J148" s="11">
        <v>45065</v>
      </c>
      <c r="L148" s="10"/>
      <c r="M148" s="10"/>
    </row>
    <row r="149" spans="1:13" ht="21" x14ac:dyDescent="0.35">
      <c r="A149" s="29" t="s">
        <v>225</v>
      </c>
      <c r="B149" s="28" t="s">
        <v>224</v>
      </c>
      <c r="C149" s="27" t="s">
        <v>223</v>
      </c>
      <c r="D149" s="26">
        <v>45030</v>
      </c>
      <c r="E149" s="24">
        <v>24412266.27</v>
      </c>
      <c r="F149" s="25">
        <v>45152</v>
      </c>
      <c r="G149" s="24">
        <v>24412266.27</v>
      </c>
      <c r="H149" s="23">
        <f t="shared" ref="H149:H166" si="5">E149-G149</f>
        <v>0</v>
      </c>
      <c r="I149" s="22" t="s">
        <v>84</v>
      </c>
      <c r="J149" s="21">
        <v>45065</v>
      </c>
      <c r="K149" t="s">
        <v>222</v>
      </c>
      <c r="L149" s="10"/>
      <c r="M149" s="10"/>
    </row>
    <row r="150" spans="1:13" ht="21" x14ac:dyDescent="0.35">
      <c r="A150" s="29" t="s">
        <v>54</v>
      </c>
      <c r="B150" s="28" t="s">
        <v>11</v>
      </c>
      <c r="C150" s="27" t="s">
        <v>221</v>
      </c>
      <c r="D150" s="26">
        <v>45058</v>
      </c>
      <c r="E150" s="24">
        <v>59000</v>
      </c>
      <c r="F150" s="25">
        <v>45181</v>
      </c>
      <c r="G150" s="24">
        <v>59000</v>
      </c>
      <c r="H150" s="23">
        <f t="shared" si="5"/>
        <v>0</v>
      </c>
      <c r="I150" s="22" t="s">
        <v>84</v>
      </c>
      <c r="J150" s="21">
        <v>45070</v>
      </c>
      <c r="K150" t="s">
        <v>220</v>
      </c>
      <c r="L150" s="10"/>
      <c r="M150" s="10"/>
    </row>
    <row r="151" spans="1:13" ht="21" x14ac:dyDescent="0.35">
      <c r="A151" s="29" t="s">
        <v>219</v>
      </c>
      <c r="B151" s="28" t="s">
        <v>11</v>
      </c>
      <c r="C151" s="27" t="s">
        <v>218</v>
      </c>
      <c r="D151" s="26">
        <v>45027</v>
      </c>
      <c r="E151" s="24">
        <v>177000</v>
      </c>
      <c r="F151" s="25">
        <v>45149</v>
      </c>
      <c r="G151" s="24">
        <v>177000</v>
      </c>
      <c r="H151" s="23">
        <f t="shared" si="5"/>
        <v>0</v>
      </c>
      <c r="I151" s="22" t="s">
        <v>84</v>
      </c>
      <c r="J151" s="21">
        <v>45070</v>
      </c>
      <c r="K151" t="s">
        <v>217</v>
      </c>
      <c r="L151" s="10"/>
      <c r="M151" s="10"/>
    </row>
    <row r="152" spans="1:13" ht="21" x14ac:dyDescent="0.35">
      <c r="A152" s="18" t="s">
        <v>216</v>
      </c>
      <c r="B152" s="17" t="s">
        <v>11</v>
      </c>
      <c r="C152" s="20" t="s">
        <v>215</v>
      </c>
      <c r="D152" s="15">
        <v>45061</v>
      </c>
      <c r="E152" s="14">
        <v>236000</v>
      </c>
      <c r="F152" s="13">
        <v>45184</v>
      </c>
      <c r="H152" s="12">
        <f t="shared" si="5"/>
        <v>236000</v>
      </c>
      <c r="I152" s="1" t="s">
        <v>0</v>
      </c>
      <c r="J152" s="11">
        <v>45070</v>
      </c>
      <c r="L152" s="10"/>
      <c r="M152" s="10"/>
    </row>
    <row r="153" spans="1:13" ht="21" x14ac:dyDescent="0.35">
      <c r="A153" s="18" t="s">
        <v>214</v>
      </c>
      <c r="B153" s="17" t="s">
        <v>11</v>
      </c>
      <c r="C153" s="20" t="s">
        <v>213</v>
      </c>
      <c r="D153" s="15">
        <v>45056</v>
      </c>
      <c r="E153" s="14">
        <v>70800</v>
      </c>
      <c r="F153" s="13">
        <v>45179</v>
      </c>
      <c r="H153" s="12">
        <f t="shared" si="5"/>
        <v>70800</v>
      </c>
      <c r="I153" s="1" t="s">
        <v>0</v>
      </c>
      <c r="J153" s="11">
        <v>45070</v>
      </c>
      <c r="L153" s="10"/>
      <c r="M153" s="10"/>
    </row>
    <row r="154" spans="1:13" ht="33" x14ac:dyDescent="0.35">
      <c r="A154" s="39" t="s">
        <v>41</v>
      </c>
      <c r="B154" s="38" t="s">
        <v>212</v>
      </c>
      <c r="C154" s="37" t="s">
        <v>211</v>
      </c>
      <c r="D154" s="36">
        <v>45057</v>
      </c>
      <c r="E154" s="35">
        <v>101984637.77</v>
      </c>
      <c r="F154" s="34">
        <v>45180</v>
      </c>
      <c r="G154" s="33">
        <v>20396927.550000001</v>
      </c>
      <c r="H154" s="32">
        <f t="shared" si="5"/>
        <v>81587710.219999999</v>
      </c>
      <c r="I154" s="31" t="s">
        <v>0</v>
      </c>
      <c r="J154" s="30">
        <v>45070</v>
      </c>
      <c r="K154" t="s">
        <v>210</v>
      </c>
      <c r="L154" s="10"/>
      <c r="M154" s="10"/>
    </row>
    <row r="155" spans="1:13" ht="21" x14ac:dyDescent="0.35">
      <c r="A155" s="29" t="s">
        <v>209</v>
      </c>
      <c r="B155" s="28" t="s">
        <v>11</v>
      </c>
      <c r="C155" s="27" t="s">
        <v>208</v>
      </c>
      <c r="D155" s="26">
        <v>45049</v>
      </c>
      <c r="E155" s="24">
        <v>531000</v>
      </c>
      <c r="F155" s="25">
        <v>45172</v>
      </c>
      <c r="G155" s="24">
        <v>531000</v>
      </c>
      <c r="H155" s="23">
        <f t="shared" si="5"/>
        <v>0</v>
      </c>
      <c r="I155" s="22" t="s">
        <v>84</v>
      </c>
      <c r="J155" s="21">
        <v>45070</v>
      </c>
      <c r="K155" t="s">
        <v>207</v>
      </c>
      <c r="L155" s="10"/>
      <c r="M155" s="10"/>
    </row>
    <row r="156" spans="1:13" ht="21" x14ac:dyDescent="0.35">
      <c r="A156" s="29" t="s">
        <v>206</v>
      </c>
      <c r="B156" s="28" t="s">
        <v>11</v>
      </c>
      <c r="C156" s="27" t="s">
        <v>205</v>
      </c>
      <c r="D156" s="26">
        <v>45027</v>
      </c>
      <c r="E156" s="24">
        <v>106200</v>
      </c>
      <c r="F156" s="25">
        <v>45149</v>
      </c>
      <c r="G156" s="24">
        <v>106200</v>
      </c>
      <c r="H156" s="23">
        <f t="shared" si="5"/>
        <v>0</v>
      </c>
      <c r="I156" s="22" t="s">
        <v>84</v>
      </c>
      <c r="J156" s="21">
        <v>45070</v>
      </c>
      <c r="K156" t="s">
        <v>204</v>
      </c>
      <c r="L156" s="10"/>
      <c r="M156" s="10"/>
    </row>
    <row r="157" spans="1:13" ht="33" x14ac:dyDescent="0.35">
      <c r="A157" s="39" t="s">
        <v>41</v>
      </c>
      <c r="B157" s="38" t="s">
        <v>203</v>
      </c>
      <c r="C157" s="37" t="s">
        <v>202</v>
      </c>
      <c r="D157" s="36">
        <v>45061</v>
      </c>
      <c r="E157" s="35">
        <v>64857557.240000002</v>
      </c>
      <c r="F157" s="34">
        <v>45184</v>
      </c>
      <c r="G157" s="33">
        <v>12971511.449999999</v>
      </c>
      <c r="H157" s="32">
        <f t="shared" si="5"/>
        <v>51886045.790000007</v>
      </c>
      <c r="I157" s="31" t="s">
        <v>0</v>
      </c>
      <c r="J157" s="30">
        <v>45071</v>
      </c>
      <c r="K157" t="s">
        <v>201</v>
      </c>
      <c r="L157" s="10"/>
      <c r="M157" s="10"/>
    </row>
    <row r="158" spans="1:13" ht="21" x14ac:dyDescent="0.35">
      <c r="A158" s="29" t="s">
        <v>200</v>
      </c>
      <c r="B158" s="28" t="s">
        <v>11</v>
      </c>
      <c r="C158" s="27" t="s">
        <v>199</v>
      </c>
      <c r="D158" s="26">
        <v>45026</v>
      </c>
      <c r="E158" s="24">
        <v>177000</v>
      </c>
      <c r="F158" s="25">
        <v>45148</v>
      </c>
      <c r="G158" s="24">
        <v>177000</v>
      </c>
      <c r="H158" s="23">
        <f t="shared" si="5"/>
        <v>0</v>
      </c>
      <c r="I158" s="22" t="s">
        <v>84</v>
      </c>
      <c r="J158" s="21">
        <v>45071</v>
      </c>
      <c r="K158" t="s">
        <v>198</v>
      </c>
      <c r="L158" s="10"/>
      <c r="M158" s="10"/>
    </row>
    <row r="159" spans="1:13" ht="33" x14ac:dyDescent="0.35">
      <c r="A159" s="18" t="s">
        <v>197</v>
      </c>
      <c r="B159" s="17" t="s">
        <v>11</v>
      </c>
      <c r="C159" s="20" t="s">
        <v>196</v>
      </c>
      <c r="D159" s="15">
        <v>45063</v>
      </c>
      <c r="E159" s="14">
        <v>3540000</v>
      </c>
      <c r="F159" s="13">
        <v>45186</v>
      </c>
      <c r="H159" s="12">
        <f t="shared" si="5"/>
        <v>3540000</v>
      </c>
      <c r="I159" s="1" t="s">
        <v>0</v>
      </c>
      <c r="J159" s="11">
        <v>45071</v>
      </c>
      <c r="L159" s="10"/>
      <c r="M159" s="10"/>
    </row>
    <row r="160" spans="1:13" ht="21" x14ac:dyDescent="0.35">
      <c r="A160" s="29" t="s">
        <v>195</v>
      </c>
      <c r="B160" s="28" t="s">
        <v>11</v>
      </c>
      <c r="C160" s="27" t="s">
        <v>194</v>
      </c>
      <c r="D160" s="26">
        <v>45028</v>
      </c>
      <c r="E160" s="24">
        <v>161000</v>
      </c>
      <c r="F160" s="25">
        <v>45150</v>
      </c>
      <c r="G160" s="24">
        <v>161000</v>
      </c>
      <c r="H160" s="23">
        <f t="shared" si="5"/>
        <v>0</v>
      </c>
      <c r="I160" s="22" t="s">
        <v>84</v>
      </c>
      <c r="J160" s="21">
        <v>45071</v>
      </c>
      <c r="K160" t="s">
        <v>193</v>
      </c>
      <c r="L160" s="10"/>
      <c r="M160" s="10"/>
    </row>
    <row r="161" spans="1:13" ht="21" x14ac:dyDescent="0.35">
      <c r="A161" s="29" t="s">
        <v>192</v>
      </c>
      <c r="B161" s="28" t="s">
        <v>191</v>
      </c>
      <c r="C161" s="27" t="s">
        <v>190</v>
      </c>
      <c r="D161" s="26">
        <v>44964</v>
      </c>
      <c r="E161" s="24">
        <v>2375505.2000000002</v>
      </c>
      <c r="F161" s="25">
        <v>45084</v>
      </c>
      <c r="G161" s="24">
        <v>2375505.2000000002</v>
      </c>
      <c r="H161" s="23">
        <f t="shared" si="5"/>
        <v>0</v>
      </c>
      <c r="I161" s="22" t="s">
        <v>84</v>
      </c>
      <c r="J161" s="21">
        <v>45071</v>
      </c>
      <c r="K161" t="s">
        <v>189</v>
      </c>
      <c r="L161" s="10"/>
      <c r="M161" s="10"/>
    </row>
    <row r="162" spans="1:13" ht="21" x14ac:dyDescent="0.35">
      <c r="A162" s="29" t="s">
        <v>188</v>
      </c>
      <c r="B162" s="28" t="s">
        <v>11</v>
      </c>
      <c r="C162" s="27" t="s">
        <v>187</v>
      </c>
      <c r="D162" s="26">
        <v>45027</v>
      </c>
      <c r="E162" s="24">
        <v>141600</v>
      </c>
      <c r="F162" s="25">
        <v>45149</v>
      </c>
      <c r="G162" s="24">
        <v>141600</v>
      </c>
      <c r="H162" s="23">
        <f t="shared" si="5"/>
        <v>0</v>
      </c>
      <c r="I162" s="22" t="s">
        <v>84</v>
      </c>
      <c r="J162" s="21">
        <v>45071</v>
      </c>
      <c r="K162" t="s">
        <v>186</v>
      </c>
      <c r="L162" s="10"/>
      <c r="M162" s="10"/>
    </row>
    <row r="163" spans="1:13" ht="33" x14ac:dyDescent="0.35">
      <c r="A163" s="29" t="s">
        <v>185</v>
      </c>
      <c r="B163" s="28" t="s">
        <v>184</v>
      </c>
      <c r="C163" s="27" t="s">
        <v>183</v>
      </c>
      <c r="D163" s="26">
        <v>45050</v>
      </c>
      <c r="E163" s="24">
        <v>48973.36</v>
      </c>
      <c r="F163" s="25">
        <v>45173</v>
      </c>
      <c r="G163" s="24">
        <v>48973.36</v>
      </c>
      <c r="H163" s="23">
        <f t="shared" si="5"/>
        <v>0</v>
      </c>
      <c r="I163" s="22" t="s">
        <v>84</v>
      </c>
      <c r="J163" s="21">
        <v>45069</v>
      </c>
      <c r="K163" t="s">
        <v>182</v>
      </c>
      <c r="L163" s="10"/>
      <c r="M163" s="10"/>
    </row>
    <row r="164" spans="1:13" ht="21" x14ac:dyDescent="0.35">
      <c r="A164" s="29" t="s">
        <v>181</v>
      </c>
      <c r="B164" s="28" t="s">
        <v>11</v>
      </c>
      <c r="C164" s="27" t="s">
        <v>180</v>
      </c>
      <c r="D164" s="26">
        <v>45027</v>
      </c>
      <c r="E164" s="24">
        <v>135000</v>
      </c>
      <c r="F164" s="25">
        <v>45149</v>
      </c>
      <c r="G164" s="24">
        <v>135000</v>
      </c>
      <c r="H164" s="23">
        <f t="shared" si="5"/>
        <v>0</v>
      </c>
      <c r="I164" s="22" t="s">
        <v>84</v>
      </c>
      <c r="J164" s="21">
        <v>45072</v>
      </c>
      <c r="K164" t="s">
        <v>179</v>
      </c>
      <c r="L164" s="10"/>
      <c r="M164" s="10"/>
    </row>
    <row r="165" spans="1:13" ht="21" x14ac:dyDescent="0.35">
      <c r="A165" s="29" t="s">
        <v>178</v>
      </c>
      <c r="B165" s="28" t="s">
        <v>11</v>
      </c>
      <c r="C165" s="27" t="s">
        <v>177</v>
      </c>
      <c r="D165" s="26">
        <v>45027</v>
      </c>
      <c r="E165" s="24">
        <v>260000</v>
      </c>
      <c r="F165" s="25">
        <v>45149</v>
      </c>
      <c r="G165" s="24">
        <v>260000</v>
      </c>
      <c r="H165" s="23">
        <f t="shared" si="5"/>
        <v>0</v>
      </c>
      <c r="I165" s="22" t="s">
        <v>84</v>
      </c>
      <c r="J165" s="21">
        <v>45072</v>
      </c>
      <c r="K165" t="s">
        <v>176</v>
      </c>
      <c r="L165" s="10"/>
      <c r="M165" s="10"/>
    </row>
    <row r="166" spans="1:13" ht="21" x14ac:dyDescent="0.35">
      <c r="A166" s="18" t="s">
        <v>27</v>
      </c>
      <c r="B166" s="17" t="s">
        <v>11</v>
      </c>
      <c r="C166" s="20" t="s">
        <v>175</v>
      </c>
      <c r="D166" s="15">
        <v>45020</v>
      </c>
      <c r="E166" s="14">
        <v>472000</v>
      </c>
      <c r="F166" s="13">
        <v>45142</v>
      </c>
      <c r="H166" s="12">
        <f t="shared" si="5"/>
        <v>472000</v>
      </c>
      <c r="I166" s="1" t="s">
        <v>0</v>
      </c>
      <c r="J166" s="11">
        <v>45072</v>
      </c>
      <c r="L166" s="10"/>
      <c r="M166" s="10"/>
    </row>
    <row r="167" spans="1:13" ht="21" x14ac:dyDescent="0.35">
      <c r="A167" s="39" t="s">
        <v>174</v>
      </c>
      <c r="B167" s="38" t="s">
        <v>173</v>
      </c>
      <c r="C167" s="37" t="s">
        <v>172</v>
      </c>
      <c r="D167" s="36">
        <v>45061</v>
      </c>
      <c r="E167" s="35">
        <v>2000000</v>
      </c>
      <c r="F167" s="34">
        <v>45184</v>
      </c>
      <c r="G167" s="33">
        <v>1000000</v>
      </c>
      <c r="H167" s="32">
        <f>E167</f>
        <v>2000000</v>
      </c>
      <c r="I167" s="31" t="s">
        <v>0</v>
      </c>
      <c r="J167" s="30">
        <v>45072</v>
      </c>
      <c r="L167" s="10"/>
      <c r="M167" s="10"/>
    </row>
    <row r="168" spans="1:13" ht="21" x14ac:dyDescent="0.35">
      <c r="A168" s="18" t="s">
        <v>171</v>
      </c>
      <c r="B168" s="17" t="s">
        <v>11</v>
      </c>
      <c r="C168" s="20" t="s">
        <v>170</v>
      </c>
      <c r="D168" s="15">
        <v>45027</v>
      </c>
      <c r="E168" s="14">
        <v>212400</v>
      </c>
      <c r="F168" s="13">
        <v>45149</v>
      </c>
      <c r="H168" s="12">
        <f>E168</f>
        <v>212400</v>
      </c>
      <c r="I168" s="1" t="s">
        <v>0</v>
      </c>
      <c r="J168" s="11">
        <v>45072</v>
      </c>
      <c r="L168" s="10"/>
      <c r="M168" s="10"/>
    </row>
    <row r="169" spans="1:13" ht="21" x14ac:dyDescent="0.35">
      <c r="A169" s="29" t="s">
        <v>169</v>
      </c>
      <c r="B169" s="28" t="s">
        <v>168</v>
      </c>
      <c r="C169" s="27" t="s">
        <v>167</v>
      </c>
      <c r="D169" s="26">
        <v>45056</v>
      </c>
      <c r="E169" s="24">
        <v>3297999.7</v>
      </c>
      <c r="F169" s="25">
        <v>45179</v>
      </c>
      <c r="G169" s="24">
        <v>3297999.7</v>
      </c>
      <c r="H169" s="23">
        <v>0</v>
      </c>
      <c r="I169" s="22" t="s">
        <v>84</v>
      </c>
      <c r="J169" s="21">
        <v>45072</v>
      </c>
      <c r="K169" t="s">
        <v>166</v>
      </c>
      <c r="L169" s="10"/>
      <c r="M169" s="10"/>
    </row>
    <row r="170" spans="1:13" ht="23.25" customHeight="1" x14ac:dyDescent="0.35">
      <c r="A170" s="39" t="s">
        <v>67</v>
      </c>
      <c r="B170" s="38" t="s">
        <v>11</v>
      </c>
      <c r="C170" s="37" t="s">
        <v>165</v>
      </c>
      <c r="D170" s="36">
        <v>44929</v>
      </c>
      <c r="E170" s="35">
        <v>1200000</v>
      </c>
      <c r="F170" s="34">
        <v>45049</v>
      </c>
      <c r="G170" s="33">
        <v>800000</v>
      </c>
      <c r="H170" s="32">
        <f>+E170-G170</f>
        <v>400000</v>
      </c>
      <c r="I170" s="31" t="s">
        <v>76</v>
      </c>
      <c r="J170" s="30">
        <v>45072</v>
      </c>
      <c r="K170" t="s">
        <v>164</v>
      </c>
      <c r="L170" s="10"/>
      <c r="M170" s="10"/>
    </row>
    <row r="171" spans="1:13" ht="21" x14ac:dyDescent="0.35">
      <c r="A171" s="18" t="s">
        <v>163</v>
      </c>
      <c r="B171" s="17" t="s">
        <v>11</v>
      </c>
      <c r="C171" s="20" t="s">
        <v>162</v>
      </c>
      <c r="D171" s="15">
        <v>45037</v>
      </c>
      <c r="E171" s="14">
        <v>177000</v>
      </c>
      <c r="F171" s="13">
        <v>45159</v>
      </c>
      <c r="H171" s="12">
        <f>E171</f>
        <v>177000</v>
      </c>
      <c r="I171" s="1" t="s">
        <v>0</v>
      </c>
      <c r="J171" s="11">
        <v>45075</v>
      </c>
      <c r="L171" s="10"/>
      <c r="M171" s="10"/>
    </row>
    <row r="172" spans="1:13" ht="21" x14ac:dyDescent="0.35">
      <c r="A172" s="29" t="s">
        <v>30</v>
      </c>
      <c r="B172" s="28" t="s">
        <v>29</v>
      </c>
      <c r="C172" s="27" t="s">
        <v>161</v>
      </c>
      <c r="D172" s="26">
        <v>45040</v>
      </c>
      <c r="E172" s="24">
        <v>29500</v>
      </c>
      <c r="F172" s="25">
        <v>45162</v>
      </c>
      <c r="G172" s="24">
        <v>29500</v>
      </c>
      <c r="H172" s="23">
        <v>0</v>
      </c>
      <c r="I172" s="22" t="s">
        <v>84</v>
      </c>
      <c r="J172" s="21">
        <v>45075</v>
      </c>
      <c r="K172" t="s">
        <v>160</v>
      </c>
      <c r="L172" s="10"/>
      <c r="M172" s="10"/>
    </row>
    <row r="173" spans="1:13" ht="21" x14ac:dyDescent="0.35">
      <c r="A173" s="29" t="s">
        <v>157</v>
      </c>
      <c r="B173" s="28" t="s">
        <v>29</v>
      </c>
      <c r="C173" s="27" t="s">
        <v>44</v>
      </c>
      <c r="D173" s="26">
        <v>44910</v>
      </c>
      <c r="E173" s="24">
        <v>118000</v>
      </c>
      <c r="F173" s="25">
        <v>45031</v>
      </c>
      <c r="G173" s="24">
        <v>118000</v>
      </c>
      <c r="H173" s="23">
        <v>0</v>
      </c>
      <c r="I173" s="22" t="s">
        <v>84</v>
      </c>
      <c r="J173" s="21">
        <v>45075</v>
      </c>
      <c r="K173" t="s">
        <v>159</v>
      </c>
      <c r="L173" s="10"/>
      <c r="M173" s="10"/>
    </row>
    <row r="174" spans="1:13" ht="21" x14ac:dyDescent="0.35">
      <c r="A174" s="29" t="s">
        <v>157</v>
      </c>
      <c r="B174" s="28" t="s">
        <v>29</v>
      </c>
      <c r="C174" s="27" t="s">
        <v>158</v>
      </c>
      <c r="D174" s="26">
        <v>45061</v>
      </c>
      <c r="E174" s="24">
        <v>29500</v>
      </c>
      <c r="F174" s="25">
        <v>45184</v>
      </c>
      <c r="G174" s="24">
        <v>29500</v>
      </c>
      <c r="H174" s="23">
        <v>0</v>
      </c>
      <c r="I174" s="22" t="s">
        <v>84</v>
      </c>
      <c r="J174" s="21">
        <v>45075</v>
      </c>
      <c r="K174" t="s">
        <v>156</v>
      </c>
      <c r="L174" s="10"/>
      <c r="M174" s="10"/>
    </row>
    <row r="175" spans="1:13" ht="21" x14ac:dyDescent="0.35">
      <c r="A175" s="29" t="s">
        <v>157</v>
      </c>
      <c r="B175" s="28" t="s">
        <v>29</v>
      </c>
      <c r="C175" s="27" t="s">
        <v>53</v>
      </c>
      <c r="D175" s="26">
        <v>44910</v>
      </c>
      <c r="E175" s="24">
        <v>59000</v>
      </c>
      <c r="F175" s="25">
        <v>45031</v>
      </c>
      <c r="G175" s="24">
        <v>59000</v>
      </c>
      <c r="H175" s="23">
        <v>0</v>
      </c>
      <c r="I175" s="22" t="s">
        <v>84</v>
      </c>
      <c r="J175" s="21">
        <v>45075</v>
      </c>
      <c r="K175" t="s">
        <v>156</v>
      </c>
      <c r="L175" s="10"/>
      <c r="M175" s="10"/>
    </row>
    <row r="176" spans="1:13" ht="21" x14ac:dyDescent="0.35">
      <c r="A176" s="29" t="s">
        <v>155</v>
      </c>
      <c r="B176" s="28" t="s">
        <v>29</v>
      </c>
      <c r="C176" s="27" t="s">
        <v>154</v>
      </c>
      <c r="D176" s="26">
        <v>45049</v>
      </c>
      <c r="E176" s="24">
        <v>59000</v>
      </c>
      <c r="F176" s="25">
        <v>45172</v>
      </c>
      <c r="G176" s="24">
        <v>59000</v>
      </c>
      <c r="H176" s="23">
        <v>0</v>
      </c>
      <c r="I176" s="22" t="s">
        <v>84</v>
      </c>
      <c r="J176" s="21">
        <v>45075</v>
      </c>
      <c r="K176" t="s">
        <v>153</v>
      </c>
      <c r="L176" s="10"/>
      <c r="M176" s="10"/>
    </row>
    <row r="177" spans="1:13" ht="21" x14ac:dyDescent="0.35">
      <c r="A177" s="29" t="s">
        <v>152</v>
      </c>
      <c r="B177" s="28" t="s">
        <v>11</v>
      </c>
      <c r="C177" s="27" t="s">
        <v>151</v>
      </c>
      <c r="D177" s="26" t="s">
        <v>150</v>
      </c>
      <c r="E177" s="24">
        <v>177000</v>
      </c>
      <c r="F177" s="25">
        <v>45149</v>
      </c>
      <c r="G177" s="24">
        <v>177000</v>
      </c>
      <c r="H177" s="23">
        <v>0</v>
      </c>
      <c r="I177" s="22" t="s">
        <v>84</v>
      </c>
      <c r="J177" s="21">
        <v>45076</v>
      </c>
      <c r="K177" t="s">
        <v>149</v>
      </c>
      <c r="L177" s="10"/>
      <c r="M177" s="10"/>
    </row>
    <row r="178" spans="1:13" ht="21" x14ac:dyDescent="0.35">
      <c r="A178" s="29" t="s">
        <v>148</v>
      </c>
      <c r="B178" s="28" t="s">
        <v>11</v>
      </c>
      <c r="C178" s="27" t="s">
        <v>147</v>
      </c>
      <c r="D178" s="26">
        <v>45028</v>
      </c>
      <c r="E178" s="24">
        <v>708000</v>
      </c>
      <c r="F178" s="25">
        <v>45150</v>
      </c>
      <c r="G178" s="24">
        <v>708000</v>
      </c>
      <c r="H178" s="23">
        <v>0</v>
      </c>
      <c r="I178" s="22" t="s">
        <v>84</v>
      </c>
      <c r="J178" s="21">
        <v>45076</v>
      </c>
      <c r="K178" t="s">
        <v>146</v>
      </c>
      <c r="L178" s="10"/>
      <c r="M178" s="10"/>
    </row>
    <row r="179" spans="1:13" ht="21" x14ac:dyDescent="0.35">
      <c r="A179" s="18" t="s">
        <v>145</v>
      </c>
      <c r="B179" s="17" t="s">
        <v>29</v>
      </c>
      <c r="C179" s="20" t="s">
        <v>144</v>
      </c>
      <c r="D179" s="15">
        <v>45063</v>
      </c>
      <c r="E179" s="14">
        <v>29500</v>
      </c>
      <c r="F179" s="13">
        <v>45186</v>
      </c>
      <c r="H179" s="12">
        <f>E179</f>
        <v>29500</v>
      </c>
      <c r="I179" s="1" t="s">
        <v>0</v>
      </c>
      <c r="J179" s="11">
        <v>45076</v>
      </c>
      <c r="L179" s="10"/>
      <c r="M179" s="10"/>
    </row>
    <row r="180" spans="1:13" ht="33" x14ac:dyDescent="0.35">
      <c r="A180" s="18" t="s">
        <v>12</v>
      </c>
      <c r="B180" s="17" t="s">
        <v>11</v>
      </c>
      <c r="C180" s="20" t="s">
        <v>143</v>
      </c>
      <c r="D180" s="15">
        <v>45027</v>
      </c>
      <c r="E180" s="14">
        <v>225000</v>
      </c>
      <c r="F180" s="13">
        <v>45149</v>
      </c>
      <c r="H180" s="12">
        <f>E180</f>
        <v>225000</v>
      </c>
      <c r="I180" s="1" t="s">
        <v>0</v>
      </c>
      <c r="J180" s="11">
        <v>45076</v>
      </c>
      <c r="L180" s="10"/>
      <c r="M180" s="10"/>
    </row>
    <row r="181" spans="1:13" ht="21" x14ac:dyDescent="0.35">
      <c r="A181" s="29" t="s">
        <v>142</v>
      </c>
      <c r="B181" s="28" t="s">
        <v>11</v>
      </c>
      <c r="C181" s="27" t="s">
        <v>141</v>
      </c>
      <c r="D181" s="26">
        <v>45027</v>
      </c>
      <c r="E181" s="24">
        <v>212000</v>
      </c>
      <c r="F181" s="25">
        <v>45149</v>
      </c>
      <c r="G181" s="24">
        <v>212000</v>
      </c>
      <c r="H181" s="23">
        <v>0</v>
      </c>
      <c r="I181" s="22" t="s">
        <v>84</v>
      </c>
      <c r="J181" s="21">
        <v>45076</v>
      </c>
      <c r="K181" t="s">
        <v>140</v>
      </c>
      <c r="L181" s="10"/>
      <c r="M181" s="10"/>
    </row>
    <row r="182" spans="1:13" ht="21" x14ac:dyDescent="0.35">
      <c r="A182" s="18" t="s">
        <v>139</v>
      </c>
      <c r="B182" s="17" t="s">
        <v>11</v>
      </c>
      <c r="C182" s="20" t="s">
        <v>138</v>
      </c>
      <c r="D182" s="15">
        <v>45027</v>
      </c>
      <c r="E182" s="14">
        <v>118000</v>
      </c>
      <c r="F182" s="13">
        <v>45149</v>
      </c>
      <c r="H182" s="12">
        <f>E182</f>
        <v>118000</v>
      </c>
      <c r="I182" s="1" t="s">
        <v>0</v>
      </c>
      <c r="J182" s="11">
        <v>45076</v>
      </c>
      <c r="L182" s="10"/>
      <c r="M182" s="10"/>
    </row>
    <row r="183" spans="1:13" ht="21" x14ac:dyDescent="0.35">
      <c r="A183" s="18" t="s">
        <v>137</v>
      </c>
      <c r="B183" s="17" t="s">
        <v>11</v>
      </c>
      <c r="C183" s="20" t="s">
        <v>136</v>
      </c>
      <c r="D183" s="15">
        <v>45029</v>
      </c>
      <c r="E183" s="14">
        <v>435000</v>
      </c>
      <c r="F183" s="13">
        <v>45151</v>
      </c>
      <c r="H183" s="12">
        <f>E183</f>
        <v>435000</v>
      </c>
      <c r="I183" s="1" t="s">
        <v>0</v>
      </c>
      <c r="J183" s="11">
        <v>45076</v>
      </c>
      <c r="L183" s="10"/>
      <c r="M183" s="10"/>
    </row>
    <row r="184" spans="1:13" ht="31.5" x14ac:dyDescent="0.35">
      <c r="A184" s="29" t="s">
        <v>22</v>
      </c>
      <c r="B184" s="28" t="s">
        <v>47</v>
      </c>
      <c r="C184" s="27" t="s">
        <v>135</v>
      </c>
      <c r="D184" s="26">
        <v>45044</v>
      </c>
      <c r="E184" s="24">
        <v>26426100</v>
      </c>
      <c r="F184" s="25">
        <v>45166</v>
      </c>
      <c r="G184" s="24">
        <v>26426100</v>
      </c>
      <c r="H184" s="23">
        <v>0</v>
      </c>
      <c r="I184" s="22" t="s">
        <v>84</v>
      </c>
      <c r="J184" s="21">
        <v>45076</v>
      </c>
      <c r="K184" t="s">
        <v>134</v>
      </c>
      <c r="L184" s="10"/>
      <c r="M184" s="10"/>
    </row>
    <row r="185" spans="1:13" ht="21" x14ac:dyDescent="0.35">
      <c r="A185" s="29" t="s">
        <v>133</v>
      </c>
      <c r="B185" s="28" t="s">
        <v>29</v>
      </c>
      <c r="C185" s="27" t="s">
        <v>132</v>
      </c>
      <c r="D185" s="26">
        <v>45030</v>
      </c>
      <c r="E185" s="24">
        <v>100300</v>
      </c>
      <c r="F185" s="25">
        <v>45166</v>
      </c>
      <c r="G185" s="24">
        <v>10300</v>
      </c>
      <c r="H185" s="23">
        <v>0</v>
      </c>
      <c r="I185" s="22" t="s">
        <v>84</v>
      </c>
      <c r="J185" s="21">
        <v>45076</v>
      </c>
      <c r="K185" t="s">
        <v>131</v>
      </c>
      <c r="L185" s="10"/>
      <c r="M185" s="10"/>
    </row>
    <row r="186" spans="1:13" ht="21" x14ac:dyDescent="0.35">
      <c r="A186" s="18" t="s">
        <v>130</v>
      </c>
      <c r="B186" s="17" t="s">
        <v>11</v>
      </c>
      <c r="C186" s="20" t="s">
        <v>129</v>
      </c>
      <c r="D186" s="15">
        <v>45030</v>
      </c>
      <c r="E186" s="14">
        <v>141600</v>
      </c>
      <c r="F186" s="13">
        <v>45152</v>
      </c>
      <c r="H186" s="12">
        <f>E186</f>
        <v>141600</v>
      </c>
      <c r="I186" s="1" t="s">
        <v>0</v>
      </c>
      <c r="J186" s="11">
        <v>45078</v>
      </c>
      <c r="L186" s="10"/>
      <c r="M186" s="10"/>
    </row>
    <row r="187" spans="1:13" ht="21" x14ac:dyDescent="0.35">
      <c r="A187" s="29" t="s">
        <v>71</v>
      </c>
      <c r="B187" s="28" t="s">
        <v>29</v>
      </c>
      <c r="C187" s="27" t="s">
        <v>128</v>
      </c>
      <c r="D187" s="26">
        <v>45061</v>
      </c>
      <c r="E187" s="24">
        <v>59000</v>
      </c>
      <c r="F187" s="25">
        <v>45184</v>
      </c>
      <c r="G187" s="24">
        <v>59000</v>
      </c>
      <c r="H187" s="23">
        <v>0</v>
      </c>
      <c r="I187" s="22" t="s">
        <v>84</v>
      </c>
      <c r="J187" s="21">
        <v>45078</v>
      </c>
      <c r="K187" t="s">
        <v>127</v>
      </c>
      <c r="L187" s="10"/>
      <c r="M187" s="10"/>
    </row>
    <row r="188" spans="1:13" ht="21" x14ac:dyDescent="0.35">
      <c r="A188" s="18" t="s">
        <v>126</v>
      </c>
      <c r="B188" s="17" t="s">
        <v>11</v>
      </c>
      <c r="C188" s="20" t="s">
        <v>125</v>
      </c>
      <c r="D188" s="15">
        <v>44944</v>
      </c>
      <c r="E188" s="14">
        <v>1228380</v>
      </c>
      <c r="F188" s="13">
        <v>45064</v>
      </c>
      <c r="H188" s="12">
        <f>E188</f>
        <v>1228380</v>
      </c>
      <c r="I188" s="1" t="s">
        <v>76</v>
      </c>
      <c r="J188" s="11">
        <v>45078</v>
      </c>
      <c r="L188" s="10"/>
      <c r="M188" s="10"/>
    </row>
    <row r="189" spans="1:13" ht="21" x14ac:dyDescent="0.35">
      <c r="A189" s="18" t="s">
        <v>124</v>
      </c>
      <c r="B189" s="17" t="s">
        <v>11</v>
      </c>
      <c r="C189" s="20" t="s">
        <v>123</v>
      </c>
      <c r="D189" s="15">
        <v>44838</v>
      </c>
      <c r="E189" s="14">
        <v>177000</v>
      </c>
      <c r="F189" s="13">
        <v>44961</v>
      </c>
      <c r="H189" s="12">
        <f>E189</f>
        <v>177000</v>
      </c>
      <c r="I189" s="1" t="s">
        <v>76</v>
      </c>
      <c r="J189" s="11">
        <v>45082</v>
      </c>
      <c r="L189" s="10"/>
      <c r="M189" s="10"/>
    </row>
    <row r="190" spans="1:13" ht="21" x14ac:dyDescent="0.35">
      <c r="A190" s="29" t="s">
        <v>122</v>
      </c>
      <c r="B190" s="28" t="s">
        <v>29</v>
      </c>
      <c r="C190" s="27" t="s">
        <v>121</v>
      </c>
      <c r="D190" s="26">
        <v>45075</v>
      </c>
      <c r="E190" s="24">
        <v>35400</v>
      </c>
      <c r="F190" s="25">
        <v>45198</v>
      </c>
      <c r="G190" s="24">
        <v>35400</v>
      </c>
      <c r="H190" s="23">
        <v>0</v>
      </c>
      <c r="I190" s="22" t="s">
        <v>84</v>
      </c>
      <c r="J190" s="21">
        <v>45082</v>
      </c>
      <c r="K190" t="s">
        <v>120</v>
      </c>
      <c r="L190" s="10"/>
      <c r="M190" s="10"/>
    </row>
    <row r="191" spans="1:13" ht="21" x14ac:dyDescent="0.35">
      <c r="A191" s="18" t="s">
        <v>119</v>
      </c>
      <c r="B191" s="17" t="s">
        <v>118</v>
      </c>
      <c r="C191" s="20" t="s">
        <v>117</v>
      </c>
      <c r="D191" s="15">
        <v>45054</v>
      </c>
      <c r="E191" s="14">
        <v>4444942</v>
      </c>
      <c r="F191" s="13">
        <v>45177</v>
      </c>
      <c r="H191" s="12">
        <f>E191</f>
        <v>4444942</v>
      </c>
      <c r="I191" s="1" t="s">
        <v>0</v>
      </c>
      <c r="J191" s="11">
        <v>45082</v>
      </c>
      <c r="L191" s="10"/>
      <c r="M191" s="10"/>
    </row>
    <row r="192" spans="1:13" ht="21" x14ac:dyDescent="0.35">
      <c r="A192" s="29" t="s">
        <v>116</v>
      </c>
      <c r="B192" s="28" t="s">
        <v>29</v>
      </c>
      <c r="C192" s="27" t="s">
        <v>115</v>
      </c>
      <c r="D192" s="26">
        <v>45061</v>
      </c>
      <c r="E192" s="24">
        <v>29500</v>
      </c>
      <c r="F192" s="25">
        <v>45184</v>
      </c>
      <c r="G192" s="24">
        <v>29500</v>
      </c>
      <c r="H192" s="23">
        <v>0</v>
      </c>
      <c r="I192" s="22" t="s">
        <v>84</v>
      </c>
      <c r="J192" s="21">
        <v>45083</v>
      </c>
      <c r="K192" t="s">
        <v>114</v>
      </c>
      <c r="L192" s="10"/>
      <c r="M192" s="10"/>
    </row>
    <row r="193" spans="1:13" ht="21" x14ac:dyDescent="0.35">
      <c r="A193" s="29" t="s">
        <v>32</v>
      </c>
      <c r="B193" s="28" t="s">
        <v>29</v>
      </c>
      <c r="C193" s="27" t="s">
        <v>113</v>
      </c>
      <c r="D193" s="26">
        <v>45072</v>
      </c>
      <c r="E193" s="24">
        <v>29500</v>
      </c>
      <c r="F193" s="25">
        <v>45195</v>
      </c>
      <c r="G193" s="24">
        <v>29500</v>
      </c>
      <c r="H193" s="23">
        <v>0</v>
      </c>
      <c r="I193" s="22" t="s">
        <v>84</v>
      </c>
      <c r="J193" s="21">
        <v>45083</v>
      </c>
      <c r="K193" t="s">
        <v>112</v>
      </c>
      <c r="L193" s="10"/>
      <c r="M193" s="10"/>
    </row>
    <row r="194" spans="1:13" ht="21" x14ac:dyDescent="0.35">
      <c r="A194" s="18" t="s">
        <v>32</v>
      </c>
      <c r="B194" s="17" t="s">
        <v>29</v>
      </c>
      <c r="C194" s="20" t="s">
        <v>111</v>
      </c>
      <c r="D194" s="15">
        <v>45077</v>
      </c>
      <c r="E194" s="14">
        <v>100300</v>
      </c>
      <c r="F194" s="13" t="s">
        <v>38</v>
      </c>
      <c r="H194" s="12">
        <f>E194</f>
        <v>100300</v>
      </c>
      <c r="I194" s="1" t="s">
        <v>0</v>
      </c>
      <c r="J194" s="11">
        <v>45083</v>
      </c>
      <c r="L194" s="10"/>
      <c r="M194" s="10"/>
    </row>
    <row r="195" spans="1:13" ht="21" x14ac:dyDescent="0.35">
      <c r="A195" s="18" t="s">
        <v>110</v>
      </c>
      <c r="B195" s="17" t="s">
        <v>29</v>
      </c>
      <c r="C195" s="20" t="s">
        <v>109</v>
      </c>
      <c r="D195" s="15">
        <v>45064</v>
      </c>
      <c r="E195" s="14">
        <v>112100</v>
      </c>
      <c r="F195" s="13">
        <v>45187</v>
      </c>
      <c r="H195" s="12">
        <f>E195</f>
        <v>112100</v>
      </c>
      <c r="I195" s="1" t="s">
        <v>0</v>
      </c>
      <c r="J195" s="11">
        <v>45083</v>
      </c>
      <c r="L195" s="10"/>
      <c r="M195" s="10"/>
    </row>
    <row r="196" spans="1:13" ht="21" x14ac:dyDescent="0.35">
      <c r="A196" s="29" t="s">
        <v>108</v>
      </c>
      <c r="B196" s="28" t="s">
        <v>107</v>
      </c>
      <c r="C196" s="27" t="s">
        <v>106</v>
      </c>
      <c r="D196" s="26">
        <v>45056</v>
      </c>
      <c r="E196" s="24">
        <v>487340</v>
      </c>
      <c r="F196" s="25">
        <v>45179</v>
      </c>
      <c r="G196" s="24">
        <v>487340</v>
      </c>
      <c r="H196" s="23">
        <v>0</v>
      </c>
      <c r="I196" s="22" t="s">
        <v>84</v>
      </c>
      <c r="J196" s="21">
        <v>45083</v>
      </c>
      <c r="K196" t="s">
        <v>105</v>
      </c>
      <c r="L196" s="10"/>
      <c r="M196" s="10"/>
    </row>
    <row r="197" spans="1:13" ht="21" x14ac:dyDescent="0.35">
      <c r="A197" s="18" t="s">
        <v>22</v>
      </c>
      <c r="B197" s="17" t="s">
        <v>21</v>
      </c>
      <c r="C197" s="20" t="s">
        <v>104</v>
      </c>
      <c r="D197" s="15">
        <v>45056</v>
      </c>
      <c r="E197" s="14">
        <v>241100</v>
      </c>
      <c r="F197" s="13">
        <v>45179</v>
      </c>
      <c r="H197" s="12">
        <f t="shared" ref="H197:H204" si="6">E197</f>
        <v>241100</v>
      </c>
      <c r="I197" s="1" t="s">
        <v>0</v>
      </c>
      <c r="J197" s="11">
        <v>45083</v>
      </c>
      <c r="L197" s="10"/>
      <c r="M197" s="10"/>
    </row>
    <row r="198" spans="1:13" ht="21" x14ac:dyDescent="0.35">
      <c r="A198" s="18" t="s">
        <v>103</v>
      </c>
      <c r="B198" s="17" t="s">
        <v>102</v>
      </c>
      <c r="C198" s="20" t="s">
        <v>101</v>
      </c>
      <c r="D198" s="15">
        <v>45043</v>
      </c>
      <c r="E198" s="14">
        <v>1129260</v>
      </c>
      <c r="F198" s="13">
        <v>45165</v>
      </c>
      <c r="H198" s="12">
        <f t="shared" si="6"/>
        <v>1129260</v>
      </c>
      <c r="I198" s="1" t="s">
        <v>0</v>
      </c>
      <c r="J198" s="11">
        <v>45086</v>
      </c>
      <c r="L198" s="10"/>
      <c r="M198" s="10"/>
    </row>
    <row r="199" spans="1:13" ht="21" x14ac:dyDescent="0.35">
      <c r="A199" s="18" t="s">
        <v>100</v>
      </c>
      <c r="B199" s="17" t="s">
        <v>99</v>
      </c>
      <c r="C199" s="20" t="s">
        <v>98</v>
      </c>
      <c r="D199" s="15">
        <v>45064</v>
      </c>
      <c r="E199" s="14">
        <v>8622276</v>
      </c>
      <c r="F199" s="13">
        <v>45187</v>
      </c>
      <c r="H199" s="12">
        <f t="shared" si="6"/>
        <v>8622276</v>
      </c>
      <c r="I199" s="1" t="s">
        <v>0</v>
      </c>
      <c r="J199" s="11">
        <v>45086</v>
      </c>
      <c r="L199" s="10"/>
      <c r="M199" s="10"/>
    </row>
    <row r="200" spans="1:13" ht="21" x14ac:dyDescent="0.35">
      <c r="A200" s="18" t="s">
        <v>97</v>
      </c>
      <c r="B200" s="17" t="s">
        <v>96</v>
      </c>
      <c r="C200" s="20" t="s">
        <v>95</v>
      </c>
      <c r="D200" s="15">
        <v>45030</v>
      </c>
      <c r="E200" s="14">
        <v>1414803.72</v>
      </c>
      <c r="F200" s="13">
        <v>45152</v>
      </c>
      <c r="H200" s="12">
        <f t="shared" si="6"/>
        <v>1414803.72</v>
      </c>
      <c r="I200" s="1" t="s">
        <v>0</v>
      </c>
      <c r="J200" s="11">
        <v>45086</v>
      </c>
      <c r="L200" s="10"/>
      <c r="M200" s="10"/>
    </row>
    <row r="201" spans="1:13" ht="21" x14ac:dyDescent="0.35">
      <c r="A201" s="18" t="s">
        <v>94</v>
      </c>
      <c r="B201" s="17" t="s">
        <v>11</v>
      </c>
      <c r="C201" s="20" t="s">
        <v>93</v>
      </c>
      <c r="D201" s="15">
        <v>45051</v>
      </c>
      <c r="E201" s="14">
        <v>212400</v>
      </c>
      <c r="F201" s="13">
        <v>45143</v>
      </c>
      <c r="H201" s="12">
        <f t="shared" si="6"/>
        <v>212400</v>
      </c>
      <c r="I201" s="1" t="s">
        <v>0</v>
      </c>
      <c r="J201" s="11">
        <v>45086</v>
      </c>
      <c r="L201" s="10"/>
      <c r="M201" s="10"/>
    </row>
    <row r="202" spans="1:13" ht="21" x14ac:dyDescent="0.35">
      <c r="A202" s="18" t="s">
        <v>88</v>
      </c>
      <c r="B202" s="17" t="s">
        <v>29</v>
      </c>
      <c r="C202" s="20" t="s">
        <v>92</v>
      </c>
      <c r="D202" s="15">
        <v>45078</v>
      </c>
      <c r="E202" s="14">
        <v>29500</v>
      </c>
      <c r="F202" s="13">
        <v>45200</v>
      </c>
      <c r="H202" s="12">
        <f t="shared" si="6"/>
        <v>29500</v>
      </c>
      <c r="I202" s="1" t="s">
        <v>0</v>
      </c>
      <c r="J202" s="11">
        <v>45089</v>
      </c>
      <c r="L202" s="10"/>
      <c r="M202" s="10"/>
    </row>
    <row r="203" spans="1:13" ht="21" x14ac:dyDescent="0.35">
      <c r="A203" s="18" t="s">
        <v>91</v>
      </c>
      <c r="B203" s="17" t="s">
        <v>90</v>
      </c>
      <c r="C203" s="20" t="s">
        <v>89</v>
      </c>
      <c r="D203" s="15">
        <v>45079</v>
      </c>
      <c r="E203" s="14">
        <v>241900</v>
      </c>
      <c r="F203" s="13">
        <v>44836</v>
      </c>
      <c r="H203" s="12">
        <f t="shared" si="6"/>
        <v>241900</v>
      </c>
      <c r="I203" s="1" t="s">
        <v>0</v>
      </c>
      <c r="J203" s="11">
        <v>45089</v>
      </c>
      <c r="L203" s="10"/>
      <c r="M203" s="10"/>
    </row>
    <row r="204" spans="1:13" ht="21" x14ac:dyDescent="0.35">
      <c r="A204" s="18" t="s">
        <v>88</v>
      </c>
      <c r="B204" s="17" t="s">
        <v>29</v>
      </c>
      <c r="C204" s="20" t="s">
        <v>87</v>
      </c>
      <c r="D204" s="15">
        <v>45056</v>
      </c>
      <c r="E204" s="14">
        <v>29500</v>
      </c>
      <c r="F204" s="13">
        <v>45179</v>
      </c>
      <c r="H204" s="12">
        <f t="shared" si="6"/>
        <v>29500</v>
      </c>
      <c r="I204" s="1" t="s">
        <v>0</v>
      </c>
      <c r="J204" s="11">
        <v>45089</v>
      </c>
      <c r="L204" s="10"/>
      <c r="M204" s="10"/>
    </row>
    <row r="205" spans="1:13" ht="21" x14ac:dyDescent="0.35">
      <c r="A205" s="29" t="s">
        <v>86</v>
      </c>
      <c r="B205" s="28" t="s">
        <v>11</v>
      </c>
      <c r="C205" s="27" t="s">
        <v>85</v>
      </c>
      <c r="D205" s="26">
        <v>44970</v>
      </c>
      <c r="E205" s="24">
        <v>94400</v>
      </c>
      <c r="F205" s="25">
        <v>45087</v>
      </c>
      <c r="G205" s="24">
        <v>94400</v>
      </c>
      <c r="H205" s="23">
        <v>0</v>
      </c>
      <c r="I205" s="22" t="s">
        <v>84</v>
      </c>
      <c r="J205" s="21">
        <v>45089</v>
      </c>
      <c r="K205" t="s">
        <v>83</v>
      </c>
      <c r="L205" s="10"/>
      <c r="M205" s="10"/>
    </row>
    <row r="206" spans="1:13" ht="21" x14ac:dyDescent="0.35">
      <c r="A206" s="18" t="s">
        <v>82</v>
      </c>
      <c r="B206" s="17" t="s">
        <v>11</v>
      </c>
      <c r="C206" s="20" t="s">
        <v>81</v>
      </c>
      <c r="D206" s="15">
        <v>45062</v>
      </c>
      <c r="E206" s="14">
        <v>212400</v>
      </c>
      <c r="F206" s="13">
        <v>45185</v>
      </c>
      <c r="H206" s="12">
        <f t="shared" ref="H206:H241" si="7">E206</f>
        <v>212400</v>
      </c>
      <c r="I206" s="1" t="s">
        <v>0</v>
      </c>
      <c r="J206" s="11">
        <v>45089</v>
      </c>
      <c r="L206" s="10"/>
      <c r="M206" s="10"/>
    </row>
    <row r="207" spans="1:13" ht="21" x14ac:dyDescent="0.35">
      <c r="A207" s="18" t="s">
        <v>80</v>
      </c>
      <c r="B207" s="17" t="s">
        <v>29</v>
      </c>
      <c r="C207" s="20" t="s">
        <v>68</v>
      </c>
      <c r="D207" s="15">
        <v>45082</v>
      </c>
      <c r="E207" s="14">
        <v>29500</v>
      </c>
      <c r="F207" s="13">
        <v>45204</v>
      </c>
      <c r="H207" s="12">
        <f t="shared" si="7"/>
        <v>29500</v>
      </c>
      <c r="I207" s="1" t="s">
        <v>0</v>
      </c>
      <c r="J207" s="11">
        <v>45089</v>
      </c>
      <c r="L207" s="10"/>
      <c r="M207" s="10"/>
    </row>
    <row r="208" spans="1:13" ht="21" x14ac:dyDescent="0.35">
      <c r="A208" s="18" t="s">
        <v>80</v>
      </c>
      <c r="B208" s="17" t="s">
        <v>29</v>
      </c>
      <c r="C208" s="20" t="s">
        <v>61</v>
      </c>
      <c r="D208" s="15">
        <v>45082</v>
      </c>
      <c r="E208" s="14">
        <v>29500</v>
      </c>
      <c r="F208" s="13">
        <v>45204</v>
      </c>
      <c r="H208" s="12">
        <f t="shared" si="7"/>
        <v>29500</v>
      </c>
      <c r="I208" s="1" t="s">
        <v>0</v>
      </c>
      <c r="J208" s="11">
        <v>45089</v>
      </c>
      <c r="L208" s="10"/>
      <c r="M208" s="10"/>
    </row>
    <row r="209" spans="1:13" ht="21" x14ac:dyDescent="0.35">
      <c r="A209" s="18" t="s">
        <v>79</v>
      </c>
      <c r="B209" s="17" t="s">
        <v>78</v>
      </c>
      <c r="C209" s="20" t="s">
        <v>77</v>
      </c>
      <c r="D209" s="15">
        <v>44860</v>
      </c>
      <c r="E209" s="14">
        <v>1657424.74</v>
      </c>
      <c r="F209" s="13">
        <v>44983</v>
      </c>
      <c r="H209" s="12">
        <f t="shared" si="7"/>
        <v>1657424.74</v>
      </c>
      <c r="I209" s="1" t="s">
        <v>76</v>
      </c>
      <c r="J209" s="11">
        <v>45089</v>
      </c>
      <c r="L209" s="10"/>
      <c r="M209" s="10"/>
    </row>
    <row r="210" spans="1:13" ht="21" x14ac:dyDescent="0.35">
      <c r="A210" s="18" t="s">
        <v>75</v>
      </c>
      <c r="B210" s="17" t="s">
        <v>11</v>
      </c>
      <c r="C210" s="20" t="s">
        <v>74</v>
      </c>
      <c r="D210" s="15">
        <v>45062</v>
      </c>
      <c r="E210" s="14">
        <v>141600</v>
      </c>
      <c r="F210" s="13">
        <v>45185</v>
      </c>
      <c r="H210" s="12">
        <f t="shared" si="7"/>
        <v>141600</v>
      </c>
      <c r="I210" s="1" t="s">
        <v>0</v>
      </c>
      <c r="J210" s="11">
        <v>45091</v>
      </c>
      <c r="L210" s="10"/>
      <c r="M210" s="10"/>
    </row>
    <row r="211" spans="1:13" ht="21" x14ac:dyDescent="0.35">
      <c r="A211" s="18" t="s">
        <v>73</v>
      </c>
      <c r="B211" s="17" t="s">
        <v>24</v>
      </c>
      <c r="C211" s="20" t="s">
        <v>72</v>
      </c>
      <c r="D211" s="15">
        <v>45068</v>
      </c>
      <c r="E211" s="14">
        <v>118000</v>
      </c>
      <c r="F211" s="13">
        <v>45191</v>
      </c>
      <c r="H211" s="12">
        <f t="shared" si="7"/>
        <v>118000</v>
      </c>
      <c r="I211" s="1" t="s">
        <v>0</v>
      </c>
      <c r="J211" s="11">
        <v>45091</v>
      </c>
      <c r="L211" s="10"/>
      <c r="M211" s="10"/>
    </row>
    <row r="212" spans="1:13" ht="21" x14ac:dyDescent="0.35">
      <c r="A212" s="18" t="s">
        <v>71</v>
      </c>
      <c r="B212" s="17" t="s">
        <v>29</v>
      </c>
      <c r="C212" s="20" t="s">
        <v>70</v>
      </c>
      <c r="D212" s="15">
        <v>45082</v>
      </c>
      <c r="E212" s="14">
        <v>59000</v>
      </c>
      <c r="F212" s="13">
        <v>45204</v>
      </c>
      <c r="H212" s="12">
        <f t="shared" si="7"/>
        <v>59000</v>
      </c>
      <c r="I212" s="1" t="s">
        <v>0</v>
      </c>
      <c r="J212" s="11">
        <v>45091</v>
      </c>
      <c r="L212" s="10"/>
      <c r="M212" s="10"/>
    </row>
    <row r="213" spans="1:13" ht="21" x14ac:dyDescent="0.35">
      <c r="A213" s="18" t="s">
        <v>69</v>
      </c>
      <c r="B213" s="17" t="s">
        <v>11</v>
      </c>
      <c r="C213" s="20" t="s">
        <v>68</v>
      </c>
      <c r="D213" s="15">
        <v>45062</v>
      </c>
      <c r="E213" s="14">
        <v>141600</v>
      </c>
      <c r="F213" s="13">
        <v>45185</v>
      </c>
      <c r="H213" s="12">
        <f t="shared" si="7"/>
        <v>141600</v>
      </c>
      <c r="I213" s="1" t="s">
        <v>0</v>
      </c>
      <c r="J213" s="11">
        <v>45091</v>
      </c>
      <c r="L213" s="10"/>
      <c r="M213" s="10"/>
    </row>
    <row r="214" spans="1:13" ht="21" x14ac:dyDescent="0.35">
      <c r="A214" s="18" t="s">
        <v>67</v>
      </c>
      <c r="B214" s="17" t="s">
        <v>11</v>
      </c>
      <c r="C214" s="20" t="s">
        <v>66</v>
      </c>
      <c r="D214" s="15">
        <v>45078</v>
      </c>
      <c r="E214" s="14">
        <v>400000</v>
      </c>
      <c r="F214" s="13">
        <v>45215</v>
      </c>
      <c r="H214" s="12">
        <f t="shared" si="7"/>
        <v>400000</v>
      </c>
      <c r="I214" s="1" t="s">
        <v>0</v>
      </c>
      <c r="J214" s="11">
        <v>45093</v>
      </c>
      <c r="L214" s="10"/>
      <c r="M214" s="10"/>
    </row>
    <row r="215" spans="1:13" ht="21" x14ac:dyDescent="0.35">
      <c r="A215" s="18" t="s">
        <v>65</v>
      </c>
      <c r="B215" s="17" t="s">
        <v>64</v>
      </c>
      <c r="C215" s="20" t="s">
        <v>63</v>
      </c>
      <c r="D215" s="15">
        <v>45076</v>
      </c>
      <c r="E215" s="14">
        <v>1209500</v>
      </c>
      <c r="F215" s="13">
        <v>45199</v>
      </c>
      <c r="H215" s="12">
        <f t="shared" si="7"/>
        <v>1209500</v>
      </c>
      <c r="I215" s="1" t="s">
        <v>0</v>
      </c>
      <c r="J215" s="11">
        <v>45096</v>
      </c>
      <c r="L215" s="10"/>
      <c r="M215" s="10"/>
    </row>
    <row r="216" spans="1:13" ht="21" x14ac:dyDescent="0.35">
      <c r="A216" s="18" t="s">
        <v>62</v>
      </c>
      <c r="B216" s="17" t="s">
        <v>11</v>
      </c>
      <c r="C216" s="20" t="s">
        <v>61</v>
      </c>
      <c r="D216" s="15">
        <v>45061</v>
      </c>
      <c r="E216" s="14">
        <v>713664</v>
      </c>
      <c r="F216" s="13">
        <v>45184</v>
      </c>
      <c r="H216" s="12">
        <f t="shared" si="7"/>
        <v>713664</v>
      </c>
      <c r="I216" s="1" t="s">
        <v>0</v>
      </c>
      <c r="J216" s="11">
        <v>45097</v>
      </c>
      <c r="L216" s="10"/>
      <c r="M216" s="10"/>
    </row>
    <row r="217" spans="1:13" ht="21" x14ac:dyDescent="0.35">
      <c r="A217" s="18" t="s">
        <v>41</v>
      </c>
      <c r="B217" s="17" t="s">
        <v>40</v>
      </c>
      <c r="C217" s="20" t="s">
        <v>39</v>
      </c>
      <c r="D217" s="15">
        <v>45077</v>
      </c>
      <c r="E217" s="14">
        <v>8356025.04</v>
      </c>
      <c r="F217" s="13">
        <v>45199</v>
      </c>
      <c r="H217" s="12">
        <f t="shared" si="7"/>
        <v>8356025.04</v>
      </c>
      <c r="I217" s="1" t="s">
        <v>0</v>
      </c>
      <c r="J217" s="11">
        <v>45097</v>
      </c>
      <c r="L217" s="10"/>
      <c r="M217" s="10"/>
    </row>
    <row r="218" spans="1:13" ht="21" x14ac:dyDescent="0.35">
      <c r="A218" s="18" t="s">
        <v>17</v>
      </c>
      <c r="B218" s="17" t="s">
        <v>16</v>
      </c>
      <c r="C218" s="20" t="s">
        <v>60</v>
      </c>
      <c r="D218" s="15">
        <v>45041</v>
      </c>
      <c r="E218" s="14">
        <v>4088370</v>
      </c>
      <c r="F218" s="13">
        <v>45199</v>
      </c>
      <c r="H218" s="12">
        <f t="shared" si="7"/>
        <v>4088370</v>
      </c>
      <c r="I218" s="1" t="s">
        <v>0</v>
      </c>
      <c r="J218" s="11">
        <v>45097</v>
      </c>
      <c r="L218" s="10"/>
      <c r="M218" s="10"/>
    </row>
    <row r="219" spans="1:13" ht="21" x14ac:dyDescent="0.35">
      <c r="A219" s="18" t="s">
        <v>59</v>
      </c>
      <c r="B219" s="17" t="s">
        <v>58</v>
      </c>
      <c r="C219" s="20" t="s">
        <v>57</v>
      </c>
      <c r="D219" s="15">
        <v>45082</v>
      </c>
      <c r="E219" s="14">
        <v>11210951.08</v>
      </c>
      <c r="F219" s="13">
        <v>45204</v>
      </c>
      <c r="H219" s="12">
        <f t="shared" si="7"/>
        <v>11210951.08</v>
      </c>
      <c r="I219" s="1" t="s">
        <v>0</v>
      </c>
      <c r="J219" s="11">
        <v>45098</v>
      </c>
      <c r="L219" s="10"/>
      <c r="M219" s="10"/>
    </row>
    <row r="220" spans="1:13" ht="21" x14ac:dyDescent="0.35">
      <c r="A220" s="18" t="s">
        <v>56</v>
      </c>
      <c r="B220" s="17" t="s">
        <v>29</v>
      </c>
      <c r="C220" s="20" t="s">
        <v>55</v>
      </c>
      <c r="D220" s="15">
        <v>45071</v>
      </c>
      <c r="E220" s="14">
        <v>149860</v>
      </c>
      <c r="F220" s="13">
        <v>45194</v>
      </c>
      <c r="H220" s="12">
        <f t="shared" si="7"/>
        <v>149860</v>
      </c>
      <c r="I220" s="1" t="s">
        <v>0</v>
      </c>
      <c r="J220" s="11">
        <v>45098</v>
      </c>
      <c r="L220" s="10"/>
      <c r="M220" s="10"/>
    </row>
    <row r="221" spans="1:13" ht="21" x14ac:dyDescent="0.35">
      <c r="A221" s="18" t="s">
        <v>54</v>
      </c>
      <c r="B221" s="17" t="s">
        <v>11</v>
      </c>
      <c r="C221" s="20" t="s">
        <v>53</v>
      </c>
      <c r="D221" s="15">
        <v>45089</v>
      </c>
      <c r="E221" s="14">
        <v>59000</v>
      </c>
      <c r="F221" s="13">
        <v>45211</v>
      </c>
      <c r="H221" s="12">
        <f t="shared" si="7"/>
        <v>59000</v>
      </c>
      <c r="I221" s="1" t="s">
        <v>0</v>
      </c>
      <c r="J221" s="11">
        <v>45098</v>
      </c>
      <c r="L221" s="10"/>
      <c r="M221" s="10"/>
    </row>
    <row r="222" spans="1:13" ht="21" x14ac:dyDescent="0.35">
      <c r="A222" s="18" t="s">
        <v>52</v>
      </c>
      <c r="B222" s="17" t="s">
        <v>11</v>
      </c>
      <c r="C222" s="16" t="s">
        <v>51</v>
      </c>
      <c r="D222" s="15" t="s">
        <v>50</v>
      </c>
      <c r="E222" s="14">
        <v>70800</v>
      </c>
      <c r="F222" s="13">
        <v>45209</v>
      </c>
      <c r="H222" s="12">
        <f t="shared" si="7"/>
        <v>70800</v>
      </c>
      <c r="I222" s="1" t="s">
        <v>0</v>
      </c>
      <c r="J222" s="11">
        <v>45098</v>
      </c>
      <c r="L222" s="10"/>
      <c r="M222" s="10"/>
    </row>
    <row r="223" spans="1:13" ht="21" x14ac:dyDescent="0.35">
      <c r="A223" s="18" t="s">
        <v>49</v>
      </c>
      <c r="B223" s="17" t="s">
        <v>5</v>
      </c>
      <c r="C223" s="16" t="s">
        <v>48</v>
      </c>
      <c r="D223" s="15">
        <v>45071</v>
      </c>
      <c r="E223" s="14">
        <v>35144.79</v>
      </c>
      <c r="F223" s="13">
        <v>45194</v>
      </c>
      <c r="H223" s="12">
        <f t="shared" si="7"/>
        <v>35144.79</v>
      </c>
      <c r="I223" s="1" t="s">
        <v>0</v>
      </c>
      <c r="J223" s="11">
        <v>45098</v>
      </c>
      <c r="L223" s="10"/>
      <c r="M223" s="10"/>
    </row>
    <row r="224" spans="1:13" ht="21" x14ac:dyDescent="0.35">
      <c r="A224" s="18" t="s">
        <v>22</v>
      </c>
      <c r="B224" s="17" t="s">
        <v>47</v>
      </c>
      <c r="C224" s="16" t="s">
        <v>46</v>
      </c>
      <c r="D224" s="15">
        <v>45051</v>
      </c>
      <c r="E224" s="14">
        <v>6698000</v>
      </c>
      <c r="F224" s="13">
        <v>45174</v>
      </c>
      <c r="H224" s="12">
        <f t="shared" si="7"/>
        <v>6698000</v>
      </c>
      <c r="I224" s="1" t="s">
        <v>0</v>
      </c>
      <c r="J224" s="11">
        <v>45098</v>
      </c>
      <c r="L224" s="10"/>
      <c r="M224" s="10"/>
    </row>
    <row r="225" spans="1:13" ht="21" x14ac:dyDescent="0.35">
      <c r="A225" s="18" t="s">
        <v>45</v>
      </c>
      <c r="B225" s="17" t="s">
        <v>24</v>
      </c>
      <c r="C225" s="16" t="s">
        <v>44</v>
      </c>
      <c r="D225" s="15">
        <v>45091</v>
      </c>
      <c r="E225" s="14">
        <v>76700</v>
      </c>
      <c r="F225" s="13">
        <v>45213</v>
      </c>
      <c r="H225" s="12">
        <f t="shared" si="7"/>
        <v>76700</v>
      </c>
      <c r="I225" s="1" t="s">
        <v>0</v>
      </c>
      <c r="J225" s="11">
        <v>45098</v>
      </c>
      <c r="L225" s="10"/>
      <c r="M225" s="10"/>
    </row>
    <row r="226" spans="1:13" ht="21" x14ac:dyDescent="0.35">
      <c r="A226" s="18" t="s">
        <v>43</v>
      </c>
      <c r="B226" s="17" t="s">
        <v>29</v>
      </c>
      <c r="C226" s="16" t="s">
        <v>42</v>
      </c>
      <c r="D226" s="15">
        <v>45091</v>
      </c>
      <c r="E226" s="14">
        <v>59000</v>
      </c>
      <c r="F226" s="13">
        <v>45213</v>
      </c>
      <c r="H226" s="12">
        <f t="shared" si="7"/>
        <v>59000</v>
      </c>
      <c r="I226" s="1" t="s">
        <v>0</v>
      </c>
      <c r="J226" s="11">
        <v>45098</v>
      </c>
      <c r="L226" s="10"/>
      <c r="M226" s="10"/>
    </row>
    <row r="227" spans="1:13" ht="21" x14ac:dyDescent="0.35">
      <c r="A227" s="18" t="s">
        <v>41</v>
      </c>
      <c r="B227" s="17" t="s">
        <v>40</v>
      </c>
      <c r="C227" s="16" t="s">
        <v>39</v>
      </c>
      <c r="D227" s="15">
        <v>45077</v>
      </c>
      <c r="E227" s="14">
        <v>8356025.04</v>
      </c>
      <c r="F227" s="13" t="s">
        <v>38</v>
      </c>
      <c r="H227" s="12">
        <f t="shared" si="7"/>
        <v>8356025.04</v>
      </c>
      <c r="I227" s="1" t="s">
        <v>0</v>
      </c>
      <c r="J227" s="11">
        <v>45099</v>
      </c>
      <c r="L227" s="10"/>
      <c r="M227" s="10"/>
    </row>
    <row r="228" spans="1:13" ht="21" x14ac:dyDescent="0.35">
      <c r="A228" s="18" t="s">
        <v>37</v>
      </c>
      <c r="B228" s="17" t="s">
        <v>36</v>
      </c>
      <c r="C228" s="16" t="s">
        <v>35</v>
      </c>
      <c r="D228" s="15">
        <v>45082</v>
      </c>
      <c r="E228" s="14">
        <v>480000</v>
      </c>
      <c r="F228" s="13">
        <v>45204</v>
      </c>
      <c r="H228" s="12">
        <f t="shared" si="7"/>
        <v>480000</v>
      </c>
      <c r="I228" s="1" t="s">
        <v>0</v>
      </c>
      <c r="J228" s="11">
        <v>45099</v>
      </c>
      <c r="L228" s="10"/>
      <c r="M228" s="10"/>
    </row>
    <row r="229" spans="1:13" ht="21" x14ac:dyDescent="0.35">
      <c r="A229" s="18" t="s">
        <v>34</v>
      </c>
      <c r="B229" s="17" t="s">
        <v>11</v>
      </c>
      <c r="C229" s="16" t="s">
        <v>33</v>
      </c>
      <c r="D229" s="15">
        <v>45079</v>
      </c>
      <c r="E229" s="14">
        <v>413000</v>
      </c>
      <c r="F229" s="13">
        <v>45204</v>
      </c>
      <c r="H229" s="12">
        <f t="shared" si="7"/>
        <v>413000</v>
      </c>
      <c r="I229" s="1" t="s">
        <v>0</v>
      </c>
      <c r="J229" s="11">
        <v>45099</v>
      </c>
      <c r="L229" s="10"/>
      <c r="M229" s="10"/>
    </row>
    <row r="230" spans="1:13" ht="21" x14ac:dyDescent="0.35">
      <c r="A230" s="18" t="s">
        <v>32</v>
      </c>
      <c r="B230" s="17" t="s">
        <v>29</v>
      </c>
      <c r="C230" s="16" t="s">
        <v>31</v>
      </c>
      <c r="D230" s="15">
        <v>45097</v>
      </c>
      <c r="E230" s="14">
        <v>29500</v>
      </c>
      <c r="F230" s="13">
        <v>45219</v>
      </c>
      <c r="H230" s="12">
        <f t="shared" si="7"/>
        <v>29500</v>
      </c>
      <c r="I230" s="1" t="s">
        <v>0</v>
      </c>
      <c r="J230" s="11">
        <v>45100</v>
      </c>
      <c r="L230" s="10"/>
      <c r="M230" s="10"/>
    </row>
    <row r="231" spans="1:13" ht="21" x14ac:dyDescent="0.35">
      <c r="A231" s="18" t="s">
        <v>30</v>
      </c>
      <c r="B231" s="17" t="s">
        <v>29</v>
      </c>
      <c r="C231" s="16" t="s">
        <v>28</v>
      </c>
      <c r="D231" s="15">
        <v>45097</v>
      </c>
      <c r="E231" s="14">
        <v>29500</v>
      </c>
      <c r="F231" s="13">
        <v>45219</v>
      </c>
      <c r="H231" s="12">
        <f t="shared" si="7"/>
        <v>29500</v>
      </c>
      <c r="I231" s="1" t="s">
        <v>0</v>
      </c>
      <c r="J231" s="11">
        <v>45100</v>
      </c>
      <c r="L231" s="10"/>
      <c r="M231" s="10"/>
    </row>
    <row r="232" spans="1:13" ht="21" x14ac:dyDescent="0.35">
      <c r="A232" s="18" t="s">
        <v>27</v>
      </c>
      <c r="B232" s="17" t="s">
        <v>11</v>
      </c>
      <c r="C232" s="16" t="s">
        <v>26</v>
      </c>
      <c r="D232" s="15">
        <v>45090</v>
      </c>
      <c r="E232" s="14">
        <v>3540000</v>
      </c>
      <c r="F232" s="13">
        <v>45212</v>
      </c>
      <c r="H232" s="12">
        <f t="shared" si="7"/>
        <v>3540000</v>
      </c>
      <c r="I232" s="1" t="s">
        <v>0</v>
      </c>
      <c r="J232" s="11">
        <v>45100</v>
      </c>
      <c r="L232" s="10"/>
      <c r="M232" s="10"/>
    </row>
    <row r="233" spans="1:13" ht="21" x14ac:dyDescent="0.35">
      <c r="A233" s="18" t="s">
        <v>25</v>
      </c>
      <c r="B233" s="17" t="s">
        <v>24</v>
      </c>
      <c r="C233" s="16" t="s">
        <v>23</v>
      </c>
      <c r="D233" s="15">
        <v>45092</v>
      </c>
      <c r="E233" s="14">
        <v>76700</v>
      </c>
      <c r="F233" s="13">
        <v>45214</v>
      </c>
      <c r="H233" s="12">
        <f t="shared" si="7"/>
        <v>76700</v>
      </c>
      <c r="I233" s="1" t="s">
        <v>0</v>
      </c>
      <c r="J233" s="11">
        <v>45100</v>
      </c>
      <c r="L233" s="10"/>
      <c r="M233" s="10"/>
    </row>
    <row r="234" spans="1:13" ht="21" x14ac:dyDescent="0.35">
      <c r="A234" s="18" t="s">
        <v>22</v>
      </c>
      <c r="B234" s="17" t="s">
        <v>21</v>
      </c>
      <c r="C234" s="16" t="s">
        <v>20</v>
      </c>
      <c r="D234" s="15">
        <v>45051</v>
      </c>
      <c r="E234" s="14">
        <v>3349350</v>
      </c>
      <c r="F234" s="13">
        <v>45184</v>
      </c>
      <c r="H234" s="12">
        <f t="shared" si="7"/>
        <v>3349350</v>
      </c>
      <c r="I234" s="1" t="s">
        <v>0</v>
      </c>
      <c r="J234" s="11">
        <v>45100</v>
      </c>
      <c r="L234" s="10"/>
      <c r="M234" s="10"/>
    </row>
    <row r="235" spans="1:13" ht="31.5" x14ac:dyDescent="0.35">
      <c r="A235" s="18" t="s">
        <v>19</v>
      </c>
      <c r="B235" s="17" t="s">
        <v>5</v>
      </c>
      <c r="C235" s="16" t="s">
        <v>18</v>
      </c>
      <c r="D235" s="15">
        <v>45073</v>
      </c>
      <c r="E235" s="14">
        <v>117061.98</v>
      </c>
      <c r="F235" s="13">
        <v>45196</v>
      </c>
      <c r="H235" s="12">
        <f t="shared" si="7"/>
        <v>117061.98</v>
      </c>
      <c r="I235" s="1" t="s">
        <v>0</v>
      </c>
      <c r="J235" s="11">
        <v>45100</v>
      </c>
      <c r="L235" s="10"/>
      <c r="M235" s="10"/>
    </row>
    <row r="236" spans="1:13" ht="21" x14ac:dyDescent="0.35">
      <c r="A236" s="18" t="s">
        <v>17</v>
      </c>
      <c r="B236" s="17" t="s">
        <v>16</v>
      </c>
      <c r="C236" s="16" t="s">
        <v>15</v>
      </c>
      <c r="D236" s="15">
        <v>45077</v>
      </c>
      <c r="E236" s="14">
        <v>4326195</v>
      </c>
      <c r="F236" s="13">
        <v>45199</v>
      </c>
      <c r="H236" s="12">
        <f t="shared" si="7"/>
        <v>4326195</v>
      </c>
      <c r="I236" s="1" t="s">
        <v>0</v>
      </c>
      <c r="J236" s="11">
        <v>45100</v>
      </c>
      <c r="L236" s="10"/>
      <c r="M236" s="10"/>
    </row>
    <row r="237" spans="1:13" ht="21" x14ac:dyDescent="0.35">
      <c r="A237" s="18" t="s">
        <v>14</v>
      </c>
      <c r="B237" s="17" t="s">
        <v>11</v>
      </c>
      <c r="C237" s="16" t="s">
        <v>13</v>
      </c>
      <c r="D237" s="15">
        <v>45092</v>
      </c>
      <c r="E237" s="14">
        <v>70800</v>
      </c>
      <c r="F237" s="13">
        <v>45214</v>
      </c>
      <c r="H237" s="12">
        <f t="shared" si="7"/>
        <v>70800</v>
      </c>
      <c r="I237" s="1" t="s">
        <v>0</v>
      </c>
      <c r="J237" s="11">
        <v>45104</v>
      </c>
      <c r="L237" s="10"/>
      <c r="M237" s="10"/>
    </row>
    <row r="238" spans="1:13" ht="33" x14ac:dyDescent="0.35">
      <c r="A238" s="18" t="s">
        <v>12</v>
      </c>
      <c r="B238" s="17" t="s">
        <v>11</v>
      </c>
      <c r="C238" s="16" t="s">
        <v>10</v>
      </c>
      <c r="D238" s="15">
        <v>44994</v>
      </c>
      <c r="E238" s="14">
        <v>4927680</v>
      </c>
      <c r="F238" s="13">
        <v>45116</v>
      </c>
      <c r="H238" s="12">
        <f t="shared" si="7"/>
        <v>4927680</v>
      </c>
      <c r="I238" s="1" t="s">
        <v>0</v>
      </c>
      <c r="J238" s="11">
        <v>45104</v>
      </c>
      <c r="L238" s="10"/>
      <c r="M238" s="10"/>
    </row>
    <row r="239" spans="1:13" ht="21" x14ac:dyDescent="0.35">
      <c r="A239" s="18" t="s">
        <v>9</v>
      </c>
      <c r="B239" s="17" t="s">
        <v>8</v>
      </c>
      <c r="C239" s="16" t="s">
        <v>7</v>
      </c>
      <c r="D239" s="15">
        <v>45069</v>
      </c>
      <c r="E239" s="14">
        <v>1888000</v>
      </c>
      <c r="F239" s="13">
        <v>45192</v>
      </c>
      <c r="H239" s="12">
        <f t="shared" si="7"/>
        <v>1888000</v>
      </c>
      <c r="I239" s="1" t="s">
        <v>0</v>
      </c>
      <c r="J239" s="11">
        <v>45104</v>
      </c>
      <c r="L239" s="10"/>
      <c r="M239" s="10"/>
    </row>
    <row r="240" spans="1:13" ht="46.5" x14ac:dyDescent="0.35">
      <c r="A240" s="18" t="s">
        <v>6</v>
      </c>
      <c r="B240" s="17" t="s">
        <v>5</v>
      </c>
      <c r="C240" s="16" t="s">
        <v>4</v>
      </c>
      <c r="D240" s="15">
        <v>45082</v>
      </c>
      <c r="E240" s="14">
        <v>168249.03</v>
      </c>
      <c r="F240" s="13">
        <v>45204</v>
      </c>
      <c r="H240" s="12">
        <f t="shared" si="7"/>
        <v>168249.03</v>
      </c>
      <c r="I240" s="1" t="s">
        <v>0</v>
      </c>
      <c r="J240" s="11">
        <v>45106</v>
      </c>
      <c r="L240" s="10"/>
      <c r="M240" s="10"/>
    </row>
    <row r="241" spans="1:13" ht="21" x14ac:dyDescent="0.35">
      <c r="A241" s="18" t="s">
        <v>3</v>
      </c>
      <c r="B241" s="17" t="s">
        <v>2</v>
      </c>
      <c r="C241" s="16" t="s">
        <v>1</v>
      </c>
      <c r="D241" s="15">
        <v>45091</v>
      </c>
      <c r="E241" s="14">
        <v>1072042.55</v>
      </c>
      <c r="F241" s="13">
        <v>45213</v>
      </c>
      <c r="H241" s="12">
        <f t="shared" si="7"/>
        <v>1072042.55</v>
      </c>
      <c r="I241" s="1" t="s">
        <v>0</v>
      </c>
      <c r="J241" s="11">
        <v>45106</v>
      </c>
      <c r="L241" s="10"/>
      <c r="M241" s="10"/>
    </row>
    <row r="242" spans="1:13" ht="21.75" thickBot="1" x14ac:dyDescent="0.4">
      <c r="A242" s="18"/>
      <c r="B242" s="17"/>
      <c r="C242" s="16"/>
      <c r="D242" s="15"/>
      <c r="E242" s="14"/>
      <c r="F242" s="13"/>
      <c r="H242" s="19">
        <f>SUM(H10:H241)</f>
        <v>767891348.2299999</v>
      </c>
      <c r="J242" s="11"/>
      <c r="L242" s="10"/>
      <c r="M242" s="10"/>
    </row>
    <row r="243" spans="1:13" ht="21.75" thickTop="1" x14ac:dyDescent="0.35">
      <c r="A243" s="18"/>
      <c r="B243" s="17"/>
      <c r="C243" s="16"/>
      <c r="D243" s="15"/>
      <c r="E243" s="14"/>
      <c r="F243" s="13"/>
      <c r="H243" s="12"/>
      <c r="J243" s="11"/>
      <c r="L243" s="10"/>
      <c r="M243" s="10"/>
    </row>
    <row r="244" spans="1:13" ht="21" x14ac:dyDescent="0.35">
      <c r="A244" s="18"/>
      <c r="B244" s="17"/>
      <c r="C244" s="16"/>
      <c r="D244" s="15"/>
      <c r="E244" s="14"/>
      <c r="F244" s="13"/>
      <c r="H244" s="12"/>
      <c r="J244" s="11"/>
      <c r="L244" s="10"/>
      <c r="M244" s="10"/>
    </row>
    <row r="245" spans="1:13" ht="21" x14ac:dyDescent="0.35">
      <c r="A245" s="18"/>
      <c r="B245" s="17"/>
      <c r="C245" s="16"/>
      <c r="D245" s="15"/>
      <c r="E245" s="14"/>
      <c r="F245" s="13"/>
      <c r="H245" s="12"/>
      <c r="J245" s="11"/>
      <c r="L245" s="10"/>
      <c r="M245" s="10"/>
    </row>
    <row r="246" spans="1:13" ht="21" x14ac:dyDescent="0.35">
      <c r="A246" s="18"/>
      <c r="B246" s="17"/>
      <c r="C246" s="16"/>
      <c r="D246" s="15"/>
      <c r="E246" s="14"/>
      <c r="F246" s="13"/>
      <c r="H246" s="12"/>
      <c r="J246" s="11"/>
      <c r="L246" s="10"/>
      <c r="M246" s="10"/>
    </row>
    <row r="247" spans="1:13" ht="21" x14ac:dyDescent="0.35">
      <c r="A247" s="18"/>
      <c r="B247" s="17"/>
      <c r="C247" s="16"/>
      <c r="D247" s="15"/>
      <c r="E247" s="14"/>
      <c r="F247" s="13"/>
      <c r="H247" s="12"/>
      <c r="J247" s="11"/>
      <c r="L247" s="10"/>
      <c r="M247" s="10"/>
    </row>
    <row r="248" spans="1:13" ht="21" x14ac:dyDescent="0.35">
      <c r="A248" s="18"/>
      <c r="B248" s="17"/>
      <c r="C248" s="16"/>
      <c r="D248" s="15"/>
      <c r="E248" s="14"/>
      <c r="F248" s="13"/>
      <c r="H248" s="12"/>
      <c r="J248" s="11"/>
      <c r="L248" s="10"/>
      <c r="M248" s="10"/>
    </row>
    <row r="249" spans="1:13" ht="21" x14ac:dyDescent="0.35">
      <c r="A249" s="18"/>
      <c r="B249" s="17"/>
      <c r="C249" s="16"/>
      <c r="D249" s="15"/>
      <c r="E249" s="14"/>
      <c r="F249" s="13"/>
      <c r="H249" s="12"/>
      <c r="J249" s="11"/>
      <c r="L249" s="10"/>
      <c r="M249" s="10"/>
    </row>
    <row r="250" spans="1:13" ht="21" x14ac:dyDescent="0.35">
      <c r="A250" s="18"/>
      <c r="B250" s="17"/>
      <c r="C250" s="16"/>
      <c r="D250" s="15"/>
      <c r="E250" s="14"/>
      <c r="F250" s="13"/>
      <c r="H250" s="12"/>
      <c r="J250" s="11"/>
      <c r="L250" s="10"/>
      <c r="M250" s="10"/>
    </row>
    <row r="251" spans="1:13" ht="21" x14ac:dyDescent="0.35">
      <c r="A251" s="18"/>
      <c r="B251" s="17"/>
      <c r="C251" s="16"/>
      <c r="D251" s="15"/>
      <c r="E251" s="14"/>
      <c r="F251" s="13"/>
      <c r="H251" s="12"/>
      <c r="J251" s="11"/>
      <c r="L251" s="10"/>
      <c r="M251" s="10"/>
    </row>
    <row r="252" spans="1:13" ht="21" x14ac:dyDescent="0.35">
      <c r="A252" s="18"/>
      <c r="B252" s="17"/>
      <c r="C252" s="16"/>
      <c r="D252" s="15"/>
      <c r="E252" s="14"/>
      <c r="F252" s="13"/>
      <c r="H252" s="12"/>
      <c r="J252" s="11"/>
      <c r="L252" s="10"/>
      <c r="M252" s="10"/>
    </row>
    <row r="253" spans="1:13" ht="21" x14ac:dyDescent="0.35">
      <c r="A253" s="18"/>
      <c r="B253" s="17"/>
      <c r="C253" s="16"/>
      <c r="D253" s="15"/>
      <c r="E253" s="14"/>
      <c r="F253" s="13"/>
      <c r="H253" s="12"/>
      <c r="J253" s="11"/>
      <c r="L253" s="10"/>
      <c r="M253" s="10"/>
    </row>
    <row r="254" spans="1:13" ht="21" x14ac:dyDescent="0.35">
      <c r="A254" s="18"/>
      <c r="B254" s="17"/>
      <c r="C254" s="16"/>
      <c r="D254" s="15"/>
      <c r="E254" s="14"/>
      <c r="F254" s="13"/>
      <c r="H254" s="12"/>
      <c r="J254" s="11"/>
      <c r="L254" s="10"/>
      <c r="M254" s="10"/>
    </row>
    <row r="255" spans="1:13" ht="21" x14ac:dyDescent="0.35">
      <c r="A255" s="18"/>
      <c r="B255" s="17"/>
      <c r="C255" s="16"/>
      <c r="D255" s="15"/>
      <c r="E255" s="14"/>
      <c r="F255" s="13"/>
      <c r="H255" s="12"/>
      <c r="J255" s="11"/>
      <c r="L255" s="10"/>
      <c r="M255" s="10"/>
    </row>
    <row r="256" spans="1:13" ht="21" x14ac:dyDescent="0.35">
      <c r="A256" s="18"/>
      <c r="B256" s="17"/>
      <c r="C256" s="16"/>
      <c r="D256" s="15"/>
      <c r="E256" s="14"/>
      <c r="F256" s="13"/>
      <c r="H256" s="12"/>
      <c r="J256" s="11"/>
      <c r="L256" s="10"/>
      <c r="M256" s="10"/>
    </row>
    <row r="257" spans="1:13" ht="21" x14ac:dyDescent="0.35">
      <c r="A257" s="18"/>
      <c r="B257" s="17"/>
      <c r="C257" s="16"/>
      <c r="D257" s="15"/>
      <c r="E257" s="14"/>
      <c r="F257" s="13"/>
      <c r="H257" s="12"/>
      <c r="J257" s="11"/>
      <c r="L257" s="10"/>
      <c r="M257" s="10"/>
    </row>
    <row r="258" spans="1:13" ht="21" x14ac:dyDescent="0.35">
      <c r="A258" s="18"/>
      <c r="B258" s="17"/>
      <c r="C258" s="16"/>
      <c r="D258" s="15"/>
      <c r="E258" s="14"/>
      <c r="F258" s="13"/>
      <c r="H258" s="12"/>
      <c r="J258" s="11"/>
      <c r="L258" s="10"/>
      <c r="M258" s="10"/>
    </row>
    <row r="259" spans="1:13" ht="21" x14ac:dyDescent="0.35">
      <c r="A259" s="18"/>
      <c r="B259" s="17"/>
      <c r="C259" s="16"/>
      <c r="D259" s="15"/>
      <c r="E259" s="14"/>
      <c r="F259" s="13"/>
      <c r="H259" s="12"/>
      <c r="J259" s="11"/>
      <c r="L259" s="10"/>
      <c r="M259" s="10"/>
    </row>
    <row r="260" spans="1:13" ht="21" x14ac:dyDescent="0.35">
      <c r="A260" s="18"/>
      <c r="B260" s="17"/>
      <c r="C260" s="16"/>
      <c r="D260" s="15"/>
      <c r="E260" s="14"/>
      <c r="F260" s="13"/>
      <c r="H260" s="12"/>
      <c r="J260" s="11"/>
      <c r="L260" s="10"/>
      <c r="M260" s="10"/>
    </row>
    <row r="261" spans="1:13" ht="21" x14ac:dyDescent="0.35">
      <c r="A261" s="18"/>
      <c r="B261" s="17"/>
      <c r="C261" s="16"/>
      <c r="D261" s="15"/>
      <c r="E261" s="14"/>
      <c r="F261" s="13"/>
      <c r="H261" s="12"/>
      <c r="J261" s="11"/>
      <c r="L261" s="10"/>
      <c r="M261" s="10"/>
    </row>
    <row r="262" spans="1:13" ht="21" x14ac:dyDescent="0.35">
      <c r="A262" s="18"/>
      <c r="B262" s="17"/>
      <c r="C262" s="16"/>
      <c r="D262" s="15"/>
      <c r="E262" s="14"/>
      <c r="F262" s="13"/>
      <c r="H262" s="12"/>
      <c r="J262" s="11"/>
      <c r="L262" s="10"/>
      <c r="M262" s="10"/>
    </row>
    <row r="263" spans="1:13" ht="21" x14ac:dyDescent="0.35">
      <c r="A263" s="18"/>
      <c r="B263" s="17"/>
      <c r="C263" s="16"/>
      <c r="D263" s="15"/>
      <c r="E263" s="14"/>
      <c r="F263" s="13"/>
      <c r="H263" s="12"/>
      <c r="J263" s="11"/>
      <c r="L263" s="10"/>
      <c r="M263" s="10"/>
    </row>
    <row r="264" spans="1:13" ht="21" x14ac:dyDescent="0.35">
      <c r="A264" s="18"/>
      <c r="B264" s="17"/>
      <c r="C264" s="16"/>
      <c r="D264" s="15"/>
      <c r="E264" s="14"/>
      <c r="F264" s="13"/>
      <c r="H264" s="12"/>
      <c r="J264" s="11"/>
      <c r="L264" s="10"/>
      <c r="M264" s="10"/>
    </row>
    <row r="265" spans="1:13" ht="21" x14ac:dyDescent="0.35">
      <c r="A265" s="18"/>
      <c r="B265" s="17"/>
      <c r="C265" s="16"/>
      <c r="D265" s="15"/>
      <c r="E265" s="14"/>
      <c r="F265" s="13"/>
      <c r="H265" s="12"/>
      <c r="J265" s="11"/>
      <c r="L265" s="10"/>
      <c r="M265" s="10"/>
    </row>
    <row r="266" spans="1:13" ht="21" x14ac:dyDescent="0.35">
      <c r="A266" s="18"/>
      <c r="B266" s="17"/>
      <c r="C266" s="16"/>
      <c r="D266" s="15"/>
      <c r="E266" s="14"/>
      <c r="F266" s="13"/>
      <c r="H266" s="12"/>
      <c r="J266" s="11"/>
      <c r="L266" s="10"/>
      <c r="M266" s="10"/>
    </row>
    <row r="267" spans="1:13" ht="21" x14ac:dyDescent="0.35">
      <c r="A267" s="18"/>
      <c r="B267" s="17"/>
      <c r="C267" s="16"/>
      <c r="D267" s="15"/>
      <c r="E267" s="14"/>
      <c r="F267" s="13"/>
      <c r="H267" s="12"/>
      <c r="J267" s="11"/>
      <c r="L267" s="10"/>
      <c r="M267" s="10"/>
    </row>
    <row r="268" spans="1:13" ht="21" x14ac:dyDescent="0.35">
      <c r="A268" s="18"/>
      <c r="B268" s="17"/>
      <c r="C268" s="16"/>
      <c r="D268" s="15"/>
      <c r="E268" s="14"/>
      <c r="F268" s="13"/>
      <c r="H268" s="12"/>
      <c r="J268" s="11"/>
      <c r="L268" s="10"/>
      <c r="M268" s="10"/>
    </row>
    <row r="269" spans="1:13" ht="21" x14ac:dyDescent="0.35">
      <c r="A269" s="18"/>
      <c r="B269" s="17"/>
      <c r="C269" s="16"/>
      <c r="D269" s="15"/>
      <c r="E269" s="14"/>
      <c r="F269" s="13"/>
      <c r="H269" s="12"/>
      <c r="J269" s="11"/>
      <c r="L269" s="10"/>
      <c r="M269" s="10"/>
    </row>
    <row r="270" spans="1:13" ht="21" x14ac:dyDescent="0.35">
      <c r="A270" s="18"/>
      <c r="B270" s="17"/>
      <c r="C270" s="16"/>
      <c r="D270" s="15"/>
      <c r="E270" s="14"/>
      <c r="F270" s="13"/>
      <c r="H270" s="12"/>
      <c r="J270" s="11"/>
      <c r="L270" s="10"/>
      <c r="M270" s="10"/>
    </row>
    <row r="271" spans="1:13" ht="21" x14ac:dyDescent="0.35">
      <c r="A271" s="18"/>
      <c r="B271" s="17"/>
      <c r="C271" s="16"/>
      <c r="D271" s="15"/>
      <c r="E271" s="14"/>
      <c r="F271" s="13"/>
      <c r="H271" s="12"/>
      <c r="J271" s="11"/>
      <c r="L271" s="10"/>
      <c r="M271" s="10"/>
    </row>
    <row r="272" spans="1:13" ht="21" x14ac:dyDescent="0.35">
      <c r="A272" s="18"/>
      <c r="B272" s="17"/>
      <c r="C272" s="16"/>
      <c r="D272" s="15"/>
      <c r="E272" s="14"/>
      <c r="F272" s="13"/>
      <c r="H272" s="12"/>
      <c r="J272" s="11"/>
      <c r="L272" s="10"/>
      <c r="M272" s="10"/>
    </row>
    <row r="273" spans="1:13" ht="21" x14ac:dyDescent="0.35">
      <c r="A273" s="18"/>
      <c r="B273" s="17"/>
      <c r="C273" s="16"/>
      <c r="D273" s="15"/>
      <c r="E273" s="14"/>
      <c r="F273" s="13"/>
      <c r="H273" s="12"/>
      <c r="J273" s="11"/>
      <c r="L273" s="10"/>
      <c r="M273" s="10"/>
    </row>
    <row r="274" spans="1:13" ht="21" x14ac:dyDescent="0.35">
      <c r="A274" s="18"/>
      <c r="B274" s="17"/>
      <c r="C274" s="16"/>
      <c r="D274" s="15"/>
      <c r="E274" s="14"/>
      <c r="F274" s="13"/>
      <c r="H274" s="12"/>
      <c r="J274" s="11"/>
      <c r="L274" s="10"/>
      <c r="M274" s="10"/>
    </row>
    <row r="275" spans="1:13" ht="21" x14ac:dyDescent="0.35">
      <c r="A275" s="18"/>
      <c r="B275" s="17"/>
      <c r="C275" s="16"/>
      <c r="D275" s="15"/>
      <c r="E275" s="14"/>
      <c r="F275" s="13"/>
      <c r="H275" s="12"/>
      <c r="J275" s="11"/>
      <c r="L275" s="10"/>
      <c r="M275" s="10"/>
    </row>
    <row r="276" spans="1:13" ht="21" x14ac:dyDescent="0.35">
      <c r="A276" s="18"/>
      <c r="B276" s="17"/>
      <c r="C276" s="16"/>
      <c r="D276" s="15"/>
      <c r="E276" s="14"/>
      <c r="F276" s="13"/>
      <c r="H276" s="12"/>
      <c r="J276" s="11"/>
      <c r="L276" s="10"/>
      <c r="M276" s="10"/>
    </row>
    <row r="277" spans="1:13" ht="21" x14ac:dyDescent="0.35">
      <c r="A277" s="18"/>
      <c r="B277" s="17"/>
      <c r="C277" s="16"/>
      <c r="D277" s="15"/>
      <c r="E277" s="14"/>
      <c r="F277" s="13"/>
      <c r="H277" s="12"/>
      <c r="J277" s="11"/>
      <c r="L277" s="10"/>
      <c r="M277" s="10"/>
    </row>
    <row r="278" spans="1:13" ht="21" x14ac:dyDescent="0.35">
      <c r="A278" s="18"/>
      <c r="B278" s="17"/>
      <c r="C278" s="16"/>
      <c r="D278" s="15"/>
      <c r="E278" s="14"/>
      <c r="F278" s="13"/>
      <c r="H278" s="12"/>
      <c r="J278" s="11"/>
      <c r="L278" s="10"/>
      <c r="M278" s="10"/>
    </row>
    <row r="279" spans="1:13" ht="21" x14ac:dyDescent="0.35">
      <c r="A279" s="18"/>
      <c r="B279" s="17"/>
      <c r="C279" s="16"/>
      <c r="D279" s="15"/>
      <c r="E279" s="14"/>
      <c r="F279" s="13"/>
      <c r="H279" s="12"/>
      <c r="J279" s="11"/>
      <c r="L279" s="10"/>
      <c r="M279" s="10"/>
    </row>
    <row r="280" spans="1:13" ht="21" x14ac:dyDescent="0.35">
      <c r="A280" s="18"/>
      <c r="B280" s="17"/>
      <c r="C280" s="16"/>
      <c r="D280" s="15"/>
      <c r="E280" s="14"/>
      <c r="F280" s="13"/>
      <c r="H280" s="12"/>
      <c r="J280" s="11"/>
      <c r="L280" s="10"/>
      <c r="M280" s="10"/>
    </row>
    <row r="281" spans="1:13" ht="21" x14ac:dyDescent="0.35">
      <c r="A281" s="18"/>
      <c r="B281" s="17"/>
      <c r="C281" s="16"/>
      <c r="D281" s="15"/>
      <c r="E281" s="14"/>
      <c r="F281" s="13"/>
      <c r="H281" s="12"/>
      <c r="J281" s="11"/>
      <c r="L281" s="10"/>
      <c r="M281" s="10"/>
    </row>
    <row r="282" spans="1:13" ht="21" x14ac:dyDescent="0.35">
      <c r="A282" s="18"/>
      <c r="B282" s="17"/>
      <c r="C282" s="16"/>
      <c r="D282" s="15"/>
      <c r="E282" s="14"/>
      <c r="F282" s="13"/>
      <c r="H282" s="12"/>
      <c r="J282" s="11"/>
      <c r="L282" s="10"/>
      <c r="M282" s="10"/>
    </row>
    <row r="283" spans="1:13" ht="21" x14ac:dyDescent="0.35">
      <c r="A283" s="18"/>
      <c r="B283" s="17"/>
      <c r="C283" s="16"/>
      <c r="D283" s="15"/>
      <c r="E283" s="14"/>
      <c r="F283" s="13"/>
      <c r="H283" s="12"/>
      <c r="J283" s="11"/>
      <c r="L283" s="10"/>
      <c r="M283" s="10"/>
    </row>
    <row r="284" spans="1:13" ht="21" x14ac:dyDescent="0.35">
      <c r="A284" s="18"/>
      <c r="B284" s="17"/>
      <c r="C284" s="16"/>
      <c r="D284" s="15"/>
      <c r="E284" s="14"/>
      <c r="F284" s="13"/>
      <c r="H284" s="12"/>
      <c r="J284" s="11"/>
      <c r="L284" s="10"/>
      <c r="M284" s="10"/>
    </row>
    <row r="285" spans="1:13" ht="21" x14ac:dyDescent="0.35">
      <c r="A285" s="18"/>
      <c r="B285" s="17"/>
      <c r="C285" s="16"/>
      <c r="D285" s="15"/>
      <c r="E285" s="14"/>
      <c r="F285" s="13"/>
      <c r="H285" s="12"/>
      <c r="J285" s="11"/>
      <c r="L285" s="10"/>
      <c r="M285" s="10"/>
    </row>
    <row r="286" spans="1:13" ht="21" x14ac:dyDescent="0.35">
      <c r="A286" s="18"/>
      <c r="B286" s="17"/>
      <c r="C286" s="16"/>
      <c r="D286" s="15"/>
      <c r="E286" s="14"/>
      <c r="F286" s="13"/>
      <c r="H286" s="12"/>
      <c r="J286" s="11"/>
      <c r="L286" s="10"/>
      <c r="M286" s="10"/>
    </row>
    <row r="287" spans="1:13" ht="21" x14ac:dyDescent="0.35">
      <c r="A287" s="18"/>
      <c r="B287" s="17"/>
      <c r="C287" s="16"/>
      <c r="D287" s="15"/>
      <c r="E287" s="14"/>
      <c r="F287" s="13"/>
      <c r="H287" s="12"/>
      <c r="J287" s="11"/>
      <c r="L287" s="10"/>
      <c r="M287" s="10"/>
    </row>
    <row r="288" spans="1:13" ht="21" x14ac:dyDescent="0.35">
      <c r="A288" s="18"/>
      <c r="B288" s="17"/>
      <c r="C288" s="16"/>
      <c r="D288" s="15"/>
      <c r="E288" s="14"/>
      <c r="F288" s="13"/>
      <c r="H288" s="12"/>
      <c r="J288" s="11"/>
      <c r="L288" s="10"/>
      <c r="M288" s="10"/>
    </row>
    <row r="289" spans="1:13" ht="21" x14ac:dyDescent="0.35">
      <c r="A289" s="18"/>
      <c r="B289" s="17"/>
      <c r="C289" s="16"/>
      <c r="D289" s="15"/>
      <c r="E289" s="14"/>
      <c r="F289" s="13"/>
      <c r="H289" s="12"/>
      <c r="J289" s="11"/>
      <c r="L289" s="10"/>
      <c r="M289" s="10"/>
    </row>
    <row r="290" spans="1:13" ht="21" x14ac:dyDescent="0.35">
      <c r="A290" s="18"/>
      <c r="B290" s="17"/>
      <c r="C290" s="16"/>
      <c r="D290" s="15"/>
      <c r="E290" s="14"/>
      <c r="F290" s="13"/>
      <c r="H290" s="12"/>
      <c r="J290" s="11"/>
      <c r="L290" s="10"/>
      <c r="M290" s="10"/>
    </row>
    <row r="291" spans="1:13" ht="21" x14ac:dyDescent="0.35">
      <c r="A291" s="18"/>
      <c r="B291" s="17"/>
      <c r="C291" s="16"/>
      <c r="D291" s="15"/>
      <c r="E291" s="14"/>
      <c r="F291" s="13"/>
      <c r="H291" s="12"/>
      <c r="J291" s="11"/>
      <c r="L291" s="10"/>
      <c r="M291" s="10"/>
    </row>
    <row r="292" spans="1:13" ht="21" x14ac:dyDescent="0.35">
      <c r="A292" s="18"/>
      <c r="B292" s="17"/>
      <c r="C292" s="16"/>
      <c r="D292" s="15"/>
      <c r="E292" s="14"/>
      <c r="F292" s="13"/>
      <c r="H292" s="12"/>
      <c r="J292" s="11"/>
      <c r="L292" s="10"/>
      <c r="M292" s="10"/>
    </row>
    <row r="293" spans="1:13" ht="21" x14ac:dyDescent="0.35">
      <c r="A293" s="18"/>
      <c r="B293" s="17"/>
      <c r="C293" s="16"/>
      <c r="D293" s="15"/>
      <c r="E293" s="14"/>
      <c r="F293" s="13"/>
      <c r="H293" s="12"/>
      <c r="J293" s="11"/>
      <c r="L293" s="10"/>
      <c r="M293" s="10"/>
    </row>
    <row r="294" spans="1:13" ht="21" x14ac:dyDescent="0.35">
      <c r="A294" s="18"/>
      <c r="B294" s="17"/>
      <c r="C294" s="16"/>
      <c r="D294" s="15"/>
      <c r="E294" s="14"/>
      <c r="F294" s="13"/>
      <c r="H294" s="12"/>
      <c r="J294" s="11"/>
      <c r="L294" s="10"/>
      <c r="M294" s="10"/>
    </row>
    <row r="295" spans="1:13" ht="21" x14ac:dyDescent="0.35">
      <c r="A295" s="18"/>
      <c r="B295" s="17"/>
      <c r="C295" s="16"/>
      <c r="D295" s="15"/>
      <c r="E295" s="14"/>
      <c r="F295" s="13"/>
      <c r="H295" s="12"/>
      <c r="J295" s="11"/>
      <c r="L295" s="10"/>
      <c r="M295" s="10"/>
    </row>
    <row r="296" spans="1:13" ht="21" x14ac:dyDescent="0.35">
      <c r="A296" s="18"/>
      <c r="B296" s="17"/>
      <c r="C296" s="16"/>
      <c r="D296" s="15"/>
      <c r="E296" s="14"/>
      <c r="F296" s="13"/>
      <c r="H296" s="12"/>
      <c r="J296" s="11"/>
      <c r="L296" s="10"/>
      <c r="M296" s="10"/>
    </row>
    <row r="297" spans="1:13" ht="21" x14ac:dyDescent="0.35">
      <c r="A297" s="18"/>
      <c r="B297" s="17"/>
      <c r="C297" s="16"/>
      <c r="D297" s="15"/>
      <c r="E297" s="14"/>
      <c r="F297" s="13"/>
      <c r="H297" s="12"/>
      <c r="J297" s="11"/>
      <c r="L297" s="10"/>
      <c r="M297" s="10"/>
    </row>
    <row r="298" spans="1:13" ht="21" x14ac:dyDescent="0.35">
      <c r="A298" s="18"/>
      <c r="B298" s="17"/>
      <c r="C298" s="16"/>
      <c r="D298" s="15"/>
      <c r="E298" s="14"/>
      <c r="F298" s="13"/>
      <c r="H298" s="12"/>
      <c r="J298" s="11"/>
      <c r="L298" s="10"/>
      <c r="M298" s="10"/>
    </row>
    <row r="299" spans="1:13" ht="21" x14ac:dyDescent="0.35">
      <c r="A299" s="18"/>
      <c r="B299" s="17"/>
      <c r="C299" s="16"/>
      <c r="D299" s="15"/>
      <c r="E299" s="14"/>
      <c r="F299" s="13"/>
      <c r="H299" s="12"/>
      <c r="J299" s="11"/>
      <c r="L299" s="10"/>
      <c r="M299" s="10"/>
    </row>
    <row r="300" spans="1:13" ht="21" x14ac:dyDescent="0.35">
      <c r="A300" s="18"/>
      <c r="B300" s="17"/>
      <c r="C300" s="16"/>
      <c r="D300" s="15"/>
      <c r="E300" s="14"/>
      <c r="F300" s="13"/>
      <c r="H300" s="12"/>
      <c r="J300" s="11"/>
      <c r="L300" s="10"/>
      <c r="M300" s="10"/>
    </row>
    <row r="301" spans="1:13" ht="21" x14ac:dyDescent="0.35">
      <c r="A301" s="18"/>
      <c r="B301" s="17"/>
      <c r="C301" s="16"/>
      <c r="D301" s="15"/>
      <c r="E301" s="14"/>
      <c r="F301" s="13"/>
      <c r="H301" s="12"/>
      <c r="J301" s="11"/>
      <c r="L301" s="10"/>
      <c r="M301" s="10"/>
    </row>
    <row r="302" spans="1:13" ht="21" x14ac:dyDescent="0.35">
      <c r="A302" s="18"/>
      <c r="B302" s="17"/>
      <c r="C302" s="16"/>
      <c r="D302" s="15"/>
      <c r="E302" s="14"/>
      <c r="F302" s="13"/>
      <c r="H302" s="12"/>
      <c r="J302" s="11"/>
      <c r="L302" s="10"/>
      <c r="M302" s="10"/>
    </row>
    <row r="303" spans="1:13" ht="21" x14ac:dyDescent="0.35">
      <c r="A303" s="18"/>
      <c r="B303" s="17"/>
      <c r="C303" s="16"/>
      <c r="D303" s="15"/>
      <c r="E303" s="14"/>
      <c r="F303" s="13"/>
      <c r="H303" s="12"/>
      <c r="J303" s="11"/>
      <c r="L303" s="10"/>
      <c r="M303" s="10"/>
    </row>
    <row r="304" spans="1:13" ht="21" x14ac:dyDescent="0.35">
      <c r="A304" s="18"/>
      <c r="B304" s="17"/>
      <c r="C304" s="16"/>
      <c r="D304" s="15"/>
      <c r="E304" s="14"/>
      <c r="F304" s="13"/>
      <c r="H304" s="12"/>
      <c r="J304" s="11"/>
      <c r="L304" s="10"/>
      <c r="M304" s="10"/>
    </row>
    <row r="305" spans="1:13" ht="21" x14ac:dyDescent="0.35">
      <c r="A305" s="18"/>
      <c r="B305" s="17"/>
      <c r="C305" s="16"/>
      <c r="D305" s="15"/>
      <c r="E305" s="14"/>
      <c r="F305" s="13"/>
      <c r="H305" s="12"/>
      <c r="J305" s="11"/>
      <c r="L305" s="10"/>
      <c r="M305" s="10"/>
    </row>
    <row r="306" spans="1:13" ht="21" x14ac:dyDescent="0.35">
      <c r="A306" s="18"/>
      <c r="B306" s="17"/>
      <c r="C306" s="16"/>
      <c r="D306" s="15"/>
      <c r="E306" s="14"/>
      <c r="F306" s="13"/>
      <c r="H306" s="12"/>
      <c r="J306" s="11"/>
      <c r="L306" s="10"/>
      <c r="M306" s="10"/>
    </row>
    <row r="307" spans="1:13" ht="21" x14ac:dyDescent="0.35">
      <c r="A307" s="18"/>
      <c r="B307" s="17"/>
      <c r="C307" s="16"/>
      <c r="D307" s="15"/>
      <c r="E307" s="14"/>
      <c r="F307" s="13"/>
      <c r="H307" s="12"/>
      <c r="J307" s="11"/>
      <c r="L307" s="10"/>
      <c r="M307" s="10"/>
    </row>
    <row r="308" spans="1:13" ht="21" x14ac:dyDescent="0.35">
      <c r="A308" s="18"/>
      <c r="B308" s="17"/>
      <c r="C308" s="16"/>
      <c r="D308" s="15"/>
      <c r="E308" s="14"/>
      <c r="F308" s="13"/>
      <c r="H308" s="12"/>
      <c r="J308" s="11"/>
      <c r="L308" s="10"/>
      <c r="M308" s="10"/>
    </row>
    <row r="309" spans="1:13" ht="21" x14ac:dyDescent="0.35">
      <c r="A309" s="18"/>
      <c r="B309" s="17"/>
      <c r="C309" s="16"/>
      <c r="D309" s="15"/>
      <c r="E309" s="14"/>
      <c r="F309" s="13"/>
      <c r="H309" s="12"/>
      <c r="J309" s="11"/>
      <c r="L309" s="10"/>
      <c r="M309" s="10"/>
    </row>
    <row r="310" spans="1:13" ht="21" x14ac:dyDescent="0.35">
      <c r="A310" s="18"/>
      <c r="B310" s="17"/>
      <c r="C310" s="16"/>
      <c r="D310" s="15"/>
      <c r="E310" s="14"/>
      <c r="F310" s="13"/>
      <c r="H310" s="12"/>
      <c r="J310" s="11"/>
      <c r="L310" s="10"/>
      <c r="M310" s="10"/>
    </row>
    <row r="311" spans="1:13" ht="21" x14ac:dyDescent="0.35">
      <c r="A311" s="18"/>
      <c r="B311" s="17"/>
      <c r="C311" s="16"/>
      <c r="D311" s="15"/>
      <c r="E311" s="14"/>
      <c r="F311" s="13"/>
      <c r="H311" s="12"/>
      <c r="J311" s="11"/>
      <c r="L311" s="10"/>
      <c r="M311" s="10"/>
    </row>
    <row r="312" spans="1:13" ht="21" x14ac:dyDescent="0.35">
      <c r="A312" s="18"/>
      <c r="B312" s="17"/>
      <c r="C312" s="16"/>
      <c r="D312" s="15"/>
      <c r="E312" s="14"/>
      <c r="F312" s="13"/>
      <c r="H312" s="12"/>
      <c r="J312" s="11"/>
      <c r="L312" s="10"/>
      <c r="M312" s="10"/>
    </row>
    <row r="313" spans="1:13" ht="21" x14ac:dyDescent="0.35">
      <c r="A313" s="18"/>
      <c r="B313" s="17"/>
      <c r="C313" s="16"/>
      <c r="D313" s="15"/>
      <c r="E313" s="14"/>
      <c r="F313" s="13"/>
      <c r="H313" s="12"/>
      <c r="J313" s="11"/>
      <c r="L313" s="10"/>
      <c r="M313" s="10"/>
    </row>
    <row r="314" spans="1:13" ht="21" x14ac:dyDescent="0.35">
      <c r="A314" s="18"/>
      <c r="B314" s="17"/>
      <c r="C314" s="16"/>
      <c r="D314" s="15"/>
      <c r="E314" s="14"/>
      <c r="F314" s="13"/>
      <c r="H314" s="12"/>
      <c r="J314" s="11"/>
      <c r="L314" s="10"/>
      <c r="M314" s="10"/>
    </row>
    <row r="315" spans="1:13" ht="21" x14ac:dyDescent="0.35">
      <c r="A315" s="18"/>
      <c r="B315" s="17"/>
      <c r="C315" s="16"/>
      <c r="D315" s="15"/>
      <c r="E315" s="14"/>
      <c r="F315" s="13"/>
      <c r="H315" s="12"/>
      <c r="J315" s="11"/>
      <c r="L315" s="10"/>
      <c r="M315" s="10"/>
    </row>
    <row r="316" spans="1:13" ht="21" x14ac:dyDescent="0.35">
      <c r="A316" s="18"/>
      <c r="B316" s="17"/>
      <c r="C316" s="16"/>
      <c r="D316" s="15"/>
      <c r="E316" s="14"/>
      <c r="F316" s="13"/>
      <c r="H316" s="12"/>
      <c r="J316" s="11"/>
      <c r="L316" s="10"/>
      <c r="M316" s="10"/>
    </row>
    <row r="317" spans="1:13" ht="21" x14ac:dyDescent="0.35">
      <c r="A317" s="18"/>
      <c r="B317" s="17"/>
      <c r="C317" s="16"/>
      <c r="D317" s="15"/>
      <c r="E317" s="14"/>
      <c r="F317" s="13"/>
      <c r="H317" s="12"/>
      <c r="J317" s="11"/>
      <c r="L317" s="10"/>
      <c r="M317" s="10"/>
    </row>
    <row r="318" spans="1:13" ht="21" x14ac:dyDescent="0.35">
      <c r="A318" s="18"/>
      <c r="B318" s="17"/>
      <c r="C318" s="16"/>
      <c r="D318" s="15"/>
      <c r="E318" s="14"/>
      <c r="F318" s="13"/>
      <c r="H318" s="12"/>
      <c r="J318" s="11"/>
      <c r="L318" s="10"/>
      <c r="M318" s="10"/>
    </row>
    <row r="319" spans="1:13" ht="21" x14ac:dyDescent="0.35">
      <c r="A319" s="18"/>
      <c r="B319" s="17"/>
      <c r="C319" s="16"/>
      <c r="D319" s="15"/>
      <c r="E319" s="14"/>
      <c r="F319" s="13"/>
      <c r="H319" s="12"/>
      <c r="J319" s="11"/>
      <c r="L319" s="10"/>
      <c r="M319" s="10"/>
    </row>
    <row r="320" spans="1:13" ht="21" x14ac:dyDescent="0.35">
      <c r="A320" s="18"/>
      <c r="B320" s="17"/>
      <c r="C320" s="16"/>
      <c r="D320" s="15"/>
      <c r="E320" s="14"/>
      <c r="F320" s="13"/>
      <c r="H320" s="12"/>
      <c r="J320" s="11"/>
      <c r="L320" s="10"/>
      <c r="M320" s="10"/>
    </row>
    <row r="321" spans="1:13" ht="21" x14ac:dyDescent="0.35">
      <c r="A321" s="18"/>
      <c r="B321" s="17"/>
      <c r="C321" s="16"/>
      <c r="D321" s="15"/>
      <c r="E321" s="14"/>
      <c r="F321" s="13"/>
      <c r="H321" s="12"/>
      <c r="J321" s="11"/>
      <c r="L321" s="10"/>
      <c r="M321" s="10"/>
    </row>
    <row r="322" spans="1:13" ht="21" x14ac:dyDescent="0.35">
      <c r="A322" s="18"/>
      <c r="B322" s="17"/>
      <c r="C322" s="16"/>
      <c r="D322" s="15"/>
      <c r="E322" s="14"/>
      <c r="F322" s="13"/>
      <c r="H322" s="12"/>
      <c r="J322" s="11"/>
      <c r="L322" s="10"/>
      <c r="M322" s="10"/>
    </row>
    <row r="323" spans="1:13" ht="21" x14ac:dyDescent="0.35">
      <c r="A323" s="18"/>
      <c r="B323" s="17"/>
      <c r="C323" s="16"/>
      <c r="D323" s="15"/>
      <c r="E323" s="14"/>
      <c r="F323" s="13"/>
      <c r="H323" s="12"/>
      <c r="J323" s="11"/>
      <c r="L323" s="10"/>
      <c r="M323" s="10"/>
    </row>
    <row r="324" spans="1:13" ht="21" x14ac:dyDescent="0.35">
      <c r="A324" s="18"/>
      <c r="B324" s="17"/>
      <c r="C324" s="16"/>
      <c r="D324" s="15"/>
      <c r="E324" s="14"/>
      <c r="F324" s="13"/>
      <c r="H324" s="12"/>
      <c r="J324" s="11"/>
      <c r="L324" s="10"/>
      <c r="M324" s="10"/>
    </row>
    <row r="325" spans="1:13" ht="21" x14ac:dyDescent="0.35">
      <c r="A325" s="18"/>
      <c r="B325" s="17"/>
      <c r="C325" s="16"/>
      <c r="D325" s="15"/>
      <c r="E325" s="14"/>
      <c r="F325" s="13"/>
      <c r="H325" s="12"/>
      <c r="J325" s="11"/>
      <c r="L325" s="10"/>
      <c r="M325" s="10"/>
    </row>
    <row r="326" spans="1:13" ht="21" x14ac:dyDescent="0.35">
      <c r="A326" s="18"/>
      <c r="B326" s="17"/>
      <c r="C326" s="16"/>
      <c r="D326" s="15"/>
      <c r="E326" s="14"/>
      <c r="F326" s="13"/>
      <c r="H326" s="12"/>
      <c r="J326" s="11"/>
      <c r="L326" s="10"/>
      <c r="M326" s="10"/>
    </row>
    <row r="327" spans="1:13" ht="21" x14ac:dyDescent="0.35">
      <c r="A327" s="18"/>
      <c r="B327" s="17"/>
      <c r="C327" s="16"/>
      <c r="D327" s="15"/>
      <c r="E327" s="14"/>
      <c r="F327" s="13"/>
      <c r="H327" s="12"/>
      <c r="J327" s="11"/>
      <c r="L327" s="10"/>
      <c r="M327" s="10"/>
    </row>
    <row r="328" spans="1:13" ht="21" x14ac:dyDescent="0.35">
      <c r="A328" s="18"/>
      <c r="B328" s="17"/>
      <c r="C328" s="16"/>
      <c r="D328" s="15"/>
      <c r="E328" s="14"/>
      <c r="F328" s="13"/>
      <c r="H328" s="12"/>
      <c r="J328" s="11"/>
      <c r="L328" s="10"/>
      <c r="M328" s="10"/>
    </row>
    <row r="329" spans="1:13" ht="21" x14ac:dyDescent="0.35">
      <c r="A329" s="18"/>
      <c r="B329" s="17"/>
      <c r="C329" s="16"/>
      <c r="D329" s="15"/>
      <c r="E329" s="14"/>
      <c r="F329" s="13"/>
      <c r="H329" s="12"/>
      <c r="J329" s="11"/>
      <c r="L329" s="10"/>
      <c r="M329" s="10"/>
    </row>
    <row r="330" spans="1:13" ht="21" x14ac:dyDescent="0.35">
      <c r="A330" s="18"/>
      <c r="B330" s="17"/>
      <c r="C330" s="16"/>
      <c r="D330" s="15"/>
      <c r="E330" s="14"/>
      <c r="F330" s="13"/>
      <c r="H330" s="12"/>
      <c r="J330" s="11"/>
      <c r="L330" s="10"/>
      <c r="M330" s="10"/>
    </row>
    <row r="331" spans="1:13" ht="21" x14ac:dyDescent="0.35">
      <c r="A331" s="18"/>
      <c r="B331" s="17"/>
      <c r="C331" s="16"/>
      <c r="D331" s="15"/>
      <c r="E331" s="14"/>
      <c r="F331" s="13"/>
      <c r="H331" s="12"/>
      <c r="J331" s="11"/>
      <c r="L331" s="10"/>
      <c r="M331" s="10"/>
    </row>
    <row r="332" spans="1:13" ht="21" x14ac:dyDescent="0.35">
      <c r="A332" s="18"/>
      <c r="B332" s="17"/>
      <c r="C332" s="16"/>
      <c r="D332" s="15"/>
      <c r="E332" s="14"/>
      <c r="F332" s="13"/>
      <c r="H332" s="12"/>
      <c r="J332" s="11"/>
      <c r="L332" s="10"/>
      <c r="M332" s="10"/>
    </row>
    <row r="333" spans="1:13" ht="21" x14ac:dyDescent="0.35">
      <c r="A333" s="18"/>
      <c r="B333" s="17"/>
      <c r="C333" s="16"/>
      <c r="D333" s="15"/>
      <c r="E333" s="14"/>
      <c r="F333" s="13"/>
      <c r="H333" s="12"/>
      <c r="J333" s="11"/>
      <c r="L333" s="10"/>
      <c r="M333" s="10"/>
    </row>
    <row r="334" spans="1:13" ht="21" x14ac:dyDescent="0.35">
      <c r="A334" s="18"/>
      <c r="B334" s="17"/>
      <c r="C334" s="16"/>
      <c r="D334" s="15"/>
      <c r="E334" s="14"/>
      <c r="F334" s="13"/>
      <c r="H334" s="12"/>
      <c r="J334" s="11"/>
      <c r="L334" s="10"/>
      <c r="M334" s="10"/>
    </row>
    <row r="335" spans="1:13" ht="21" x14ac:dyDescent="0.35">
      <c r="A335" s="18"/>
      <c r="B335" s="17"/>
      <c r="C335" s="16"/>
      <c r="D335" s="15"/>
      <c r="E335" s="14"/>
      <c r="F335" s="13"/>
      <c r="H335" s="12"/>
      <c r="J335" s="11"/>
      <c r="L335" s="10"/>
      <c r="M335" s="10"/>
    </row>
    <row r="336" spans="1:13" ht="21" x14ac:dyDescent="0.35">
      <c r="A336" s="18"/>
      <c r="B336" s="17"/>
      <c r="C336" s="16"/>
      <c r="D336" s="15"/>
      <c r="E336" s="14"/>
      <c r="F336" s="13"/>
      <c r="H336" s="12"/>
      <c r="J336" s="11"/>
      <c r="L336" s="10"/>
      <c r="M336" s="10"/>
    </row>
    <row r="337" spans="1:13" ht="21" x14ac:dyDescent="0.35">
      <c r="A337" s="18"/>
      <c r="B337" s="17"/>
      <c r="C337" s="16"/>
      <c r="D337" s="15"/>
      <c r="E337" s="14"/>
      <c r="F337" s="13"/>
      <c r="H337" s="12"/>
      <c r="J337" s="11"/>
      <c r="L337" s="10"/>
      <c r="M337" s="10"/>
    </row>
    <row r="338" spans="1:13" ht="21" x14ac:dyDescent="0.35">
      <c r="A338" s="18"/>
      <c r="B338" s="17"/>
      <c r="C338" s="16"/>
      <c r="D338" s="15"/>
      <c r="E338" s="14"/>
      <c r="F338" s="13"/>
      <c r="H338" s="12"/>
      <c r="J338" s="11"/>
      <c r="L338" s="10"/>
      <c r="M338" s="10"/>
    </row>
    <row r="339" spans="1:13" ht="21" x14ac:dyDescent="0.35">
      <c r="A339" s="18"/>
      <c r="B339" s="17"/>
      <c r="C339" s="16"/>
      <c r="D339" s="15"/>
      <c r="E339" s="14"/>
      <c r="F339" s="13"/>
      <c r="H339" s="12"/>
      <c r="J339" s="11"/>
      <c r="L339" s="10"/>
      <c r="M339" s="10"/>
    </row>
    <row r="340" spans="1:13" ht="21" x14ac:dyDescent="0.35">
      <c r="A340" s="18"/>
      <c r="B340" s="17"/>
      <c r="C340" s="16"/>
      <c r="D340" s="15"/>
      <c r="E340" s="14"/>
      <c r="F340" s="13"/>
      <c r="H340" s="12"/>
      <c r="J340" s="11"/>
      <c r="L340" s="10"/>
      <c r="M340" s="10"/>
    </row>
    <row r="341" spans="1:13" ht="21" x14ac:dyDescent="0.35">
      <c r="A341" s="18"/>
      <c r="B341" s="17"/>
      <c r="C341" s="16"/>
      <c r="D341" s="15"/>
      <c r="E341" s="14"/>
      <c r="F341" s="13"/>
      <c r="H341" s="12"/>
      <c r="J341" s="11"/>
      <c r="L341" s="10"/>
      <c r="M341" s="10"/>
    </row>
    <row r="342" spans="1:13" ht="21" x14ac:dyDescent="0.35">
      <c r="A342" s="18"/>
      <c r="B342" s="17"/>
      <c r="C342" s="16"/>
      <c r="D342" s="15"/>
      <c r="E342" s="14"/>
      <c r="F342" s="13"/>
      <c r="H342" s="12"/>
      <c r="J342" s="11"/>
      <c r="L342" s="10"/>
      <c r="M342" s="10"/>
    </row>
    <row r="343" spans="1:13" ht="21" x14ac:dyDescent="0.35">
      <c r="A343" s="18"/>
      <c r="B343" s="17"/>
      <c r="C343" s="16"/>
      <c r="D343" s="15"/>
      <c r="E343" s="14"/>
      <c r="F343" s="13"/>
      <c r="H343" s="12"/>
      <c r="J343" s="11"/>
      <c r="L343" s="10"/>
      <c r="M343" s="10"/>
    </row>
    <row r="344" spans="1:13" ht="21" x14ac:dyDescent="0.35">
      <c r="A344" s="18"/>
      <c r="B344" s="17"/>
      <c r="C344" s="16"/>
      <c r="D344" s="15"/>
      <c r="E344" s="14"/>
      <c r="F344" s="13"/>
      <c r="H344" s="12"/>
      <c r="J344" s="11"/>
      <c r="L344" s="10"/>
      <c r="M344" s="10"/>
    </row>
    <row r="345" spans="1:13" ht="21" x14ac:dyDescent="0.35">
      <c r="A345" s="18"/>
      <c r="B345" s="17"/>
      <c r="C345" s="16"/>
      <c r="D345" s="15"/>
      <c r="E345" s="14"/>
      <c r="F345" s="13"/>
      <c r="H345" s="12"/>
      <c r="J345" s="11"/>
      <c r="L345" s="10"/>
      <c r="M345" s="10"/>
    </row>
    <row r="346" spans="1:13" ht="21" x14ac:dyDescent="0.35">
      <c r="A346" s="18"/>
      <c r="B346" s="17"/>
      <c r="C346" s="16"/>
      <c r="D346" s="15"/>
      <c r="E346" s="14"/>
      <c r="F346" s="13"/>
      <c r="H346" s="12"/>
      <c r="J346" s="11"/>
      <c r="L346" s="10"/>
      <c r="M346" s="10"/>
    </row>
    <row r="347" spans="1:13" ht="21" x14ac:dyDescent="0.35">
      <c r="A347" s="18"/>
      <c r="B347" s="17"/>
      <c r="C347" s="16"/>
      <c r="D347" s="15"/>
      <c r="E347" s="14"/>
      <c r="F347" s="13"/>
      <c r="H347" s="12"/>
      <c r="J347" s="11"/>
      <c r="L347" s="10"/>
      <c r="M347" s="10"/>
    </row>
    <row r="348" spans="1:13" ht="21" x14ac:dyDescent="0.35">
      <c r="A348" s="18"/>
      <c r="B348" s="17"/>
      <c r="C348" s="16"/>
      <c r="D348" s="15"/>
      <c r="E348" s="14"/>
      <c r="F348" s="13"/>
      <c r="H348" s="12"/>
      <c r="J348" s="11"/>
      <c r="L348" s="10"/>
      <c r="M348" s="10"/>
    </row>
    <row r="349" spans="1:13" ht="21" x14ac:dyDescent="0.35">
      <c r="A349" s="18"/>
      <c r="B349" s="17"/>
      <c r="C349" s="16"/>
      <c r="D349" s="15"/>
      <c r="E349" s="14"/>
      <c r="F349" s="13"/>
      <c r="H349" s="12"/>
      <c r="J349" s="11"/>
      <c r="L349" s="10"/>
      <c r="M349" s="10"/>
    </row>
    <row r="350" spans="1:13" ht="21" x14ac:dyDescent="0.35">
      <c r="A350" s="18"/>
      <c r="B350" s="17"/>
      <c r="C350" s="16"/>
      <c r="D350" s="15"/>
      <c r="E350" s="14"/>
      <c r="F350" s="13"/>
      <c r="H350" s="12"/>
      <c r="J350" s="11"/>
      <c r="L350" s="10"/>
      <c r="M350" s="10"/>
    </row>
    <row r="351" spans="1:13" ht="21" x14ac:dyDescent="0.35">
      <c r="A351" s="18"/>
      <c r="B351" s="17"/>
      <c r="C351" s="16"/>
      <c r="D351" s="15"/>
      <c r="E351" s="14"/>
      <c r="F351" s="13"/>
      <c r="H351" s="12"/>
      <c r="J351" s="11"/>
      <c r="L351" s="10"/>
      <c r="M351" s="10"/>
    </row>
    <row r="352" spans="1:13" ht="21" x14ac:dyDescent="0.35">
      <c r="A352" s="18"/>
      <c r="B352" s="17"/>
      <c r="C352" s="16"/>
      <c r="D352" s="15"/>
      <c r="E352" s="14"/>
      <c r="F352" s="13"/>
      <c r="H352" s="12"/>
      <c r="J352" s="11"/>
      <c r="L352" s="10"/>
      <c r="M352" s="10"/>
    </row>
    <row r="353" spans="1:13" ht="21" x14ac:dyDescent="0.35">
      <c r="A353" s="18"/>
      <c r="B353" s="17"/>
      <c r="C353" s="16"/>
      <c r="D353" s="15"/>
      <c r="E353" s="14"/>
      <c r="F353" s="13"/>
      <c r="H353" s="12"/>
      <c r="J353" s="11"/>
      <c r="L353" s="10"/>
      <c r="M353" s="10"/>
    </row>
    <row r="354" spans="1:13" ht="21" x14ac:dyDescent="0.35">
      <c r="A354" s="18"/>
      <c r="B354" s="17"/>
      <c r="C354" s="16"/>
      <c r="D354" s="15"/>
      <c r="E354" s="14"/>
      <c r="F354" s="13"/>
      <c r="H354" s="12"/>
      <c r="J354" s="11"/>
      <c r="L354" s="10"/>
      <c r="M354" s="10"/>
    </row>
    <row r="355" spans="1:13" ht="21" x14ac:dyDescent="0.35">
      <c r="A355" s="18"/>
      <c r="B355" s="17"/>
      <c r="C355" s="16"/>
      <c r="D355" s="15"/>
      <c r="E355" s="14"/>
      <c r="F355" s="13"/>
      <c r="H355" s="12"/>
      <c r="J355" s="11"/>
      <c r="L355" s="10"/>
      <c r="M355" s="10"/>
    </row>
    <row r="356" spans="1:13" ht="21" x14ac:dyDescent="0.35">
      <c r="A356" s="18"/>
      <c r="B356" s="17"/>
      <c r="C356" s="16"/>
      <c r="D356" s="15"/>
      <c r="E356" s="14"/>
      <c r="F356" s="13"/>
      <c r="H356" s="12"/>
      <c r="J356" s="11"/>
      <c r="L356" s="10"/>
      <c r="M356" s="10"/>
    </row>
    <row r="357" spans="1:13" ht="21" x14ac:dyDescent="0.35">
      <c r="A357" s="18"/>
      <c r="B357" s="17"/>
      <c r="C357" s="16"/>
      <c r="D357" s="15"/>
      <c r="E357" s="14"/>
      <c r="F357" s="13"/>
      <c r="H357" s="12"/>
      <c r="J357" s="11"/>
      <c r="L357" s="10"/>
      <c r="M357" s="10"/>
    </row>
    <row r="358" spans="1:13" ht="21" x14ac:dyDescent="0.35">
      <c r="A358" s="18"/>
      <c r="B358" s="17"/>
      <c r="C358" s="16"/>
      <c r="D358" s="15"/>
      <c r="E358" s="14"/>
      <c r="F358" s="13"/>
      <c r="H358" s="12"/>
      <c r="J358" s="11"/>
      <c r="L358" s="10"/>
      <c r="M358" s="10"/>
    </row>
    <row r="359" spans="1:13" ht="21" x14ac:dyDescent="0.35">
      <c r="A359" s="18"/>
      <c r="B359" s="17"/>
      <c r="C359" s="16"/>
      <c r="D359" s="15"/>
      <c r="E359" s="14"/>
      <c r="F359" s="13"/>
      <c r="H359" s="12"/>
      <c r="J359" s="11"/>
      <c r="L359" s="10"/>
      <c r="M359" s="10"/>
    </row>
    <row r="360" spans="1:13" ht="21" x14ac:dyDescent="0.35">
      <c r="A360" s="18"/>
      <c r="B360" s="17"/>
      <c r="C360" s="16"/>
      <c r="D360" s="15"/>
      <c r="E360" s="14"/>
      <c r="F360" s="13"/>
      <c r="H360" s="12"/>
      <c r="J360" s="11"/>
      <c r="L360" s="10"/>
      <c r="M360" s="10"/>
    </row>
    <row r="361" spans="1:13" ht="21" x14ac:dyDescent="0.35">
      <c r="A361" s="18"/>
      <c r="B361" s="17"/>
      <c r="C361" s="16"/>
      <c r="D361" s="15"/>
      <c r="E361" s="14"/>
      <c r="F361" s="13"/>
      <c r="H361" s="12"/>
      <c r="J361" s="11"/>
      <c r="L361" s="10"/>
      <c r="M361" s="10"/>
    </row>
    <row r="362" spans="1:13" ht="21" x14ac:dyDescent="0.35">
      <c r="A362" s="18"/>
      <c r="B362" s="17"/>
      <c r="C362" s="16"/>
      <c r="D362" s="15"/>
      <c r="E362" s="14"/>
      <c r="F362" s="13"/>
      <c r="H362" s="12"/>
      <c r="J362" s="11"/>
      <c r="L362" s="10"/>
      <c r="M362" s="10"/>
    </row>
    <row r="363" spans="1:13" ht="21" x14ac:dyDescent="0.35">
      <c r="A363" s="18"/>
      <c r="B363" s="17"/>
      <c r="C363" s="16"/>
      <c r="D363" s="15"/>
      <c r="E363" s="14"/>
      <c r="F363" s="13"/>
      <c r="H363" s="12"/>
      <c r="J363" s="11"/>
      <c r="L363" s="10"/>
      <c r="M363" s="10"/>
    </row>
    <row r="364" spans="1:13" ht="21" x14ac:dyDescent="0.35">
      <c r="A364" s="18"/>
      <c r="B364" s="17"/>
      <c r="C364" s="16"/>
      <c r="D364" s="15"/>
      <c r="E364" s="14"/>
      <c r="F364" s="13"/>
      <c r="H364" s="12"/>
      <c r="J364" s="11"/>
      <c r="L364" s="10"/>
      <c r="M364" s="10"/>
    </row>
    <row r="365" spans="1:13" ht="21" x14ac:dyDescent="0.35">
      <c r="A365" s="18"/>
      <c r="B365" s="17"/>
      <c r="C365" s="16"/>
      <c r="D365" s="15"/>
      <c r="E365" s="14"/>
      <c r="F365" s="13"/>
      <c r="H365" s="12"/>
      <c r="J365" s="11"/>
      <c r="L365" s="10"/>
      <c r="M365" s="10"/>
    </row>
    <row r="366" spans="1:13" ht="21" x14ac:dyDescent="0.35">
      <c r="A366" s="18"/>
      <c r="B366" s="17"/>
      <c r="C366" s="16"/>
      <c r="D366" s="15"/>
      <c r="E366" s="14"/>
      <c r="F366" s="13"/>
      <c r="H366" s="12"/>
      <c r="J366" s="11"/>
      <c r="L366" s="10"/>
      <c r="M366" s="10"/>
    </row>
    <row r="367" spans="1:13" ht="21" x14ac:dyDescent="0.35">
      <c r="A367" s="18"/>
      <c r="B367" s="17"/>
      <c r="C367" s="16"/>
      <c r="D367" s="15"/>
      <c r="E367" s="14"/>
      <c r="F367" s="13"/>
      <c r="H367" s="12"/>
      <c r="J367" s="11"/>
      <c r="L367" s="10"/>
      <c r="M367" s="10"/>
    </row>
    <row r="368" spans="1:13" ht="21" x14ac:dyDescent="0.35">
      <c r="A368" s="18"/>
      <c r="B368" s="17"/>
      <c r="C368" s="16"/>
      <c r="D368" s="15"/>
      <c r="E368" s="14"/>
      <c r="F368" s="13"/>
      <c r="H368" s="12"/>
      <c r="J368" s="11"/>
      <c r="L368" s="10"/>
      <c r="M368" s="10"/>
    </row>
    <row r="369" spans="1:13" ht="21" x14ac:dyDescent="0.35">
      <c r="A369" s="18"/>
      <c r="B369" s="17"/>
      <c r="C369" s="16"/>
      <c r="D369" s="15"/>
      <c r="E369" s="14"/>
      <c r="F369" s="13"/>
      <c r="H369" s="12"/>
      <c r="J369" s="11"/>
      <c r="L369" s="10"/>
      <c r="M369" s="10"/>
    </row>
    <row r="370" spans="1:13" ht="21" x14ac:dyDescent="0.35">
      <c r="A370" s="18"/>
      <c r="B370" s="17"/>
      <c r="C370" s="16"/>
      <c r="D370" s="15"/>
      <c r="E370" s="14"/>
      <c r="F370" s="13"/>
      <c r="H370" s="12"/>
      <c r="J370" s="11"/>
      <c r="L370" s="10"/>
      <c r="M370" s="10"/>
    </row>
    <row r="371" spans="1:13" ht="21" x14ac:dyDescent="0.35">
      <c r="A371" s="18"/>
      <c r="B371" s="17"/>
      <c r="C371" s="16"/>
      <c r="D371" s="15"/>
      <c r="E371" s="14"/>
      <c r="F371" s="13"/>
      <c r="H371" s="12"/>
      <c r="J371" s="11"/>
      <c r="L371" s="10"/>
      <c r="M371" s="10"/>
    </row>
    <row r="372" spans="1:13" ht="21" x14ac:dyDescent="0.35">
      <c r="A372" s="18"/>
      <c r="B372" s="17"/>
      <c r="C372" s="16"/>
      <c r="D372" s="15"/>
      <c r="E372" s="14"/>
      <c r="F372" s="13"/>
      <c r="H372" s="12"/>
      <c r="J372" s="11"/>
      <c r="L372" s="10"/>
      <c r="M372" s="10"/>
    </row>
    <row r="373" spans="1:13" ht="21" x14ac:dyDescent="0.35">
      <c r="A373" s="18"/>
      <c r="B373" s="17"/>
      <c r="C373" s="16"/>
      <c r="D373" s="15"/>
      <c r="E373" s="14"/>
      <c r="F373" s="13"/>
      <c r="H373" s="12"/>
      <c r="J373" s="11"/>
      <c r="L373" s="10"/>
      <c r="M373" s="10"/>
    </row>
    <row r="374" spans="1:13" ht="21" x14ac:dyDescent="0.35">
      <c r="A374" s="18"/>
      <c r="B374" s="17"/>
      <c r="C374" s="16"/>
      <c r="D374" s="15"/>
      <c r="E374" s="14"/>
      <c r="F374" s="13"/>
      <c r="H374" s="12"/>
      <c r="J374" s="11"/>
      <c r="L374" s="10"/>
      <c r="M374" s="10"/>
    </row>
    <row r="375" spans="1:13" ht="21" x14ac:dyDescent="0.35">
      <c r="A375" s="18"/>
      <c r="B375" s="17"/>
      <c r="C375" s="16"/>
      <c r="D375" s="15"/>
      <c r="E375" s="14"/>
      <c r="F375" s="13"/>
      <c r="H375" s="12"/>
      <c r="J375" s="11"/>
      <c r="L375" s="10"/>
      <c r="M375" s="10"/>
    </row>
    <row r="376" spans="1:13" ht="21" x14ac:dyDescent="0.35">
      <c r="A376" s="18"/>
      <c r="B376" s="17"/>
      <c r="C376" s="16"/>
      <c r="D376" s="15"/>
      <c r="E376" s="14"/>
      <c r="F376" s="13"/>
      <c r="H376" s="12"/>
      <c r="J376" s="11"/>
      <c r="L376" s="10"/>
      <c r="M376" s="10"/>
    </row>
    <row r="377" spans="1:13" ht="21" x14ac:dyDescent="0.35">
      <c r="A377" s="18"/>
      <c r="B377" s="17"/>
      <c r="C377" s="16"/>
      <c r="D377" s="15"/>
      <c r="E377" s="14"/>
      <c r="F377" s="13"/>
      <c r="H377" s="12"/>
      <c r="J377" s="11"/>
      <c r="L377" s="10"/>
      <c r="M377" s="10"/>
    </row>
    <row r="378" spans="1:13" ht="21" x14ac:dyDescent="0.35">
      <c r="A378" s="18"/>
      <c r="B378" s="17"/>
      <c r="C378" s="16"/>
      <c r="D378" s="15"/>
      <c r="E378" s="14"/>
      <c r="F378" s="13"/>
      <c r="H378" s="12"/>
      <c r="J378" s="11"/>
      <c r="L378" s="10"/>
      <c r="M378" s="10"/>
    </row>
    <row r="379" spans="1:13" ht="21" x14ac:dyDescent="0.35">
      <c r="A379" s="18"/>
      <c r="B379" s="17"/>
      <c r="C379" s="16"/>
      <c r="D379" s="15"/>
      <c r="E379" s="14"/>
      <c r="F379" s="13"/>
      <c r="H379" s="12"/>
      <c r="J379" s="11"/>
      <c r="L379" s="10"/>
      <c r="M379" s="10"/>
    </row>
    <row r="380" spans="1:13" ht="21" x14ac:dyDescent="0.35">
      <c r="A380" s="18"/>
      <c r="B380" s="17"/>
      <c r="C380" s="16"/>
      <c r="D380" s="15"/>
      <c r="E380" s="14"/>
      <c r="F380" s="13"/>
      <c r="H380" s="12"/>
      <c r="J380" s="11"/>
      <c r="L380" s="10"/>
      <c r="M380" s="10"/>
    </row>
    <row r="381" spans="1:13" ht="21" x14ac:dyDescent="0.35">
      <c r="A381" s="18"/>
      <c r="B381" s="17"/>
      <c r="C381" s="16"/>
      <c r="D381" s="15"/>
      <c r="E381" s="14"/>
      <c r="F381" s="13"/>
      <c r="H381" s="12"/>
      <c r="J381" s="11"/>
      <c r="L381" s="10"/>
      <c r="M381" s="10"/>
    </row>
    <row r="382" spans="1:13" ht="21" x14ac:dyDescent="0.35">
      <c r="A382" s="18"/>
      <c r="B382" s="17"/>
      <c r="C382" s="16"/>
      <c r="D382" s="15"/>
      <c r="E382" s="14"/>
      <c r="F382" s="13"/>
      <c r="H382" s="12"/>
      <c r="J382" s="11"/>
      <c r="L382" s="10"/>
      <c r="M382" s="10"/>
    </row>
    <row r="383" spans="1:13" ht="21" x14ac:dyDescent="0.35">
      <c r="A383" s="18"/>
      <c r="B383" s="17"/>
      <c r="C383" s="16"/>
      <c r="D383" s="15"/>
      <c r="E383" s="14"/>
      <c r="F383" s="13"/>
      <c r="H383" s="12"/>
      <c r="J383" s="11"/>
      <c r="L383" s="10"/>
      <c r="M383" s="10"/>
    </row>
    <row r="384" spans="1:13" ht="21" x14ac:dyDescent="0.35">
      <c r="A384" s="18"/>
      <c r="B384" s="17"/>
      <c r="C384" s="16"/>
      <c r="D384" s="15"/>
      <c r="E384" s="14"/>
      <c r="F384" s="13"/>
      <c r="H384" s="12"/>
      <c r="J384" s="11"/>
      <c r="L384" s="10"/>
      <c r="M384" s="10"/>
    </row>
    <row r="385" spans="1:13" ht="21" x14ac:dyDescent="0.35">
      <c r="A385" s="18"/>
      <c r="B385" s="17"/>
      <c r="C385" s="16"/>
      <c r="D385" s="15"/>
      <c r="E385" s="14"/>
      <c r="F385" s="13"/>
      <c r="H385" s="12"/>
      <c r="J385" s="11"/>
      <c r="L385" s="10"/>
      <c r="M385" s="10"/>
    </row>
    <row r="386" spans="1:13" ht="21" x14ac:dyDescent="0.35">
      <c r="A386" s="18"/>
      <c r="B386" s="17"/>
      <c r="C386" s="16"/>
      <c r="D386" s="15"/>
      <c r="E386" s="14"/>
      <c r="F386" s="13"/>
      <c r="H386" s="12"/>
      <c r="J386" s="11"/>
      <c r="L386" s="10"/>
      <c r="M386" s="10"/>
    </row>
    <row r="387" spans="1:13" ht="21" x14ac:dyDescent="0.35">
      <c r="A387" s="18"/>
      <c r="B387" s="17"/>
      <c r="C387" s="16"/>
      <c r="D387" s="15"/>
      <c r="E387" s="14"/>
      <c r="F387" s="13"/>
      <c r="H387" s="12"/>
      <c r="J387" s="11"/>
      <c r="L387" s="10"/>
      <c r="M387" s="10"/>
    </row>
    <row r="388" spans="1:13" ht="21" x14ac:dyDescent="0.35">
      <c r="A388" s="18"/>
      <c r="B388" s="17"/>
      <c r="C388" s="16"/>
      <c r="D388" s="15"/>
      <c r="E388" s="14"/>
      <c r="F388" s="13"/>
      <c r="H388" s="12"/>
      <c r="J388" s="11"/>
      <c r="L388" s="10"/>
      <c r="M388" s="10"/>
    </row>
    <row r="389" spans="1:13" ht="21" x14ac:dyDescent="0.35">
      <c r="A389" s="18"/>
      <c r="B389" s="17"/>
      <c r="C389" s="16"/>
      <c r="D389" s="15"/>
      <c r="E389" s="14"/>
      <c r="F389" s="13"/>
      <c r="H389" s="12"/>
      <c r="J389" s="11"/>
      <c r="L389" s="10"/>
      <c r="M389" s="10"/>
    </row>
    <row r="390" spans="1:13" ht="21" x14ac:dyDescent="0.35">
      <c r="A390" s="18"/>
      <c r="B390" s="17"/>
      <c r="C390" s="16"/>
      <c r="D390" s="15"/>
      <c r="E390" s="14"/>
      <c r="F390" s="13"/>
      <c r="H390" s="12"/>
      <c r="J390" s="11"/>
      <c r="L390" s="10"/>
      <c r="M390" s="10"/>
    </row>
    <row r="391" spans="1:13" ht="21" x14ac:dyDescent="0.35">
      <c r="A391" s="18"/>
      <c r="B391" s="17"/>
      <c r="C391" s="16"/>
      <c r="D391" s="15"/>
      <c r="E391" s="14"/>
      <c r="F391" s="13"/>
      <c r="H391" s="12"/>
      <c r="J391" s="11"/>
      <c r="L391" s="10"/>
      <c r="M391" s="10"/>
    </row>
    <row r="392" spans="1:13" ht="21" x14ac:dyDescent="0.35">
      <c r="A392" s="18"/>
      <c r="B392" s="17"/>
      <c r="C392" s="16"/>
      <c r="D392" s="15"/>
      <c r="E392" s="14"/>
      <c r="F392" s="13"/>
      <c r="H392" s="12"/>
      <c r="J392" s="11"/>
      <c r="L392" s="10"/>
      <c r="M392" s="10"/>
    </row>
    <row r="393" spans="1:13" ht="21" x14ac:dyDescent="0.35">
      <c r="A393" s="18"/>
      <c r="B393" s="17"/>
      <c r="C393" s="16"/>
      <c r="D393" s="15"/>
      <c r="E393" s="14"/>
      <c r="F393" s="13"/>
      <c r="H393" s="12"/>
      <c r="J393" s="11"/>
      <c r="L393" s="10"/>
      <c r="M393" s="10"/>
    </row>
    <row r="394" spans="1:13" ht="21" x14ac:dyDescent="0.35">
      <c r="A394" s="18"/>
      <c r="B394" s="17"/>
      <c r="C394" s="16"/>
      <c r="D394" s="15"/>
      <c r="E394" s="14"/>
      <c r="F394" s="13"/>
      <c r="H394" s="12"/>
      <c r="J394" s="11"/>
      <c r="L394" s="10"/>
      <c r="M394" s="10"/>
    </row>
    <row r="395" spans="1:13" ht="21" x14ac:dyDescent="0.35">
      <c r="A395" s="18"/>
      <c r="B395" s="17"/>
      <c r="C395" s="16"/>
      <c r="D395" s="15"/>
      <c r="E395" s="14"/>
      <c r="F395" s="13"/>
      <c r="H395" s="12"/>
      <c r="J395" s="11"/>
      <c r="L395" s="10"/>
      <c r="M395" s="10"/>
    </row>
    <row r="396" spans="1:13" ht="21" x14ac:dyDescent="0.35">
      <c r="A396" s="18"/>
      <c r="B396" s="17"/>
      <c r="C396" s="16"/>
      <c r="D396" s="15"/>
      <c r="E396" s="14"/>
      <c r="F396" s="13"/>
      <c r="H396" s="12"/>
      <c r="J396" s="11"/>
      <c r="L396" s="10"/>
      <c r="M396" s="10"/>
    </row>
    <row r="397" spans="1:13" ht="21" x14ac:dyDescent="0.35">
      <c r="A397" s="18"/>
      <c r="B397" s="17"/>
      <c r="C397" s="16"/>
      <c r="D397" s="15"/>
      <c r="E397" s="14"/>
      <c r="F397" s="13"/>
      <c r="H397" s="12"/>
      <c r="J397" s="11"/>
      <c r="L397" s="10"/>
      <c r="M397" s="10"/>
    </row>
    <row r="398" spans="1:13" ht="21" x14ac:dyDescent="0.35">
      <c r="A398" s="18"/>
      <c r="B398" s="17"/>
      <c r="C398" s="16"/>
      <c r="D398" s="15"/>
      <c r="E398" s="14"/>
      <c r="F398" s="13"/>
      <c r="H398" s="12"/>
      <c r="J398" s="11"/>
      <c r="L398" s="10"/>
      <c r="M398" s="10"/>
    </row>
    <row r="399" spans="1:13" ht="21" x14ac:dyDescent="0.35">
      <c r="A399" s="18"/>
      <c r="B399" s="17"/>
      <c r="C399" s="16"/>
      <c r="D399" s="15"/>
      <c r="E399" s="14"/>
      <c r="F399" s="13"/>
      <c r="H399" s="12"/>
      <c r="J399" s="11"/>
      <c r="L399" s="10"/>
      <c r="M399" s="10"/>
    </row>
    <row r="400" spans="1:13" ht="21" x14ac:dyDescent="0.35">
      <c r="A400" s="18"/>
      <c r="B400" s="17"/>
      <c r="C400" s="16"/>
      <c r="D400" s="15"/>
      <c r="E400" s="14"/>
      <c r="F400" s="13"/>
      <c r="H400" s="12"/>
      <c r="J400" s="11"/>
      <c r="L400" s="10"/>
      <c r="M400" s="10"/>
    </row>
    <row r="401" spans="1:13" ht="21" x14ac:dyDescent="0.35">
      <c r="A401" s="18"/>
      <c r="B401" s="17"/>
      <c r="C401" s="16"/>
      <c r="D401" s="15"/>
      <c r="E401" s="14"/>
      <c r="F401" s="13"/>
      <c r="H401" s="12"/>
      <c r="J401" s="11"/>
      <c r="L401" s="10"/>
      <c r="M401" s="10"/>
    </row>
    <row r="402" spans="1:13" ht="21" x14ac:dyDescent="0.35">
      <c r="A402" s="18"/>
      <c r="B402" s="17"/>
      <c r="C402" s="16"/>
      <c r="D402" s="15"/>
      <c r="E402" s="14"/>
      <c r="F402" s="13"/>
      <c r="H402" s="12"/>
      <c r="J402" s="11"/>
      <c r="L402" s="10"/>
      <c r="M402" s="10"/>
    </row>
    <row r="403" spans="1:13" ht="21" x14ac:dyDescent="0.35">
      <c r="A403" s="18"/>
      <c r="B403" s="17"/>
      <c r="C403" s="16"/>
      <c r="D403" s="15"/>
      <c r="E403" s="14"/>
      <c r="F403" s="13"/>
      <c r="H403" s="12"/>
      <c r="J403" s="11"/>
      <c r="L403" s="10"/>
      <c r="M403" s="10"/>
    </row>
    <row r="404" spans="1:13" ht="21" x14ac:dyDescent="0.35">
      <c r="A404" s="18"/>
      <c r="B404" s="17"/>
      <c r="C404" s="16"/>
      <c r="D404" s="15"/>
      <c r="E404" s="14"/>
      <c r="F404" s="13"/>
      <c r="H404" s="12"/>
      <c r="J404" s="11"/>
      <c r="L404" s="10"/>
      <c r="M404" s="10"/>
    </row>
    <row r="405" spans="1:13" ht="21" x14ac:dyDescent="0.35">
      <c r="A405" s="18"/>
      <c r="B405" s="17"/>
      <c r="C405" s="16"/>
      <c r="D405" s="15"/>
      <c r="E405" s="14"/>
      <c r="F405" s="13"/>
      <c r="H405" s="12"/>
      <c r="J405" s="11"/>
      <c r="L405" s="10"/>
      <c r="M405" s="10"/>
    </row>
    <row r="406" spans="1:13" ht="21" x14ac:dyDescent="0.35">
      <c r="A406" s="18"/>
      <c r="B406" s="17"/>
      <c r="C406" s="16"/>
      <c r="D406" s="15"/>
      <c r="E406" s="14"/>
      <c r="F406" s="13"/>
      <c r="H406" s="12"/>
      <c r="J406" s="11"/>
      <c r="L406" s="10"/>
      <c r="M406" s="10"/>
    </row>
    <row r="407" spans="1:13" ht="21" x14ac:dyDescent="0.35">
      <c r="A407" s="18"/>
      <c r="B407" s="17"/>
      <c r="C407" s="16"/>
      <c r="D407" s="15"/>
      <c r="E407" s="14"/>
      <c r="F407" s="13"/>
      <c r="H407" s="12"/>
      <c r="J407" s="11"/>
      <c r="L407" s="10"/>
      <c r="M407" s="10"/>
    </row>
    <row r="408" spans="1:13" ht="21" x14ac:dyDescent="0.35">
      <c r="A408" s="18"/>
      <c r="B408" s="17"/>
      <c r="C408" s="16"/>
      <c r="D408" s="15"/>
      <c r="E408" s="14"/>
      <c r="F408" s="13"/>
      <c r="H408" s="12"/>
      <c r="J408" s="11"/>
      <c r="L408" s="10"/>
      <c r="M408" s="10"/>
    </row>
    <row r="409" spans="1:13" ht="21" x14ac:dyDescent="0.35">
      <c r="A409" s="18"/>
      <c r="B409" s="17"/>
      <c r="C409" s="16"/>
      <c r="D409" s="15"/>
      <c r="E409" s="14"/>
      <c r="F409" s="13"/>
      <c r="H409" s="12"/>
      <c r="J409" s="11"/>
      <c r="L409" s="10"/>
      <c r="M409" s="10"/>
    </row>
    <row r="410" spans="1:13" ht="21" x14ac:dyDescent="0.35">
      <c r="A410" s="18"/>
      <c r="B410" s="17"/>
      <c r="C410" s="16"/>
      <c r="D410" s="15"/>
      <c r="E410" s="14"/>
      <c r="F410" s="13"/>
      <c r="H410" s="12"/>
      <c r="J410" s="11"/>
      <c r="L410" s="10"/>
      <c r="M410" s="10"/>
    </row>
    <row r="411" spans="1:13" ht="21" x14ac:dyDescent="0.35">
      <c r="A411" s="18"/>
      <c r="B411" s="17"/>
      <c r="C411" s="16"/>
      <c r="D411" s="15"/>
      <c r="E411" s="14"/>
      <c r="F411" s="13"/>
      <c r="H411" s="12"/>
      <c r="J411" s="11"/>
      <c r="L411" s="10"/>
      <c r="M411" s="10"/>
    </row>
    <row r="412" spans="1:13" ht="21" x14ac:dyDescent="0.35">
      <c r="A412" s="18"/>
      <c r="B412" s="17"/>
      <c r="C412" s="16"/>
      <c r="D412" s="15"/>
      <c r="E412" s="14"/>
      <c r="F412" s="13"/>
      <c r="H412" s="12"/>
      <c r="J412" s="11"/>
      <c r="L412" s="10"/>
      <c r="M412" s="10"/>
    </row>
    <row r="413" spans="1:13" ht="21" x14ac:dyDescent="0.35">
      <c r="A413" s="18"/>
      <c r="B413" s="17"/>
      <c r="C413" s="16"/>
      <c r="D413" s="15"/>
      <c r="E413" s="14"/>
      <c r="F413" s="13"/>
      <c r="H413" s="12"/>
      <c r="J413" s="11"/>
      <c r="L413" s="10"/>
      <c r="M413" s="10"/>
    </row>
    <row r="414" spans="1:13" ht="21" x14ac:dyDescent="0.35">
      <c r="A414" s="18"/>
      <c r="B414" s="17"/>
      <c r="C414" s="16"/>
      <c r="D414" s="15"/>
      <c r="E414" s="14"/>
      <c r="F414" s="13"/>
      <c r="H414" s="12"/>
      <c r="J414" s="11"/>
      <c r="L414" s="10"/>
      <c r="M414" s="10"/>
    </row>
    <row r="415" spans="1:13" ht="21" x14ac:dyDescent="0.35">
      <c r="A415" s="18"/>
      <c r="B415" s="17"/>
      <c r="C415" s="16"/>
      <c r="D415" s="15"/>
      <c r="E415" s="14"/>
      <c r="F415" s="13"/>
      <c r="H415" s="12"/>
      <c r="J415" s="11"/>
      <c r="L415" s="10"/>
      <c r="M415" s="10"/>
    </row>
    <row r="416" spans="1:13" ht="21" x14ac:dyDescent="0.35">
      <c r="A416" s="18"/>
      <c r="B416" s="17"/>
      <c r="C416" s="16"/>
      <c r="D416" s="15"/>
      <c r="E416" s="14"/>
      <c r="F416" s="13"/>
      <c r="H416" s="12"/>
      <c r="J416" s="11"/>
      <c r="L416" s="10"/>
      <c r="M416" s="10"/>
    </row>
    <row r="417" spans="1:13" ht="21" x14ac:dyDescent="0.35">
      <c r="A417" s="18"/>
      <c r="B417" s="17"/>
      <c r="C417" s="16"/>
      <c r="D417" s="15"/>
      <c r="E417" s="14"/>
      <c r="F417" s="13"/>
      <c r="H417" s="12"/>
      <c r="J417" s="11"/>
      <c r="L417" s="10"/>
      <c r="M417" s="10"/>
    </row>
    <row r="418" spans="1:13" ht="21" x14ac:dyDescent="0.35">
      <c r="A418" s="18"/>
      <c r="B418" s="17"/>
      <c r="C418" s="16"/>
      <c r="D418" s="15"/>
      <c r="E418" s="14"/>
      <c r="F418" s="13"/>
      <c r="H418" s="12"/>
      <c r="J418" s="11"/>
      <c r="L418" s="10"/>
      <c r="M418" s="10"/>
    </row>
    <row r="419" spans="1:13" ht="21" x14ac:dyDescent="0.35">
      <c r="A419" s="18"/>
      <c r="B419" s="17"/>
      <c r="C419" s="16"/>
      <c r="D419" s="15"/>
      <c r="E419" s="14"/>
      <c r="F419" s="13"/>
      <c r="H419" s="12"/>
      <c r="J419" s="11"/>
      <c r="L419" s="10"/>
      <c r="M419" s="10"/>
    </row>
    <row r="420" spans="1:13" ht="21" x14ac:dyDescent="0.35">
      <c r="A420" s="18"/>
      <c r="B420" s="17"/>
      <c r="C420" s="16"/>
      <c r="D420" s="15"/>
      <c r="E420" s="14"/>
      <c r="F420" s="13"/>
      <c r="H420" s="12"/>
      <c r="J420" s="11"/>
      <c r="L420" s="10"/>
      <c r="M420" s="10"/>
    </row>
    <row r="421" spans="1:13" ht="21" x14ac:dyDescent="0.35">
      <c r="A421" s="18"/>
      <c r="B421" s="17"/>
      <c r="C421" s="16"/>
      <c r="D421" s="15"/>
      <c r="E421" s="14"/>
      <c r="F421" s="13"/>
      <c r="H421" s="12"/>
      <c r="J421" s="11"/>
      <c r="L421" s="10"/>
      <c r="M421" s="10"/>
    </row>
    <row r="422" spans="1:13" ht="21" x14ac:dyDescent="0.35">
      <c r="A422" s="18"/>
      <c r="B422" s="17"/>
      <c r="C422" s="16"/>
      <c r="D422" s="15"/>
      <c r="E422" s="14"/>
      <c r="F422" s="13"/>
      <c r="H422" s="12"/>
      <c r="J422" s="11"/>
      <c r="L422" s="10"/>
      <c r="M422" s="10"/>
    </row>
    <row r="423" spans="1:13" ht="21" x14ac:dyDescent="0.35">
      <c r="A423" s="18"/>
      <c r="B423" s="17"/>
      <c r="C423" s="16"/>
      <c r="D423" s="15"/>
      <c r="E423" s="14"/>
      <c r="F423" s="13"/>
      <c r="H423" s="12"/>
      <c r="J423" s="11"/>
      <c r="L423" s="10"/>
      <c r="M423" s="10"/>
    </row>
    <row r="424" spans="1:13" ht="21" x14ac:dyDescent="0.35">
      <c r="A424" s="18"/>
      <c r="B424" s="17"/>
      <c r="C424" s="16"/>
      <c r="D424" s="15"/>
      <c r="E424" s="14"/>
      <c r="F424" s="13"/>
      <c r="H424" s="12"/>
      <c r="J424" s="11"/>
      <c r="L424" s="10"/>
      <c r="M424" s="10"/>
    </row>
    <row r="425" spans="1:13" ht="21" x14ac:dyDescent="0.35">
      <c r="A425" s="18"/>
      <c r="B425" s="17"/>
      <c r="C425" s="16"/>
      <c r="D425" s="15"/>
      <c r="E425" s="14"/>
      <c r="F425" s="13"/>
      <c r="H425" s="12"/>
      <c r="J425" s="11"/>
      <c r="L425" s="10"/>
      <c r="M425" s="10"/>
    </row>
    <row r="426" spans="1:13" ht="21" x14ac:dyDescent="0.35">
      <c r="A426" s="18"/>
      <c r="B426" s="17"/>
      <c r="C426" s="16"/>
      <c r="D426" s="15"/>
      <c r="E426" s="14"/>
      <c r="F426" s="13"/>
      <c r="H426" s="12"/>
      <c r="J426" s="11"/>
      <c r="L426" s="10"/>
      <c r="M426" s="10"/>
    </row>
    <row r="427" spans="1:13" ht="21" x14ac:dyDescent="0.35">
      <c r="A427" s="18"/>
      <c r="B427" s="17"/>
      <c r="C427" s="16"/>
      <c r="D427" s="15"/>
      <c r="E427" s="14"/>
      <c r="F427" s="13"/>
      <c r="H427" s="12"/>
      <c r="J427" s="11"/>
      <c r="L427" s="10"/>
      <c r="M427" s="10"/>
    </row>
    <row r="428" spans="1:13" ht="21" x14ac:dyDescent="0.35">
      <c r="A428" s="18"/>
      <c r="B428" s="17"/>
      <c r="C428" s="16"/>
      <c r="D428" s="15"/>
      <c r="E428" s="14"/>
      <c r="F428" s="13"/>
      <c r="H428" s="12"/>
      <c r="J428" s="11"/>
      <c r="L428" s="10"/>
      <c r="M428" s="10"/>
    </row>
    <row r="429" spans="1:13" ht="21" x14ac:dyDescent="0.35">
      <c r="A429" s="18"/>
      <c r="B429" s="17"/>
      <c r="C429" s="16"/>
      <c r="D429" s="15"/>
      <c r="E429" s="14"/>
      <c r="F429" s="13"/>
      <c r="H429" s="12"/>
      <c r="J429" s="11"/>
      <c r="L429" s="10"/>
      <c r="M429" s="10"/>
    </row>
    <row r="430" spans="1:13" ht="21" x14ac:dyDescent="0.35">
      <c r="A430" s="18"/>
      <c r="B430" s="17"/>
      <c r="C430" s="16"/>
      <c r="D430" s="15"/>
      <c r="E430" s="14"/>
      <c r="F430" s="13"/>
      <c r="H430" s="12"/>
      <c r="J430" s="11"/>
      <c r="L430" s="10"/>
      <c r="M430" s="10"/>
    </row>
    <row r="431" spans="1:13" ht="21" x14ac:dyDescent="0.35">
      <c r="A431" s="18"/>
      <c r="B431" s="17"/>
      <c r="C431" s="16"/>
      <c r="D431" s="15"/>
      <c r="E431" s="14"/>
      <c r="F431" s="13"/>
      <c r="H431" s="12"/>
      <c r="J431" s="11"/>
      <c r="L431" s="10"/>
      <c r="M431" s="10"/>
    </row>
    <row r="432" spans="1:13" ht="21" x14ac:dyDescent="0.35">
      <c r="A432" s="18"/>
      <c r="B432" s="17"/>
      <c r="C432" s="16"/>
      <c r="D432" s="15"/>
      <c r="E432" s="14"/>
      <c r="F432" s="13"/>
      <c r="H432" s="12"/>
      <c r="J432" s="11"/>
      <c r="L432" s="10"/>
      <c r="M432" s="10"/>
    </row>
    <row r="433" spans="1:13" ht="21" x14ac:dyDescent="0.35">
      <c r="A433" s="18"/>
      <c r="B433" s="17"/>
      <c r="C433" s="16"/>
      <c r="D433" s="15"/>
      <c r="E433" s="14"/>
      <c r="F433" s="13"/>
      <c r="H433" s="12"/>
      <c r="J433" s="11"/>
      <c r="L433" s="10"/>
      <c r="M433" s="10"/>
    </row>
    <row r="434" spans="1:13" ht="21" x14ac:dyDescent="0.35">
      <c r="A434" s="18"/>
      <c r="B434" s="17"/>
      <c r="C434" s="16"/>
      <c r="D434" s="15"/>
      <c r="E434" s="14"/>
      <c r="F434" s="13"/>
      <c r="H434" s="12"/>
      <c r="J434" s="11"/>
      <c r="L434" s="10"/>
      <c r="M434" s="10"/>
    </row>
    <row r="435" spans="1:13" ht="21" x14ac:dyDescent="0.35">
      <c r="A435" s="18"/>
      <c r="B435" s="17"/>
      <c r="C435" s="16"/>
      <c r="D435" s="15"/>
      <c r="E435" s="14"/>
      <c r="F435" s="13"/>
      <c r="H435" s="12"/>
      <c r="J435" s="11"/>
      <c r="L435" s="10"/>
      <c r="M435" s="10"/>
    </row>
    <row r="436" spans="1:13" ht="21" x14ac:dyDescent="0.35">
      <c r="A436" s="18"/>
      <c r="B436" s="17"/>
      <c r="C436" s="16"/>
      <c r="D436" s="15"/>
      <c r="E436" s="14"/>
      <c r="F436" s="13"/>
      <c r="H436" s="12"/>
      <c r="J436" s="11"/>
      <c r="L436" s="10"/>
      <c r="M436" s="10"/>
    </row>
    <row r="437" spans="1:13" ht="21" x14ac:dyDescent="0.35">
      <c r="A437" s="18"/>
      <c r="B437" s="17"/>
      <c r="C437" s="16"/>
      <c r="D437" s="15"/>
      <c r="E437" s="14"/>
      <c r="F437" s="13"/>
      <c r="H437" s="12"/>
      <c r="J437" s="11"/>
      <c r="L437" s="10"/>
      <c r="M437" s="10"/>
    </row>
    <row r="438" spans="1:13" ht="21" x14ac:dyDescent="0.35">
      <c r="A438" s="18"/>
      <c r="B438" s="17"/>
      <c r="C438" s="16"/>
      <c r="D438" s="15"/>
      <c r="E438" s="14"/>
      <c r="F438" s="13"/>
      <c r="H438" s="12"/>
      <c r="J438" s="11"/>
      <c r="L438" s="10"/>
      <c r="M438" s="10"/>
    </row>
    <row r="439" spans="1:13" ht="21" x14ac:dyDescent="0.35">
      <c r="A439" s="18"/>
      <c r="B439" s="17"/>
      <c r="C439" s="16"/>
      <c r="D439" s="15"/>
      <c r="E439" s="14"/>
      <c r="F439" s="13"/>
      <c r="H439" s="12"/>
      <c r="J439" s="11"/>
      <c r="L439" s="10"/>
      <c r="M439" s="10"/>
    </row>
    <row r="440" spans="1:13" ht="21" x14ac:dyDescent="0.35">
      <c r="A440" s="18"/>
      <c r="B440" s="17"/>
      <c r="C440" s="16"/>
      <c r="D440" s="15"/>
      <c r="E440" s="14"/>
      <c r="F440" s="13"/>
      <c r="H440" s="12"/>
      <c r="J440" s="11"/>
      <c r="L440" s="10"/>
      <c r="M440" s="10"/>
    </row>
    <row r="441" spans="1:13" ht="21" x14ac:dyDescent="0.35">
      <c r="A441" s="18"/>
      <c r="B441" s="17"/>
      <c r="C441" s="16"/>
      <c r="D441" s="15"/>
      <c r="E441" s="14"/>
      <c r="F441" s="13"/>
      <c r="H441" s="12"/>
      <c r="J441" s="11"/>
      <c r="L441" s="10"/>
      <c r="M441" s="10"/>
    </row>
    <row r="442" spans="1:13" ht="21" x14ac:dyDescent="0.35">
      <c r="A442" s="18"/>
      <c r="B442" s="17"/>
      <c r="C442" s="16"/>
      <c r="D442" s="15"/>
      <c r="E442" s="14"/>
      <c r="F442" s="13"/>
      <c r="H442" s="12"/>
      <c r="J442" s="11"/>
      <c r="L442" s="10"/>
      <c r="M442" s="10"/>
    </row>
    <row r="443" spans="1:13" ht="21" x14ac:dyDescent="0.35">
      <c r="A443" s="18"/>
      <c r="B443" s="17"/>
      <c r="C443" s="16"/>
      <c r="D443" s="15"/>
      <c r="E443" s="14"/>
      <c r="F443" s="13"/>
      <c r="H443" s="12"/>
      <c r="J443" s="11"/>
      <c r="L443" s="10"/>
      <c r="M443" s="10"/>
    </row>
    <row r="444" spans="1:13" ht="21" x14ac:dyDescent="0.35">
      <c r="A444" s="18"/>
      <c r="B444" s="17"/>
      <c r="C444" s="16"/>
      <c r="D444" s="15"/>
      <c r="E444" s="14"/>
      <c r="F444" s="13"/>
      <c r="H444" s="12"/>
      <c r="J444" s="11"/>
      <c r="L444" s="10"/>
      <c r="M444" s="10"/>
    </row>
    <row r="445" spans="1:13" ht="21" x14ac:dyDescent="0.35">
      <c r="A445" s="18"/>
      <c r="B445" s="17"/>
      <c r="C445" s="16"/>
      <c r="D445" s="15"/>
      <c r="E445" s="14"/>
      <c r="F445" s="13"/>
      <c r="H445" s="12"/>
      <c r="J445" s="11"/>
      <c r="L445" s="10"/>
      <c r="M445" s="10"/>
    </row>
    <row r="446" spans="1:13" ht="21" x14ac:dyDescent="0.35">
      <c r="A446" s="18"/>
      <c r="B446" s="17"/>
      <c r="C446" s="16"/>
      <c r="D446" s="15"/>
      <c r="E446" s="14"/>
      <c r="F446" s="13"/>
      <c r="H446" s="12"/>
      <c r="J446" s="11"/>
      <c r="L446" s="10"/>
      <c r="M446" s="10"/>
    </row>
    <row r="447" spans="1:13" ht="21" x14ac:dyDescent="0.35">
      <c r="A447" s="18"/>
      <c r="B447" s="17"/>
      <c r="C447" s="16"/>
      <c r="D447" s="15"/>
      <c r="E447" s="14"/>
      <c r="F447" s="13"/>
      <c r="H447" s="12"/>
      <c r="J447" s="11"/>
      <c r="L447" s="10"/>
      <c r="M447" s="10"/>
    </row>
    <row r="448" spans="1:13" ht="21" x14ac:dyDescent="0.35">
      <c r="A448" s="18"/>
      <c r="B448" s="17"/>
      <c r="C448" s="16"/>
      <c r="D448" s="15"/>
      <c r="E448" s="14"/>
      <c r="F448" s="13"/>
      <c r="H448" s="12"/>
      <c r="J448" s="11"/>
      <c r="L448" s="10"/>
      <c r="M448" s="10"/>
    </row>
    <row r="449" spans="1:13" ht="21" x14ac:dyDescent="0.35">
      <c r="A449" s="18"/>
      <c r="B449" s="17"/>
      <c r="C449" s="16"/>
      <c r="D449" s="15"/>
      <c r="E449" s="14"/>
      <c r="F449" s="13"/>
      <c r="H449" s="12"/>
      <c r="J449" s="11"/>
      <c r="L449" s="10"/>
      <c r="M449" s="10"/>
    </row>
    <row r="450" spans="1:13" ht="21" x14ac:dyDescent="0.35">
      <c r="A450" s="18"/>
      <c r="B450" s="17"/>
      <c r="C450" s="16"/>
      <c r="D450" s="15"/>
      <c r="E450" s="14"/>
      <c r="F450" s="13"/>
      <c r="H450" s="12"/>
      <c r="J450" s="11"/>
      <c r="L450" s="10"/>
      <c r="M450" s="10"/>
    </row>
    <row r="451" spans="1:13" ht="21" x14ac:dyDescent="0.35">
      <c r="A451" s="18"/>
      <c r="B451" s="17"/>
      <c r="C451" s="16"/>
      <c r="D451" s="15"/>
      <c r="E451" s="14"/>
      <c r="F451" s="13"/>
      <c r="H451" s="12"/>
      <c r="J451" s="11"/>
      <c r="L451" s="10"/>
      <c r="M451" s="10"/>
    </row>
    <row r="452" spans="1:13" ht="21" x14ac:dyDescent="0.35">
      <c r="A452" s="18"/>
      <c r="B452" s="17"/>
      <c r="C452" s="16"/>
      <c r="D452" s="15"/>
      <c r="E452" s="14"/>
      <c r="F452" s="13"/>
      <c r="H452" s="12"/>
      <c r="J452" s="11"/>
      <c r="L452" s="10"/>
      <c r="M452" s="10"/>
    </row>
    <row r="453" spans="1:13" ht="21" x14ac:dyDescent="0.35">
      <c r="A453" s="18"/>
      <c r="B453" s="17"/>
      <c r="C453" s="16"/>
      <c r="D453" s="15"/>
      <c r="E453" s="14"/>
      <c r="F453" s="13"/>
      <c r="H453" s="12"/>
      <c r="J453" s="11"/>
      <c r="L453" s="10"/>
      <c r="M453" s="10"/>
    </row>
    <row r="454" spans="1:13" ht="21" x14ac:dyDescent="0.35">
      <c r="A454" s="18"/>
      <c r="B454" s="17"/>
      <c r="C454" s="16"/>
      <c r="D454" s="15"/>
      <c r="E454" s="14"/>
      <c r="F454" s="13"/>
      <c r="H454" s="12"/>
      <c r="J454" s="11"/>
      <c r="L454" s="10"/>
      <c r="M454" s="10"/>
    </row>
    <row r="455" spans="1:13" ht="21" x14ac:dyDescent="0.35">
      <c r="A455" s="18"/>
      <c r="B455" s="17"/>
      <c r="C455" s="16"/>
      <c r="D455" s="15"/>
      <c r="E455" s="14"/>
      <c r="F455" s="13"/>
      <c r="H455" s="12"/>
      <c r="J455" s="11"/>
      <c r="L455" s="10"/>
      <c r="M455" s="10"/>
    </row>
    <row r="456" spans="1:13" ht="21" x14ac:dyDescent="0.35">
      <c r="A456" s="18"/>
      <c r="B456" s="17"/>
      <c r="C456" s="16"/>
      <c r="D456" s="15"/>
      <c r="E456" s="14"/>
      <c r="F456" s="13"/>
      <c r="H456" s="12"/>
      <c r="J456" s="11"/>
      <c r="L456" s="10"/>
      <c r="M456" s="10"/>
    </row>
    <row r="457" spans="1:13" ht="21" x14ac:dyDescent="0.35">
      <c r="A457" s="18"/>
      <c r="B457" s="17"/>
      <c r="C457" s="16"/>
      <c r="D457" s="15"/>
      <c r="E457" s="14"/>
      <c r="F457" s="13"/>
      <c r="H457" s="12"/>
      <c r="J457" s="11"/>
      <c r="L457" s="10"/>
      <c r="M457" s="10"/>
    </row>
    <row r="458" spans="1:13" ht="21" x14ac:dyDescent="0.35">
      <c r="A458" s="18"/>
      <c r="B458" s="17"/>
      <c r="C458" s="16"/>
      <c r="D458" s="15"/>
      <c r="E458" s="14"/>
      <c r="F458" s="13"/>
      <c r="H458" s="12"/>
      <c r="J458" s="11"/>
      <c r="L458" s="10"/>
      <c r="M458" s="10"/>
    </row>
    <row r="459" spans="1:13" ht="21" x14ac:dyDescent="0.35">
      <c r="A459" s="18"/>
      <c r="B459" s="17"/>
      <c r="C459" s="16"/>
      <c r="D459" s="15"/>
      <c r="E459" s="14"/>
      <c r="F459" s="13"/>
      <c r="H459" s="12"/>
      <c r="J459" s="11"/>
      <c r="L459" s="10"/>
      <c r="M459" s="10"/>
    </row>
    <row r="460" spans="1:13" ht="21" x14ac:dyDescent="0.35">
      <c r="A460" s="18"/>
      <c r="B460" s="17"/>
      <c r="C460" s="16"/>
      <c r="D460" s="15"/>
      <c r="E460" s="14"/>
      <c r="F460" s="13"/>
      <c r="H460" s="12"/>
      <c r="J460" s="11"/>
      <c r="L460" s="10"/>
      <c r="M460" s="10"/>
    </row>
    <row r="461" spans="1:13" ht="21" x14ac:dyDescent="0.35">
      <c r="A461" s="18"/>
      <c r="B461" s="17"/>
      <c r="C461" s="16"/>
      <c r="D461" s="15"/>
      <c r="E461" s="14"/>
      <c r="F461" s="13"/>
      <c r="H461" s="12"/>
      <c r="J461" s="11"/>
      <c r="L461" s="10"/>
      <c r="M461" s="10"/>
    </row>
    <row r="462" spans="1:13" ht="21" x14ac:dyDescent="0.35">
      <c r="A462" s="18"/>
      <c r="B462" s="17"/>
      <c r="C462" s="16"/>
      <c r="D462" s="15"/>
      <c r="E462" s="14"/>
      <c r="F462" s="13"/>
      <c r="H462" s="12"/>
      <c r="J462" s="11"/>
      <c r="L462" s="10"/>
      <c r="M462" s="10"/>
    </row>
    <row r="463" spans="1:13" ht="21" x14ac:dyDescent="0.35">
      <c r="A463" s="18"/>
      <c r="B463" s="17"/>
      <c r="C463" s="16"/>
      <c r="D463" s="15"/>
      <c r="E463" s="14"/>
      <c r="F463" s="13"/>
      <c r="H463" s="12"/>
      <c r="J463" s="11"/>
      <c r="L463" s="10"/>
      <c r="M463" s="10"/>
    </row>
    <row r="464" spans="1:13" ht="21" x14ac:dyDescent="0.35">
      <c r="A464" s="18"/>
      <c r="B464" s="17"/>
      <c r="C464" s="16"/>
      <c r="D464" s="15"/>
      <c r="E464" s="14"/>
      <c r="F464" s="13"/>
      <c r="H464" s="12"/>
      <c r="J464" s="11"/>
      <c r="L464" s="10"/>
      <c r="M464" s="10"/>
    </row>
    <row r="465" spans="1:13" ht="21" x14ac:dyDescent="0.35">
      <c r="A465" s="18"/>
      <c r="B465" s="17"/>
      <c r="C465" s="16"/>
      <c r="D465" s="15"/>
      <c r="E465" s="14"/>
      <c r="F465" s="13"/>
      <c r="H465" s="12"/>
      <c r="J465" s="11"/>
      <c r="L465" s="10"/>
      <c r="M465" s="10"/>
    </row>
    <row r="466" spans="1:13" ht="21" x14ac:dyDescent="0.35">
      <c r="A466" s="18"/>
      <c r="B466" s="17"/>
      <c r="C466" s="16"/>
      <c r="D466" s="15"/>
      <c r="E466" s="14"/>
      <c r="F466" s="13"/>
      <c r="H466" s="12"/>
      <c r="J466" s="11"/>
      <c r="L466" s="10"/>
      <c r="M466" s="10"/>
    </row>
    <row r="467" spans="1:13" ht="21" x14ac:dyDescent="0.35">
      <c r="A467" s="18"/>
      <c r="B467" s="17"/>
      <c r="C467" s="16"/>
      <c r="D467" s="15"/>
      <c r="E467" s="14"/>
      <c r="F467" s="13"/>
      <c r="H467" s="12"/>
      <c r="J467" s="11"/>
      <c r="L467" s="10"/>
      <c r="M467" s="10"/>
    </row>
    <row r="468" spans="1:13" ht="21" x14ac:dyDescent="0.35">
      <c r="A468" s="18"/>
      <c r="B468" s="17"/>
      <c r="C468" s="16"/>
      <c r="D468" s="15"/>
      <c r="E468" s="14"/>
      <c r="F468" s="13"/>
      <c r="H468" s="12"/>
      <c r="J468" s="11"/>
      <c r="L468" s="10"/>
      <c r="M468" s="10"/>
    </row>
    <row r="469" spans="1:13" ht="21" x14ac:dyDescent="0.35">
      <c r="A469" s="18"/>
      <c r="B469" s="17"/>
      <c r="C469" s="16"/>
      <c r="D469" s="15"/>
      <c r="E469" s="14"/>
      <c r="F469" s="13"/>
      <c r="H469" s="12"/>
      <c r="J469" s="11"/>
      <c r="L469" s="10"/>
      <c r="M469" s="10"/>
    </row>
    <row r="470" spans="1:13" ht="21" x14ac:dyDescent="0.35">
      <c r="A470" s="18"/>
      <c r="B470" s="17"/>
      <c r="C470" s="16"/>
      <c r="D470" s="15"/>
      <c r="E470" s="14"/>
      <c r="F470" s="13"/>
      <c r="H470" s="12"/>
      <c r="J470" s="11"/>
      <c r="L470" s="10"/>
      <c r="M470" s="10"/>
    </row>
    <row r="471" spans="1:13" ht="21" x14ac:dyDescent="0.35">
      <c r="A471" s="18"/>
      <c r="B471" s="17"/>
      <c r="C471" s="16"/>
      <c r="D471" s="15"/>
      <c r="E471" s="14"/>
      <c r="F471" s="13"/>
      <c r="H471" s="12"/>
      <c r="J471" s="11"/>
      <c r="L471" s="10"/>
      <c r="M471" s="10"/>
    </row>
    <row r="472" spans="1:13" ht="21" x14ac:dyDescent="0.35">
      <c r="A472" s="18"/>
      <c r="B472" s="17"/>
      <c r="C472" s="16"/>
      <c r="D472" s="15"/>
      <c r="E472" s="14"/>
      <c r="F472" s="13"/>
      <c r="H472" s="12"/>
      <c r="J472" s="11"/>
      <c r="L472" s="10"/>
      <c r="M472" s="10"/>
    </row>
    <row r="473" spans="1:13" ht="21" x14ac:dyDescent="0.35">
      <c r="A473" s="18"/>
      <c r="B473" s="17"/>
      <c r="C473" s="16"/>
      <c r="D473" s="15"/>
      <c r="E473" s="14"/>
      <c r="F473" s="13"/>
      <c r="H473" s="12"/>
      <c r="J473" s="11"/>
      <c r="L473" s="10"/>
      <c r="M473" s="10"/>
    </row>
    <row r="474" spans="1:13" ht="21" x14ac:dyDescent="0.35">
      <c r="A474" s="18"/>
      <c r="B474" s="17"/>
      <c r="C474" s="16"/>
      <c r="D474" s="15"/>
      <c r="E474" s="14"/>
      <c r="F474" s="13"/>
      <c r="H474" s="12"/>
      <c r="J474" s="11"/>
      <c r="L474" s="10"/>
      <c r="M474" s="10"/>
    </row>
    <row r="475" spans="1:13" ht="21" x14ac:dyDescent="0.35">
      <c r="A475" s="18"/>
      <c r="B475" s="17"/>
      <c r="C475" s="16"/>
      <c r="D475" s="15"/>
      <c r="E475" s="14"/>
      <c r="F475" s="13"/>
      <c r="H475" s="12"/>
      <c r="J475" s="11"/>
      <c r="L475" s="10"/>
      <c r="M475" s="10"/>
    </row>
    <row r="476" spans="1:13" ht="21" x14ac:dyDescent="0.35">
      <c r="A476" s="18"/>
      <c r="B476" s="17"/>
      <c r="C476" s="16"/>
      <c r="D476" s="15"/>
      <c r="E476" s="14"/>
      <c r="F476" s="13"/>
      <c r="H476" s="12"/>
      <c r="J476" s="11"/>
      <c r="L476" s="10"/>
      <c r="M476" s="10"/>
    </row>
    <row r="477" spans="1:13" ht="21" x14ac:dyDescent="0.35">
      <c r="A477" s="18"/>
      <c r="B477" s="17"/>
      <c r="C477" s="16"/>
      <c r="D477" s="15"/>
      <c r="E477" s="14"/>
      <c r="F477" s="13"/>
      <c r="H477" s="12"/>
      <c r="J477" s="11"/>
      <c r="L477" s="10"/>
      <c r="M477" s="10"/>
    </row>
    <row r="478" spans="1:13" ht="21" x14ac:dyDescent="0.35">
      <c r="A478" s="18"/>
      <c r="B478" s="17"/>
      <c r="C478" s="16"/>
      <c r="D478" s="15"/>
      <c r="E478" s="14"/>
      <c r="F478" s="13"/>
      <c r="H478" s="12"/>
      <c r="J478" s="11"/>
      <c r="L478" s="10"/>
      <c r="M478" s="10"/>
    </row>
    <row r="479" spans="1:13" ht="21" x14ac:dyDescent="0.35">
      <c r="A479" s="18"/>
      <c r="B479" s="17"/>
      <c r="C479" s="16"/>
      <c r="D479" s="15"/>
      <c r="E479" s="14"/>
      <c r="F479" s="13"/>
      <c r="H479" s="12"/>
      <c r="J479" s="11"/>
      <c r="L479" s="10"/>
      <c r="M479" s="10"/>
    </row>
    <row r="480" spans="1:13" ht="21" x14ac:dyDescent="0.35">
      <c r="A480" s="18"/>
      <c r="B480" s="17"/>
      <c r="C480" s="16"/>
      <c r="D480" s="15"/>
      <c r="E480" s="14"/>
      <c r="F480" s="13"/>
      <c r="H480" s="12"/>
      <c r="J480" s="11"/>
      <c r="L480" s="10"/>
      <c r="M480" s="10"/>
    </row>
    <row r="481" spans="1:13" ht="21" x14ac:dyDescent="0.35">
      <c r="A481" s="18"/>
      <c r="B481" s="17"/>
      <c r="C481" s="16"/>
      <c r="D481" s="15"/>
      <c r="E481" s="14"/>
      <c r="F481" s="13"/>
      <c r="H481" s="12"/>
      <c r="J481" s="11"/>
      <c r="L481" s="10"/>
      <c r="M481" s="10"/>
    </row>
    <row r="482" spans="1:13" ht="21" x14ac:dyDescent="0.35">
      <c r="A482" s="18"/>
      <c r="B482" s="17"/>
      <c r="C482" s="16"/>
      <c r="D482" s="15"/>
      <c r="E482" s="14"/>
      <c r="F482" s="13"/>
      <c r="H482" s="12"/>
      <c r="J482" s="11"/>
      <c r="L482" s="10"/>
      <c r="M482" s="10"/>
    </row>
    <row r="483" spans="1:13" ht="21" x14ac:dyDescent="0.35">
      <c r="A483" s="18"/>
      <c r="B483" s="17"/>
      <c r="C483" s="16"/>
      <c r="D483" s="15"/>
      <c r="E483" s="14"/>
      <c r="F483" s="13"/>
      <c r="H483" s="12"/>
      <c r="J483" s="11"/>
      <c r="L483" s="10"/>
      <c r="M483" s="10"/>
    </row>
    <row r="484" spans="1:13" ht="21" x14ac:dyDescent="0.35">
      <c r="A484" s="18"/>
      <c r="B484" s="17"/>
      <c r="C484" s="16"/>
      <c r="D484" s="15"/>
      <c r="E484" s="14"/>
      <c r="F484" s="13"/>
      <c r="H484" s="12"/>
      <c r="J484" s="11"/>
      <c r="L484" s="10"/>
      <c r="M484" s="10"/>
    </row>
    <row r="485" spans="1:13" ht="21" x14ac:dyDescent="0.35">
      <c r="A485" s="18"/>
      <c r="B485" s="17"/>
      <c r="C485" s="16"/>
      <c r="D485" s="15"/>
      <c r="E485" s="14"/>
      <c r="F485" s="13"/>
      <c r="H485" s="12"/>
      <c r="J485" s="11"/>
      <c r="L485" s="10"/>
      <c r="M485" s="10"/>
    </row>
    <row r="486" spans="1:13" ht="21" x14ac:dyDescent="0.35">
      <c r="A486" s="18"/>
      <c r="B486" s="17"/>
      <c r="C486" s="16"/>
      <c r="D486" s="15"/>
      <c r="E486" s="14"/>
      <c r="F486" s="13"/>
      <c r="H486" s="12"/>
      <c r="J486" s="11"/>
      <c r="L486" s="10"/>
      <c r="M486" s="10"/>
    </row>
    <row r="487" spans="1:13" ht="21" x14ac:dyDescent="0.35">
      <c r="A487" s="18"/>
      <c r="B487" s="17"/>
      <c r="C487" s="16"/>
      <c r="D487" s="15"/>
      <c r="E487" s="14"/>
      <c r="F487" s="13"/>
      <c r="H487" s="12"/>
      <c r="J487" s="11"/>
      <c r="L487" s="10"/>
      <c r="M487" s="10"/>
    </row>
    <row r="488" spans="1:13" ht="21" x14ac:dyDescent="0.35">
      <c r="A488" s="18"/>
      <c r="B488" s="17"/>
      <c r="C488" s="16"/>
      <c r="D488" s="15"/>
      <c r="E488" s="14"/>
      <c r="F488" s="13"/>
      <c r="H488" s="12"/>
      <c r="J488" s="11"/>
      <c r="L488" s="10"/>
      <c r="M488" s="10"/>
    </row>
    <row r="489" spans="1:13" ht="21" x14ac:dyDescent="0.35">
      <c r="A489" s="18"/>
      <c r="B489" s="17"/>
      <c r="C489" s="16"/>
      <c r="D489" s="15"/>
      <c r="E489" s="14"/>
      <c r="F489" s="13"/>
      <c r="H489" s="12"/>
      <c r="J489" s="11"/>
      <c r="L489" s="10"/>
      <c r="M489" s="10"/>
    </row>
    <row r="490" spans="1:13" ht="21" x14ac:dyDescent="0.35">
      <c r="A490" s="18"/>
      <c r="B490" s="17"/>
      <c r="C490" s="16"/>
      <c r="D490" s="15"/>
      <c r="E490" s="14"/>
      <c r="F490" s="13"/>
      <c r="H490" s="12"/>
      <c r="J490" s="11"/>
      <c r="L490" s="10"/>
      <c r="M490" s="10"/>
    </row>
    <row r="491" spans="1:13" ht="21" x14ac:dyDescent="0.35">
      <c r="A491" s="18"/>
      <c r="B491" s="17"/>
      <c r="C491" s="16"/>
      <c r="D491" s="15"/>
      <c r="E491" s="14"/>
      <c r="F491" s="13"/>
      <c r="H491" s="12"/>
      <c r="J491" s="11"/>
      <c r="L491" s="10"/>
      <c r="M491" s="10"/>
    </row>
    <row r="492" spans="1:13" ht="21" x14ac:dyDescent="0.35">
      <c r="A492" s="18"/>
      <c r="B492" s="17"/>
      <c r="C492" s="16"/>
      <c r="D492" s="15"/>
      <c r="E492" s="14"/>
      <c r="F492" s="13"/>
      <c r="H492" s="12"/>
      <c r="J492" s="11"/>
      <c r="L492" s="10"/>
      <c r="M492" s="10"/>
    </row>
    <row r="493" spans="1:13" ht="21" x14ac:dyDescent="0.35">
      <c r="A493" s="18"/>
      <c r="B493" s="17"/>
      <c r="C493" s="16"/>
      <c r="D493" s="15"/>
      <c r="E493" s="14"/>
      <c r="F493" s="13"/>
      <c r="H493" s="12"/>
      <c r="J493" s="11"/>
      <c r="L493" s="10"/>
      <c r="M493" s="10"/>
    </row>
    <row r="494" spans="1:13" ht="21" x14ac:dyDescent="0.35">
      <c r="A494" s="18"/>
      <c r="B494" s="17"/>
      <c r="C494" s="16"/>
      <c r="D494" s="15"/>
      <c r="E494" s="14"/>
      <c r="F494" s="13"/>
      <c r="H494" s="12"/>
      <c r="J494" s="11"/>
      <c r="L494" s="10"/>
      <c r="M494" s="10"/>
    </row>
    <row r="495" spans="1:13" ht="21" x14ac:dyDescent="0.35">
      <c r="A495" s="18"/>
      <c r="B495" s="17"/>
      <c r="C495" s="16"/>
      <c r="D495" s="15"/>
      <c r="E495" s="14"/>
      <c r="F495" s="13"/>
      <c r="H495" s="12"/>
      <c r="J495" s="11"/>
      <c r="L495" s="10"/>
      <c r="M495" s="10"/>
    </row>
    <row r="496" spans="1:13" ht="21" x14ac:dyDescent="0.35">
      <c r="A496" s="18"/>
      <c r="B496" s="17"/>
      <c r="C496" s="16"/>
      <c r="D496" s="15"/>
      <c r="E496" s="14"/>
      <c r="F496" s="13"/>
      <c r="H496" s="12"/>
      <c r="J496" s="11"/>
      <c r="L496" s="10"/>
      <c r="M496" s="10"/>
    </row>
    <row r="497" spans="1:13" ht="21" x14ac:dyDescent="0.35">
      <c r="A497" s="18"/>
      <c r="B497" s="17"/>
      <c r="C497" s="16"/>
      <c r="D497" s="15"/>
      <c r="E497" s="14"/>
      <c r="F497" s="13"/>
      <c r="H497" s="12"/>
      <c r="J497" s="11"/>
      <c r="L497" s="10"/>
      <c r="M497" s="10"/>
    </row>
    <row r="498" spans="1:13" ht="21" x14ac:dyDescent="0.35">
      <c r="A498" s="18"/>
      <c r="B498" s="17"/>
      <c r="C498" s="16"/>
      <c r="D498" s="15"/>
      <c r="E498" s="14"/>
      <c r="F498" s="13"/>
      <c r="H498" s="12"/>
      <c r="J498" s="11"/>
      <c r="L498" s="10"/>
      <c r="M498" s="10"/>
    </row>
    <row r="499" spans="1:13" ht="21" x14ac:dyDescent="0.35">
      <c r="A499" s="18"/>
      <c r="B499" s="17"/>
      <c r="C499" s="16"/>
      <c r="D499" s="15"/>
      <c r="E499" s="14"/>
      <c r="F499" s="13"/>
      <c r="H499" s="12"/>
      <c r="J499" s="11"/>
      <c r="L499" s="10"/>
      <c r="M499" s="10"/>
    </row>
    <row r="500" spans="1:13" ht="21" x14ac:dyDescent="0.35">
      <c r="A500" s="18"/>
      <c r="B500" s="17"/>
      <c r="C500" s="16"/>
      <c r="D500" s="15"/>
      <c r="E500" s="14"/>
      <c r="F500" s="13"/>
      <c r="H500" s="12"/>
      <c r="J500" s="11"/>
      <c r="L500" s="10"/>
      <c r="M500" s="10"/>
    </row>
    <row r="501" spans="1:13" ht="21" x14ac:dyDescent="0.35">
      <c r="A501" s="18"/>
      <c r="B501" s="17"/>
      <c r="C501" s="16"/>
      <c r="D501" s="15"/>
      <c r="E501" s="14"/>
      <c r="F501" s="13"/>
      <c r="H501" s="12"/>
      <c r="J501" s="11"/>
      <c r="L501" s="10"/>
      <c r="M501" s="10"/>
    </row>
    <row r="502" spans="1:13" ht="21" x14ac:dyDescent="0.35">
      <c r="A502" s="18"/>
      <c r="B502" s="17"/>
      <c r="C502" s="16"/>
      <c r="D502" s="15"/>
      <c r="E502" s="14"/>
      <c r="F502" s="13"/>
      <c r="H502" s="12"/>
      <c r="J502" s="11"/>
      <c r="L502" s="10"/>
      <c r="M502" s="10"/>
    </row>
    <row r="503" spans="1:13" ht="21" x14ac:dyDescent="0.35">
      <c r="A503" s="18"/>
      <c r="B503" s="17"/>
      <c r="C503" s="16"/>
      <c r="D503" s="15"/>
      <c r="E503" s="14"/>
      <c r="F503" s="13"/>
      <c r="H503" s="12"/>
      <c r="J503" s="11"/>
      <c r="L503" s="10"/>
      <c r="M503" s="10"/>
    </row>
    <row r="504" spans="1:13" ht="21" x14ac:dyDescent="0.35">
      <c r="A504" s="18"/>
      <c r="B504" s="17"/>
      <c r="C504" s="16"/>
      <c r="D504" s="15"/>
      <c r="E504" s="14"/>
      <c r="F504" s="13"/>
      <c r="H504" s="12"/>
      <c r="J504" s="11"/>
      <c r="L504" s="10"/>
      <c r="M504" s="10"/>
    </row>
    <row r="505" spans="1:13" ht="21" x14ac:dyDescent="0.35">
      <c r="A505" s="18"/>
      <c r="B505" s="17"/>
      <c r="C505" s="16"/>
      <c r="D505" s="15"/>
      <c r="E505" s="14"/>
      <c r="F505" s="13"/>
      <c r="H505" s="12"/>
      <c r="J505" s="11"/>
      <c r="L505" s="10"/>
      <c r="M505" s="10"/>
    </row>
    <row r="506" spans="1:13" ht="21" x14ac:dyDescent="0.35">
      <c r="A506" s="18"/>
      <c r="B506" s="17"/>
      <c r="C506" s="16"/>
      <c r="D506" s="15"/>
      <c r="E506" s="14"/>
      <c r="F506" s="13"/>
      <c r="H506" s="12"/>
      <c r="J506" s="11"/>
      <c r="L506" s="10"/>
      <c r="M506" s="10"/>
    </row>
    <row r="507" spans="1:13" ht="21" x14ac:dyDescent="0.35">
      <c r="A507" s="18"/>
      <c r="B507" s="17"/>
      <c r="C507" s="16"/>
      <c r="D507" s="15"/>
      <c r="E507" s="14"/>
      <c r="F507" s="13"/>
      <c r="H507" s="12"/>
      <c r="J507" s="11"/>
      <c r="L507" s="10"/>
      <c r="M507" s="10"/>
    </row>
    <row r="508" spans="1:13" ht="21" x14ac:dyDescent="0.35">
      <c r="A508" s="18"/>
      <c r="B508" s="17"/>
      <c r="C508" s="16"/>
      <c r="D508" s="15"/>
      <c r="E508" s="14"/>
      <c r="F508" s="13"/>
      <c r="H508" s="12"/>
      <c r="J508" s="11"/>
      <c r="L508" s="10"/>
      <c r="M508" s="10"/>
    </row>
    <row r="509" spans="1:13" ht="21" x14ac:dyDescent="0.35">
      <c r="A509" s="18"/>
      <c r="B509" s="17"/>
      <c r="C509" s="16"/>
      <c r="D509" s="15"/>
      <c r="E509" s="14"/>
      <c r="F509" s="13"/>
      <c r="H509" s="12"/>
      <c r="J509" s="11"/>
      <c r="L509" s="10"/>
      <c r="M509" s="10"/>
    </row>
    <row r="510" spans="1:13" ht="21" x14ac:dyDescent="0.35">
      <c r="A510" s="18"/>
      <c r="B510" s="17"/>
      <c r="C510" s="16"/>
      <c r="D510" s="15"/>
      <c r="E510" s="14"/>
      <c r="F510" s="13"/>
      <c r="H510" s="12"/>
      <c r="J510" s="11"/>
      <c r="L510" s="10"/>
      <c r="M510" s="10"/>
    </row>
    <row r="511" spans="1:13" ht="21" x14ac:dyDescent="0.35">
      <c r="A511" s="18"/>
      <c r="B511" s="17"/>
      <c r="C511" s="16"/>
      <c r="D511" s="15"/>
      <c r="E511" s="14"/>
      <c r="F511" s="13"/>
      <c r="H511" s="12"/>
      <c r="J511" s="11"/>
      <c r="L511" s="10"/>
      <c r="M511" s="10"/>
    </row>
    <row r="512" spans="1:13" ht="21" x14ac:dyDescent="0.35">
      <c r="A512" s="18"/>
      <c r="B512" s="17"/>
      <c r="C512" s="16"/>
      <c r="D512" s="15"/>
      <c r="E512" s="14"/>
      <c r="F512" s="13"/>
      <c r="H512" s="12"/>
      <c r="J512" s="11"/>
      <c r="L512" s="10"/>
      <c r="M512" s="10"/>
    </row>
    <row r="513" spans="1:13" ht="21" x14ac:dyDescent="0.35">
      <c r="A513" s="18"/>
      <c r="B513" s="17"/>
      <c r="C513" s="16"/>
      <c r="D513" s="15"/>
      <c r="E513" s="14"/>
      <c r="F513" s="13"/>
      <c r="H513" s="12"/>
      <c r="J513" s="11"/>
      <c r="L513" s="10"/>
      <c r="M513" s="10"/>
    </row>
    <row r="514" spans="1:13" ht="21" x14ac:dyDescent="0.35">
      <c r="A514" s="18"/>
      <c r="B514" s="17"/>
      <c r="C514" s="16"/>
      <c r="D514" s="15"/>
      <c r="E514" s="14"/>
      <c r="F514" s="13"/>
      <c r="H514" s="12"/>
      <c r="J514" s="11"/>
      <c r="L514" s="10"/>
      <c r="M514" s="10"/>
    </row>
    <row r="515" spans="1:13" ht="21" x14ac:dyDescent="0.35">
      <c r="A515" s="18"/>
      <c r="B515" s="17"/>
      <c r="C515" s="16"/>
      <c r="D515" s="15"/>
      <c r="E515" s="14"/>
      <c r="F515" s="13"/>
      <c r="H515" s="12"/>
      <c r="J515" s="11"/>
      <c r="L515" s="10"/>
      <c r="M515" s="10"/>
    </row>
    <row r="516" spans="1:13" ht="21" x14ac:dyDescent="0.35">
      <c r="A516" s="18"/>
      <c r="B516" s="17"/>
      <c r="C516" s="16"/>
      <c r="D516" s="15"/>
      <c r="E516" s="14"/>
      <c r="F516" s="13"/>
      <c r="H516" s="12"/>
      <c r="J516" s="11"/>
      <c r="L516" s="10"/>
      <c r="M516" s="10"/>
    </row>
    <row r="517" spans="1:13" ht="21" x14ac:dyDescent="0.35">
      <c r="A517" s="18"/>
      <c r="B517" s="17"/>
      <c r="C517" s="16"/>
      <c r="D517" s="15"/>
      <c r="E517" s="14"/>
      <c r="F517" s="13"/>
      <c r="H517" s="12"/>
      <c r="J517" s="11"/>
      <c r="L517" s="10"/>
      <c r="M517" s="10"/>
    </row>
    <row r="518" spans="1:13" ht="21" x14ac:dyDescent="0.35">
      <c r="A518" s="18"/>
      <c r="B518" s="17"/>
      <c r="C518" s="16"/>
      <c r="D518" s="15"/>
      <c r="E518" s="14"/>
      <c r="F518" s="13"/>
      <c r="H518" s="12"/>
      <c r="J518" s="11"/>
      <c r="L518" s="10"/>
      <c r="M518" s="10"/>
    </row>
    <row r="519" spans="1:13" ht="21" x14ac:dyDescent="0.35">
      <c r="A519" s="18"/>
      <c r="B519" s="17"/>
      <c r="C519" s="16"/>
      <c r="D519" s="15"/>
      <c r="E519" s="14"/>
      <c r="F519" s="13"/>
      <c r="H519" s="12"/>
      <c r="J519" s="11"/>
      <c r="L519" s="10"/>
      <c r="M519" s="10"/>
    </row>
    <row r="520" spans="1:13" ht="21" x14ac:dyDescent="0.35">
      <c r="A520" s="18"/>
      <c r="B520" s="17"/>
      <c r="C520" s="16"/>
      <c r="D520" s="15"/>
      <c r="E520" s="14"/>
      <c r="F520" s="13"/>
      <c r="H520" s="12"/>
      <c r="J520" s="11"/>
      <c r="L520" s="10"/>
      <c r="M520" s="10"/>
    </row>
    <row r="521" spans="1:13" ht="21" x14ac:dyDescent="0.35">
      <c r="A521" s="18"/>
      <c r="B521" s="17"/>
      <c r="C521" s="16"/>
      <c r="D521" s="15"/>
      <c r="E521" s="14"/>
      <c r="F521" s="13"/>
      <c r="H521" s="12"/>
      <c r="J521" s="11"/>
      <c r="L521" s="10"/>
      <c r="M521" s="10"/>
    </row>
    <row r="522" spans="1:13" ht="21" x14ac:dyDescent="0.35">
      <c r="A522" s="18"/>
      <c r="B522" s="17"/>
      <c r="C522" s="16"/>
      <c r="D522" s="15"/>
      <c r="E522" s="14"/>
      <c r="F522" s="13"/>
      <c r="H522" s="12"/>
      <c r="J522" s="11"/>
      <c r="L522" s="10"/>
      <c r="M522" s="10"/>
    </row>
    <row r="523" spans="1:13" ht="21" x14ac:dyDescent="0.35">
      <c r="A523" s="18"/>
      <c r="B523" s="17"/>
      <c r="C523" s="16"/>
      <c r="D523" s="15"/>
      <c r="E523" s="14"/>
      <c r="F523" s="13"/>
      <c r="H523" s="12"/>
      <c r="J523" s="11"/>
      <c r="L523" s="10"/>
      <c r="M523" s="10"/>
    </row>
    <row r="524" spans="1:13" ht="21" x14ac:dyDescent="0.35">
      <c r="A524" s="18"/>
      <c r="B524" s="17"/>
      <c r="C524" s="16"/>
      <c r="D524" s="15"/>
      <c r="E524" s="14"/>
      <c r="F524" s="13"/>
      <c r="H524" s="12"/>
      <c r="J524" s="11"/>
      <c r="L524" s="10"/>
      <c r="M524" s="10"/>
    </row>
    <row r="525" spans="1:13" ht="21" x14ac:dyDescent="0.35">
      <c r="A525" s="18"/>
      <c r="B525" s="17"/>
      <c r="C525" s="16"/>
      <c r="D525" s="15"/>
      <c r="E525" s="14"/>
      <c r="F525" s="13"/>
      <c r="H525" s="12"/>
      <c r="J525" s="11"/>
      <c r="L525" s="10"/>
      <c r="M525" s="10"/>
    </row>
    <row r="526" spans="1:13" ht="21" x14ac:dyDescent="0.35">
      <c r="A526" s="18"/>
      <c r="B526" s="17"/>
      <c r="C526" s="16"/>
      <c r="D526" s="15"/>
      <c r="E526" s="14"/>
      <c r="F526" s="13"/>
      <c r="H526" s="12"/>
      <c r="J526" s="11"/>
      <c r="L526" s="10"/>
      <c r="M526" s="10"/>
    </row>
    <row r="527" spans="1:13" ht="21" x14ac:dyDescent="0.35">
      <c r="A527" s="18"/>
      <c r="B527" s="17"/>
      <c r="C527" s="16"/>
      <c r="D527" s="15"/>
      <c r="E527" s="14"/>
      <c r="F527" s="13"/>
      <c r="H527" s="12"/>
      <c r="J527" s="11"/>
      <c r="L527" s="10"/>
      <c r="M527" s="10"/>
    </row>
    <row r="528" spans="1:13" ht="21" x14ac:dyDescent="0.35">
      <c r="A528" s="18"/>
      <c r="B528" s="17"/>
      <c r="C528" s="16"/>
      <c r="D528" s="15"/>
      <c r="E528" s="14"/>
      <c r="F528" s="13"/>
      <c r="H528" s="12"/>
      <c r="J528" s="11"/>
      <c r="L528" s="10"/>
      <c r="M528" s="10"/>
    </row>
    <row r="529" spans="1:13" ht="21" x14ac:dyDescent="0.35">
      <c r="A529" s="18"/>
      <c r="B529" s="17"/>
      <c r="C529" s="16"/>
      <c r="D529" s="15"/>
      <c r="E529" s="14"/>
      <c r="F529" s="13"/>
      <c r="H529" s="12"/>
      <c r="J529" s="11"/>
      <c r="L529" s="10"/>
      <c r="M529" s="10"/>
    </row>
    <row r="530" spans="1:13" ht="21" x14ac:dyDescent="0.35">
      <c r="A530" s="18"/>
      <c r="B530" s="17"/>
      <c r="C530" s="16"/>
      <c r="D530" s="15"/>
      <c r="E530" s="14"/>
      <c r="F530" s="13"/>
      <c r="H530" s="12"/>
      <c r="J530" s="11"/>
      <c r="L530" s="10"/>
      <c r="M530" s="10"/>
    </row>
    <row r="531" spans="1:13" ht="21" x14ac:dyDescent="0.35">
      <c r="A531" s="18"/>
      <c r="B531" s="17"/>
      <c r="C531" s="16"/>
      <c r="D531" s="15"/>
      <c r="E531" s="14"/>
      <c r="F531" s="13"/>
      <c r="H531" s="12"/>
      <c r="J531" s="11"/>
      <c r="L531" s="10"/>
      <c r="M531" s="10"/>
    </row>
    <row r="532" spans="1:13" ht="21" x14ac:dyDescent="0.35">
      <c r="A532" s="18"/>
      <c r="B532" s="17"/>
      <c r="C532" s="16"/>
      <c r="D532" s="15"/>
      <c r="E532" s="14"/>
      <c r="F532" s="13"/>
      <c r="H532" s="12"/>
      <c r="J532" s="11"/>
      <c r="L532" s="10"/>
      <c r="M532" s="10"/>
    </row>
    <row r="533" spans="1:13" ht="21" x14ac:dyDescent="0.35">
      <c r="A533" s="18"/>
      <c r="B533" s="17"/>
      <c r="C533" s="16"/>
      <c r="D533" s="15"/>
      <c r="E533" s="14"/>
      <c r="F533" s="13"/>
      <c r="H533" s="12"/>
      <c r="J533" s="11"/>
      <c r="L533" s="10"/>
      <c r="M533" s="10"/>
    </row>
    <row r="534" spans="1:13" ht="21" x14ac:dyDescent="0.35">
      <c r="A534" s="18"/>
      <c r="B534" s="17"/>
      <c r="C534" s="16"/>
      <c r="D534" s="15"/>
      <c r="E534" s="14"/>
      <c r="F534" s="13"/>
      <c r="H534" s="12"/>
      <c r="J534" s="11"/>
      <c r="L534" s="10"/>
      <c r="M534" s="10"/>
    </row>
    <row r="535" spans="1:13" ht="21" x14ac:dyDescent="0.35">
      <c r="A535" s="18"/>
      <c r="B535" s="17"/>
      <c r="C535" s="16"/>
      <c r="D535" s="15"/>
      <c r="E535" s="14"/>
      <c r="F535" s="13"/>
      <c r="H535" s="12"/>
      <c r="J535" s="11"/>
      <c r="L535" s="10"/>
      <c r="M535" s="10"/>
    </row>
    <row r="536" spans="1:13" ht="21" x14ac:dyDescent="0.35">
      <c r="A536" s="18"/>
      <c r="B536" s="17"/>
      <c r="C536" s="16"/>
      <c r="D536" s="15"/>
      <c r="E536" s="14"/>
      <c r="F536" s="13"/>
      <c r="H536" s="12"/>
      <c r="J536" s="11"/>
      <c r="L536" s="10"/>
      <c r="M536" s="10"/>
    </row>
    <row r="537" spans="1:13" ht="21" x14ac:dyDescent="0.35">
      <c r="A537" s="18"/>
      <c r="B537" s="17"/>
      <c r="C537" s="16"/>
      <c r="D537" s="15"/>
      <c r="E537" s="14"/>
      <c r="F537" s="13"/>
      <c r="H537" s="12"/>
      <c r="J537" s="11"/>
      <c r="L537" s="10"/>
      <c r="M537" s="10"/>
    </row>
    <row r="538" spans="1:13" ht="21" x14ac:dyDescent="0.35">
      <c r="A538" s="18"/>
      <c r="B538" s="17"/>
      <c r="C538" s="16"/>
      <c r="D538" s="15"/>
      <c r="E538" s="14"/>
      <c r="F538" s="13"/>
      <c r="H538" s="12"/>
      <c r="J538" s="11"/>
      <c r="L538" s="10"/>
      <c r="M538" s="10"/>
    </row>
    <row r="539" spans="1:13" ht="21" x14ac:dyDescent="0.35">
      <c r="A539" s="18"/>
      <c r="B539" s="17"/>
      <c r="C539" s="16"/>
      <c r="D539" s="15"/>
      <c r="E539" s="14"/>
      <c r="F539" s="13"/>
      <c r="H539" s="12"/>
      <c r="J539" s="11"/>
      <c r="L539" s="10"/>
      <c r="M539" s="10"/>
    </row>
    <row r="540" spans="1:13" ht="21" x14ac:dyDescent="0.35">
      <c r="A540" s="18"/>
      <c r="B540" s="17"/>
      <c r="C540" s="16"/>
      <c r="D540" s="15"/>
      <c r="E540" s="14"/>
      <c r="F540" s="13"/>
      <c r="H540" s="12"/>
      <c r="J540" s="11"/>
      <c r="L540" s="10"/>
      <c r="M540" s="10"/>
    </row>
    <row r="541" spans="1:13" ht="21" x14ac:dyDescent="0.35">
      <c r="A541" s="18"/>
      <c r="B541" s="17"/>
      <c r="C541" s="16"/>
      <c r="D541" s="15"/>
      <c r="E541" s="14"/>
      <c r="F541" s="13"/>
      <c r="H541" s="12"/>
      <c r="J541" s="11"/>
      <c r="L541" s="10"/>
      <c r="M541" s="10"/>
    </row>
    <row r="542" spans="1:13" ht="21" x14ac:dyDescent="0.35">
      <c r="A542" s="18"/>
      <c r="B542" s="17"/>
      <c r="C542" s="16"/>
      <c r="D542" s="15"/>
      <c r="E542" s="14"/>
      <c r="F542" s="13"/>
      <c r="H542" s="12"/>
      <c r="J542" s="11"/>
      <c r="L542" s="10"/>
      <c r="M542" s="10"/>
    </row>
    <row r="543" spans="1:13" ht="21" x14ac:dyDescent="0.35">
      <c r="A543" s="18"/>
      <c r="B543" s="17"/>
      <c r="C543" s="16"/>
      <c r="D543" s="15"/>
      <c r="E543" s="14"/>
      <c r="F543" s="13"/>
      <c r="H543" s="12"/>
      <c r="J543" s="11"/>
      <c r="L543" s="10"/>
      <c r="M543" s="10"/>
    </row>
    <row r="544" spans="1:13" ht="21" x14ac:dyDescent="0.35">
      <c r="A544" s="18"/>
      <c r="B544" s="17"/>
      <c r="C544" s="16"/>
      <c r="D544" s="15"/>
      <c r="E544" s="14"/>
      <c r="F544" s="13"/>
      <c r="H544" s="12"/>
      <c r="J544" s="11"/>
      <c r="L544" s="10"/>
      <c r="M544" s="10"/>
    </row>
    <row r="545" spans="1:13" ht="21" x14ac:dyDescent="0.35">
      <c r="A545" s="18"/>
      <c r="B545" s="17"/>
      <c r="C545" s="16"/>
      <c r="D545" s="15"/>
      <c r="E545" s="14"/>
      <c r="F545" s="13"/>
      <c r="H545" s="12"/>
      <c r="J545" s="11"/>
      <c r="L545" s="10"/>
      <c r="M545" s="10"/>
    </row>
    <row r="546" spans="1:13" ht="21" x14ac:dyDescent="0.35">
      <c r="A546" s="18"/>
      <c r="B546" s="17"/>
      <c r="C546" s="16"/>
      <c r="D546" s="15"/>
      <c r="E546" s="14"/>
      <c r="F546" s="13"/>
      <c r="H546" s="12"/>
      <c r="J546" s="11"/>
      <c r="L546" s="10"/>
      <c r="M546" s="10"/>
    </row>
    <row r="547" spans="1:13" ht="21" x14ac:dyDescent="0.35">
      <c r="A547" s="18"/>
      <c r="B547" s="17"/>
      <c r="C547" s="16"/>
      <c r="D547" s="15"/>
      <c r="E547" s="14"/>
      <c r="F547" s="13"/>
      <c r="H547" s="12"/>
      <c r="J547" s="11"/>
      <c r="L547" s="10"/>
      <c r="M547" s="10"/>
    </row>
    <row r="548" spans="1:13" ht="21" x14ac:dyDescent="0.35">
      <c r="A548" s="18"/>
      <c r="B548" s="17"/>
      <c r="C548" s="16"/>
      <c r="D548" s="15"/>
      <c r="E548" s="14"/>
      <c r="F548" s="13"/>
      <c r="H548" s="12"/>
      <c r="J548" s="11"/>
      <c r="L548" s="10"/>
      <c r="M548" s="10"/>
    </row>
    <row r="549" spans="1:13" ht="21" x14ac:dyDescent="0.35">
      <c r="A549" s="18"/>
      <c r="B549" s="17"/>
      <c r="C549" s="16"/>
      <c r="D549" s="15"/>
      <c r="E549" s="14"/>
      <c r="F549" s="13"/>
      <c r="H549" s="12"/>
      <c r="J549" s="11"/>
      <c r="L549" s="10"/>
      <c r="M549" s="10"/>
    </row>
    <row r="550" spans="1:13" ht="21" x14ac:dyDescent="0.35">
      <c r="A550" s="18"/>
      <c r="B550" s="17"/>
      <c r="C550" s="16"/>
      <c r="D550" s="15"/>
      <c r="E550" s="14"/>
      <c r="F550" s="13"/>
      <c r="H550" s="12"/>
      <c r="J550" s="11"/>
      <c r="L550" s="10"/>
      <c r="M550" s="10"/>
    </row>
    <row r="551" spans="1:13" ht="21" x14ac:dyDescent="0.35">
      <c r="A551" s="18"/>
      <c r="B551" s="17"/>
      <c r="C551" s="16"/>
      <c r="D551" s="15"/>
      <c r="E551" s="14"/>
      <c r="F551" s="13"/>
      <c r="H551" s="12"/>
      <c r="J551" s="11"/>
      <c r="L551" s="10"/>
      <c r="M551" s="10"/>
    </row>
    <row r="552" spans="1:13" ht="21" x14ac:dyDescent="0.35">
      <c r="A552" s="18"/>
      <c r="B552" s="17"/>
      <c r="C552" s="16"/>
      <c r="D552" s="15"/>
      <c r="E552" s="14"/>
      <c r="F552" s="13"/>
      <c r="H552" s="12"/>
      <c r="J552" s="11"/>
      <c r="L552" s="10"/>
      <c r="M552" s="10"/>
    </row>
    <row r="553" spans="1:13" ht="21" x14ac:dyDescent="0.35">
      <c r="A553" s="18"/>
      <c r="B553" s="17"/>
      <c r="C553" s="16"/>
      <c r="D553" s="15"/>
      <c r="E553" s="14"/>
      <c r="F553" s="13"/>
      <c r="H553" s="12"/>
      <c r="J553" s="11"/>
      <c r="L553" s="10"/>
      <c r="M553" s="10"/>
    </row>
    <row r="554" spans="1:13" ht="21" x14ac:dyDescent="0.35">
      <c r="A554" s="18"/>
      <c r="B554" s="17"/>
      <c r="C554" s="16"/>
      <c r="D554" s="15"/>
      <c r="E554" s="14"/>
      <c r="F554" s="13"/>
      <c r="H554" s="12"/>
      <c r="J554" s="11"/>
      <c r="L554" s="10"/>
      <c r="M554" s="10"/>
    </row>
    <row r="555" spans="1:13" ht="21" x14ac:dyDescent="0.35">
      <c r="A555" s="18"/>
      <c r="B555" s="17"/>
      <c r="C555" s="16"/>
      <c r="D555" s="15"/>
      <c r="E555" s="14"/>
      <c r="F555" s="13"/>
      <c r="H555" s="12"/>
      <c r="J555" s="11"/>
      <c r="L555" s="10"/>
      <c r="M555" s="10"/>
    </row>
    <row r="556" spans="1:13" ht="21" x14ac:dyDescent="0.35">
      <c r="A556" s="18"/>
      <c r="B556" s="17"/>
      <c r="C556" s="16"/>
      <c r="D556" s="15"/>
      <c r="E556" s="14"/>
      <c r="F556" s="13"/>
      <c r="H556" s="12"/>
      <c r="J556" s="11"/>
      <c r="L556" s="10"/>
      <c r="M556" s="10"/>
    </row>
    <row r="557" spans="1:13" ht="21" x14ac:dyDescent="0.35">
      <c r="A557" s="18"/>
      <c r="B557" s="17"/>
      <c r="C557" s="16"/>
      <c r="D557" s="15"/>
      <c r="E557" s="14"/>
      <c r="F557" s="13"/>
      <c r="H557" s="12"/>
      <c r="J557" s="11"/>
      <c r="L557" s="10"/>
      <c r="M557" s="10"/>
    </row>
    <row r="558" spans="1:13" ht="21" x14ac:dyDescent="0.35">
      <c r="A558" s="18"/>
      <c r="B558" s="17"/>
      <c r="C558" s="16"/>
      <c r="D558" s="15"/>
      <c r="E558" s="14"/>
      <c r="F558" s="13"/>
      <c r="H558" s="12"/>
      <c r="J558" s="11"/>
      <c r="L558" s="10"/>
      <c r="M558" s="10"/>
    </row>
    <row r="559" spans="1:13" ht="21" x14ac:dyDescent="0.35">
      <c r="A559" s="18"/>
      <c r="B559" s="17"/>
      <c r="C559" s="16"/>
      <c r="D559" s="15"/>
      <c r="E559" s="14"/>
      <c r="F559" s="13"/>
      <c r="H559" s="12"/>
      <c r="J559" s="11"/>
      <c r="L559" s="10"/>
      <c r="M559" s="10"/>
    </row>
    <row r="560" spans="1:13" ht="21" x14ac:dyDescent="0.35">
      <c r="A560" s="18"/>
      <c r="B560" s="17"/>
      <c r="C560" s="16"/>
      <c r="D560" s="15"/>
      <c r="E560" s="14"/>
      <c r="F560" s="13"/>
      <c r="H560" s="12"/>
      <c r="J560" s="11"/>
      <c r="L560" s="10"/>
      <c r="M560" s="10"/>
    </row>
    <row r="561" spans="1:13" ht="21" x14ac:dyDescent="0.35">
      <c r="A561" s="18"/>
      <c r="B561" s="17"/>
      <c r="C561" s="16"/>
      <c r="D561" s="15"/>
      <c r="E561" s="14"/>
      <c r="F561" s="13"/>
      <c r="H561" s="12"/>
      <c r="J561" s="11"/>
      <c r="L561" s="10"/>
      <c r="M561" s="10"/>
    </row>
    <row r="562" spans="1:13" ht="21" x14ac:dyDescent="0.35">
      <c r="A562" s="18"/>
      <c r="B562" s="17"/>
      <c r="C562" s="16"/>
      <c r="D562" s="15"/>
      <c r="E562" s="14"/>
      <c r="F562" s="13"/>
      <c r="H562" s="12"/>
      <c r="J562" s="11"/>
      <c r="L562" s="10"/>
      <c r="M562" s="10"/>
    </row>
    <row r="563" spans="1:13" ht="21" x14ac:dyDescent="0.35">
      <c r="A563" s="18"/>
      <c r="B563" s="17"/>
      <c r="C563" s="16"/>
      <c r="D563" s="15"/>
      <c r="E563" s="14"/>
      <c r="F563" s="13"/>
      <c r="H563" s="12"/>
      <c r="J563" s="11"/>
      <c r="L563" s="10"/>
      <c r="M563" s="10"/>
    </row>
    <row r="564" spans="1:13" ht="21" x14ac:dyDescent="0.35">
      <c r="A564" s="18"/>
      <c r="B564" s="17"/>
      <c r="C564" s="16"/>
      <c r="D564" s="15"/>
      <c r="E564" s="14"/>
      <c r="F564" s="13"/>
      <c r="H564" s="12"/>
      <c r="J564" s="11"/>
      <c r="L564" s="10"/>
      <c r="M564" s="10"/>
    </row>
    <row r="565" spans="1:13" ht="21" x14ac:dyDescent="0.35">
      <c r="A565" s="18"/>
      <c r="B565" s="17"/>
      <c r="C565" s="16"/>
      <c r="D565" s="15"/>
      <c r="E565" s="14"/>
      <c r="F565" s="13"/>
      <c r="H565" s="12"/>
      <c r="J565" s="11"/>
      <c r="L565" s="10"/>
      <c r="M565" s="10"/>
    </row>
    <row r="566" spans="1:13" ht="21" x14ac:dyDescent="0.35">
      <c r="A566" s="18"/>
      <c r="B566" s="17"/>
      <c r="C566" s="16"/>
      <c r="D566" s="15"/>
      <c r="E566" s="14"/>
      <c r="F566" s="13"/>
      <c r="H566" s="12"/>
      <c r="J566" s="11"/>
      <c r="L566" s="10"/>
      <c r="M566" s="10"/>
    </row>
    <row r="567" spans="1:13" ht="21" x14ac:dyDescent="0.35">
      <c r="A567" s="18"/>
      <c r="B567" s="17"/>
      <c r="C567" s="16"/>
      <c r="D567" s="15"/>
      <c r="E567" s="14"/>
      <c r="F567" s="13"/>
      <c r="H567" s="12"/>
      <c r="J567" s="11"/>
      <c r="L567" s="10"/>
      <c r="M567" s="10"/>
    </row>
    <row r="568" spans="1:13" ht="21" x14ac:dyDescent="0.35">
      <c r="A568" s="18"/>
      <c r="B568" s="17"/>
      <c r="C568" s="16"/>
      <c r="D568" s="15"/>
      <c r="E568" s="14"/>
      <c r="F568" s="13"/>
      <c r="H568" s="12"/>
      <c r="J568" s="11"/>
      <c r="L568" s="10"/>
      <c r="M568" s="10"/>
    </row>
    <row r="569" spans="1:13" ht="21" x14ac:dyDescent="0.35">
      <c r="A569" s="18"/>
      <c r="B569" s="17"/>
      <c r="C569" s="16"/>
      <c r="D569" s="15"/>
      <c r="E569" s="14"/>
      <c r="F569" s="13"/>
      <c r="H569" s="12"/>
      <c r="J569" s="11"/>
      <c r="L569" s="10"/>
      <c r="M569" s="10"/>
    </row>
    <row r="570" spans="1:13" ht="21" x14ac:dyDescent="0.35">
      <c r="A570" s="18"/>
      <c r="B570" s="17"/>
      <c r="C570" s="16"/>
      <c r="D570" s="15"/>
      <c r="E570" s="14"/>
      <c r="F570" s="13"/>
      <c r="H570" s="12"/>
      <c r="J570" s="11"/>
      <c r="L570" s="10"/>
      <c r="M570" s="10"/>
    </row>
    <row r="571" spans="1:13" ht="21" x14ac:dyDescent="0.35">
      <c r="A571" s="18"/>
      <c r="B571" s="17"/>
      <c r="C571" s="16"/>
      <c r="D571" s="15"/>
      <c r="E571" s="14"/>
      <c r="F571" s="13"/>
      <c r="H571" s="12"/>
      <c r="J571" s="11"/>
      <c r="L571" s="10"/>
      <c r="M571" s="10"/>
    </row>
    <row r="572" spans="1:13" ht="21" x14ac:dyDescent="0.35">
      <c r="A572" s="18"/>
      <c r="B572" s="17"/>
      <c r="C572" s="16"/>
      <c r="D572" s="15"/>
      <c r="E572" s="14"/>
      <c r="F572" s="13"/>
      <c r="H572" s="12"/>
      <c r="J572" s="11"/>
      <c r="L572" s="10"/>
      <c r="M572" s="10"/>
    </row>
    <row r="573" spans="1:13" ht="21" x14ac:dyDescent="0.35">
      <c r="A573" s="18"/>
      <c r="B573" s="17"/>
      <c r="C573" s="16"/>
      <c r="D573" s="15"/>
      <c r="E573" s="14"/>
      <c r="F573" s="13"/>
      <c r="H573" s="12"/>
      <c r="J573" s="11"/>
      <c r="L573" s="10"/>
      <c r="M573" s="10"/>
    </row>
    <row r="574" spans="1:13" ht="21" x14ac:dyDescent="0.35">
      <c r="A574" s="18"/>
      <c r="B574" s="17"/>
      <c r="C574" s="16"/>
      <c r="D574" s="15"/>
      <c r="E574" s="14"/>
      <c r="F574" s="13"/>
      <c r="H574" s="12"/>
      <c r="J574" s="11"/>
      <c r="L574" s="10"/>
      <c r="M574" s="10"/>
    </row>
    <row r="575" spans="1:13" ht="21" x14ac:dyDescent="0.35">
      <c r="A575" s="18"/>
      <c r="B575" s="17"/>
      <c r="C575" s="16"/>
      <c r="D575" s="15"/>
      <c r="E575" s="14"/>
      <c r="F575" s="13"/>
      <c r="H575" s="12"/>
      <c r="J575" s="11"/>
      <c r="L575" s="10"/>
      <c r="M575" s="10"/>
    </row>
    <row r="576" spans="1:13" ht="21" x14ac:dyDescent="0.35">
      <c r="A576" s="18"/>
      <c r="B576" s="17"/>
      <c r="C576" s="16"/>
      <c r="D576" s="15"/>
      <c r="E576" s="14"/>
      <c r="F576" s="13"/>
      <c r="H576" s="12"/>
      <c r="J576" s="11"/>
      <c r="L576" s="10"/>
      <c r="M576" s="10"/>
    </row>
    <row r="577" spans="1:13" ht="21" x14ac:dyDescent="0.35">
      <c r="A577" s="18"/>
      <c r="B577" s="17"/>
      <c r="C577" s="16"/>
      <c r="D577" s="15"/>
      <c r="E577" s="14"/>
      <c r="F577" s="13"/>
      <c r="H577" s="12"/>
      <c r="J577" s="11"/>
      <c r="L577" s="10"/>
      <c r="M577" s="10"/>
    </row>
    <row r="578" spans="1:13" ht="21" x14ac:dyDescent="0.35">
      <c r="A578" s="18"/>
      <c r="B578" s="17"/>
      <c r="C578" s="16"/>
      <c r="D578" s="15"/>
      <c r="E578" s="14"/>
      <c r="F578" s="13"/>
      <c r="H578" s="12"/>
      <c r="J578" s="11"/>
      <c r="L578" s="10"/>
      <c r="M578" s="10"/>
    </row>
    <row r="579" spans="1:13" ht="21" x14ac:dyDescent="0.35">
      <c r="A579" s="18"/>
      <c r="B579" s="17"/>
      <c r="C579" s="16"/>
      <c r="D579" s="15"/>
      <c r="E579" s="14"/>
      <c r="F579" s="13"/>
      <c r="H579" s="12"/>
      <c r="J579" s="11"/>
      <c r="L579" s="10"/>
      <c r="M579" s="10"/>
    </row>
    <row r="580" spans="1:13" ht="21" x14ac:dyDescent="0.35">
      <c r="A580" s="18"/>
      <c r="B580" s="17"/>
      <c r="C580" s="16"/>
      <c r="D580" s="15"/>
      <c r="E580" s="14"/>
      <c r="F580" s="13"/>
      <c r="H580" s="12"/>
      <c r="J580" s="11"/>
      <c r="L580" s="10"/>
      <c r="M580" s="10"/>
    </row>
    <row r="581" spans="1:13" ht="21" x14ac:dyDescent="0.35">
      <c r="A581" s="18"/>
      <c r="B581" s="17"/>
      <c r="C581" s="16"/>
      <c r="D581" s="15"/>
      <c r="E581" s="14"/>
      <c r="F581" s="13"/>
      <c r="H581" s="12"/>
      <c r="J581" s="11"/>
      <c r="L581" s="10"/>
      <c r="M581" s="10"/>
    </row>
    <row r="582" spans="1:13" ht="21" x14ac:dyDescent="0.35">
      <c r="A582" s="18"/>
      <c r="B582" s="17"/>
      <c r="C582" s="16"/>
      <c r="D582" s="15"/>
      <c r="E582" s="14"/>
      <c r="F582" s="13"/>
      <c r="H582" s="12"/>
      <c r="J582" s="11"/>
      <c r="L582" s="10"/>
      <c r="M582" s="10"/>
    </row>
    <row r="583" spans="1:13" ht="21" x14ac:dyDescent="0.35">
      <c r="A583" s="18"/>
      <c r="B583" s="17"/>
      <c r="C583" s="16"/>
      <c r="D583" s="15"/>
      <c r="E583" s="14"/>
      <c r="F583" s="13"/>
      <c r="H583" s="12"/>
      <c r="J583" s="11"/>
      <c r="L583" s="10"/>
      <c r="M583" s="10"/>
    </row>
    <row r="584" spans="1:13" ht="21" x14ac:dyDescent="0.35">
      <c r="A584" s="18"/>
      <c r="B584" s="17"/>
      <c r="C584" s="16"/>
      <c r="D584" s="15"/>
      <c r="E584" s="14"/>
      <c r="F584" s="13"/>
      <c r="H584" s="12"/>
      <c r="J584" s="11"/>
      <c r="L584" s="10"/>
      <c r="M584" s="10"/>
    </row>
    <row r="585" spans="1:13" ht="21" x14ac:dyDescent="0.35">
      <c r="A585" s="18"/>
      <c r="B585" s="17"/>
      <c r="C585" s="16"/>
      <c r="D585" s="15"/>
      <c r="E585" s="14"/>
      <c r="F585" s="13"/>
      <c r="H585" s="12"/>
      <c r="J585" s="11"/>
      <c r="L585" s="10"/>
      <c r="M585" s="10"/>
    </row>
    <row r="586" spans="1:13" ht="21" x14ac:dyDescent="0.35">
      <c r="A586" s="18"/>
      <c r="B586" s="17"/>
      <c r="C586" s="16"/>
      <c r="D586" s="15"/>
      <c r="E586" s="14"/>
      <c r="F586" s="13"/>
      <c r="H586" s="12"/>
      <c r="J586" s="11"/>
      <c r="L586" s="10"/>
      <c r="M586" s="10"/>
    </row>
    <row r="587" spans="1:13" ht="21" x14ac:dyDescent="0.35">
      <c r="A587" s="18"/>
      <c r="B587" s="17"/>
      <c r="C587" s="16"/>
      <c r="D587" s="15"/>
      <c r="E587" s="14"/>
      <c r="F587" s="13"/>
      <c r="H587" s="12"/>
      <c r="J587" s="11"/>
      <c r="L587" s="10"/>
      <c r="M587" s="10"/>
    </row>
    <row r="588" spans="1:13" ht="21" x14ac:dyDescent="0.35">
      <c r="A588" s="18"/>
      <c r="B588" s="17"/>
      <c r="C588" s="16"/>
      <c r="D588" s="15"/>
      <c r="E588" s="14"/>
      <c r="F588" s="13"/>
      <c r="H588" s="12"/>
      <c r="J588" s="11"/>
      <c r="L588" s="10"/>
      <c r="M588" s="10"/>
    </row>
    <row r="589" spans="1:13" ht="21" x14ac:dyDescent="0.35">
      <c r="A589" s="18"/>
      <c r="B589" s="17"/>
      <c r="C589" s="16"/>
      <c r="D589" s="15"/>
      <c r="E589" s="14"/>
      <c r="F589" s="13"/>
      <c r="H589" s="12"/>
      <c r="J589" s="11"/>
      <c r="L589" s="10"/>
      <c r="M589" s="10"/>
    </row>
    <row r="590" spans="1:13" ht="21" x14ac:dyDescent="0.35">
      <c r="A590" s="18"/>
      <c r="B590" s="17"/>
      <c r="C590" s="16"/>
      <c r="D590" s="15"/>
      <c r="E590" s="14"/>
      <c r="F590" s="13"/>
      <c r="H590" s="12"/>
      <c r="J590" s="11"/>
      <c r="L590" s="10"/>
      <c r="M590" s="10"/>
    </row>
    <row r="591" spans="1:13" ht="21" x14ac:dyDescent="0.35">
      <c r="A591" s="18"/>
      <c r="B591" s="17"/>
      <c r="C591" s="16"/>
      <c r="D591" s="15"/>
      <c r="E591" s="14"/>
      <c r="F591" s="13"/>
      <c r="H591" s="12"/>
      <c r="J591" s="11"/>
      <c r="L591" s="10"/>
      <c r="M591" s="10"/>
    </row>
    <row r="592" spans="1:13" ht="21" x14ac:dyDescent="0.35">
      <c r="A592" s="18"/>
      <c r="B592" s="17"/>
      <c r="C592" s="16"/>
      <c r="D592" s="15"/>
      <c r="E592" s="14"/>
      <c r="F592" s="13"/>
      <c r="H592" s="12"/>
      <c r="J592" s="11"/>
      <c r="L592" s="10"/>
      <c r="M592" s="10"/>
    </row>
    <row r="593" spans="1:13" ht="21" x14ac:dyDescent="0.35">
      <c r="A593" s="18"/>
      <c r="B593" s="17"/>
      <c r="C593" s="16"/>
      <c r="D593" s="15"/>
      <c r="E593" s="14"/>
      <c r="F593" s="13"/>
      <c r="H593" s="12"/>
      <c r="J593" s="11"/>
      <c r="L593" s="10"/>
      <c r="M593" s="10"/>
    </row>
    <row r="594" spans="1:13" ht="21" x14ac:dyDescent="0.35">
      <c r="A594" s="18"/>
      <c r="B594" s="17"/>
      <c r="C594" s="16"/>
      <c r="D594" s="15"/>
      <c r="E594" s="14"/>
      <c r="F594" s="13"/>
      <c r="H594" s="12"/>
      <c r="J594" s="11"/>
      <c r="L594" s="10"/>
      <c r="M594" s="10"/>
    </row>
    <row r="595" spans="1:13" ht="21" x14ac:dyDescent="0.35">
      <c r="A595" s="18"/>
      <c r="B595" s="17"/>
      <c r="C595" s="16"/>
      <c r="D595" s="15"/>
      <c r="E595" s="14"/>
      <c r="F595" s="13"/>
      <c r="H595" s="12"/>
      <c r="J595" s="11"/>
      <c r="L595" s="10"/>
      <c r="M595" s="10"/>
    </row>
    <row r="596" spans="1:13" ht="21" x14ac:dyDescent="0.35">
      <c r="A596" s="18"/>
      <c r="B596" s="17"/>
      <c r="C596" s="16"/>
      <c r="D596" s="15"/>
      <c r="E596" s="14"/>
      <c r="F596" s="13"/>
      <c r="H596" s="12"/>
      <c r="J596" s="11"/>
      <c r="L596" s="10"/>
      <c r="M596" s="10"/>
    </row>
    <row r="597" spans="1:13" ht="21" x14ac:dyDescent="0.35">
      <c r="A597" s="18"/>
      <c r="B597" s="17"/>
      <c r="C597" s="16"/>
      <c r="D597" s="15"/>
      <c r="E597" s="14"/>
      <c r="F597" s="13"/>
      <c r="H597" s="12"/>
      <c r="J597" s="11"/>
      <c r="L597" s="10"/>
      <c r="M597" s="10"/>
    </row>
    <row r="598" spans="1:13" ht="21" x14ac:dyDescent="0.35">
      <c r="A598" s="18"/>
      <c r="B598" s="17"/>
      <c r="C598" s="16"/>
      <c r="D598" s="15"/>
      <c r="E598" s="14"/>
      <c r="F598" s="13"/>
      <c r="H598" s="12"/>
      <c r="J598" s="11"/>
      <c r="L598" s="10"/>
      <c r="M598" s="10"/>
    </row>
    <row r="599" spans="1:13" ht="21" x14ac:dyDescent="0.35">
      <c r="A599" s="18"/>
      <c r="B599" s="17"/>
      <c r="C599" s="16"/>
      <c r="D599" s="15"/>
      <c r="E599" s="14"/>
      <c r="F599" s="13"/>
      <c r="H599" s="12"/>
      <c r="J599" s="11"/>
      <c r="L599" s="10"/>
      <c r="M599" s="10"/>
    </row>
    <row r="600" spans="1:13" ht="21" x14ac:dyDescent="0.35">
      <c r="A600" s="18"/>
      <c r="B600" s="17"/>
      <c r="C600" s="16"/>
      <c r="D600" s="15"/>
      <c r="E600" s="14"/>
      <c r="F600" s="13"/>
      <c r="H600" s="12"/>
      <c r="J600" s="11"/>
      <c r="L600" s="10"/>
      <c r="M600" s="10"/>
    </row>
    <row r="601" spans="1:13" ht="21" x14ac:dyDescent="0.35">
      <c r="A601" s="18"/>
      <c r="B601" s="17"/>
      <c r="C601" s="16"/>
      <c r="D601" s="15"/>
      <c r="E601" s="14"/>
      <c r="F601" s="13"/>
      <c r="H601" s="12"/>
      <c r="J601" s="11"/>
      <c r="L601" s="10"/>
      <c r="M601" s="10"/>
    </row>
    <row r="602" spans="1:13" ht="21" x14ac:dyDescent="0.35">
      <c r="A602" s="18"/>
      <c r="B602" s="17"/>
      <c r="C602" s="16"/>
      <c r="D602" s="15"/>
      <c r="E602" s="14"/>
      <c r="F602" s="13"/>
      <c r="H602" s="12"/>
      <c r="J602" s="11"/>
      <c r="L602" s="10"/>
      <c r="M602" s="10"/>
    </row>
    <row r="603" spans="1:13" ht="21" x14ac:dyDescent="0.35">
      <c r="A603" s="18"/>
      <c r="B603" s="17"/>
      <c r="C603" s="16"/>
      <c r="D603" s="15"/>
      <c r="E603" s="14"/>
      <c r="F603" s="13"/>
      <c r="H603" s="12"/>
      <c r="J603" s="11"/>
      <c r="L603" s="10"/>
      <c r="M603" s="10"/>
    </row>
    <row r="604" spans="1:13" ht="21" x14ac:dyDescent="0.35">
      <c r="A604" s="18"/>
      <c r="B604" s="17"/>
      <c r="C604" s="16"/>
      <c r="D604" s="15"/>
      <c r="E604" s="14"/>
      <c r="F604" s="13"/>
      <c r="H604" s="12"/>
      <c r="J604" s="11"/>
      <c r="L604" s="10"/>
      <c r="M604" s="10"/>
    </row>
    <row r="605" spans="1:13" ht="21" x14ac:dyDescent="0.35">
      <c r="A605" s="18"/>
      <c r="B605" s="17"/>
      <c r="C605" s="16"/>
      <c r="D605" s="15"/>
      <c r="E605" s="14"/>
      <c r="F605" s="13"/>
      <c r="H605" s="12"/>
      <c r="J605" s="11"/>
      <c r="L605" s="10"/>
      <c r="M605" s="10"/>
    </row>
    <row r="606" spans="1:13" ht="21" x14ac:dyDescent="0.35">
      <c r="A606" s="18"/>
      <c r="B606" s="17"/>
      <c r="C606" s="16"/>
      <c r="D606" s="15"/>
      <c r="E606" s="14"/>
      <c r="F606" s="13"/>
      <c r="H606" s="12"/>
      <c r="J606" s="11"/>
      <c r="L606" s="10"/>
      <c r="M606" s="10"/>
    </row>
    <row r="607" spans="1:13" ht="21" x14ac:dyDescent="0.35">
      <c r="A607" s="18"/>
      <c r="B607" s="17"/>
      <c r="C607" s="16"/>
      <c r="D607" s="15"/>
      <c r="E607" s="14"/>
      <c r="F607" s="13"/>
      <c r="H607" s="12"/>
      <c r="J607" s="11"/>
      <c r="L607" s="10"/>
      <c r="M607" s="10"/>
    </row>
    <row r="608" spans="1:13" ht="21" x14ac:dyDescent="0.35">
      <c r="A608" s="18"/>
      <c r="B608" s="17"/>
      <c r="C608" s="16"/>
      <c r="D608" s="15"/>
      <c r="E608" s="14"/>
      <c r="F608" s="13"/>
      <c r="H608" s="12"/>
      <c r="J608" s="11"/>
      <c r="L608" s="10"/>
      <c r="M608" s="10"/>
    </row>
    <row r="609" spans="1:13" ht="21" x14ac:dyDescent="0.35">
      <c r="A609" s="18"/>
      <c r="B609" s="17"/>
      <c r="C609" s="16"/>
      <c r="D609" s="15"/>
      <c r="E609" s="14"/>
      <c r="F609" s="13"/>
      <c r="H609" s="12"/>
      <c r="J609" s="11"/>
      <c r="L609" s="10"/>
      <c r="M609" s="10"/>
    </row>
    <row r="610" spans="1:13" ht="21" x14ac:dyDescent="0.35">
      <c r="A610" s="18"/>
      <c r="B610" s="17"/>
      <c r="C610" s="16"/>
      <c r="D610" s="15"/>
      <c r="E610" s="14"/>
      <c r="F610" s="13"/>
      <c r="H610" s="12"/>
      <c r="J610" s="11"/>
      <c r="L610" s="10"/>
      <c r="M610" s="10"/>
    </row>
    <row r="611" spans="1:13" ht="21" x14ac:dyDescent="0.35">
      <c r="A611" s="18"/>
      <c r="B611" s="17"/>
      <c r="C611" s="16"/>
      <c r="D611" s="15"/>
      <c r="E611" s="14"/>
      <c r="F611" s="13"/>
      <c r="H611" s="12"/>
      <c r="J611" s="11"/>
      <c r="L611" s="10"/>
      <c r="M611" s="10"/>
    </row>
    <row r="612" spans="1:13" ht="21" x14ac:dyDescent="0.35">
      <c r="A612" s="18"/>
      <c r="B612" s="17"/>
      <c r="C612" s="16"/>
      <c r="D612" s="15"/>
      <c r="E612" s="14"/>
      <c r="F612" s="13"/>
      <c r="H612" s="12"/>
      <c r="J612" s="11"/>
      <c r="L612" s="10"/>
      <c r="M612" s="10"/>
    </row>
    <row r="613" spans="1:13" ht="21" x14ac:dyDescent="0.35">
      <c r="A613" s="18"/>
      <c r="B613" s="17"/>
      <c r="C613" s="16"/>
      <c r="D613" s="15"/>
      <c r="E613" s="14"/>
      <c r="F613" s="13"/>
      <c r="H613" s="12"/>
      <c r="J613" s="11"/>
      <c r="L613" s="10"/>
      <c r="M613" s="10"/>
    </row>
    <row r="614" spans="1:13" ht="21" x14ac:dyDescent="0.35">
      <c r="A614" s="18"/>
      <c r="B614" s="17"/>
      <c r="C614" s="16"/>
      <c r="D614" s="15"/>
      <c r="E614" s="14"/>
      <c r="F614" s="13"/>
      <c r="H614" s="12"/>
      <c r="J614" s="11"/>
      <c r="L614" s="10"/>
      <c r="M614" s="10"/>
    </row>
    <row r="615" spans="1:13" ht="21" x14ac:dyDescent="0.35">
      <c r="A615" s="18"/>
      <c r="B615" s="17"/>
      <c r="C615" s="16"/>
      <c r="D615" s="15"/>
      <c r="E615" s="14"/>
      <c r="F615" s="13"/>
      <c r="H615" s="12"/>
      <c r="J615" s="11"/>
      <c r="L615" s="10"/>
      <c r="M615" s="10"/>
    </row>
    <row r="616" spans="1:13" ht="21" x14ac:dyDescent="0.35">
      <c r="A616" s="18"/>
      <c r="B616" s="17"/>
      <c r="C616" s="16"/>
      <c r="D616" s="15"/>
      <c r="E616" s="14"/>
      <c r="F616" s="13"/>
      <c r="H616" s="12"/>
      <c r="J616" s="11"/>
      <c r="L616" s="10"/>
      <c r="M616" s="10"/>
    </row>
    <row r="617" spans="1:13" ht="21" x14ac:dyDescent="0.35">
      <c r="A617" s="18"/>
      <c r="B617" s="17"/>
      <c r="C617" s="16"/>
      <c r="D617" s="15"/>
      <c r="E617" s="14"/>
      <c r="F617" s="13"/>
      <c r="H617" s="12"/>
      <c r="J617" s="11"/>
      <c r="L617" s="10"/>
      <c r="M617" s="10"/>
    </row>
    <row r="618" spans="1:13" ht="21" x14ac:dyDescent="0.35">
      <c r="A618" s="18"/>
      <c r="B618" s="17"/>
      <c r="C618" s="16"/>
      <c r="D618" s="15"/>
      <c r="E618" s="14"/>
      <c r="F618" s="13"/>
      <c r="H618" s="12"/>
      <c r="J618" s="11"/>
      <c r="L618" s="10"/>
      <c r="M618" s="10"/>
    </row>
    <row r="619" spans="1:13" ht="21" x14ac:dyDescent="0.35">
      <c r="A619" s="18"/>
      <c r="B619" s="17"/>
      <c r="C619" s="16"/>
      <c r="D619" s="15"/>
      <c r="E619" s="14"/>
      <c r="F619" s="13"/>
      <c r="H619" s="12"/>
      <c r="J619" s="11"/>
      <c r="L619" s="10"/>
      <c r="M619" s="10"/>
    </row>
    <row r="620" spans="1:13" ht="21" x14ac:dyDescent="0.35">
      <c r="A620" s="18"/>
      <c r="B620" s="17"/>
      <c r="C620" s="16"/>
      <c r="D620" s="15"/>
      <c r="E620" s="14"/>
      <c r="F620" s="13"/>
      <c r="H620" s="12"/>
      <c r="J620" s="11"/>
      <c r="L620" s="10"/>
      <c r="M620" s="10"/>
    </row>
    <row r="621" spans="1:13" ht="21" x14ac:dyDescent="0.35">
      <c r="A621" s="18"/>
      <c r="B621" s="17"/>
      <c r="C621" s="16"/>
      <c r="D621" s="15"/>
      <c r="E621" s="14"/>
      <c r="F621" s="13"/>
      <c r="H621" s="12"/>
      <c r="J621" s="11"/>
      <c r="L621" s="10"/>
      <c r="M621" s="10"/>
    </row>
    <row r="622" spans="1:13" ht="21" x14ac:dyDescent="0.35">
      <c r="A622" s="18"/>
      <c r="B622" s="17"/>
      <c r="C622" s="16"/>
      <c r="D622" s="15"/>
      <c r="E622" s="14"/>
      <c r="F622" s="13"/>
      <c r="H622" s="12"/>
      <c r="J622" s="11"/>
      <c r="L622" s="10"/>
      <c r="M622" s="10"/>
    </row>
    <row r="623" spans="1:13" ht="21" x14ac:dyDescent="0.35">
      <c r="A623" s="18"/>
      <c r="B623" s="17"/>
      <c r="C623" s="16"/>
      <c r="D623" s="15"/>
      <c r="E623" s="14"/>
      <c r="F623" s="13"/>
      <c r="H623" s="12"/>
      <c r="J623" s="11"/>
      <c r="L623" s="10"/>
      <c r="M623" s="10"/>
    </row>
    <row r="624" spans="1:13" ht="21" x14ac:dyDescent="0.35">
      <c r="A624" s="18"/>
      <c r="B624" s="17"/>
      <c r="C624" s="16"/>
      <c r="D624" s="15"/>
      <c r="E624" s="14"/>
      <c r="F624" s="13"/>
      <c r="H624" s="12"/>
      <c r="J624" s="11"/>
      <c r="L624" s="10"/>
      <c r="M624" s="10"/>
    </row>
    <row r="625" spans="1:13" ht="21" x14ac:dyDescent="0.35">
      <c r="A625" s="18"/>
      <c r="B625" s="17"/>
      <c r="C625" s="16"/>
      <c r="D625" s="15"/>
      <c r="E625" s="14"/>
      <c r="F625" s="13"/>
      <c r="H625" s="12"/>
      <c r="J625" s="11"/>
      <c r="L625" s="10"/>
      <c r="M625" s="10"/>
    </row>
    <row r="626" spans="1:13" ht="21" x14ac:dyDescent="0.35">
      <c r="A626" s="18"/>
      <c r="B626" s="17"/>
      <c r="C626" s="16"/>
      <c r="D626" s="15"/>
      <c r="E626" s="14"/>
      <c r="F626" s="13"/>
      <c r="H626" s="12"/>
      <c r="J626" s="11"/>
      <c r="L626" s="10"/>
      <c r="M626" s="10"/>
    </row>
    <row r="627" spans="1:13" ht="21" x14ac:dyDescent="0.35">
      <c r="A627" s="18"/>
      <c r="B627" s="17"/>
      <c r="C627" s="16"/>
      <c r="D627" s="15"/>
      <c r="E627" s="14"/>
      <c r="F627" s="13"/>
      <c r="H627" s="12"/>
      <c r="J627" s="11"/>
      <c r="L627" s="10"/>
      <c r="M627" s="10"/>
    </row>
    <row r="628" spans="1:13" ht="21" x14ac:dyDescent="0.35">
      <c r="A628" s="18"/>
      <c r="B628" s="17"/>
      <c r="C628" s="16"/>
      <c r="D628" s="15"/>
      <c r="E628" s="14"/>
      <c r="F628" s="13"/>
      <c r="H628" s="12"/>
      <c r="J628" s="11"/>
      <c r="L628" s="10"/>
      <c r="M628" s="10"/>
    </row>
    <row r="629" spans="1:13" ht="21" x14ac:dyDescent="0.35">
      <c r="A629" s="18"/>
      <c r="B629" s="17"/>
      <c r="C629" s="16"/>
      <c r="D629" s="15"/>
      <c r="E629" s="14"/>
      <c r="F629" s="13"/>
      <c r="H629" s="12"/>
      <c r="J629" s="11"/>
      <c r="L629" s="10"/>
      <c r="M629" s="10"/>
    </row>
    <row r="630" spans="1:13" ht="21" x14ac:dyDescent="0.35">
      <c r="A630" s="18"/>
      <c r="B630" s="17"/>
      <c r="C630" s="16"/>
      <c r="D630" s="15"/>
      <c r="E630" s="14"/>
      <c r="F630" s="13"/>
      <c r="H630" s="12"/>
      <c r="J630" s="11"/>
      <c r="L630" s="10"/>
      <c r="M630" s="10"/>
    </row>
    <row r="631" spans="1:13" ht="21" x14ac:dyDescent="0.35">
      <c r="A631" s="18"/>
      <c r="B631" s="17"/>
      <c r="C631" s="16"/>
      <c r="D631" s="15"/>
      <c r="E631" s="14"/>
      <c r="F631" s="13"/>
      <c r="H631" s="12"/>
      <c r="J631" s="11"/>
      <c r="L631" s="10"/>
      <c r="M631" s="10"/>
    </row>
    <row r="632" spans="1:13" ht="21" x14ac:dyDescent="0.35">
      <c r="A632" s="18"/>
      <c r="B632" s="17"/>
      <c r="C632" s="16"/>
      <c r="D632" s="15"/>
      <c r="E632" s="14"/>
      <c r="F632" s="13"/>
      <c r="H632" s="12"/>
      <c r="J632" s="11"/>
      <c r="L632" s="10"/>
      <c r="M632" s="10"/>
    </row>
    <row r="633" spans="1:13" ht="21" x14ac:dyDescent="0.35">
      <c r="A633" s="18"/>
      <c r="B633" s="17"/>
      <c r="C633" s="16"/>
      <c r="D633" s="15"/>
      <c r="E633" s="14"/>
      <c r="F633" s="13"/>
      <c r="H633" s="12"/>
      <c r="J633" s="11"/>
      <c r="L633" s="10"/>
      <c r="M633" s="10"/>
    </row>
    <row r="634" spans="1:13" ht="21" x14ac:dyDescent="0.35">
      <c r="A634" s="18"/>
      <c r="B634" s="17"/>
      <c r="C634" s="16"/>
      <c r="D634" s="15"/>
      <c r="E634" s="14"/>
      <c r="F634" s="13"/>
      <c r="H634" s="12"/>
      <c r="J634" s="11"/>
      <c r="L634" s="10"/>
      <c r="M634" s="10"/>
    </row>
    <row r="635" spans="1:13" ht="21" x14ac:dyDescent="0.35">
      <c r="A635" s="18"/>
      <c r="B635" s="17"/>
      <c r="C635" s="16"/>
      <c r="D635" s="15"/>
      <c r="E635" s="14"/>
      <c r="F635" s="13"/>
      <c r="H635" s="12"/>
      <c r="J635" s="11"/>
      <c r="L635" s="10"/>
      <c r="M635" s="10"/>
    </row>
    <row r="636" spans="1:13" ht="21" x14ac:dyDescent="0.35">
      <c r="A636" s="18"/>
      <c r="B636" s="17"/>
      <c r="C636" s="16"/>
      <c r="D636" s="15"/>
      <c r="E636" s="14"/>
      <c r="F636" s="13"/>
      <c r="H636" s="12"/>
      <c r="J636" s="11"/>
      <c r="L636" s="10"/>
      <c r="M636" s="10"/>
    </row>
    <row r="637" spans="1:13" ht="21" x14ac:dyDescent="0.35">
      <c r="A637" s="18"/>
      <c r="B637" s="17"/>
      <c r="C637" s="16"/>
      <c r="D637" s="15"/>
      <c r="E637" s="14"/>
      <c r="F637" s="13"/>
      <c r="H637" s="12"/>
      <c r="J637" s="11"/>
      <c r="L637" s="10"/>
      <c r="M637" s="10"/>
    </row>
    <row r="638" spans="1:13" ht="21" x14ac:dyDescent="0.35">
      <c r="A638" s="18"/>
      <c r="B638" s="17"/>
      <c r="C638" s="16"/>
      <c r="D638" s="15"/>
      <c r="E638" s="14"/>
      <c r="F638" s="13"/>
      <c r="H638" s="12"/>
      <c r="J638" s="11"/>
      <c r="L638" s="10"/>
      <c r="M638" s="10"/>
    </row>
    <row r="639" spans="1:13" ht="21" x14ac:dyDescent="0.35">
      <c r="A639" s="18"/>
      <c r="B639" s="17"/>
      <c r="C639" s="16"/>
      <c r="D639" s="15"/>
      <c r="E639" s="14"/>
      <c r="F639" s="13"/>
      <c r="H639" s="12"/>
      <c r="J639" s="11"/>
      <c r="L639" s="10"/>
      <c r="M639" s="10"/>
    </row>
    <row r="640" spans="1:13" ht="21" x14ac:dyDescent="0.35">
      <c r="A640" s="18"/>
      <c r="B640" s="17"/>
      <c r="C640" s="16"/>
      <c r="D640" s="15"/>
      <c r="E640" s="14"/>
      <c r="F640" s="13"/>
      <c r="H640" s="12"/>
      <c r="J640" s="11"/>
      <c r="L640" s="10"/>
      <c r="M640" s="10"/>
    </row>
    <row r="641" spans="1:13" ht="21" x14ac:dyDescent="0.35">
      <c r="A641" s="18"/>
      <c r="B641" s="17"/>
      <c r="C641" s="16"/>
      <c r="D641" s="15"/>
      <c r="E641" s="14"/>
      <c r="F641" s="13"/>
      <c r="H641" s="12"/>
      <c r="J641" s="11"/>
      <c r="L641" s="10"/>
      <c r="M641" s="10"/>
    </row>
    <row r="642" spans="1:13" ht="21" x14ac:dyDescent="0.35">
      <c r="A642" s="18"/>
      <c r="B642" s="17"/>
      <c r="C642" s="16"/>
      <c r="D642" s="15"/>
      <c r="E642" s="14"/>
      <c r="F642" s="13"/>
      <c r="H642" s="12"/>
      <c r="J642" s="11"/>
      <c r="L642" s="10"/>
      <c r="M642" s="10"/>
    </row>
    <row r="643" spans="1:13" ht="21" x14ac:dyDescent="0.35">
      <c r="A643" s="18"/>
      <c r="B643" s="17"/>
      <c r="C643" s="16"/>
      <c r="D643" s="15"/>
      <c r="E643" s="14"/>
      <c r="F643" s="13"/>
      <c r="H643" s="12"/>
      <c r="J643" s="11"/>
      <c r="L643" s="10"/>
      <c r="M643" s="10"/>
    </row>
    <row r="644" spans="1:13" ht="21" x14ac:dyDescent="0.35">
      <c r="A644" s="18"/>
      <c r="B644" s="17"/>
      <c r="C644" s="16"/>
      <c r="D644" s="15"/>
      <c r="E644" s="14"/>
      <c r="F644" s="13"/>
      <c r="H644" s="12"/>
      <c r="J644" s="11"/>
      <c r="L644" s="10"/>
      <c r="M644" s="10"/>
    </row>
    <row r="645" spans="1:13" ht="21" x14ac:dyDescent="0.35">
      <c r="A645" s="18"/>
      <c r="B645" s="17"/>
      <c r="C645" s="16"/>
      <c r="D645" s="15"/>
      <c r="E645" s="14"/>
      <c r="F645" s="13"/>
      <c r="H645" s="12"/>
      <c r="J645" s="11"/>
      <c r="L645" s="10"/>
      <c r="M645" s="10"/>
    </row>
    <row r="646" spans="1:13" ht="21" x14ac:dyDescent="0.35">
      <c r="A646" s="18"/>
      <c r="B646" s="17"/>
      <c r="C646" s="16"/>
      <c r="D646" s="15"/>
      <c r="E646" s="14"/>
      <c r="F646" s="13"/>
      <c r="H646" s="12"/>
      <c r="J646" s="11"/>
      <c r="L646" s="10"/>
      <c r="M646" s="10"/>
    </row>
    <row r="647" spans="1:13" ht="21" x14ac:dyDescent="0.35">
      <c r="A647" s="18"/>
      <c r="B647" s="17"/>
      <c r="C647" s="16"/>
      <c r="D647" s="15"/>
      <c r="E647" s="14"/>
      <c r="F647" s="13"/>
      <c r="H647" s="12"/>
      <c r="J647" s="11"/>
      <c r="L647" s="10"/>
      <c r="M647" s="10"/>
    </row>
    <row r="648" spans="1:13" ht="21" x14ac:dyDescent="0.35">
      <c r="A648" s="18"/>
      <c r="B648" s="17"/>
      <c r="C648" s="16"/>
      <c r="D648" s="15"/>
      <c r="E648" s="14"/>
      <c r="F648" s="13"/>
      <c r="H648" s="12"/>
      <c r="J648" s="11"/>
      <c r="L648" s="10"/>
      <c r="M648" s="10"/>
    </row>
    <row r="649" spans="1:13" ht="21" x14ac:dyDescent="0.35">
      <c r="A649" s="18"/>
      <c r="B649" s="17"/>
      <c r="C649" s="16"/>
      <c r="D649" s="15"/>
      <c r="E649" s="14"/>
      <c r="F649" s="13"/>
      <c r="H649" s="12"/>
      <c r="J649" s="11"/>
      <c r="L649" s="10"/>
      <c r="M649" s="10"/>
    </row>
    <row r="650" spans="1:13" ht="21" x14ac:dyDescent="0.35">
      <c r="A650" s="18"/>
      <c r="B650" s="17"/>
      <c r="C650" s="16"/>
      <c r="D650" s="15"/>
      <c r="E650" s="14"/>
      <c r="F650" s="13"/>
      <c r="H650" s="12"/>
      <c r="J650" s="11"/>
      <c r="L650" s="10"/>
      <c r="M650" s="10"/>
    </row>
    <row r="651" spans="1:13" ht="21" x14ac:dyDescent="0.35">
      <c r="A651" s="18"/>
      <c r="B651" s="17"/>
      <c r="C651" s="16"/>
      <c r="D651" s="15"/>
      <c r="E651" s="14"/>
      <c r="F651" s="13"/>
      <c r="H651" s="12"/>
      <c r="J651" s="11"/>
      <c r="L651" s="10"/>
      <c r="M651" s="10"/>
    </row>
    <row r="652" spans="1:13" ht="21" x14ac:dyDescent="0.35">
      <c r="A652" s="18"/>
      <c r="B652" s="17"/>
      <c r="C652" s="16"/>
      <c r="D652" s="15"/>
      <c r="E652" s="14"/>
      <c r="F652" s="13"/>
      <c r="H652" s="12"/>
      <c r="J652" s="11"/>
      <c r="L652" s="10"/>
      <c r="M652" s="10"/>
    </row>
    <row r="653" spans="1:13" ht="21" x14ac:dyDescent="0.35">
      <c r="A653" s="18"/>
      <c r="B653" s="17"/>
      <c r="C653" s="16"/>
      <c r="D653" s="15"/>
      <c r="E653" s="14"/>
      <c r="F653" s="13"/>
      <c r="H653" s="12"/>
      <c r="J653" s="11"/>
      <c r="L653" s="10"/>
      <c r="M653" s="10"/>
    </row>
    <row r="654" spans="1:13" ht="21" x14ac:dyDescent="0.35">
      <c r="A654" s="18"/>
      <c r="B654" s="17"/>
      <c r="C654" s="16"/>
      <c r="D654" s="15"/>
      <c r="E654" s="14"/>
      <c r="F654" s="13"/>
      <c r="H654" s="12"/>
      <c r="J654" s="11"/>
      <c r="L654" s="10"/>
      <c r="M654" s="10"/>
    </row>
    <row r="655" spans="1:13" ht="21" x14ac:dyDescent="0.35">
      <c r="A655" s="18"/>
      <c r="B655" s="17"/>
      <c r="C655" s="16"/>
      <c r="D655" s="15"/>
      <c r="E655" s="14"/>
      <c r="F655" s="13"/>
      <c r="H655" s="12"/>
      <c r="J655" s="11"/>
      <c r="L655" s="10"/>
      <c r="M655" s="10"/>
    </row>
    <row r="656" spans="1:13" ht="21" x14ac:dyDescent="0.35">
      <c r="A656" s="18"/>
      <c r="B656" s="17"/>
      <c r="C656" s="16"/>
      <c r="D656" s="15"/>
      <c r="E656" s="14"/>
      <c r="F656" s="13"/>
      <c r="H656" s="12"/>
      <c r="J656" s="11"/>
      <c r="L656" s="10"/>
      <c r="M656" s="10"/>
    </row>
    <row r="657" spans="1:13" ht="21" x14ac:dyDescent="0.35">
      <c r="A657" s="18"/>
      <c r="B657" s="17"/>
      <c r="C657" s="16"/>
      <c r="D657" s="15"/>
      <c r="E657" s="14"/>
      <c r="F657" s="13"/>
      <c r="H657" s="12"/>
      <c r="J657" s="11"/>
      <c r="L657" s="10"/>
      <c r="M657" s="10"/>
    </row>
    <row r="658" spans="1:13" ht="21" x14ac:dyDescent="0.35">
      <c r="A658" s="18"/>
      <c r="B658" s="17"/>
      <c r="C658" s="16"/>
      <c r="D658" s="15"/>
      <c r="E658" s="14"/>
      <c r="F658" s="13"/>
      <c r="H658" s="12"/>
      <c r="J658" s="11"/>
      <c r="L658" s="10"/>
      <c r="M658" s="10"/>
    </row>
    <row r="659" spans="1:13" ht="21" x14ac:dyDescent="0.35">
      <c r="A659" s="18"/>
      <c r="B659" s="17"/>
      <c r="C659" s="16"/>
      <c r="D659" s="15"/>
      <c r="E659" s="14"/>
      <c r="F659" s="13"/>
      <c r="H659" s="12"/>
      <c r="J659" s="11"/>
      <c r="L659" s="10"/>
      <c r="M659" s="10"/>
    </row>
    <row r="660" spans="1:13" ht="21" x14ac:dyDescent="0.35">
      <c r="A660" s="18"/>
      <c r="B660" s="17"/>
      <c r="C660" s="16"/>
      <c r="D660" s="15"/>
      <c r="E660" s="14"/>
      <c r="F660" s="13"/>
      <c r="H660" s="12"/>
      <c r="J660" s="11"/>
      <c r="L660" s="10"/>
      <c r="M660" s="10"/>
    </row>
    <row r="661" spans="1:13" ht="21" x14ac:dyDescent="0.35">
      <c r="A661" s="18"/>
      <c r="B661" s="17"/>
      <c r="C661" s="16"/>
      <c r="D661" s="15"/>
      <c r="E661" s="14"/>
      <c r="F661" s="13"/>
      <c r="H661" s="12"/>
      <c r="J661" s="11"/>
      <c r="L661" s="10"/>
      <c r="M661" s="10"/>
    </row>
    <row r="662" spans="1:13" ht="21" x14ac:dyDescent="0.35">
      <c r="A662" s="18"/>
      <c r="B662" s="17"/>
      <c r="C662" s="16"/>
      <c r="D662" s="15"/>
      <c r="E662" s="14"/>
      <c r="F662" s="13"/>
      <c r="H662" s="12"/>
      <c r="J662" s="11"/>
      <c r="L662" s="10"/>
      <c r="M662" s="10"/>
    </row>
    <row r="663" spans="1:13" ht="21" x14ac:dyDescent="0.35">
      <c r="A663" s="18"/>
      <c r="B663" s="17"/>
      <c r="C663" s="16"/>
      <c r="D663" s="15"/>
      <c r="E663" s="14"/>
      <c r="F663" s="13"/>
      <c r="H663" s="12"/>
      <c r="J663" s="11"/>
      <c r="L663" s="10"/>
      <c r="M663" s="10"/>
    </row>
    <row r="664" spans="1:13" ht="21" x14ac:dyDescent="0.35">
      <c r="A664" s="18"/>
      <c r="B664" s="17"/>
      <c r="C664" s="16"/>
      <c r="D664" s="15"/>
      <c r="E664" s="14"/>
      <c r="F664" s="13"/>
      <c r="H664" s="12"/>
      <c r="J664" s="11"/>
      <c r="L664" s="10"/>
      <c r="M664" s="10"/>
    </row>
    <row r="665" spans="1:13" ht="21" x14ac:dyDescent="0.35">
      <c r="A665" s="18"/>
      <c r="B665" s="17"/>
      <c r="C665" s="16"/>
      <c r="D665" s="15"/>
      <c r="E665" s="14"/>
      <c r="F665" s="13"/>
      <c r="H665" s="12"/>
      <c r="J665" s="11"/>
      <c r="L665" s="10"/>
      <c r="M665" s="10"/>
    </row>
    <row r="666" spans="1:13" ht="21" x14ac:dyDescent="0.35">
      <c r="A666" s="18"/>
      <c r="B666" s="17"/>
      <c r="C666" s="16"/>
      <c r="D666" s="15"/>
      <c r="E666" s="14"/>
      <c r="F666" s="13"/>
      <c r="H666" s="12"/>
      <c r="J666" s="11"/>
      <c r="L666" s="10"/>
      <c r="M666" s="10"/>
    </row>
    <row r="667" spans="1:13" ht="21" x14ac:dyDescent="0.35">
      <c r="A667" s="18"/>
      <c r="B667" s="17"/>
      <c r="C667" s="16"/>
      <c r="D667" s="15"/>
      <c r="E667" s="14"/>
      <c r="F667" s="13"/>
      <c r="H667" s="12"/>
      <c r="J667" s="11"/>
      <c r="L667" s="10"/>
      <c r="M667" s="10"/>
    </row>
    <row r="668" spans="1:13" ht="21" x14ac:dyDescent="0.35">
      <c r="A668" s="18"/>
      <c r="B668" s="17"/>
      <c r="C668" s="16"/>
      <c r="D668" s="15"/>
      <c r="E668" s="14"/>
      <c r="F668" s="13"/>
      <c r="H668" s="12"/>
      <c r="J668" s="11"/>
      <c r="L668" s="10"/>
      <c r="M668" s="10"/>
    </row>
    <row r="669" spans="1:13" ht="21" x14ac:dyDescent="0.35">
      <c r="A669" s="18"/>
      <c r="B669" s="17"/>
      <c r="C669" s="16"/>
      <c r="D669" s="15"/>
      <c r="E669" s="14"/>
      <c r="F669" s="13"/>
      <c r="H669" s="12"/>
      <c r="J669" s="11"/>
      <c r="L669" s="10"/>
      <c r="M669" s="10"/>
    </row>
    <row r="670" spans="1:13" ht="21" x14ac:dyDescent="0.35">
      <c r="A670" s="18"/>
      <c r="B670" s="17"/>
      <c r="C670" s="16"/>
      <c r="D670" s="15"/>
      <c r="E670" s="14"/>
      <c r="F670" s="13"/>
      <c r="H670" s="12"/>
      <c r="J670" s="11"/>
      <c r="L670" s="10"/>
      <c r="M670" s="10"/>
    </row>
    <row r="671" spans="1:13" ht="21" x14ac:dyDescent="0.35">
      <c r="A671" s="18"/>
      <c r="B671" s="17"/>
      <c r="C671" s="16"/>
      <c r="D671" s="15"/>
      <c r="E671" s="14"/>
      <c r="F671" s="13"/>
      <c r="H671" s="12"/>
      <c r="J671" s="11"/>
      <c r="L671" s="10"/>
      <c r="M671" s="10"/>
    </row>
    <row r="672" spans="1:13" ht="21" x14ac:dyDescent="0.35">
      <c r="A672" s="18"/>
      <c r="B672" s="17"/>
      <c r="C672" s="16"/>
      <c r="D672" s="15"/>
      <c r="E672" s="14"/>
      <c r="F672" s="13"/>
      <c r="H672" s="12"/>
      <c r="J672" s="11"/>
      <c r="L672" s="10"/>
      <c r="M672" s="10"/>
    </row>
    <row r="673" spans="1:13" ht="21" x14ac:dyDescent="0.35">
      <c r="A673" s="18"/>
      <c r="B673" s="17"/>
      <c r="C673" s="16"/>
      <c r="D673" s="15"/>
      <c r="E673" s="14"/>
      <c r="F673" s="13"/>
      <c r="H673" s="12"/>
      <c r="J673" s="11"/>
      <c r="L673" s="10"/>
      <c r="M673" s="10"/>
    </row>
    <row r="674" spans="1:13" ht="21" x14ac:dyDescent="0.35">
      <c r="A674" s="18"/>
      <c r="B674" s="17"/>
      <c r="C674" s="16"/>
      <c r="D674" s="15"/>
      <c r="E674" s="14"/>
      <c r="F674" s="13"/>
      <c r="H674" s="12"/>
      <c r="J674" s="11"/>
      <c r="L674" s="10"/>
      <c r="M674" s="10"/>
    </row>
    <row r="675" spans="1:13" ht="21" x14ac:dyDescent="0.35">
      <c r="A675" s="18"/>
      <c r="B675" s="17"/>
      <c r="C675" s="16"/>
      <c r="D675" s="15"/>
      <c r="E675" s="14"/>
      <c r="F675" s="13"/>
      <c r="H675" s="12"/>
      <c r="J675" s="11"/>
      <c r="L675" s="10"/>
      <c r="M675" s="10"/>
    </row>
    <row r="676" spans="1:13" ht="21" x14ac:dyDescent="0.35">
      <c r="A676" s="18"/>
      <c r="B676" s="17"/>
      <c r="C676" s="16"/>
      <c r="D676" s="15"/>
      <c r="E676" s="14"/>
      <c r="F676" s="13"/>
      <c r="H676" s="12"/>
      <c r="J676" s="11"/>
      <c r="L676" s="10"/>
      <c r="M676" s="10"/>
    </row>
    <row r="677" spans="1:13" ht="21" x14ac:dyDescent="0.35">
      <c r="A677" s="18"/>
      <c r="B677" s="17"/>
      <c r="C677" s="16"/>
      <c r="D677" s="15"/>
      <c r="E677" s="14"/>
      <c r="F677" s="13"/>
      <c r="H677" s="12"/>
      <c r="J677" s="11"/>
      <c r="L677" s="10"/>
      <c r="M677" s="10"/>
    </row>
    <row r="678" spans="1:13" ht="21" x14ac:dyDescent="0.35">
      <c r="A678" s="18"/>
      <c r="B678" s="17"/>
      <c r="C678" s="16"/>
      <c r="D678" s="15"/>
      <c r="E678" s="14"/>
      <c r="F678" s="13"/>
      <c r="H678" s="12"/>
      <c r="J678" s="11"/>
      <c r="L678" s="10"/>
      <c r="M678" s="10"/>
    </row>
    <row r="679" spans="1:13" ht="21" x14ac:dyDescent="0.35">
      <c r="A679" s="18"/>
      <c r="B679" s="17"/>
      <c r="C679" s="16"/>
      <c r="D679" s="15"/>
      <c r="E679" s="14"/>
      <c r="F679" s="13"/>
      <c r="H679" s="12"/>
      <c r="J679" s="11"/>
      <c r="L679" s="10"/>
      <c r="M679" s="10"/>
    </row>
    <row r="680" spans="1:13" ht="21" x14ac:dyDescent="0.35">
      <c r="A680" s="18"/>
      <c r="B680" s="17"/>
      <c r="C680" s="16"/>
      <c r="D680" s="15"/>
      <c r="E680" s="14"/>
      <c r="F680" s="13"/>
      <c r="H680" s="12"/>
      <c r="J680" s="11"/>
      <c r="L680" s="10"/>
      <c r="M680" s="10"/>
    </row>
    <row r="681" spans="1:13" ht="21" x14ac:dyDescent="0.35">
      <c r="A681" s="18"/>
      <c r="B681" s="17"/>
      <c r="C681" s="16"/>
      <c r="D681" s="15"/>
      <c r="E681" s="14"/>
      <c r="F681" s="13"/>
      <c r="H681" s="12"/>
      <c r="J681" s="11"/>
      <c r="L681" s="10"/>
      <c r="M681" s="10"/>
    </row>
    <row r="682" spans="1:13" ht="21" x14ac:dyDescent="0.35">
      <c r="A682" s="18"/>
      <c r="B682" s="17"/>
      <c r="C682" s="16"/>
      <c r="D682" s="15"/>
      <c r="E682" s="14"/>
      <c r="F682" s="13"/>
      <c r="H682" s="12"/>
      <c r="J682" s="11"/>
      <c r="L682" s="10"/>
      <c r="M682" s="10"/>
    </row>
    <row r="683" spans="1:13" ht="21" x14ac:dyDescent="0.35">
      <c r="A683" s="18"/>
      <c r="B683" s="17"/>
      <c r="C683" s="16"/>
      <c r="D683" s="15"/>
      <c r="E683" s="14"/>
      <c r="F683" s="13"/>
      <c r="H683" s="12"/>
      <c r="J683" s="11"/>
      <c r="L683" s="10"/>
      <c r="M683" s="10"/>
    </row>
    <row r="684" spans="1:13" ht="21" x14ac:dyDescent="0.35">
      <c r="A684" s="18"/>
      <c r="B684" s="17"/>
      <c r="C684" s="16"/>
      <c r="D684" s="15"/>
      <c r="E684" s="14"/>
      <c r="F684" s="13"/>
      <c r="H684" s="12"/>
      <c r="J684" s="11"/>
      <c r="L684" s="10"/>
      <c r="M684" s="10"/>
    </row>
    <row r="685" spans="1:13" ht="21" x14ac:dyDescent="0.35">
      <c r="A685" s="18"/>
      <c r="B685" s="17"/>
      <c r="C685" s="16"/>
      <c r="D685" s="15"/>
      <c r="E685" s="14"/>
      <c r="F685" s="13"/>
      <c r="H685" s="12"/>
      <c r="J685" s="11"/>
      <c r="L685" s="10"/>
      <c r="M685" s="10"/>
    </row>
    <row r="686" spans="1:13" ht="21" x14ac:dyDescent="0.35">
      <c r="A686" s="18"/>
      <c r="B686" s="17"/>
      <c r="C686" s="16"/>
      <c r="D686" s="15"/>
      <c r="E686" s="14"/>
      <c r="F686" s="13"/>
      <c r="H686" s="12"/>
      <c r="J686" s="11"/>
      <c r="L686" s="10"/>
      <c r="M686" s="10"/>
    </row>
    <row r="687" spans="1:13" ht="21" x14ac:dyDescent="0.35">
      <c r="A687" s="18"/>
      <c r="B687" s="17"/>
      <c r="C687" s="16"/>
      <c r="D687" s="15"/>
      <c r="E687" s="14"/>
      <c r="F687" s="13"/>
      <c r="H687" s="12"/>
      <c r="J687" s="11"/>
      <c r="L687" s="10"/>
      <c r="M687" s="10"/>
    </row>
    <row r="688" spans="1:13" ht="21" x14ac:dyDescent="0.35">
      <c r="A688" s="18"/>
      <c r="B688" s="17"/>
      <c r="C688" s="16"/>
      <c r="D688" s="15"/>
      <c r="E688" s="14"/>
      <c r="F688" s="13"/>
      <c r="H688" s="12"/>
      <c r="J688" s="11"/>
      <c r="L688" s="10"/>
      <c r="M688" s="10"/>
    </row>
    <row r="689" spans="1:13" ht="21" x14ac:dyDescent="0.35">
      <c r="A689" s="18"/>
      <c r="B689" s="17"/>
      <c r="C689" s="16"/>
      <c r="D689" s="15"/>
      <c r="E689" s="14"/>
      <c r="F689" s="13"/>
      <c r="H689" s="12"/>
      <c r="J689" s="11"/>
      <c r="L689" s="10"/>
      <c r="M689" s="10"/>
    </row>
    <row r="690" spans="1:13" ht="21" x14ac:dyDescent="0.35">
      <c r="A690" s="18"/>
      <c r="B690" s="17"/>
      <c r="C690" s="16"/>
      <c r="D690" s="15"/>
      <c r="E690" s="14"/>
      <c r="F690" s="13"/>
      <c r="H690" s="12"/>
      <c r="J690" s="11"/>
      <c r="L690" s="10"/>
      <c r="M690" s="10"/>
    </row>
    <row r="691" spans="1:13" ht="21" x14ac:dyDescent="0.35">
      <c r="A691" s="18"/>
      <c r="B691" s="17"/>
      <c r="C691" s="16"/>
      <c r="D691" s="15"/>
      <c r="E691" s="14"/>
      <c r="F691" s="13"/>
      <c r="H691" s="12"/>
      <c r="J691" s="11"/>
      <c r="L691" s="10"/>
      <c r="M691" s="10"/>
    </row>
    <row r="692" spans="1:13" ht="21" x14ac:dyDescent="0.35">
      <c r="A692" s="18"/>
      <c r="B692" s="17"/>
      <c r="C692" s="16"/>
      <c r="D692" s="15"/>
      <c r="E692" s="14"/>
      <c r="F692" s="13"/>
      <c r="H692" s="12"/>
      <c r="J692" s="11"/>
      <c r="L692" s="10"/>
      <c r="M692" s="10"/>
    </row>
    <row r="693" spans="1:13" ht="21" x14ac:dyDescent="0.35">
      <c r="A693" s="18"/>
      <c r="B693" s="17"/>
      <c r="C693" s="16"/>
      <c r="D693" s="15"/>
      <c r="E693" s="14"/>
      <c r="F693" s="13"/>
      <c r="H693" s="12"/>
      <c r="J693" s="11"/>
      <c r="L693" s="10"/>
      <c r="M693" s="10"/>
    </row>
    <row r="694" spans="1:13" ht="21" x14ac:dyDescent="0.35">
      <c r="A694" s="18"/>
      <c r="B694" s="17"/>
      <c r="C694" s="16"/>
      <c r="D694" s="15"/>
      <c r="E694" s="14"/>
      <c r="F694" s="13"/>
      <c r="H694" s="12"/>
      <c r="J694" s="11"/>
      <c r="L694" s="10"/>
      <c r="M694" s="10"/>
    </row>
    <row r="695" spans="1:13" ht="21" x14ac:dyDescent="0.35">
      <c r="A695" s="18"/>
      <c r="B695" s="17"/>
      <c r="C695" s="16"/>
      <c r="D695" s="15"/>
      <c r="E695" s="14"/>
      <c r="F695" s="13"/>
      <c r="H695" s="12"/>
      <c r="J695" s="11"/>
      <c r="L695" s="10"/>
      <c r="M695" s="10"/>
    </row>
    <row r="696" spans="1:13" ht="21" x14ac:dyDescent="0.35">
      <c r="A696" s="18"/>
      <c r="B696" s="17"/>
      <c r="C696" s="16"/>
      <c r="D696" s="15"/>
      <c r="E696" s="14"/>
      <c r="F696" s="13"/>
      <c r="H696" s="12"/>
      <c r="J696" s="11"/>
      <c r="L696" s="10"/>
      <c r="M696" s="10"/>
    </row>
    <row r="697" spans="1:13" ht="21" x14ac:dyDescent="0.35">
      <c r="A697" s="18"/>
      <c r="B697" s="17"/>
      <c r="C697" s="16"/>
      <c r="D697" s="15"/>
      <c r="E697" s="14"/>
      <c r="F697" s="13"/>
      <c r="H697" s="12"/>
      <c r="J697" s="11"/>
      <c r="L697" s="10"/>
      <c r="M697" s="10"/>
    </row>
    <row r="698" spans="1:13" ht="21" x14ac:dyDescent="0.35">
      <c r="A698" s="18"/>
      <c r="B698" s="17"/>
      <c r="C698" s="16"/>
      <c r="D698" s="15"/>
      <c r="E698" s="14"/>
      <c r="F698" s="13"/>
      <c r="H698" s="12"/>
      <c r="J698" s="11"/>
      <c r="L698" s="10"/>
      <c r="M698" s="10"/>
    </row>
    <row r="699" spans="1:13" ht="21" x14ac:dyDescent="0.35">
      <c r="A699" s="18"/>
      <c r="B699" s="17"/>
      <c r="C699" s="16"/>
      <c r="D699" s="15"/>
      <c r="E699" s="14"/>
      <c r="F699" s="13"/>
      <c r="H699" s="12"/>
      <c r="J699" s="11"/>
      <c r="L699" s="10"/>
      <c r="M699" s="10"/>
    </row>
    <row r="700" spans="1:13" ht="21" x14ac:dyDescent="0.35">
      <c r="A700" s="18"/>
      <c r="B700" s="17"/>
      <c r="C700" s="16"/>
      <c r="D700" s="15"/>
      <c r="E700" s="14"/>
      <c r="F700" s="13"/>
      <c r="H700" s="12"/>
      <c r="J700" s="11"/>
      <c r="L700" s="10"/>
      <c r="M700" s="10"/>
    </row>
    <row r="701" spans="1:13" ht="21" x14ac:dyDescent="0.35">
      <c r="A701" s="18"/>
      <c r="B701" s="17"/>
      <c r="C701" s="16"/>
      <c r="D701" s="15"/>
      <c r="E701" s="14"/>
      <c r="F701" s="13"/>
      <c r="H701" s="12"/>
      <c r="J701" s="11"/>
      <c r="L701" s="10"/>
      <c r="M701" s="10"/>
    </row>
    <row r="702" spans="1:13" ht="21" x14ac:dyDescent="0.35">
      <c r="A702" s="18"/>
      <c r="B702" s="17"/>
      <c r="C702" s="16"/>
      <c r="D702" s="15"/>
      <c r="E702" s="14"/>
      <c r="F702" s="13"/>
      <c r="H702" s="12"/>
      <c r="J702" s="11"/>
      <c r="L702" s="10"/>
      <c r="M702" s="10"/>
    </row>
    <row r="703" spans="1:13" ht="21" x14ac:dyDescent="0.35">
      <c r="A703" s="18"/>
      <c r="B703" s="17"/>
      <c r="C703" s="16"/>
      <c r="D703" s="15"/>
      <c r="E703" s="14"/>
      <c r="F703" s="13"/>
      <c r="H703" s="12"/>
      <c r="J703" s="11"/>
      <c r="L703" s="10"/>
      <c r="M703" s="10"/>
    </row>
    <row r="704" spans="1:13" ht="21" x14ac:dyDescent="0.35">
      <c r="A704" s="18"/>
      <c r="B704" s="17"/>
      <c r="C704" s="16"/>
      <c r="D704" s="15"/>
      <c r="E704" s="14"/>
      <c r="F704" s="13"/>
      <c r="H704" s="12"/>
      <c r="J704" s="11"/>
      <c r="L704" s="10"/>
      <c r="M704" s="10"/>
    </row>
    <row r="705" spans="1:13" ht="21" x14ac:dyDescent="0.35">
      <c r="A705" s="18"/>
      <c r="B705" s="17"/>
      <c r="C705" s="16"/>
      <c r="D705" s="15"/>
      <c r="E705" s="14"/>
      <c r="F705" s="13"/>
      <c r="H705" s="12"/>
      <c r="J705" s="11"/>
      <c r="L705" s="10"/>
      <c r="M705" s="10"/>
    </row>
    <row r="706" spans="1:13" ht="21" x14ac:dyDescent="0.35">
      <c r="A706" s="18"/>
      <c r="B706" s="17"/>
      <c r="C706" s="16"/>
      <c r="D706" s="15"/>
      <c r="E706" s="14"/>
      <c r="F706" s="13"/>
      <c r="H706" s="12"/>
      <c r="J706" s="11"/>
      <c r="L706" s="10"/>
      <c r="M706" s="10"/>
    </row>
    <row r="707" spans="1:13" ht="21" x14ac:dyDescent="0.35">
      <c r="A707" s="18"/>
      <c r="B707" s="17"/>
      <c r="C707" s="16"/>
      <c r="D707" s="15"/>
      <c r="E707" s="14"/>
      <c r="F707" s="13"/>
      <c r="H707" s="12"/>
      <c r="J707" s="11"/>
      <c r="L707" s="10"/>
      <c r="M707" s="10"/>
    </row>
    <row r="708" spans="1:13" ht="21" x14ac:dyDescent="0.35">
      <c r="A708" s="18"/>
      <c r="B708" s="17"/>
      <c r="C708" s="16"/>
      <c r="D708" s="15"/>
      <c r="E708" s="14"/>
      <c r="F708" s="13"/>
      <c r="H708" s="12"/>
      <c r="J708" s="11"/>
      <c r="L708" s="10"/>
      <c r="M708" s="10"/>
    </row>
    <row r="709" spans="1:13" ht="21" x14ac:dyDescent="0.35">
      <c r="A709" s="18"/>
      <c r="B709" s="17"/>
      <c r="C709" s="16"/>
      <c r="D709" s="15"/>
      <c r="E709" s="14"/>
      <c r="F709" s="13"/>
      <c r="H709" s="12"/>
      <c r="J709" s="11"/>
      <c r="L709" s="10"/>
      <c r="M709" s="10"/>
    </row>
    <row r="710" spans="1:13" ht="21" x14ac:dyDescent="0.35">
      <c r="A710" s="18"/>
      <c r="B710" s="17"/>
      <c r="C710" s="16"/>
      <c r="D710" s="15"/>
      <c r="E710" s="14"/>
      <c r="F710" s="13"/>
      <c r="H710" s="12"/>
      <c r="J710" s="11"/>
      <c r="L710" s="10"/>
      <c r="M710" s="10"/>
    </row>
    <row r="711" spans="1:13" ht="21" x14ac:dyDescent="0.35">
      <c r="A711" s="18"/>
      <c r="B711" s="17"/>
      <c r="C711" s="16"/>
      <c r="D711" s="15"/>
      <c r="E711" s="14"/>
      <c r="F711" s="13"/>
      <c r="H711" s="12"/>
      <c r="J711" s="11"/>
      <c r="L711" s="10"/>
      <c r="M711" s="10"/>
    </row>
    <row r="712" spans="1:13" ht="21" x14ac:dyDescent="0.35">
      <c r="A712" s="18"/>
      <c r="B712" s="17"/>
      <c r="C712" s="16"/>
      <c r="D712" s="15"/>
      <c r="E712" s="14"/>
      <c r="F712" s="13"/>
      <c r="H712" s="12"/>
      <c r="J712" s="11"/>
      <c r="L712" s="10"/>
      <c r="M712" s="10"/>
    </row>
    <row r="713" spans="1:13" ht="21" x14ac:dyDescent="0.35">
      <c r="A713" s="18"/>
      <c r="B713" s="17"/>
      <c r="C713" s="16"/>
      <c r="D713" s="15"/>
      <c r="E713" s="14"/>
      <c r="F713" s="13"/>
      <c r="H713" s="12"/>
      <c r="J713" s="11"/>
      <c r="L713" s="10"/>
      <c r="M713" s="10"/>
    </row>
    <row r="714" spans="1:13" ht="21" x14ac:dyDescent="0.35">
      <c r="A714" s="18"/>
      <c r="B714" s="17"/>
      <c r="C714" s="16"/>
      <c r="D714" s="15"/>
      <c r="E714" s="14"/>
      <c r="F714" s="13"/>
      <c r="H714" s="12"/>
      <c r="J714" s="11"/>
      <c r="L714" s="10"/>
      <c r="M714" s="10"/>
    </row>
    <row r="715" spans="1:13" ht="21" x14ac:dyDescent="0.35">
      <c r="A715" s="18"/>
      <c r="B715" s="17"/>
      <c r="C715" s="16"/>
      <c r="D715" s="15"/>
      <c r="E715" s="14"/>
      <c r="F715" s="13"/>
      <c r="H715" s="12"/>
      <c r="J715" s="11"/>
      <c r="L715" s="10"/>
      <c r="M715" s="10"/>
    </row>
    <row r="716" spans="1:13" ht="21" x14ac:dyDescent="0.35">
      <c r="A716" s="18"/>
      <c r="B716" s="17"/>
      <c r="C716" s="16"/>
      <c r="D716" s="15"/>
      <c r="E716" s="14"/>
      <c r="F716" s="13"/>
      <c r="H716" s="12"/>
      <c r="J716" s="11"/>
      <c r="L716" s="10"/>
      <c r="M716" s="10"/>
    </row>
    <row r="717" spans="1:13" ht="21" x14ac:dyDescent="0.35">
      <c r="A717" s="18"/>
      <c r="B717" s="17"/>
      <c r="C717" s="16"/>
      <c r="D717" s="15"/>
      <c r="E717" s="14"/>
      <c r="F717" s="13"/>
      <c r="H717" s="12"/>
      <c r="J717" s="11"/>
      <c r="L717" s="10"/>
      <c r="M717" s="10"/>
    </row>
    <row r="718" spans="1:13" ht="21" x14ac:dyDescent="0.35">
      <c r="A718" s="18"/>
      <c r="B718" s="17"/>
      <c r="C718" s="16"/>
      <c r="D718" s="15"/>
      <c r="E718" s="14"/>
      <c r="F718" s="13"/>
      <c r="H718" s="12"/>
      <c r="J718" s="11"/>
      <c r="L718" s="10"/>
      <c r="M718" s="10"/>
    </row>
    <row r="719" spans="1:13" ht="21" x14ac:dyDescent="0.35">
      <c r="A719" s="18"/>
      <c r="B719" s="17"/>
      <c r="C719" s="16"/>
      <c r="D719" s="15"/>
      <c r="E719" s="14"/>
      <c r="F719" s="13"/>
      <c r="H719" s="12"/>
      <c r="J719" s="11"/>
      <c r="L719" s="10"/>
      <c r="M719" s="10"/>
    </row>
    <row r="720" spans="1:13" ht="21" x14ac:dyDescent="0.35">
      <c r="A720" s="18"/>
      <c r="B720" s="17"/>
      <c r="C720" s="16"/>
      <c r="D720" s="15"/>
      <c r="E720" s="14"/>
      <c r="F720" s="13"/>
      <c r="H720" s="12"/>
      <c r="J720" s="11"/>
      <c r="L720" s="10"/>
      <c r="M720" s="10"/>
    </row>
    <row r="721" spans="1:13" ht="21" x14ac:dyDescent="0.35">
      <c r="A721" s="18"/>
      <c r="B721" s="17"/>
      <c r="C721" s="16"/>
      <c r="D721" s="15"/>
      <c r="E721" s="14"/>
      <c r="F721" s="13"/>
      <c r="H721" s="12"/>
      <c r="J721" s="11"/>
      <c r="L721" s="10"/>
      <c r="M721" s="10"/>
    </row>
    <row r="722" spans="1:13" ht="21" x14ac:dyDescent="0.35">
      <c r="A722" s="18"/>
      <c r="B722" s="17"/>
      <c r="C722" s="16"/>
      <c r="D722" s="15"/>
      <c r="E722" s="14"/>
      <c r="F722" s="13"/>
      <c r="H722" s="12"/>
      <c r="J722" s="11"/>
      <c r="L722" s="10"/>
      <c r="M722" s="10"/>
    </row>
    <row r="723" spans="1:13" ht="21" x14ac:dyDescent="0.35">
      <c r="A723" s="18"/>
      <c r="B723" s="17"/>
      <c r="C723" s="16"/>
      <c r="D723" s="15"/>
      <c r="E723" s="14"/>
      <c r="F723" s="13"/>
      <c r="H723" s="12"/>
      <c r="J723" s="11"/>
      <c r="L723" s="10"/>
      <c r="M723" s="10"/>
    </row>
    <row r="724" spans="1:13" ht="21" x14ac:dyDescent="0.35">
      <c r="A724" s="18"/>
      <c r="B724" s="17"/>
      <c r="C724" s="16"/>
      <c r="D724" s="15"/>
      <c r="E724" s="14"/>
      <c r="F724" s="13"/>
      <c r="H724" s="12"/>
      <c r="J724" s="11"/>
      <c r="L724" s="10"/>
      <c r="M724" s="10"/>
    </row>
    <row r="725" spans="1:13" ht="21" x14ac:dyDescent="0.35">
      <c r="A725" s="18"/>
      <c r="B725" s="17"/>
      <c r="C725" s="16"/>
      <c r="D725" s="15"/>
      <c r="E725" s="14"/>
      <c r="F725" s="13"/>
      <c r="H725" s="12"/>
      <c r="J725" s="11"/>
      <c r="L725" s="10"/>
      <c r="M725" s="10"/>
    </row>
    <row r="726" spans="1:13" ht="21" x14ac:dyDescent="0.35">
      <c r="A726" s="18"/>
      <c r="B726" s="17"/>
      <c r="C726" s="16"/>
      <c r="D726" s="15"/>
      <c r="E726" s="14"/>
      <c r="F726" s="13"/>
      <c r="H726" s="12"/>
      <c r="J726" s="11"/>
      <c r="L726" s="10"/>
      <c r="M726" s="10"/>
    </row>
    <row r="727" spans="1:13" ht="21" x14ac:dyDescent="0.35">
      <c r="A727" s="18"/>
      <c r="B727" s="17"/>
      <c r="C727" s="16"/>
      <c r="D727" s="15"/>
      <c r="E727" s="14"/>
      <c r="F727" s="13"/>
      <c r="H727" s="12"/>
      <c r="J727" s="11"/>
      <c r="L727" s="10"/>
      <c r="M727" s="10"/>
    </row>
    <row r="728" spans="1:13" ht="21" x14ac:dyDescent="0.35">
      <c r="A728" s="18"/>
      <c r="B728" s="17"/>
      <c r="C728" s="16"/>
      <c r="D728" s="15"/>
      <c r="E728" s="14"/>
      <c r="F728" s="13"/>
      <c r="H728" s="12"/>
      <c r="J728" s="11"/>
      <c r="L728" s="10"/>
      <c r="M728" s="10"/>
    </row>
    <row r="729" spans="1:13" ht="21" x14ac:dyDescent="0.35">
      <c r="A729" s="18"/>
      <c r="B729" s="17"/>
      <c r="C729" s="16"/>
      <c r="D729" s="15"/>
      <c r="E729" s="14"/>
      <c r="F729" s="13"/>
      <c r="H729" s="12"/>
      <c r="J729" s="11"/>
      <c r="L729" s="10"/>
      <c r="M729" s="10"/>
    </row>
    <row r="730" spans="1:13" ht="21" x14ac:dyDescent="0.35">
      <c r="A730" s="18"/>
      <c r="B730" s="17"/>
      <c r="C730" s="16"/>
      <c r="D730" s="15"/>
      <c r="E730" s="14"/>
      <c r="F730" s="13"/>
      <c r="H730" s="12"/>
      <c r="J730" s="11"/>
      <c r="L730" s="10"/>
      <c r="M730" s="10"/>
    </row>
    <row r="731" spans="1:13" ht="21" x14ac:dyDescent="0.35">
      <c r="A731" s="18"/>
      <c r="B731" s="17"/>
      <c r="C731" s="16"/>
      <c r="D731" s="15"/>
      <c r="E731" s="14"/>
      <c r="F731" s="13"/>
      <c r="H731" s="12"/>
      <c r="J731" s="11"/>
      <c r="L731" s="10"/>
      <c r="M731" s="10"/>
    </row>
    <row r="732" spans="1:13" ht="21" x14ac:dyDescent="0.35">
      <c r="A732" s="18"/>
      <c r="B732" s="17"/>
      <c r="C732" s="16"/>
      <c r="D732" s="15"/>
      <c r="E732" s="14"/>
      <c r="F732" s="13"/>
      <c r="H732" s="12"/>
      <c r="J732" s="11"/>
      <c r="L732" s="10"/>
      <c r="M732" s="10"/>
    </row>
    <row r="733" spans="1:13" ht="21" x14ac:dyDescent="0.35">
      <c r="A733" s="18"/>
      <c r="B733" s="17"/>
      <c r="C733" s="16"/>
      <c r="D733" s="15"/>
      <c r="E733" s="14"/>
      <c r="F733" s="13"/>
      <c r="H733" s="12"/>
      <c r="J733" s="11"/>
      <c r="L733" s="10"/>
      <c r="M733" s="10"/>
    </row>
    <row r="734" spans="1:13" ht="21" x14ac:dyDescent="0.35">
      <c r="A734" s="18"/>
      <c r="B734" s="17"/>
      <c r="C734" s="16"/>
      <c r="D734" s="15"/>
      <c r="E734" s="14"/>
      <c r="F734" s="13"/>
      <c r="H734" s="12"/>
      <c r="J734" s="11"/>
      <c r="L734" s="10"/>
      <c r="M734" s="10"/>
    </row>
    <row r="735" spans="1:13" ht="21" x14ac:dyDescent="0.35">
      <c r="A735" s="18"/>
      <c r="B735" s="17"/>
      <c r="C735" s="16"/>
      <c r="D735" s="15"/>
      <c r="E735" s="14"/>
      <c r="F735" s="13"/>
      <c r="H735" s="12"/>
      <c r="J735" s="11"/>
      <c r="L735" s="10"/>
      <c r="M735" s="10"/>
    </row>
    <row r="736" spans="1:13" ht="21" x14ac:dyDescent="0.35">
      <c r="A736" s="18"/>
      <c r="B736" s="17"/>
      <c r="C736" s="16"/>
      <c r="D736" s="15"/>
      <c r="E736" s="14"/>
      <c r="F736" s="13"/>
      <c r="H736" s="12"/>
      <c r="J736" s="11"/>
      <c r="L736" s="10"/>
      <c r="M736" s="10"/>
    </row>
    <row r="737" spans="1:13" ht="21" x14ac:dyDescent="0.35">
      <c r="A737" s="18"/>
      <c r="B737" s="17"/>
      <c r="C737" s="16"/>
      <c r="D737" s="15"/>
      <c r="E737" s="14"/>
      <c r="F737" s="13"/>
      <c r="H737" s="12"/>
      <c r="J737" s="11"/>
      <c r="L737" s="10"/>
      <c r="M737" s="10"/>
    </row>
    <row r="738" spans="1:13" ht="21" x14ac:dyDescent="0.35">
      <c r="A738" s="18"/>
      <c r="B738" s="17"/>
      <c r="C738" s="16"/>
      <c r="D738" s="15"/>
      <c r="E738" s="14"/>
      <c r="F738" s="13"/>
      <c r="H738" s="12"/>
      <c r="J738" s="11"/>
      <c r="L738" s="10"/>
      <c r="M738" s="10"/>
    </row>
    <row r="739" spans="1:13" ht="21" x14ac:dyDescent="0.35">
      <c r="A739" s="18"/>
      <c r="B739" s="17"/>
      <c r="C739" s="16"/>
      <c r="D739" s="15"/>
      <c r="E739" s="14"/>
      <c r="F739" s="13"/>
      <c r="H739" s="12"/>
      <c r="J739" s="11"/>
      <c r="L739" s="10"/>
      <c r="M739" s="10"/>
    </row>
    <row r="740" spans="1:13" ht="21" x14ac:dyDescent="0.35">
      <c r="A740" s="18"/>
      <c r="B740" s="17"/>
      <c r="C740" s="16"/>
      <c r="D740" s="15"/>
      <c r="E740" s="14"/>
      <c r="F740" s="13"/>
      <c r="H740" s="12"/>
      <c r="J740" s="11"/>
      <c r="L740" s="10"/>
      <c r="M740" s="10"/>
    </row>
    <row r="741" spans="1:13" ht="21" x14ac:dyDescent="0.35">
      <c r="A741" s="18"/>
      <c r="B741" s="17"/>
      <c r="C741" s="16"/>
      <c r="D741" s="15"/>
      <c r="E741" s="14"/>
      <c r="F741" s="13"/>
      <c r="H741" s="12"/>
      <c r="J741" s="11"/>
      <c r="L741" s="10"/>
      <c r="M741" s="10"/>
    </row>
    <row r="742" spans="1:13" ht="21" x14ac:dyDescent="0.35">
      <c r="A742" s="18"/>
      <c r="B742" s="17"/>
      <c r="C742" s="16"/>
      <c r="D742" s="15"/>
      <c r="E742" s="14"/>
      <c r="F742" s="13"/>
      <c r="H742" s="12"/>
      <c r="J742" s="11"/>
      <c r="L742" s="10"/>
      <c r="M742" s="10"/>
    </row>
    <row r="743" spans="1:13" ht="21" x14ac:dyDescent="0.35">
      <c r="A743" s="18"/>
      <c r="B743" s="17"/>
      <c r="C743" s="16"/>
      <c r="D743" s="15"/>
      <c r="E743" s="14"/>
      <c r="F743" s="13"/>
      <c r="H743" s="12"/>
      <c r="J743" s="11"/>
      <c r="L743" s="10"/>
      <c r="M743" s="10"/>
    </row>
    <row r="744" spans="1:13" ht="21" x14ac:dyDescent="0.35">
      <c r="A744" s="18"/>
      <c r="B744" s="17"/>
      <c r="C744" s="16"/>
      <c r="D744" s="15"/>
      <c r="E744" s="14"/>
      <c r="F744" s="13"/>
      <c r="H744" s="12"/>
      <c r="J744" s="11"/>
      <c r="L744" s="10"/>
      <c r="M744" s="10"/>
    </row>
    <row r="745" spans="1:13" ht="21" x14ac:dyDescent="0.35">
      <c r="A745" s="18"/>
      <c r="B745" s="17"/>
      <c r="C745" s="16"/>
      <c r="D745" s="15"/>
      <c r="E745" s="14"/>
      <c r="F745" s="13"/>
      <c r="H745" s="12"/>
      <c r="J745" s="11"/>
      <c r="L745" s="10"/>
      <c r="M745" s="10"/>
    </row>
    <row r="746" spans="1:13" ht="21" x14ac:dyDescent="0.35">
      <c r="A746" s="18"/>
      <c r="B746" s="17"/>
      <c r="C746" s="16"/>
      <c r="D746" s="15"/>
      <c r="E746" s="14"/>
      <c r="F746" s="13"/>
      <c r="H746" s="12"/>
      <c r="J746" s="11"/>
      <c r="L746" s="10"/>
      <c r="M746" s="10"/>
    </row>
    <row r="747" spans="1:13" ht="21" x14ac:dyDescent="0.35">
      <c r="A747" s="18"/>
      <c r="B747" s="17"/>
      <c r="C747" s="16"/>
      <c r="D747" s="15"/>
      <c r="E747" s="14"/>
      <c r="F747" s="13"/>
      <c r="H747" s="12"/>
      <c r="J747" s="11"/>
      <c r="L747" s="10"/>
      <c r="M747" s="10"/>
    </row>
    <row r="748" spans="1:13" ht="21" x14ac:dyDescent="0.35">
      <c r="A748" s="18"/>
      <c r="B748" s="17"/>
      <c r="C748" s="16"/>
      <c r="D748" s="15"/>
      <c r="E748" s="14"/>
      <c r="F748" s="13"/>
      <c r="H748" s="12"/>
      <c r="J748" s="11"/>
      <c r="L748" s="10"/>
      <c r="M748" s="10"/>
    </row>
    <row r="749" spans="1:13" ht="21" x14ac:dyDescent="0.35">
      <c r="A749" s="18"/>
      <c r="B749" s="17"/>
      <c r="C749" s="16"/>
      <c r="D749" s="15"/>
      <c r="E749" s="14"/>
      <c r="F749" s="13"/>
      <c r="H749" s="12"/>
      <c r="J749" s="11"/>
      <c r="L749" s="10"/>
      <c r="M749" s="10"/>
    </row>
    <row r="750" spans="1:13" ht="21" x14ac:dyDescent="0.35">
      <c r="A750" s="18"/>
      <c r="B750" s="17"/>
      <c r="C750" s="16"/>
      <c r="D750" s="15"/>
      <c r="E750" s="14"/>
      <c r="F750" s="13"/>
      <c r="H750" s="12"/>
      <c r="J750" s="11"/>
      <c r="L750" s="10"/>
      <c r="M750" s="10"/>
    </row>
    <row r="751" spans="1:13" ht="21" x14ac:dyDescent="0.35">
      <c r="A751" s="18"/>
      <c r="B751" s="17"/>
      <c r="C751" s="16"/>
      <c r="D751" s="15"/>
      <c r="E751" s="14"/>
      <c r="F751" s="13"/>
      <c r="H751" s="12"/>
      <c r="J751" s="11"/>
      <c r="L751" s="10"/>
      <c r="M751" s="10"/>
    </row>
    <row r="752" spans="1:13" ht="21" x14ac:dyDescent="0.35">
      <c r="A752" s="18"/>
      <c r="B752" s="17"/>
      <c r="C752" s="16"/>
      <c r="D752" s="15"/>
      <c r="E752" s="14"/>
      <c r="F752" s="13"/>
      <c r="H752" s="12"/>
      <c r="J752" s="11"/>
      <c r="L752" s="10"/>
      <c r="M752" s="10"/>
    </row>
    <row r="753" spans="1:13" ht="21" x14ac:dyDescent="0.35">
      <c r="A753" s="18"/>
      <c r="B753" s="17"/>
      <c r="C753" s="16"/>
      <c r="D753" s="15"/>
      <c r="E753" s="14"/>
      <c r="F753" s="13"/>
      <c r="H753" s="12"/>
      <c r="J753" s="11"/>
      <c r="L753" s="10"/>
      <c r="M753" s="10"/>
    </row>
    <row r="754" spans="1:13" ht="21" x14ac:dyDescent="0.35">
      <c r="A754" s="18"/>
      <c r="B754" s="17"/>
      <c r="C754" s="16"/>
      <c r="D754" s="15"/>
      <c r="E754" s="14"/>
      <c r="F754" s="13"/>
      <c r="H754" s="12"/>
      <c r="J754" s="11"/>
      <c r="L754" s="10"/>
      <c r="M754" s="10"/>
    </row>
    <row r="755" spans="1:13" ht="21" x14ac:dyDescent="0.35">
      <c r="A755" s="18"/>
      <c r="B755" s="17"/>
      <c r="C755" s="16"/>
      <c r="D755" s="15"/>
      <c r="E755" s="14"/>
      <c r="F755" s="13"/>
      <c r="H755" s="12"/>
      <c r="J755" s="11"/>
      <c r="L755" s="10"/>
      <c r="M755" s="10"/>
    </row>
    <row r="756" spans="1:13" ht="21" x14ac:dyDescent="0.35">
      <c r="A756" s="18"/>
      <c r="B756" s="17"/>
      <c r="C756" s="16"/>
      <c r="D756" s="15"/>
      <c r="E756" s="14"/>
      <c r="F756" s="13"/>
      <c r="H756" s="12"/>
      <c r="J756" s="11"/>
      <c r="L756" s="10"/>
      <c r="M756" s="10"/>
    </row>
    <row r="757" spans="1:13" ht="21" x14ac:dyDescent="0.35">
      <c r="A757" s="18"/>
      <c r="B757" s="17"/>
      <c r="C757" s="16"/>
      <c r="D757" s="15"/>
      <c r="E757" s="14"/>
      <c r="F757" s="13"/>
      <c r="H757" s="12"/>
      <c r="J757" s="11"/>
      <c r="L757" s="10"/>
      <c r="M757" s="10"/>
    </row>
    <row r="758" spans="1:13" ht="21" x14ac:dyDescent="0.35">
      <c r="A758" s="18"/>
      <c r="B758" s="17"/>
      <c r="C758" s="16"/>
      <c r="D758" s="15"/>
      <c r="E758" s="14"/>
      <c r="F758" s="13"/>
      <c r="H758" s="12"/>
      <c r="J758" s="11"/>
      <c r="L758" s="10"/>
      <c r="M758" s="10"/>
    </row>
    <row r="759" spans="1:13" ht="21" x14ac:dyDescent="0.35">
      <c r="A759" s="18"/>
      <c r="B759" s="17"/>
      <c r="C759" s="16"/>
      <c r="D759" s="15"/>
      <c r="E759" s="14"/>
      <c r="F759" s="13"/>
      <c r="H759" s="12"/>
      <c r="J759" s="11"/>
      <c r="L759" s="10"/>
      <c r="M759" s="10"/>
    </row>
    <row r="760" spans="1:13" ht="21" x14ac:dyDescent="0.35">
      <c r="A760" s="18"/>
      <c r="B760" s="17"/>
      <c r="C760" s="16"/>
      <c r="D760" s="15"/>
      <c r="E760" s="14"/>
      <c r="F760" s="13"/>
      <c r="H760" s="12"/>
      <c r="J760" s="11"/>
      <c r="L760" s="10"/>
      <c r="M760" s="10"/>
    </row>
    <row r="761" spans="1:13" ht="21" x14ac:dyDescent="0.35">
      <c r="A761" s="18"/>
      <c r="B761" s="17"/>
      <c r="C761" s="16"/>
      <c r="D761" s="15"/>
      <c r="E761" s="14"/>
      <c r="F761" s="13"/>
      <c r="H761" s="12"/>
      <c r="J761" s="11"/>
      <c r="L761" s="10"/>
      <c r="M761" s="10"/>
    </row>
    <row r="762" spans="1:13" ht="21" x14ac:dyDescent="0.35">
      <c r="A762" s="18"/>
      <c r="B762" s="17"/>
      <c r="C762" s="16"/>
      <c r="D762" s="15"/>
      <c r="E762" s="14"/>
      <c r="F762" s="13"/>
      <c r="H762" s="12"/>
      <c r="J762" s="11"/>
      <c r="L762" s="10"/>
      <c r="M762" s="10"/>
    </row>
    <row r="763" spans="1:13" ht="21" x14ac:dyDescent="0.35">
      <c r="A763" s="18"/>
      <c r="B763" s="17"/>
      <c r="C763" s="16"/>
      <c r="D763" s="15"/>
      <c r="E763" s="14"/>
      <c r="F763" s="13"/>
      <c r="H763" s="12"/>
      <c r="J763" s="11"/>
      <c r="L763" s="10"/>
      <c r="M763" s="10"/>
    </row>
    <row r="764" spans="1:13" ht="21" x14ac:dyDescent="0.35">
      <c r="A764" s="18"/>
      <c r="B764" s="17"/>
      <c r="C764" s="16"/>
      <c r="D764" s="15"/>
      <c r="E764" s="14"/>
      <c r="F764" s="13"/>
      <c r="H764" s="12"/>
      <c r="J764" s="11"/>
      <c r="L764" s="10"/>
      <c r="M764" s="10"/>
    </row>
    <row r="765" spans="1:13" ht="21" x14ac:dyDescent="0.35">
      <c r="A765" s="18"/>
      <c r="B765" s="17"/>
      <c r="C765" s="16"/>
      <c r="D765" s="15"/>
      <c r="E765" s="14"/>
      <c r="F765" s="13"/>
      <c r="H765" s="12"/>
      <c r="J765" s="11"/>
      <c r="L765" s="10"/>
      <c r="M765" s="10"/>
    </row>
    <row r="766" spans="1:13" ht="21" x14ac:dyDescent="0.35">
      <c r="A766" s="18"/>
      <c r="B766" s="17"/>
      <c r="C766" s="16"/>
      <c r="D766" s="15"/>
      <c r="E766" s="14"/>
      <c r="F766" s="13"/>
      <c r="H766" s="12"/>
      <c r="J766" s="11"/>
      <c r="L766" s="10"/>
      <c r="M766" s="10"/>
    </row>
    <row r="767" spans="1:13" ht="21" x14ac:dyDescent="0.35">
      <c r="A767" s="18"/>
      <c r="B767" s="17"/>
      <c r="C767" s="16"/>
      <c r="D767" s="15"/>
      <c r="E767" s="14"/>
      <c r="F767" s="13"/>
      <c r="H767" s="12"/>
      <c r="J767" s="11"/>
      <c r="L767" s="10"/>
      <c r="M767" s="10"/>
    </row>
    <row r="768" spans="1:13" ht="21" x14ac:dyDescent="0.35">
      <c r="A768" s="18"/>
      <c r="B768" s="17"/>
      <c r="C768" s="16"/>
      <c r="D768" s="15"/>
      <c r="E768" s="14"/>
      <c r="F768" s="13"/>
      <c r="H768" s="12"/>
      <c r="J768" s="11"/>
      <c r="L768" s="10"/>
      <c r="M768" s="10"/>
    </row>
    <row r="769" spans="1:13" ht="21" x14ac:dyDescent="0.35">
      <c r="A769" s="18"/>
      <c r="B769" s="17"/>
      <c r="C769" s="16"/>
      <c r="D769" s="15"/>
      <c r="E769" s="14"/>
      <c r="F769" s="13"/>
      <c r="H769" s="12"/>
      <c r="J769" s="11"/>
      <c r="L769" s="10"/>
      <c r="M769" s="10"/>
    </row>
    <row r="770" spans="1:13" ht="21" x14ac:dyDescent="0.35">
      <c r="A770" s="18"/>
      <c r="B770" s="17"/>
      <c r="C770" s="16"/>
      <c r="D770" s="15"/>
      <c r="E770" s="14"/>
      <c r="F770" s="13"/>
      <c r="H770" s="12"/>
      <c r="J770" s="11"/>
      <c r="L770" s="10"/>
      <c r="M770" s="10"/>
    </row>
    <row r="771" spans="1:13" ht="21" x14ac:dyDescent="0.35">
      <c r="A771" s="18"/>
      <c r="B771" s="17"/>
      <c r="C771" s="16"/>
      <c r="D771" s="15"/>
      <c r="E771" s="14"/>
      <c r="F771" s="13"/>
      <c r="H771" s="12"/>
      <c r="J771" s="11"/>
      <c r="L771" s="10"/>
      <c r="M771" s="10"/>
    </row>
    <row r="772" spans="1:13" ht="21" x14ac:dyDescent="0.35">
      <c r="A772" s="18"/>
      <c r="B772" s="17"/>
      <c r="C772" s="16"/>
      <c r="D772" s="15"/>
      <c r="E772" s="14"/>
      <c r="F772" s="13"/>
      <c r="H772" s="12"/>
      <c r="J772" s="11"/>
      <c r="L772" s="10"/>
      <c r="M772" s="10"/>
    </row>
    <row r="773" spans="1:13" ht="21" x14ac:dyDescent="0.35">
      <c r="A773" s="18"/>
      <c r="B773" s="17"/>
      <c r="C773" s="16"/>
      <c r="D773" s="15"/>
      <c r="E773" s="14"/>
      <c r="F773" s="13"/>
      <c r="H773" s="12"/>
      <c r="J773" s="11"/>
      <c r="L773" s="10"/>
      <c r="M773" s="10"/>
    </row>
    <row r="774" spans="1:13" ht="21" x14ac:dyDescent="0.35">
      <c r="A774" s="18"/>
      <c r="B774" s="17"/>
      <c r="C774" s="16"/>
      <c r="D774" s="15"/>
      <c r="E774" s="14"/>
      <c r="F774" s="13"/>
      <c r="H774" s="12"/>
      <c r="J774" s="11"/>
      <c r="L774" s="10"/>
      <c r="M774" s="10"/>
    </row>
    <row r="775" spans="1:13" ht="21" x14ac:dyDescent="0.35">
      <c r="A775" s="18"/>
      <c r="B775" s="17"/>
      <c r="C775" s="16"/>
      <c r="D775" s="15"/>
      <c r="E775" s="14"/>
      <c r="F775" s="13"/>
      <c r="H775" s="12"/>
      <c r="J775" s="11"/>
      <c r="L775" s="10"/>
      <c r="M775" s="10"/>
    </row>
    <row r="776" spans="1:13" ht="21" x14ac:dyDescent="0.35">
      <c r="A776" s="18"/>
      <c r="B776" s="17"/>
      <c r="C776" s="16"/>
      <c r="D776" s="15"/>
      <c r="E776" s="14"/>
      <c r="F776" s="13"/>
      <c r="H776" s="12"/>
      <c r="J776" s="11"/>
      <c r="L776" s="10"/>
      <c r="M776" s="10"/>
    </row>
    <row r="777" spans="1:13" ht="21" x14ac:dyDescent="0.35">
      <c r="A777" s="18"/>
      <c r="B777" s="17"/>
      <c r="C777" s="16"/>
      <c r="D777" s="15"/>
      <c r="E777" s="14"/>
      <c r="F777" s="13"/>
      <c r="H777" s="12"/>
      <c r="J777" s="11"/>
      <c r="L777" s="10"/>
      <c r="M777" s="10"/>
    </row>
    <row r="778" spans="1:13" ht="21" x14ac:dyDescent="0.35">
      <c r="A778" s="18"/>
      <c r="B778" s="17"/>
      <c r="C778" s="16"/>
      <c r="D778" s="15"/>
      <c r="E778" s="14"/>
      <c r="F778" s="13"/>
      <c r="H778" s="12"/>
      <c r="J778" s="11"/>
      <c r="L778" s="10"/>
      <c r="M778" s="10"/>
    </row>
    <row r="779" spans="1:13" ht="21" x14ac:dyDescent="0.35">
      <c r="A779" s="18"/>
      <c r="B779" s="17"/>
      <c r="C779" s="16"/>
      <c r="D779" s="15"/>
      <c r="E779" s="14"/>
      <c r="F779" s="13"/>
      <c r="H779" s="12"/>
      <c r="J779" s="11"/>
      <c r="L779" s="10"/>
      <c r="M779" s="10"/>
    </row>
    <row r="780" spans="1:13" ht="21" x14ac:dyDescent="0.35">
      <c r="A780" s="18"/>
      <c r="B780" s="17"/>
      <c r="C780" s="16"/>
      <c r="D780" s="15"/>
      <c r="E780" s="14"/>
      <c r="F780" s="13"/>
      <c r="H780" s="12"/>
      <c r="J780" s="11"/>
      <c r="L780" s="10"/>
      <c r="M780" s="10"/>
    </row>
    <row r="781" spans="1:13" ht="21" x14ac:dyDescent="0.35">
      <c r="A781" s="18"/>
      <c r="B781" s="17"/>
      <c r="C781" s="16"/>
      <c r="D781" s="15"/>
      <c r="E781" s="14"/>
      <c r="F781" s="13"/>
      <c r="H781" s="12"/>
      <c r="J781" s="11"/>
      <c r="L781" s="10"/>
      <c r="M781" s="10"/>
    </row>
    <row r="782" spans="1:13" ht="21" x14ac:dyDescent="0.35">
      <c r="A782" s="18"/>
      <c r="B782" s="17"/>
      <c r="C782" s="16"/>
      <c r="D782" s="15"/>
      <c r="E782" s="14"/>
      <c r="F782" s="13"/>
      <c r="H782" s="12"/>
      <c r="J782" s="11"/>
      <c r="L782" s="10"/>
      <c r="M782" s="10"/>
    </row>
    <row r="783" spans="1:13" ht="21" x14ac:dyDescent="0.35">
      <c r="A783" s="18"/>
      <c r="B783" s="17"/>
      <c r="C783" s="16"/>
      <c r="D783" s="15"/>
      <c r="E783" s="14"/>
      <c r="F783" s="13"/>
      <c r="H783" s="12"/>
      <c r="J783" s="11"/>
      <c r="L783" s="10"/>
      <c r="M783" s="10"/>
    </row>
    <row r="784" spans="1:13" ht="21" x14ac:dyDescent="0.35">
      <c r="A784" s="18"/>
      <c r="B784" s="17"/>
      <c r="C784" s="16"/>
      <c r="D784" s="15"/>
      <c r="E784" s="14"/>
      <c r="F784" s="13"/>
      <c r="H784" s="12"/>
      <c r="J784" s="11"/>
      <c r="L784" s="10"/>
      <c r="M784" s="10"/>
    </row>
    <row r="785" spans="1:13" ht="21" x14ac:dyDescent="0.35">
      <c r="A785" s="18"/>
      <c r="B785" s="17"/>
      <c r="C785" s="16"/>
      <c r="D785" s="15"/>
      <c r="E785" s="14"/>
      <c r="F785" s="13"/>
      <c r="H785" s="12"/>
      <c r="J785" s="11"/>
      <c r="L785" s="10"/>
      <c r="M785" s="10"/>
    </row>
    <row r="786" spans="1:13" ht="21" x14ac:dyDescent="0.35">
      <c r="A786" s="18"/>
      <c r="B786" s="17"/>
      <c r="C786" s="16"/>
      <c r="D786" s="15"/>
      <c r="E786" s="14"/>
      <c r="F786" s="13"/>
      <c r="H786" s="12"/>
      <c r="J786" s="11"/>
      <c r="L786" s="10"/>
      <c r="M786" s="10"/>
    </row>
    <row r="787" spans="1:13" ht="21" x14ac:dyDescent="0.35">
      <c r="A787" s="18"/>
      <c r="B787" s="17"/>
      <c r="C787" s="16"/>
      <c r="D787" s="15"/>
      <c r="E787" s="14"/>
      <c r="F787" s="13"/>
      <c r="H787" s="12"/>
      <c r="J787" s="11"/>
      <c r="L787" s="10"/>
      <c r="M787" s="10"/>
    </row>
    <row r="788" spans="1:13" ht="21" x14ac:dyDescent="0.35">
      <c r="A788" s="18"/>
      <c r="B788" s="17"/>
      <c r="C788" s="16"/>
      <c r="D788" s="15"/>
      <c r="E788" s="14"/>
      <c r="F788" s="13"/>
      <c r="H788" s="12"/>
      <c r="J788" s="11"/>
      <c r="L788" s="10"/>
      <c r="M788" s="10"/>
    </row>
    <row r="789" spans="1:13" ht="21" x14ac:dyDescent="0.35">
      <c r="A789" s="18"/>
      <c r="B789" s="17"/>
      <c r="C789" s="16"/>
      <c r="D789" s="15"/>
      <c r="E789" s="14"/>
      <c r="F789" s="13"/>
      <c r="H789" s="12"/>
      <c r="J789" s="11"/>
      <c r="L789" s="10"/>
      <c r="M789" s="10"/>
    </row>
    <row r="790" spans="1:13" ht="23.25" x14ac:dyDescent="0.35">
      <c r="E790" s="9">
        <v>641228172.89999998</v>
      </c>
      <c r="F790" s="8"/>
      <c r="G790" s="7">
        <f>SUM(G10:G98)</f>
        <v>53952979.280000001</v>
      </c>
      <c r="H790" s="7">
        <f>SUM(H10:H98)</f>
        <v>360260412.11999995</v>
      </c>
    </row>
    <row r="803" spans="3:9" s="6" customFormat="1" ht="29.25" customHeight="1" x14ac:dyDescent="0.25">
      <c r="C803" s="5"/>
      <c r="D803" s="5"/>
      <c r="E803" s="4"/>
      <c r="F803" s="3"/>
      <c r="G803" s="2"/>
      <c r="H803" s="2"/>
      <c r="I803" s="1"/>
    </row>
  </sheetData>
  <mergeCells count="15">
    <mergeCell ref="C7:I7"/>
    <mergeCell ref="G8:G9"/>
    <mergeCell ref="H8:H9"/>
    <mergeCell ref="I8:I9"/>
    <mergeCell ref="A8:A9"/>
    <mergeCell ref="B8:B9"/>
    <mergeCell ref="C8:C9"/>
    <mergeCell ref="D8:D9"/>
    <mergeCell ref="E8:E9"/>
    <mergeCell ref="F8:F9"/>
    <mergeCell ref="A1:I1"/>
    <mergeCell ref="A2:I2"/>
    <mergeCell ref="A3:I3"/>
    <mergeCell ref="A5:I5"/>
    <mergeCell ref="C6:I6"/>
  </mergeCells>
  <printOptions gridLines="1"/>
  <pageMargins left="1.299212598425197" right="0.70866141732283472" top="0.74803149606299213" bottom="0.74803149606299213" header="0.31496062992125984" footer="0.31496062992125984"/>
  <pageSetup scale="40" orientation="landscape" r:id="rId1"/>
  <colBreaks count="1" manualBreakCount="1">
    <brk id="9" min="4" max="22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  </vt:lpstr>
      <vt:lpstr>'Pagos a Proveedores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2023-07-04T20:10:12Z</dcterms:created>
  <dcterms:modified xsi:type="dcterms:W3CDTF">2023-07-05T15:25:50Z</dcterms:modified>
</cp:coreProperties>
</file>