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CETR\Proyectos\EstadisticasMOPC\Year2023\"/>
    </mc:Choice>
  </mc:AlternateContent>
  <xr:revisionPtr revIDLastSave="0" documentId="13_ncr:1_{7D9BB241-729B-4068-B2E1-30A58AB3F525}" xr6:coauthVersionLast="47" xr6:coauthVersionMax="47" xr10:uidLastSave="{00000000-0000-0000-0000-000000000000}"/>
  <bookViews>
    <workbookView xWindow="-108" yWindow="-108" windowWidth="23256" windowHeight="14016" tabRatio="731" xr2:uid="{F06712E5-E48A-4C1E-AC62-4831468C8B04}"/>
  </bookViews>
  <sheets>
    <sheet name="Presentación" sheetId="6" r:id="rId1"/>
    <sheet name="Infraestructura Víal" sheetId="1" r:id="rId2"/>
    <sheet name="Mantenimiento Víal" sheetId="3" r:id="rId3"/>
    <sheet name="Pavimentación Víal" sheetId="4" r:id="rId4"/>
  </sheets>
  <definedNames>
    <definedName name="_xlnm.Print_Area" localSheetId="1">'Infraestructura Víal'!$A$1:$D$29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4" l="1"/>
  <c r="H48" i="4"/>
  <c r="G48" i="4"/>
  <c r="F48" i="4"/>
  <c r="E48" i="4"/>
  <c r="D48" i="4"/>
  <c r="I44" i="4"/>
  <c r="H44" i="4"/>
  <c r="G44" i="4"/>
  <c r="F44" i="4"/>
  <c r="E44" i="4"/>
  <c r="D44" i="4"/>
  <c r="I40" i="4"/>
  <c r="H40" i="4"/>
  <c r="G40" i="4"/>
  <c r="F40" i="4"/>
  <c r="E40" i="4"/>
  <c r="D40" i="4"/>
  <c r="I35" i="4"/>
  <c r="H35" i="4"/>
  <c r="G35" i="4"/>
  <c r="F35" i="4"/>
  <c r="E35" i="4"/>
  <c r="D35" i="4"/>
  <c r="I30" i="4"/>
  <c r="H30" i="4"/>
  <c r="G30" i="4"/>
  <c r="F30" i="4"/>
  <c r="E30" i="4"/>
  <c r="D30" i="4"/>
  <c r="I25" i="4"/>
  <c r="H25" i="4"/>
  <c r="G25" i="4"/>
  <c r="F25" i="4"/>
  <c r="E25" i="4"/>
  <c r="D25" i="4"/>
  <c r="I21" i="4"/>
  <c r="H21" i="4"/>
  <c r="G21" i="4"/>
  <c r="F21" i="4"/>
  <c r="E21" i="4"/>
  <c r="D21" i="4"/>
  <c r="I17" i="4"/>
  <c r="H17" i="4"/>
  <c r="G17" i="4"/>
  <c r="F17" i="4"/>
  <c r="E17" i="4"/>
  <c r="D17" i="4"/>
  <c r="I13" i="4"/>
  <c r="H13" i="4"/>
  <c r="G13" i="4"/>
  <c r="F13" i="4"/>
  <c r="E13" i="4"/>
  <c r="D13" i="4"/>
  <c r="I9" i="4"/>
  <c r="I49" i="4" s="1"/>
  <c r="H9" i="4"/>
  <c r="H49" i="4" s="1"/>
  <c r="G9" i="4"/>
  <c r="G49" i="4" s="1"/>
  <c r="F9" i="4"/>
  <c r="F49" i="4" s="1"/>
  <c r="E9" i="4"/>
  <c r="E49" i="4" s="1"/>
  <c r="D9" i="4"/>
  <c r="D49" i="4" s="1"/>
</calcChain>
</file>

<file path=xl/sharedStrings.xml><?xml version="1.0" encoding="utf-8"?>
<sst xmlns="http://schemas.openxmlformats.org/spreadsheetml/2006/main" count="132" uniqueCount="109">
  <si>
    <t>Infraestructura Vial</t>
  </si>
  <si>
    <t>Tipología</t>
  </si>
  <si>
    <t>Terminados (kms)</t>
  </si>
  <si>
    <t>En Ejecución (kms)</t>
  </si>
  <si>
    <t>Calles y/o Avenidas</t>
  </si>
  <si>
    <t>Carreteras</t>
  </si>
  <si>
    <t>Caminos Vecinales</t>
  </si>
  <si>
    <t xml:space="preserve">Puentes </t>
  </si>
  <si>
    <t>Accesos Escuelas</t>
  </si>
  <si>
    <t>Señalización</t>
  </si>
  <si>
    <t>Mantenimiento Vial</t>
  </si>
  <si>
    <t>Actividades</t>
  </si>
  <si>
    <t>Cantidad</t>
  </si>
  <si>
    <t>Unidad</t>
  </si>
  <si>
    <t>km</t>
  </si>
  <si>
    <t>Retiro de desechos sólidos (Botes)</t>
  </si>
  <si>
    <t>und</t>
  </si>
  <si>
    <t>Vertederos improvisados eliminados</t>
  </si>
  <si>
    <t>m</t>
  </si>
  <si>
    <t>REGIÓN</t>
  </si>
  <si>
    <t>PROVINCIA</t>
  </si>
  <si>
    <t>BACHEO</t>
  </si>
  <si>
    <t>CARPETA</t>
  </si>
  <si>
    <t>LONGITUD INTERVENIDA (KM)</t>
  </si>
  <si>
    <t xml:space="preserve">CAMIONES </t>
  </si>
  <si>
    <t>OZAMA</t>
  </si>
  <si>
    <t>Distrito Nacional</t>
  </si>
  <si>
    <t xml:space="preserve">Santo Domingo </t>
  </si>
  <si>
    <t>TOTAL OZAMA</t>
  </si>
  <si>
    <t>HIGUAMO</t>
  </si>
  <si>
    <t>Hato Mayor</t>
  </si>
  <si>
    <t>Monte Plata</t>
  </si>
  <si>
    <t>TOTAL HIGUAMO</t>
  </si>
  <si>
    <t>YUMA</t>
  </si>
  <si>
    <t>La Romana</t>
  </si>
  <si>
    <t>La Altagracia</t>
  </si>
  <si>
    <t>El Seibo</t>
  </si>
  <si>
    <t>TOTAL YUMA</t>
  </si>
  <si>
    <t>VALDESIA</t>
  </si>
  <si>
    <t>San Cristóbal</t>
  </si>
  <si>
    <t>Peravia</t>
  </si>
  <si>
    <t>Azua</t>
  </si>
  <si>
    <t>San José de Ocoa</t>
  </si>
  <si>
    <t>TOTAL VALDESIA</t>
  </si>
  <si>
    <t>EL VALLE</t>
  </si>
  <si>
    <t xml:space="preserve">San Juan </t>
  </si>
  <si>
    <t>Elia Piña</t>
  </si>
  <si>
    <t>TOTAL EL VALLE</t>
  </si>
  <si>
    <t>ENRIQUILLO</t>
  </si>
  <si>
    <t>Barahona</t>
  </si>
  <si>
    <t>Independencia</t>
  </si>
  <si>
    <t>Bahoruco</t>
  </si>
  <si>
    <t>Pedernales</t>
  </si>
  <si>
    <t>TOTAL ENRIQUILLO</t>
  </si>
  <si>
    <t>CIBAO NORTE</t>
  </si>
  <si>
    <t>CIBAO NORDESTE</t>
  </si>
  <si>
    <t>Duarte</t>
  </si>
  <si>
    <t>Hermanas Mirabal</t>
  </si>
  <si>
    <t>María Trinidad Sánchez</t>
  </si>
  <si>
    <t>CIBAO NOROESTE</t>
  </si>
  <si>
    <t>Valverde</t>
  </si>
  <si>
    <t>Montecristi</t>
  </si>
  <si>
    <t>TOTAL CIBAO NOROESTE</t>
  </si>
  <si>
    <t xml:space="preserve">Santiago </t>
  </si>
  <si>
    <t>Puerto Plata</t>
  </si>
  <si>
    <t>Espaillat</t>
  </si>
  <si>
    <t>TOTAL CIBAO NORTE</t>
  </si>
  <si>
    <t>CIBAO SUR</t>
  </si>
  <si>
    <t>Monseñor Nouel</t>
  </si>
  <si>
    <t>La Vega</t>
  </si>
  <si>
    <t>TOTAL CIBAO SUR</t>
  </si>
  <si>
    <t>TOTAL GENERAL</t>
  </si>
  <si>
    <t>Informe Estadístico</t>
  </si>
  <si>
    <t xml:space="preserve">Lic. Jose Made Aquino </t>
  </si>
  <si>
    <t xml:space="preserve">Sello </t>
  </si>
  <si>
    <t xml:space="preserve">MINISTERIO DE OBRAS PÚBLICAS Y COMUNICACIONES </t>
  </si>
  <si>
    <t>_______________________________</t>
  </si>
  <si>
    <t>__________________________________________</t>
  </si>
  <si>
    <t>PAVIMENTACION VIAL</t>
  </si>
  <si>
    <t xml:space="preserve">Dirección de Infraestructura Vial </t>
  </si>
  <si>
    <t xml:space="preserve">Dirección de Mantenimientos Vial </t>
  </si>
  <si>
    <t xml:space="preserve">Dirección de Pavimentación  Vial </t>
  </si>
  <si>
    <t>Embellecimiento de areas. Desbroce de maleza, poda de arboles, arbustos, jardineras, limpieza de las zonas</t>
  </si>
  <si>
    <t xml:space="preserve">Trabajos de limpieza </t>
  </si>
  <si>
    <t>Mantenimiento de imbornales, filtrantes, registros y rejillas.</t>
  </si>
  <si>
    <t>m2</t>
  </si>
  <si>
    <t>Construcción y reconstrucción de aceras, contenes y cunetas.</t>
  </si>
  <si>
    <t>Construccion de rampa.</t>
  </si>
  <si>
    <t>Samana</t>
  </si>
  <si>
    <t>TOTAL NORDESTE</t>
  </si>
  <si>
    <t>Santiago Rodriguez</t>
  </si>
  <si>
    <t>Dajabon</t>
  </si>
  <si>
    <t>Sanchez Ramirez</t>
  </si>
  <si>
    <t>Período: Enero-Marzo 2023</t>
  </si>
  <si>
    <t>Aplicación de pintura en muros New Jersey,carderillos, bordillos, barandas y muros bajos</t>
  </si>
  <si>
    <t>Resane, construccion de muros New Jersey, isletas, conten y bordillos</t>
  </si>
  <si>
    <t>Demolicion de aceras y contenes.</t>
  </si>
  <si>
    <t>Aplicación de pintura en puentes peatonales, areas deportivas, estacionamientos, edificaciones, señalizaciones horizontales, reductores de velocidad y area recreativa.</t>
  </si>
  <si>
    <t>Acondicionamiento para la construccion de muros de gaviones y contruccion de baden</t>
  </si>
  <si>
    <t>Reconstrucción de Muros New Jersey.</t>
  </si>
  <si>
    <t>Dirección General de Planificación y Desarrollo</t>
  </si>
  <si>
    <t>Período: Abril-Junio 2023</t>
  </si>
  <si>
    <r>
      <t>VOLUMEN H.A.C. @2" (M</t>
    </r>
    <r>
      <rPr>
        <b/>
        <vertAlign val="superscript"/>
        <sz val="10"/>
        <color theme="0"/>
        <rFont val="Verdana"/>
        <family val="2"/>
      </rPr>
      <t>3</t>
    </r>
    <r>
      <rPr>
        <b/>
        <sz val="10"/>
        <color theme="0"/>
        <rFont val="Verdana"/>
        <family val="2"/>
      </rPr>
      <t xml:space="preserve">) </t>
    </r>
  </si>
  <si>
    <t xml:space="preserve">San Pedro </t>
  </si>
  <si>
    <t>Período: Abril-Junjio 2023</t>
  </si>
  <si>
    <t>Construcción de canaletas y resane de canaletas.</t>
  </si>
  <si>
    <t>Acondicionamiento para la construcción de vivienda económica.</t>
  </si>
  <si>
    <t>Acondicionamiento para la construcción de edificación (Almacén y Oficina)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</si>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</sst>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000000"/>
      <name val="Times"/>
      <family val="1"/>
    </font>
    <font>
      <sz val="16"/>
      <color theme="1"/>
      <name val="Times"/>
      <family val="1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2"/>
      <name val="Verdana"/>
      <family val="2"/>
    </font>
    <font>
      <b/>
      <vertAlign val="superscript"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E1F"/>
        <bgColor indexed="64"/>
      </patternFill>
    </fill>
    <fill>
      <patternFill patternType="solid">
        <fgColor rgb="FF05549B"/>
        <bgColor indexed="64"/>
      </patternFill>
    </fill>
    <fill>
      <patternFill patternType="solid">
        <fgColor rgb="FFF08300"/>
        <bgColor indexed="64"/>
      </patternFill>
    </fill>
    <fill>
      <patternFill patternType="solid">
        <fgColor rgb="FF00499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</borders>
  <cellStyleXfs count="5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" vertical="center" textRotation="90" wrapText="1"/>
    </xf>
    <xf numFmtId="0" fontId="6" fillId="0" borderId="0" xfId="1" applyFont="1" applyAlignment="1">
      <alignment vertical="center" wrapText="1"/>
    </xf>
    <xf numFmtId="164" fontId="7" fillId="0" borderId="0" xfId="2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164" fontId="15" fillId="0" borderId="5" xfId="2" applyFont="1" applyBorder="1" applyAlignment="1">
      <alignment horizontal="right" vertical="center" wrapText="1"/>
    </xf>
    <xf numFmtId="0" fontId="15" fillId="0" borderId="6" xfId="1" applyFont="1" applyBorder="1" applyAlignment="1">
      <alignment horizontal="center" vertical="center" wrapText="1"/>
    </xf>
    <xf numFmtId="164" fontId="15" fillId="0" borderId="8" xfId="2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" fontId="9" fillId="7" borderId="20" xfId="0" applyNumberFormat="1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0" fontId="9" fillId="7" borderId="21" xfId="1" applyFont="1" applyFill="1" applyBorder="1" applyAlignment="1">
      <alignment horizontal="right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164" fontId="0" fillId="0" borderId="0" xfId="0" applyNumberFormat="1"/>
    <xf numFmtId="0" fontId="1" fillId="0" borderId="24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right" vertical="center"/>
    </xf>
    <xf numFmtId="0" fontId="14" fillId="0" borderId="26" xfId="1" applyFont="1" applyBorder="1" applyAlignment="1">
      <alignment vertical="center" wrapText="1"/>
    </xf>
    <xf numFmtId="164" fontId="15" fillId="0" borderId="27" xfId="2" applyFont="1" applyBorder="1" applyAlignment="1">
      <alignment horizontal="right" vertical="center" wrapText="1"/>
    </xf>
    <xf numFmtId="0" fontId="15" fillId="0" borderId="28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6" fillId="4" borderId="1" xfId="1" applyFont="1" applyFill="1" applyBorder="1" applyAlignment="1">
      <alignment horizontal="center" vertical="center" textRotation="90" wrapText="1"/>
    </xf>
    <xf numFmtId="0" fontId="16" fillId="4" borderId="4" xfId="1" applyFont="1" applyFill="1" applyBorder="1" applyAlignment="1">
      <alignment horizontal="center" vertical="center" textRotation="90" wrapText="1"/>
    </xf>
    <xf numFmtId="0" fontId="16" fillId="4" borderId="7" xfId="1" applyFont="1" applyFill="1" applyBorder="1" applyAlignment="1">
      <alignment horizontal="center" vertical="center" textRotation="90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22" xfId="0" applyFont="1" applyFill="1" applyBorder="1" applyAlignment="1">
      <alignment horizontal="left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textRotation="90"/>
    </xf>
    <xf numFmtId="0" fontId="12" fillId="6" borderId="4" xfId="0" applyFont="1" applyFill="1" applyBorder="1" applyAlignment="1">
      <alignment horizontal="center" vertical="center" textRotation="90"/>
    </xf>
    <xf numFmtId="0" fontId="9" fillId="7" borderId="31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4" fontId="14" fillId="3" borderId="5" xfId="4" applyNumberFormat="1" applyFont="1" applyFill="1" applyBorder="1" applyAlignment="1">
      <alignment horizontal="righ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9" fillId="7" borderId="34" xfId="0" applyFont="1" applyFill="1" applyBorder="1" applyAlignment="1">
      <alignment horizontal="right" vertical="center" wrapText="1"/>
    </xf>
    <xf numFmtId="4" fontId="9" fillId="7" borderId="1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4" fillId="2" borderId="5" xfId="0" applyFont="1" applyFill="1" applyBorder="1" applyAlignment="1">
      <alignment vertical="center" wrapText="1"/>
    </xf>
    <xf numFmtId="0" fontId="9" fillId="7" borderId="35" xfId="0" applyFont="1" applyFill="1" applyBorder="1" applyAlignment="1">
      <alignment horizontal="righ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/>
    </xf>
    <xf numFmtId="0" fontId="14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2" fillId="6" borderId="7" xfId="0" applyFont="1" applyFill="1" applyBorder="1" applyAlignment="1">
      <alignment horizontal="center" vertical="center" textRotation="90"/>
    </xf>
    <xf numFmtId="0" fontId="9" fillId="7" borderId="37" xfId="0" applyFont="1" applyFill="1" applyBorder="1" applyAlignment="1">
      <alignment horizontal="right" vertical="center"/>
    </xf>
    <xf numFmtId="0" fontId="9" fillId="7" borderId="23" xfId="0" applyFont="1" applyFill="1" applyBorder="1" applyAlignment="1">
      <alignment horizontal="right" vertical="center"/>
    </xf>
    <xf numFmtId="0" fontId="9" fillId="7" borderId="38" xfId="0" applyFont="1" applyFill="1" applyBorder="1" applyAlignment="1">
      <alignment horizontal="right" vertical="center" wrapText="1"/>
    </xf>
    <xf numFmtId="4" fontId="9" fillId="7" borderId="39" xfId="0" applyNumberFormat="1" applyFont="1" applyFill="1" applyBorder="1" applyAlignment="1">
      <alignment horizontal="right" vertical="center"/>
    </xf>
    <xf numFmtId="0" fontId="9" fillId="5" borderId="2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5">
    <cellStyle name="Millares 2" xfId="2" xr:uid="{D01F2AC6-046F-4459-A39B-BF1AC71C786E}"/>
    <cellStyle name="Millares 3" xfId="4" xr:uid="{6B99A936-2460-45A8-A12D-0CC9FD841A9A}"/>
    <cellStyle name="Normal" xfId="0" builtinId="0"/>
    <cellStyle name="Normal 2" xfId="1" xr:uid="{A7EF7CE8-736E-430E-B627-7B16BE655320}"/>
    <cellStyle name="Normal 3" xfId="3" xr:uid="{48D43071-FFAB-4D9E-B711-EE16008B46C4}"/>
  </cellStyles>
  <dxfs count="0"/>
  <tableStyles count="0" defaultTableStyle="TableStyleMedium2" defaultPivotStyle="PivotStyleLight16"/>
  <colors>
    <mruColors>
      <color rgb="FF003876"/>
      <color rgb="FF05549B"/>
      <color rgb="FFF47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3047416032193893"/>
          <c:y val="2.557544757033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'Infraestructura Víal'!$C$5</c:f>
              <c:strCache>
                <c:ptCount val="1"/>
                <c:pt idx="0">
                  <c:v>Terminados (kms)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8884-47CC-BB55-E419C70DD4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F-8884-47CC-BB55-E419C70DD4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0-8884-47CC-BB55-E419C70DD4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1-8884-47CC-BB55-E419C70DD4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D-8884-47CC-BB55-E419C70DD4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2-8884-47CC-BB55-E419C70DD40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16084268958934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8884-47CC-BB55-E419C70DD40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8884-47CC-BB55-E419C70DD4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8884-47CC-BB55-E419C70DD40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8884-47CC-BB55-E419C70DD40E}"/>
                </c:ext>
              </c:extLst>
            </c:dLbl>
            <c:dLbl>
              <c:idx val="4"/>
              <c:layout>
                <c:manualLayout>
                  <c:x val="-5.4514183260679867E-18"/>
                  <c:y val="-0.1111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884-47CC-BB55-E419C70DD40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8884-47CC-BB55-E419C70DD4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'Infraestructura Víal'!$B$6:$B$11</c:f>
              <c:strCache>
                <c:ptCount val="6"/>
                <c:pt idx="0">
                  <c:v>Calles y/o Avenidas</c:v>
                </c:pt>
                <c:pt idx="1">
                  <c:v>Carreteras</c:v>
                </c:pt>
                <c:pt idx="2">
                  <c:v>Caminos Vecinales</c:v>
                </c:pt>
                <c:pt idx="3">
                  <c:v>Puentes </c:v>
                </c:pt>
                <c:pt idx="4">
                  <c:v>Accesos Escuelas</c:v>
                </c:pt>
                <c:pt idx="5">
                  <c:v>Señalización</c:v>
                </c:pt>
              </c:strCache>
            </c:strRef>
          </c:cat>
          <c:val>
            <c:numRef>
              <c:f>'Infraestructura Víal'!$C$6:$C$11</c:f>
              <c:numCache>
                <c:formatCode>0.00</c:formatCode>
                <c:ptCount val="6"/>
                <c:pt idx="0">
                  <c:v>179.25</c:v>
                </c:pt>
                <c:pt idx="1">
                  <c:v>247.16</c:v>
                </c:pt>
                <c:pt idx="2">
                  <c:v>37.64</c:v>
                </c:pt>
                <c:pt idx="3">
                  <c:v>0</c:v>
                </c:pt>
                <c:pt idx="4">
                  <c:v>0</c:v>
                </c:pt>
                <c:pt idx="5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4-47CC-BB55-E419C70DD40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'Infraestructura Víal'!$D$5</c15:sqref>
                        </c15:formulaRef>
                      </c:ext>
                    </c:extLst>
                    <c:strCache>
                      <c:ptCount val="1"/>
                      <c:pt idx="0">
                        <c:v>En Ejecución (kms)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3-8884-47CC-BB55-E419C70DD4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8884-47CC-BB55-E419C70DD4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5-8884-47CC-BB55-E419C70DD4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8884-47CC-BB55-E419C70DD4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7-8884-47CC-BB55-E419C70DD4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8884-47CC-BB55-E419C70DD40E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3-8884-47CC-BB55-E419C70DD40E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4-8884-47CC-BB55-E419C70DD40E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5-8884-47CC-BB55-E419C70DD40E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6-8884-47CC-BB55-E419C70DD40E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7-8884-47CC-BB55-E419C70DD40E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8-8884-47CC-BB55-E419C70DD40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'Infraestructura Víal'!$B$6:$B$11</c15:sqref>
                        </c15:formulaRef>
                      </c:ext>
                    </c:extLst>
                    <c:strCache>
                      <c:ptCount val="6"/>
                      <c:pt idx="0">
                        <c:v>Calles y/o Avenidas</c:v>
                      </c:pt>
                      <c:pt idx="1">
                        <c:v>Carreteras</c:v>
                      </c:pt>
                      <c:pt idx="2">
                        <c:v>Caminos Vecinales</c:v>
                      </c:pt>
                      <c:pt idx="3">
                        <c:v>Puentes </c:v>
                      </c:pt>
                      <c:pt idx="4">
                        <c:v>Accesos Escuelas</c:v>
                      </c:pt>
                      <c:pt idx="5">
                        <c:v>Señalización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'Infraestructura Víal'!$D$6:$D$11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142.94999999999999</c:v>
                      </c:pt>
                      <c:pt idx="1">
                        <c:v>258.10000000000002</c:v>
                      </c:pt>
                      <c:pt idx="2">
                        <c:v>126.11</c:v>
                      </c:pt>
                      <c:pt idx="3">
                        <c:v>0.625</c:v>
                      </c:pt>
                      <c:pt idx="4">
                        <c:v>0</c:v>
                      </c:pt>
                      <c:pt idx="5">
                        <c:v>68.8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84-47CC-BB55-E419C70DD40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5</xdr:row>
      <xdr:rowOff>152400</xdr:rowOff>
    </xdr:from>
    <xdr:to>
      <xdr:col>5</xdr:col>
      <xdr:colOff>152400</xdr:colOff>
      <xdr:row>23</xdr:row>
      <xdr:rowOff>28575</xdr:rowOff>
    </xdr:to>
    <xdr:pic>
      <xdr:nvPicPr>
        <xdr:cNvPr id="2" name="Imagen 1" descr="Ministerio de Obras Públicas y Comunicaciones | Facebook">
          <a:extLst>
            <a:ext uri="{FF2B5EF4-FFF2-40B4-BE49-F238E27FC236}">
              <a16:creationId xmlns:a16="http://schemas.microsoft.com/office/drawing/2014/main" id="{795BBB53-1F72-4950-A93E-49B9C931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190625"/>
          <a:ext cx="279082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16826</xdr:colOff>
      <xdr:row>11</xdr:row>
      <xdr:rowOff>99060</xdr:rowOff>
    </xdr:from>
    <xdr:to>
      <xdr:col>3</xdr:col>
      <xdr:colOff>1016634</xdr:colOff>
      <xdr:row>29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84222B-A272-46BF-AE20-787204290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EDEE-37AB-4CE2-BBFB-5F3CB5018C61}">
  <dimension ref="A2:G32"/>
  <sheetViews>
    <sheetView showGridLines="0" tabSelected="1" workbookViewId="0">
      <selection activeCell="B31" sqref="B31:C31"/>
    </sheetView>
  </sheetViews>
  <sheetFormatPr baseColWidth="10" defaultColWidth="11" defaultRowHeight="13.2" x14ac:dyDescent="0.25"/>
  <cols>
    <col min="1" max="1" width="4.26953125" style="1" customWidth="1"/>
    <col min="2" max="2" width="23.7265625" style="1" customWidth="1"/>
    <col min="3" max="3" width="7.453125" style="1" customWidth="1"/>
    <col min="4" max="16384" width="11" style="1"/>
  </cols>
  <sheetData>
    <row r="2" spans="1:7" ht="17.399999999999999" x14ac:dyDescent="0.3">
      <c r="A2" s="31" t="s">
        <v>75</v>
      </c>
      <c r="B2" s="31"/>
      <c r="C2" s="31"/>
      <c r="D2" s="31"/>
      <c r="E2" s="31"/>
      <c r="F2" s="31"/>
      <c r="G2" s="31"/>
    </row>
    <row r="3" spans="1:7" ht="17.399999999999999" x14ac:dyDescent="0.3">
      <c r="A3" s="31" t="s">
        <v>100</v>
      </c>
      <c r="B3" s="31"/>
      <c r="C3" s="31"/>
      <c r="D3" s="31"/>
      <c r="E3" s="31"/>
      <c r="F3" s="31"/>
      <c r="G3" s="31"/>
    </row>
    <row r="4" spans="1:7" ht="16.2" x14ac:dyDescent="0.3">
      <c r="A4" s="33" t="s">
        <v>72</v>
      </c>
      <c r="B4" s="33"/>
      <c r="C4" s="33"/>
      <c r="D4" s="33"/>
      <c r="E4" s="33"/>
      <c r="F4" s="33"/>
      <c r="G4" s="33"/>
    </row>
    <row r="5" spans="1:7" ht="17.399999999999999" x14ac:dyDescent="0.3">
      <c r="A5" s="34" t="s">
        <v>101</v>
      </c>
      <c r="B5" s="34"/>
      <c r="C5" s="34"/>
      <c r="D5" s="34"/>
      <c r="E5" s="34"/>
      <c r="F5" s="34"/>
      <c r="G5" s="34"/>
    </row>
    <row r="30" spans="2:6" x14ac:dyDescent="0.25">
      <c r="B30" s="35" t="s">
        <v>77</v>
      </c>
      <c r="C30" s="35"/>
      <c r="E30" s="11"/>
      <c r="F30" s="11" t="s">
        <v>76</v>
      </c>
    </row>
    <row r="31" spans="2:6" x14ac:dyDescent="0.25">
      <c r="B31" s="32" t="s">
        <v>73</v>
      </c>
      <c r="C31" s="32"/>
      <c r="F31" s="7" t="s">
        <v>74</v>
      </c>
    </row>
    <row r="32" spans="2:6" x14ac:dyDescent="0.25">
      <c r="B32" s="32" t="s">
        <v>108</v>
      </c>
      <c r="C32" s="32"/>
    </row>
  </sheetData>
  <mergeCells count="7">
    <mergeCell ref="A2:G2"/>
    <mergeCell ref="B31:C31"/>
    <mergeCell ref="B32:C32"/>
    <mergeCell ref="A3:G3"/>
    <mergeCell ref="A4:G4"/>
    <mergeCell ref="A5:G5"/>
    <mergeCell ref="B30:C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7D9C-5E05-4FA1-9DD6-BE5A463D2125}">
  <dimension ref="A1:D93"/>
  <sheetViews>
    <sheetView zoomScaleNormal="100" workbookViewId="0">
      <selection activeCell="B32" sqref="B32"/>
    </sheetView>
  </sheetViews>
  <sheetFormatPr baseColWidth="10" defaultColWidth="11" defaultRowHeight="13.2" x14ac:dyDescent="0.25"/>
  <cols>
    <col min="1" max="1" width="11" style="1"/>
    <col min="2" max="2" width="33.36328125" style="1" customWidth="1"/>
    <col min="3" max="3" width="13.36328125" style="1" customWidth="1"/>
    <col min="4" max="4" width="12.81640625" style="1" customWidth="1"/>
    <col min="5" max="6" width="11" style="1"/>
    <col min="7" max="7" width="13.1796875" style="1" bestFit="1" customWidth="1"/>
    <col min="8" max="16384" width="11" style="1"/>
  </cols>
  <sheetData>
    <row r="1" spans="1:4" ht="16.2" x14ac:dyDescent="0.3">
      <c r="A1" s="33" t="s">
        <v>75</v>
      </c>
      <c r="B1" s="33"/>
      <c r="C1" s="33"/>
      <c r="D1" s="33"/>
    </row>
    <row r="2" spans="1:4" ht="17.399999999999999" x14ac:dyDescent="0.3">
      <c r="A2" s="34" t="s">
        <v>79</v>
      </c>
      <c r="B2" s="34"/>
      <c r="C2" s="34"/>
      <c r="D2" s="34"/>
    </row>
    <row r="3" spans="1:4" x14ac:dyDescent="0.25">
      <c r="A3" s="36" t="s">
        <v>72</v>
      </c>
      <c r="B3" s="36"/>
      <c r="C3" s="36"/>
      <c r="D3" s="36"/>
    </row>
    <row r="4" spans="1:4" ht="13.8" thickBot="1" x14ac:dyDescent="0.3">
      <c r="A4" s="36" t="s">
        <v>93</v>
      </c>
      <c r="B4" s="36"/>
      <c r="C4" s="36"/>
      <c r="D4" s="36"/>
    </row>
    <row r="5" spans="1:4" ht="25.2" x14ac:dyDescent="0.25">
      <c r="A5" s="37" t="s">
        <v>0</v>
      </c>
      <c r="B5" s="20" t="s">
        <v>1</v>
      </c>
      <c r="C5" s="21" t="s">
        <v>2</v>
      </c>
      <c r="D5" s="22" t="s">
        <v>3</v>
      </c>
    </row>
    <row r="6" spans="1:4" x14ac:dyDescent="0.25">
      <c r="A6" s="38"/>
      <c r="B6" s="24" t="s">
        <v>4</v>
      </c>
      <c r="C6" s="25">
        <v>179.25</v>
      </c>
      <c r="D6" s="25">
        <v>142.94999999999999</v>
      </c>
    </row>
    <row r="7" spans="1:4" x14ac:dyDescent="0.25">
      <c r="A7" s="38"/>
      <c r="B7" s="24" t="s">
        <v>5</v>
      </c>
      <c r="C7" s="25">
        <v>247.16</v>
      </c>
      <c r="D7" s="25">
        <v>258.10000000000002</v>
      </c>
    </row>
    <row r="8" spans="1:4" x14ac:dyDescent="0.25">
      <c r="A8" s="38"/>
      <c r="B8" s="24" t="s">
        <v>6</v>
      </c>
      <c r="C8" s="25">
        <v>37.64</v>
      </c>
      <c r="D8" s="25">
        <v>126.11</v>
      </c>
    </row>
    <row r="9" spans="1:4" x14ac:dyDescent="0.25">
      <c r="A9" s="38"/>
      <c r="B9" s="24" t="s">
        <v>7</v>
      </c>
      <c r="C9" s="25">
        <v>0</v>
      </c>
      <c r="D9" s="25">
        <v>0.625</v>
      </c>
    </row>
    <row r="10" spans="1:4" x14ac:dyDescent="0.25">
      <c r="A10" s="38"/>
      <c r="B10" s="24" t="s">
        <v>8</v>
      </c>
      <c r="C10" s="25">
        <v>0</v>
      </c>
      <c r="D10" s="25">
        <v>0</v>
      </c>
    </row>
    <row r="11" spans="1:4" ht="13.8" thickBot="1" x14ac:dyDescent="0.3">
      <c r="A11" s="39"/>
      <c r="B11" s="26" t="s">
        <v>9</v>
      </c>
      <c r="C11" s="27">
        <v>83.8</v>
      </c>
      <c r="D11" s="27">
        <v>68.8</v>
      </c>
    </row>
    <row r="38" ht="12.75" customHeight="1" x14ac:dyDescent="0.25"/>
    <row r="90" spans="1:4" x14ac:dyDescent="0.25">
      <c r="A90" s="2"/>
      <c r="B90" s="3"/>
      <c r="C90" s="4"/>
      <c r="D90" s="5"/>
    </row>
    <row r="91" spans="1:4" x14ac:dyDescent="0.25">
      <c r="A91" s="2"/>
      <c r="B91" s="3"/>
      <c r="C91" s="4"/>
      <c r="D91" s="5"/>
    </row>
    <row r="92" spans="1:4" x14ac:dyDescent="0.25">
      <c r="A92" s="2"/>
      <c r="B92" s="3"/>
      <c r="C92" s="4"/>
      <c r="D92" s="5"/>
    </row>
    <row r="93" spans="1:4" x14ac:dyDescent="0.25">
      <c r="A93" s="2"/>
      <c r="B93" s="3"/>
      <c r="C93" s="4"/>
      <c r="D93" s="5"/>
    </row>
  </sheetData>
  <mergeCells count="5">
    <mergeCell ref="A4:D4"/>
    <mergeCell ref="A3:D3"/>
    <mergeCell ref="A2:D2"/>
    <mergeCell ref="A1:D1"/>
    <mergeCell ref="A5:A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BE43-614E-4224-94CE-1DED954169FE}">
  <dimension ref="A1:D21"/>
  <sheetViews>
    <sheetView workbookViewId="0">
      <selection activeCell="B23" sqref="B23"/>
    </sheetView>
  </sheetViews>
  <sheetFormatPr baseColWidth="10" defaultRowHeight="12.6" x14ac:dyDescent="0.2"/>
  <cols>
    <col min="2" max="2" width="44.6328125" customWidth="1"/>
    <col min="3" max="3" width="14.26953125" customWidth="1"/>
    <col min="4" max="4" width="7.36328125" bestFit="1" customWidth="1"/>
  </cols>
  <sheetData>
    <row r="1" spans="1:4" s="1" customFormat="1" ht="16.2" x14ac:dyDescent="0.3">
      <c r="A1" s="33" t="s">
        <v>75</v>
      </c>
      <c r="B1" s="33"/>
      <c r="C1" s="33"/>
      <c r="D1" s="33"/>
    </row>
    <row r="2" spans="1:4" s="1" customFormat="1" ht="17.399999999999999" x14ac:dyDescent="0.3">
      <c r="A2" s="34" t="s">
        <v>80</v>
      </c>
      <c r="B2" s="34"/>
      <c r="C2" s="34"/>
      <c r="D2" s="34"/>
    </row>
    <row r="3" spans="1:4" s="1" customFormat="1" ht="13.2" x14ac:dyDescent="0.25">
      <c r="A3" s="36" t="s">
        <v>72</v>
      </c>
      <c r="B3" s="36"/>
      <c r="C3" s="36"/>
      <c r="D3" s="36"/>
    </row>
    <row r="4" spans="1:4" s="1" customFormat="1" ht="13.8" thickBot="1" x14ac:dyDescent="0.3">
      <c r="A4" s="36" t="s">
        <v>93</v>
      </c>
      <c r="B4" s="36"/>
      <c r="C4" s="36"/>
      <c r="D4" s="36"/>
    </row>
    <row r="5" spans="1:4" s="1" customFormat="1" ht="12.75" customHeight="1" thickBot="1" x14ac:dyDescent="0.3">
      <c r="A5" s="40" t="s">
        <v>10</v>
      </c>
      <c r="B5" s="75" t="s">
        <v>11</v>
      </c>
      <c r="C5" s="16" t="s">
        <v>12</v>
      </c>
      <c r="D5" s="17" t="s">
        <v>13</v>
      </c>
    </row>
    <row r="6" spans="1:4" s="1" customFormat="1" ht="13.2" x14ac:dyDescent="0.25">
      <c r="A6" s="41"/>
      <c r="B6" s="28" t="s">
        <v>83</v>
      </c>
      <c r="C6" s="29">
        <v>3106.7200000000003</v>
      </c>
      <c r="D6" s="30" t="s">
        <v>14</v>
      </c>
    </row>
    <row r="7" spans="1:4" s="1" customFormat="1" ht="13.2" x14ac:dyDescent="0.25">
      <c r="A7" s="41"/>
      <c r="B7" s="18" t="s">
        <v>15</v>
      </c>
      <c r="C7" s="8">
        <v>3355</v>
      </c>
      <c r="D7" s="9" t="s">
        <v>16</v>
      </c>
    </row>
    <row r="8" spans="1:4" s="1" customFormat="1" ht="25.2" x14ac:dyDescent="0.25">
      <c r="A8" s="41"/>
      <c r="B8" s="18" t="s">
        <v>84</v>
      </c>
      <c r="C8" s="8">
        <v>10831</v>
      </c>
      <c r="D8" s="9" t="s">
        <v>16</v>
      </c>
    </row>
    <row r="9" spans="1:4" s="1" customFormat="1" ht="25.2" x14ac:dyDescent="0.25">
      <c r="A9" s="41"/>
      <c r="B9" s="18" t="s">
        <v>82</v>
      </c>
      <c r="C9" s="8">
        <v>2807970</v>
      </c>
      <c r="D9" s="9" t="s">
        <v>85</v>
      </c>
    </row>
    <row r="10" spans="1:4" s="1" customFormat="1" ht="13.2" x14ac:dyDescent="0.25">
      <c r="A10" s="41"/>
      <c r="B10" s="18" t="s">
        <v>17</v>
      </c>
      <c r="C10" s="8">
        <v>636</v>
      </c>
      <c r="D10" s="9" t="s">
        <v>16</v>
      </c>
    </row>
    <row r="11" spans="1:4" s="1" customFormat="1" ht="25.2" x14ac:dyDescent="0.25">
      <c r="A11" s="41"/>
      <c r="B11" s="18" t="s">
        <v>86</v>
      </c>
      <c r="C11" s="8">
        <v>1585.94</v>
      </c>
      <c r="D11" s="9" t="s">
        <v>18</v>
      </c>
    </row>
    <row r="12" spans="1:4" s="1" customFormat="1" ht="25.2" x14ac:dyDescent="0.25">
      <c r="A12" s="41"/>
      <c r="B12" s="18" t="s">
        <v>94</v>
      </c>
      <c r="C12" s="8">
        <v>14814</v>
      </c>
      <c r="D12" s="9" t="s">
        <v>18</v>
      </c>
    </row>
    <row r="13" spans="1:4" s="1" customFormat="1" ht="25.2" x14ac:dyDescent="0.25">
      <c r="A13" s="41"/>
      <c r="B13" s="18" t="s">
        <v>95</v>
      </c>
      <c r="C13" s="8">
        <v>149.5</v>
      </c>
      <c r="D13" s="9" t="s">
        <v>18</v>
      </c>
    </row>
    <row r="14" spans="1:4" s="1" customFormat="1" ht="13.2" x14ac:dyDescent="0.25">
      <c r="A14" s="41"/>
      <c r="B14" s="18" t="s">
        <v>87</v>
      </c>
      <c r="C14" s="8">
        <v>72.180000000000007</v>
      </c>
      <c r="D14" s="9" t="s">
        <v>85</v>
      </c>
    </row>
    <row r="15" spans="1:4" s="1" customFormat="1" ht="13.2" x14ac:dyDescent="0.25">
      <c r="A15" s="41"/>
      <c r="B15" s="18" t="s">
        <v>105</v>
      </c>
      <c r="C15" s="8">
        <v>13</v>
      </c>
      <c r="D15" s="9" t="s">
        <v>18</v>
      </c>
    </row>
    <row r="16" spans="1:4" s="1" customFormat="1" ht="13.2" x14ac:dyDescent="0.25">
      <c r="A16" s="41"/>
      <c r="B16" s="18" t="s">
        <v>96</v>
      </c>
      <c r="C16" s="8">
        <v>1479.2700000000002</v>
      </c>
      <c r="D16" s="9" t="s">
        <v>18</v>
      </c>
    </row>
    <row r="17" spans="1:4" ht="50.4" x14ac:dyDescent="0.2">
      <c r="A17" s="41"/>
      <c r="B17" s="18" t="s">
        <v>97</v>
      </c>
      <c r="C17" s="8">
        <v>85</v>
      </c>
      <c r="D17" s="9" t="s">
        <v>16</v>
      </c>
    </row>
    <row r="18" spans="1:4" ht="25.2" x14ac:dyDescent="0.2">
      <c r="A18" s="41"/>
      <c r="B18" s="18" t="s">
        <v>98</v>
      </c>
      <c r="C18" s="8">
        <v>1</v>
      </c>
      <c r="D18" s="9" t="s">
        <v>16</v>
      </c>
    </row>
    <row r="19" spans="1:4" x14ac:dyDescent="0.2">
      <c r="A19" s="41"/>
      <c r="B19" s="18" t="s">
        <v>99</v>
      </c>
      <c r="C19" s="8">
        <v>2.4500000000000002</v>
      </c>
      <c r="D19" s="9" t="s">
        <v>18</v>
      </c>
    </row>
    <row r="20" spans="1:4" ht="25.2" x14ac:dyDescent="0.2">
      <c r="A20" s="41"/>
      <c r="B20" s="18" t="s">
        <v>106</v>
      </c>
      <c r="C20" s="8">
        <v>1</v>
      </c>
      <c r="D20" s="76" t="s">
        <v>16</v>
      </c>
    </row>
    <row r="21" spans="1:4" ht="25.8" thickBot="1" x14ac:dyDescent="0.25">
      <c r="A21" s="42"/>
      <c r="B21" s="19" t="s">
        <v>107</v>
      </c>
      <c r="C21" s="10">
        <v>1</v>
      </c>
      <c r="D21" s="77" t="s">
        <v>16</v>
      </c>
    </row>
  </sheetData>
  <mergeCells count="5">
    <mergeCell ref="A1:D1"/>
    <mergeCell ref="A2:D2"/>
    <mergeCell ref="A3:D3"/>
    <mergeCell ref="A4:D4"/>
    <mergeCell ref="A5:A21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FA0A-7960-44EB-ADAB-0386CF87FDD5}">
  <dimension ref="A1:L49"/>
  <sheetViews>
    <sheetView topLeftCell="A31" zoomScaleNormal="100" workbookViewId="0">
      <selection activeCell="C32" sqref="C32"/>
    </sheetView>
  </sheetViews>
  <sheetFormatPr baseColWidth="10" defaultRowHeight="12.6" x14ac:dyDescent="0.2"/>
  <cols>
    <col min="2" max="2" width="12" customWidth="1"/>
    <col min="3" max="3" width="16.6328125" customWidth="1"/>
    <col min="4" max="4" width="10.7265625" bestFit="1" customWidth="1"/>
    <col min="5" max="5" width="14.7265625" customWidth="1"/>
    <col min="7" max="7" width="11.7265625" customWidth="1"/>
    <col min="8" max="8" width="8.7265625" bestFit="1" customWidth="1"/>
    <col min="9" max="9" width="10.1796875" customWidth="1"/>
  </cols>
  <sheetData>
    <row r="1" spans="1:12" s="1" customFormat="1" ht="16.2" x14ac:dyDescent="0.3">
      <c r="A1" s="33" t="s">
        <v>75</v>
      </c>
      <c r="B1" s="33"/>
      <c r="C1" s="33"/>
      <c r="D1" s="33"/>
      <c r="E1" s="33"/>
      <c r="F1" s="33"/>
      <c r="G1" s="33"/>
      <c r="H1" s="33"/>
      <c r="I1" s="33"/>
    </row>
    <row r="2" spans="1:12" s="1" customFormat="1" ht="21" x14ac:dyDescent="0.4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6"/>
    </row>
    <row r="3" spans="1:12" s="1" customFormat="1" ht="13.2" x14ac:dyDescent="0.25">
      <c r="A3" s="36" t="s">
        <v>72</v>
      </c>
      <c r="B3" s="36"/>
      <c r="C3" s="36"/>
      <c r="D3" s="36"/>
      <c r="E3" s="36"/>
      <c r="F3" s="36"/>
      <c r="G3" s="36"/>
      <c r="H3" s="36"/>
      <c r="I3" s="36"/>
    </row>
    <row r="4" spans="1:12" s="1" customFormat="1" ht="13.8" thickBot="1" x14ac:dyDescent="0.3">
      <c r="A4" s="36" t="s">
        <v>104</v>
      </c>
      <c r="B4" s="36"/>
      <c r="C4" s="36"/>
      <c r="D4" s="36"/>
      <c r="E4" s="36"/>
      <c r="F4" s="36"/>
      <c r="G4" s="36"/>
      <c r="H4" s="36"/>
      <c r="I4" s="36"/>
    </row>
    <row r="5" spans="1:12" ht="12.6" customHeight="1" x14ac:dyDescent="0.2">
      <c r="A5" s="49" t="s">
        <v>78</v>
      </c>
      <c r="B5" s="45" t="s">
        <v>19</v>
      </c>
      <c r="C5" s="46" t="s">
        <v>20</v>
      </c>
      <c r="D5" s="43" t="s">
        <v>21</v>
      </c>
      <c r="E5" s="44"/>
      <c r="F5" s="43" t="s">
        <v>22</v>
      </c>
      <c r="G5" s="44"/>
      <c r="H5" s="43" t="s">
        <v>23</v>
      </c>
      <c r="I5" s="48"/>
    </row>
    <row r="6" spans="1:12" ht="39.6" thickBot="1" x14ac:dyDescent="0.25">
      <c r="A6" s="50"/>
      <c r="B6" s="51"/>
      <c r="C6" s="47"/>
      <c r="D6" s="12" t="s">
        <v>24</v>
      </c>
      <c r="E6" s="13" t="s">
        <v>102</v>
      </c>
      <c r="F6" s="12" t="s">
        <v>24</v>
      </c>
      <c r="G6" s="13" t="s">
        <v>102</v>
      </c>
      <c r="H6" s="14" t="s">
        <v>21</v>
      </c>
      <c r="I6" s="15" t="s">
        <v>22</v>
      </c>
    </row>
    <row r="7" spans="1:12" ht="13.5" customHeight="1" x14ac:dyDescent="0.2">
      <c r="A7" s="50"/>
      <c r="B7" s="52" t="s">
        <v>25</v>
      </c>
      <c r="C7" s="53" t="s">
        <v>26</v>
      </c>
      <c r="D7" s="54">
        <v>139</v>
      </c>
      <c r="E7" s="54">
        <v>728.76</v>
      </c>
      <c r="F7" s="54">
        <v>455</v>
      </c>
      <c r="G7" s="54">
        <v>7749.41</v>
      </c>
      <c r="H7" s="54">
        <v>9.5637795275590545</v>
      </c>
      <c r="I7" s="54">
        <v>15.498819999999998</v>
      </c>
    </row>
    <row r="8" spans="1:12" ht="13.5" customHeight="1" x14ac:dyDescent="0.2">
      <c r="A8" s="50"/>
      <c r="B8" s="55"/>
      <c r="C8" s="53" t="s">
        <v>27</v>
      </c>
      <c r="D8" s="54">
        <v>102</v>
      </c>
      <c r="E8" s="54">
        <v>1305.6999999999998</v>
      </c>
      <c r="F8" s="54">
        <v>930</v>
      </c>
      <c r="G8" s="54">
        <v>17080.13</v>
      </c>
      <c r="H8" s="54">
        <v>17.135170603674538</v>
      </c>
      <c r="I8" s="54">
        <v>34.160260000000001</v>
      </c>
    </row>
    <row r="9" spans="1:12" ht="13.5" customHeight="1" thickBot="1" x14ac:dyDescent="0.25">
      <c r="A9" s="50"/>
      <c r="B9" s="56"/>
      <c r="C9" s="57" t="s">
        <v>28</v>
      </c>
      <c r="D9" s="58">
        <f t="shared" ref="D9" si="0">SUM(D7:D8)</f>
        <v>241</v>
      </c>
      <c r="E9" s="58">
        <f t="shared" ref="E9:I9" si="1">SUM(E7:E8)</f>
        <v>2034.4599999999998</v>
      </c>
      <c r="F9" s="58">
        <f t="shared" si="1"/>
        <v>1385</v>
      </c>
      <c r="G9" s="58">
        <f t="shared" si="1"/>
        <v>24829.54</v>
      </c>
      <c r="H9" s="58">
        <f t="shared" si="1"/>
        <v>26.698950131233595</v>
      </c>
      <c r="I9" s="58">
        <f t="shared" si="1"/>
        <v>49.659080000000003</v>
      </c>
      <c r="K9" s="23"/>
      <c r="L9" s="23"/>
    </row>
    <row r="10" spans="1:12" x14ac:dyDescent="0.2">
      <c r="A10" s="50"/>
      <c r="B10" s="52" t="s">
        <v>29</v>
      </c>
      <c r="C10" s="53" t="s">
        <v>103</v>
      </c>
      <c r="D10" s="54">
        <v>17</v>
      </c>
      <c r="E10" s="54">
        <v>293.52</v>
      </c>
      <c r="F10" s="54">
        <v>236</v>
      </c>
      <c r="G10" s="54">
        <v>4000.12</v>
      </c>
      <c r="H10" s="54">
        <v>3.851968503937008</v>
      </c>
      <c r="I10" s="54">
        <v>8.0002400000000016</v>
      </c>
    </row>
    <row r="11" spans="1:12" x14ac:dyDescent="0.2">
      <c r="A11" s="50"/>
      <c r="B11" s="59"/>
      <c r="C11" s="60" t="s">
        <v>30</v>
      </c>
      <c r="D11" s="54">
        <v>0</v>
      </c>
      <c r="E11" s="54">
        <v>0</v>
      </c>
      <c r="F11" s="54">
        <v>5</v>
      </c>
      <c r="G11" s="54">
        <v>93.8</v>
      </c>
      <c r="H11" s="54">
        <v>0</v>
      </c>
      <c r="I11" s="54">
        <v>0.18759999999999999</v>
      </c>
    </row>
    <row r="12" spans="1:12" x14ac:dyDescent="0.2">
      <c r="A12" s="50"/>
      <c r="B12" s="59"/>
      <c r="C12" s="60" t="s">
        <v>31</v>
      </c>
      <c r="D12" s="54">
        <v>20</v>
      </c>
      <c r="E12" s="54">
        <v>361.88</v>
      </c>
      <c r="F12" s="54">
        <v>9</v>
      </c>
      <c r="G12" s="54">
        <v>163.80000000000001</v>
      </c>
      <c r="H12" s="54">
        <v>4.7490813648293964</v>
      </c>
      <c r="I12" s="54">
        <v>0.3276</v>
      </c>
    </row>
    <row r="13" spans="1:12" ht="13.2" thickBot="1" x14ac:dyDescent="0.25">
      <c r="A13" s="50"/>
      <c r="B13" s="56"/>
      <c r="C13" s="61" t="s">
        <v>32</v>
      </c>
      <c r="D13" s="58">
        <f t="shared" ref="D13" si="2">SUM(D10:D12)</f>
        <v>37</v>
      </c>
      <c r="E13" s="58">
        <f t="shared" ref="E13:I13" si="3">SUM(E10:E12)</f>
        <v>655.4</v>
      </c>
      <c r="F13" s="58">
        <f t="shared" si="3"/>
        <v>250</v>
      </c>
      <c r="G13" s="58">
        <f t="shared" si="3"/>
        <v>4257.72</v>
      </c>
      <c r="H13" s="58">
        <f t="shared" si="3"/>
        <v>8.6010498687664043</v>
      </c>
      <c r="I13" s="58">
        <f t="shared" si="3"/>
        <v>8.5154400000000017</v>
      </c>
      <c r="K13" s="23"/>
      <c r="L13" s="23"/>
    </row>
    <row r="14" spans="1:12" x14ac:dyDescent="0.2">
      <c r="A14" s="50"/>
      <c r="B14" s="62" t="s">
        <v>33</v>
      </c>
      <c r="C14" s="60" t="s">
        <v>34</v>
      </c>
      <c r="D14" s="54">
        <v>11</v>
      </c>
      <c r="E14" s="54">
        <v>169.08</v>
      </c>
      <c r="F14" s="54">
        <v>15</v>
      </c>
      <c r="G14" s="54">
        <v>259.8</v>
      </c>
      <c r="H14" s="54">
        <v>2.2188976377952754</v>
      </c>
      <c r="I14" s="54">
        <v>0.52</v>
      </c>
    </row>
    <row r="15" spans="1:12" x14ac:dyDescent="0.2">
      <c r="A15" s="50"/>
      <c r="B15" s="63"/>
      <c r="C15" s="60" t="s">
        <v>35</v>
      </c>
      <c r="D15" s="54">
        <v>10</v>
      </c>
      <c r="E15" s="54">
        <v>198.32</v>
      </c>
      <c r="F15" s="54">
        <v>62</v>
      </c>
      <c r="G15" s="54">
        <v>1103.7</v>
      </c>
      <c r="H15" s="54">
        <v>2.60262467191601</v>
      </c>
      <c r="I15" s="54">
        <v>2.21</v>
      </c>
    </row>
    <row r="16" spans="1:12" x14ac:dyDescent="0.2">
      <c r="A16" s="50"/>
      <c r="B16" s="63"/>
      <c r="C16" s="60" t="s">
        <v>36</v>
      </c>
      <c r="D16" s="54">
        <v>0</v>
      </c>
      <c r="E16" s="54">
        <v>0</v>
      </c>
      <c r="F16" s="54">
        <v>174</v>
      </c>
      <c r="G16" s="54">
        <v>3578.1500000000005</v>
      </c>
      <c r="H16" s="54">
        <v>0</v>
      </c>
      <c r="I16" s="54">
        <v>7.16</v>
      </c>
    </row>
    <row r="17" spans="1:12" ht="13.2" thickBot="1" x14ac:dyDescent="0.25">
      <c r="A17" s="50"/>
      <c r="B17" s="64"/>
      <c r="C17" s="57" t="s">
        <v>37</v>
      </c>
      <c r="D17" s="58">
        <f t="shared" ref="D17" si="4">SUM(D14:D16)</f>
        <v>21</v>
      </c>
      <c r="E17" s="58">
        <f t="shared" ref="E17:I17" si="5">SUM(E14:E16)</f>
        <v>367.4</v>
      </c>
      <c r="F17" s="58">
        <f t="shared" si="5"/>
        <v>251</v>
      </c>
      <c r="G17" s="58">
        <f t="shared" si="5"/>
        <v>4941.6500000000005</v>
      </c>
      <c r="H17" s="58">
        <f t="shared" si="5"/>
        <v>4.8215223097112858</v>
      </c>
      <c r="I17" s="58">
        <f t="shared" si="5"/>
        <v>9.89</v>
      </c>
      <c r="K17" s="23"/>
      <c r="L17" s="23"/>
    </row>
    <row r="18" spans="1:12" x14ac:dyDescent="0.2">
      <c r="A18" s="50"/>
      <c r="B18" s="52" t="s">
        <v>38</v>
      </c>
      <c r="C18" s="53" t="s">
        <v>39</v>
      </c>
      <c r="D18" s="54">
        <v>12</v>
      </c>
      <c r="E18" s="54">
        <v>215.93</v>
      </c>
      <c r="F18" s="54">
        <v>534</v>
      </c>
      <c r="G18" s="54">
        <v>9861.66</v>
      </c>
      <c r="H18" s="54">
        <v>2.8337270341207348</v>
      </c>
      <c r="I18" s="54">
        <v>19.72</v>
      </c>
    </row>
    <row r="19" spans="1:12" x14ac:dyDescent="0.2">
      <c r="A19" s="50"/>
      <c r="B19" s="59"/>
      <c r="C19" s="53" t="s">
        <v>40</v>
      </c>
      <c r="D19" s="54">
        <v>0</v>
      </c>
      <c r="E19" s="54">
        <v>0</v>
      </c>
      <c r="F19" s="54">
        <v>162</v>
      </c>
      <c r="G19" s="54">
        <v>3129.1099999999997</v>
      </c>
      <c r="H19" s="54">
        <v>0</v>
      </c>
      <c r="I19" s="54">
        <v>6.26</v>
      </c>
    </row>
    <row r="20" spans="1:12" x14ac:dyDescent="0.2">
      <c r="A20" s="50"/>
      <c r="B20" s="59"/>
      <c r="C20" s="53" t="s">
        <v>42</v>
      </c>
      <c r="D20" s="54">
        <v>0</v>
      </c>
      <c r="E20" s="54">
        <v>0</v>
      </c>
      <c r="F20" s="54">
        <v>65</v>
      </c>
      <c r="G20" s="54">
        <v>1435.2</v>
      </c>
      <c r="H20" s="54">
        <v>0</v>
      </c>
      <c r="I20" s="54">
        <v>2.87</v>
      </c>
    </row>
    <row r="21" spans="1:12" ht="13.2" thickBot="1" x14ac:dyDescent="0.25">
      <c r="A21" s="50"/>
      <c r="B21" s="56"/>
      <c r="C21" s="61" t="s">
        <v>43</v>
      </c>
      <c r="D21" s="58">
        <f t="shared" ref="D21" si="6">SUM(D18:D20)</f>
        <v>12</v>
      </c>
      <c r="E21" s="58">
        <f t="shared" ref="E21:I21" si="7">SUM(E18:E20)</f>
        <v>215.93</v>
      </c>
      <c r="F21" s="58">
        <f t="shared" si="7"/>
        <v>761</v>
      </c>
      <c r="G21" s="58">
        <f t="shared" si="7"/>
        <v>14425.970000000001</v>
      </c>
      <c r="H21" s="58">
        <f t="shared" si="7"/>
        <v>2.8337270341207348</v>
      </c>
      <c r="I21" s="58">
        <f t="shared" si="7"/>
        <v>28.849999999999998</v>
      </c>
      <c r="K21" s="23"/>
      <c r="L21" s="23"/>
    </row>
    <row r="22" spans="1:12" x14ac:dyDescent="0.2">
      <c r="A22" s="50"/>
      <c r="B22" s="52" t="s">
        <v>44</v>
      </c>
      <c r="C22" s="53" t="s">
        <v>45</v>
      </c>
      <c r="D22" s="54">
        <v>21</v>
      </c>
      <c r="E22" s="54">
        <v>359.34999999999997</v>
      </c>
      <c r="F22" s="54">
        <v>71</v>
      </c>
      <c r="G22" s="54">
        <v>1221.1599999999999</v>
      </c>
      <c r="H22" s="54">
        <v>4.7158792650918633</v>
      </c>
      <c r="I22" s="54">
        <v>2.44</v>
      </c>
    </row>
    <row r="23" spans="1:12" x14ac:dyDescent="0.2">
      <c r="A23" s="50"/>
      <c r="B23" s="59"/>
      <c r="C23" s="53" t="s">
        <v>46</v>
      </c>
      <c r="D23" s="54">
        <v>1</v>
      </c>
      <c r="E23" s="54">
        <v>20.12</v>
      </c>
      <c r="F23" s="54">
        <v>0</v>
      </c>
      <c r="G23" s="54">
        <v>0</v>
      </c>
      <c r="H23" s="54">
        <v>0.26404199475065615</v>
      </c>
      <c r="I23" s="54">
        <v>0</v>
      </c>
    </row>
    <row r="24" spans="1:12" x14ac:dyDescent="0.2">
      <c r="A24" s="50"/>
      <c r="B24" s="59"/>
      <c r="C24" s="53" t="s">
        <v>41</v>
      </c>
      <c r="D24" s="54">
        <v>0</v>
      </c>
      <c r="E24" s="54">
        <v>0</v>
      </c>
      <c r="F24" s="54">
        <v>16</v>
      </c>
      <c r="G24" s="54">
        <v>324.12</v>
      </c>
      <c r="H24" s="54">
        <v>0</v>
      </c>
      <c r="I24" s="54">
        <v>0.65</v>
      </c>
    </row>
    <row r="25" spans="1:12" ht="13.2" thickBot="1" x14ac:dyDescent="0.25">
      <c r="A25" s="50"/>
      <c r="B25" s="56"/>
      <c r="C25" s="61" t="s">
        <v>47</v>
      </c>
      <c r="D25" s="58">
        <f>SUM(D22:D24)</f>
        <v>22</v>
      </c>
      <c r="E25" s="58">
        <f t="shared" ref="E25:I25" si="8">SUM(E22:E24)</f>
        <v>379.46999999999997</v>
      </c>
      <c r="F25" s="58">
        <f t="shared" si="8"/>
        <v>87</v>
      </c>
      <c r="G25" s="58">
        <f t="shared" si="8"/>
        <v>1545.2799999999997</v>
      </c>
      <c r="H25" s="58">
        <f t="shared" si="8"/>
        <v>4.9799212598425191</v>
      </c>
      <c r="I25" s="58">
        <f t="shared" si="8"/>
        <v>3.09</v>
      </c>
    </row>
    <row r="26" spans="1:12" x14ac:dyDescent="0.2">
      <c r="A26" s="50"/>
      <c r="B26" s="65" t="s">
        <v>48</v>
      </c>
      <c r="C26" s="66" t="s">
        <v>49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</row>
    <row r="27" spans="1:12" x14ac:dyDescent="0.2">
      <c r="A27" s="50"/>
      <c r="B27" s="59"/>
      <c r="C27" s="67" t="s">
        <v>50</v>
      </c>
      <c r="D27" s="54">
        <v>0</v>
      </c>
      <c r="E27" s="54">
        <v>0</v>
      </c>
      <c r="F27" s="54">
        <v>15</v>
      </c>
      <c r="G27" s="54">
        <v>222.7</v>
      </c>
      <c r="H27" s="54">
        <v>0</v>
      </c>
      <c r="I27" s="54">
        <v>0.45</v>
      </c>
    </row>
    <row r="28" spans="1:12" x14ac:dyDescent="0.2">
      <c r="A28" s="50"/>
      <c r="B28" s="59"/>
      <c r="C28" s="66" t="s">
        <v>51</v>
      </c>
      <c r="D28" s="54">
        <v>0</v>
      </c>
      <c r="E28" s="54">
        <v>0</v>
      </c>
      <c r="F28" s="54">
        <v>21</v>
      </c>
      <c r="G28" s="54">
        <v>298.09999999999997</v>
      </c>
      <c r="H28" s="54">
        <v>0</v>
      </c>
      <c r="I28" s="54">
        <v>0.6</v>
      </c>
    </row>
    <row r="29" spans="1:12" x14ac:dyDescent="0.2">
      <c r="A29" s="50"/>
      <c r="B29" s="59"/>
      <c r="C29" s="67" t="s">
        <v>52</v>
      </c>
      <c r="D29" s="54">
        <v>0</v>
      </c>
      <c r="E29" s="54">
        <v>0</v>
      </c>
      <c r="F29" s="54">
        <v>131</v>
      </c>
      <c r="G29" s="54">
        <v>2342.0200000000004</v>
      </c>
      <c r="H29" s="54">
        <v>0</v>
      </c>
      <c r="I29" s="54">
        <v>4.68</v>
      </c>
    </row>
    <row r="30" spans="1:12" ht="25.8" thickBot="1" x14ac:dyDescent="0.25">
      <c r="A30" s="50"/>
      <c r="B30" s="68"/>
      <c r="C30" s="61" t="s">
        <v>53</v>
      </c>
      <c r="D30" s="58">
        <f t="shared" ref="D30" si="9">SUM(D26:D29)</f>
        <v>0</v>
      </c>
      <c r="E30" s="58">
        <f t="shared" ref="E30:I30" si="10">SUM(E26:E29)</f>
        <v>0</v>
      </c>
      <c r="F30" s="58">
        <f t="shared" si="10"/>
        <v>167</v>
      </c>
      <c r="G30" s="58">
        <f t="shared" si="10"/>
        <v>2862.8200000000006</v>
      </c>
      <c r="H30" s="58">
        <f t="shared" si="10"/>
        <v>0</v>
      </c>
      <c r="I30" s="58">
        <f t="shared" si="10"/>
        <v>5.7299999999999995</v>
      </c>
    </row>
    <row r="31" spans="1:12" ht="12.75" customHeight="1" x14ac:dyDescent="0.2">
      <c r="A31" s="50"/>
      <c r="B31" s="63" t="s">
        <v>55</v>
      </c>
      <c r="C31" s="53" t="s">
        <v>56</v>
      </c>
      <c r="D31" s="54">
        <v>2</v>
      </c>
      <c r="E31" s="54">
        <v>33</v>
      </c>
      <c r="F31" s="54">
        <v>34</v>
      </c>
      <c r="G31" s="54">
        <v>636</v>
      </c>
      <c r="H31" s="54">
        <v>0.43307086614173229</v>
      </c>
      <c r="I31" s="54">
        <v>1.27</v>
      </c>
    </row>
    <row r="32" spans="1:12" x14ac:dyDescent="0.2">
      <c r="A32" s="50"/>
      <c r="B32" s="63"/>
      <c r="C32" s="60" t="s">
        <v>57</v>
      </c>
      <c r="D32" s="54">
        <v>0</v>
      </c>
      <c r="E32" s="54">
        <v>0</v>
      </c>
      <c r="F32" s="54">
        <v>56</v>
      </c>
      <c r="G32" s="54">
        <v>1064.95</v>
      </c>
      <c r="H32" s="54">
        <v>0</v>
      </c>
      <c r="I32" s="54">
        <v>2.13</v>
      </c>
    </row>
    <row r="33" spans="1:11" ht="25.2" x14ac:dyDescent="0.2">
      <c r="A33" s="50"/>
      <c r="B33" s="63"/>
      <c r="C33" s="60" t="s">
        <v>58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</row>
    <row r="34" spans="1:11" x14ac:dyDescent="0.2">
      <c r="A34" s="50"/>
      <c r="B34" s="63"/>
      <c r="C34" s="60" t="s">
        <v>88</v>
      </c>
      <c r="D34" s="54">
        <v>0</v>
      </c>
      <c r="E34" s="54">
        <v>0</v>
      </c>
      <c r="F34" s="54">
        <v>2</v>
      </c>
      <c r="G34" s="54">
        <v>36</v>
      </c>
      <c r="H34" s="54">
        <v>0</v>
      </c>
      <c r="I34" s="54">
        <v>7.0000000000000007E-2</v>
      </c>
    </row>
    <row r="35" spans="1:11" ht="13.2" thickBot="1" x14ac:dyDescent="0.25">
      <c r="A35" s="50"/>
      <c r="B35" s="64"/>
      <c r="C35" s="61" t="s">
        <v>89</v>
      </c>
      <c r="D35" s="58">
        <f t="shared" ref="D35" si="11">SUM(D31:D34)</f>
        <v>2</v>
      </c>
      <c r="E35" s="58">
        <f t="shared" ref="E35:I35" si="12">SUM(E31:E34)</f>
        <v>33</v>
      </c>
      <c r="F35" s="58">
        <f t="shared" si="12"/>
        <v>92</v>
      </c>
      <c r="G35" s="58">
        <f t="shared" si="12"/>
        <v>1736.95</v>
      </c>
      <c r="H35" s="58">
        <f t="shared" si="12"/>
        <v>0.43307086614173229</v>
      </c>
      <c r="I35" s="58">
        <f t="shared" si="12"/>
        <v>3.4699999999999998</v>
      </c>
    </row>
    <row r="36" spans="1:11" ht="12.75" customHeight="1" x14ac:dyDescent="0.2">
      <c r="A36" s="50"/>
      <c r="B36" s="62" t="s">
        <v>59</v>
      </c>
      <c r="C36" s="60" t="s">
        <v>60</v>
      </c>
      <c r="D36" s="54">
        <v>1</v>
      </c>
      <c r="E36" s="54">
        <v>15</v>
      </c>
      <c r="F36" s="54">
        <v>0</v>
      </c>
      <c r="G36" s="54">
        <v>0</v>
      </c>
      <c r="H36" s="54">
        <v>0.19685039370078738</v>
      </c>
      <c r="I36" s="54">
        <v>0</v>
      </c>
    </row>
    <row r="37" spans="1:11" x14ac:dyDescent="0.2">
      <c r="A37" s="50"/>
      <c r="B37" s="63"/>
      <c r="C37" s="60" t="s">
        <v>90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</row>
    <row r="38" spans="1:11" x14ac:dyDescent="0.2">
      <c r="A38" s="50"/>
      <c r="B38" s="63"/>
      <c r="C38" s="60" t="s">
        <v>91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</row>
    <row r="39" spans="1:11" x14ac:dyDescent="0.2">
      <c r="A39" s="50"/>
      <c r="B39" s="63"/>
      <c r="C39" s="60" t="s">
        <v>61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</row>
    <row r="40" spans="1:11" ht="25.8" thickBot="1" x14ac:dyDescent="0.25">
      <c r="A40" s="50"/>
      <c r="B40" s="69"/>
      <c r="C40" s="61" t="s">
        <v>62</v>
      </c>
      <c r="D40" s="58">
        <f t="shared" ref="D40" si="13">SUM(D36:D39)</f>
        <v>1</v>
      </c>
      <c r="E40" s="58">
        <f t="shared" ref="E40:I40" si="14">SUM(E36:E39)</f>
        <v>15</v>
      </c>
      <c r="F40" s="58">
        <f t="shared" si="14"/>
        <v>0</v>
      </c>
      <c r="G40" s="58">
        <f t="shared" si="14"/>
        <v>0</v>
      </c>
      <c r="H40" s="58">
        <f t="shared" si="14"/>
        <v>0.19685039370078738</v>
      </c>
      <c r="I40" s="58">
        <f t="shared" si="14"/>
        <v>0</v>
      </c>
    </row>
    <row r="41" spans="1:11" ht="12.75" customHeight="1" x14ac:dyDescent="0.2">
      <c r="A41" s="50"/>
      <c r="B41" s="62" t="s">
        <v>54</v>
      </c>
      <c r="C41" s="60" t="s">
        <v>63</v>
      </c>
      <c r="D41" s="54">
        <v>4</v>
      </c>
      <c r="E41" s="54">
        <v>73.3</v>
      </c>
      <c r="F41" s="54">
        <v>0</v>
      </c>
      <c r="G41" s="54">
        <v>0</v>
      </c>
      <c r="H41" s="54">
        <v>0.96194225721784776</v>
      </c>
      <c r="I41" s="54">
        <v>0</v>
      </c>
    </row>
    <row r="42" spans="1:11" x14ac:dyDescent="0.2">
      <c r="A42" s="50"/>
      <c r="B42" s="63"/>
      <c r="C42" s="60" t="s">
        <v>64</v>
      </c>
      <c r="D42" s="54">
        <v>7</v>
      </c>
      <c r="E42" s="54">
        <v>115.72999999999999</v>
      </c>
      <c r="F42" s="54">
        <v>8</v>
      </c>
      <c r="G42" s="54">
        <v>140.38</v>
      </c>
      <c r="H42" s="54">
        <v>1.5187664041994751</v>
      </c>
      <c r="I42" s="54">
        <v>0.28000000000000003</v>
      </c>
    </row>
    <row r="43" spans="1:11" x14ac:dyDescent="0.2">
      <c r="A43" s="50"/>
      <c r="B43" s="63"/>
      <c r="C43" s="60" t="s">
        <v>65</v>
      </c>
      <c r="D43" s="54">
        <v>1</v>
      </c>
      <c r="E43" s="54">
        <v>20.28</v>
      </c>
      <c r="F43" s="54">
        <v>0</v>
      </c>
      <c r="G43" s="54">
        <v>0</v>
      </c>
      <c r="H43" s="54">
        <v>0.2661417322834646</v>
      </c>
      <c r="I43" s="54">
        <v>0</v>
      </c>
    </row>
    <row r="44" spans="1:11" ht="25.8" thickBot="1" x14ac:dyDescent="0.25">
      <c r="A44" s="50"/>
      <c r="B44" s="64"/>
      <c r="C44" s="61" t="s">
        <v>66</v>
      </c>
      <c r="D44" s="58">
        <f t="shared" ref="D44" si="15">SUM(D41:D43)</f>
        <v>12</v>
      </c>
      <c r="E44" s="58">
        <f t="shared" ref="E44:I44" si="16">SUM(E41:E43)</f>
        <v>209.30999999999997</v>
      </c>
      <c r="F44" s="58">
        <f t="shared" si="16"/>
        <v>8</v>
      </c>
      <c r="G44" s="58">
        <f t="shared" si="16"/>
        <v>140.38</v>
      </c>
      <c r="H44" s="58">
        <f t="shared" si="16"/>
        <v>2.7468503937007873</v>
      </c>
      <c r="I44" s="58">
        <f t="shared" si="16"/>
        <v>0.28000000000000003</v>
      </c>
    </row>
    <row r="45" spans="1:11" x14ac:dyDescent="0.2">
      <c r="A45" s="50"/>
      <c r="B45" s="62" t="s">
        <v>67</v>
      </c>
      <c r="C45" s="60" t="s">
        <v>68</v>
      </c>
      <c r="D45" s="54">
        <v>2</v>
      </c>
      <c r="E45" s="54">
        <v>33.35</v>
      </c>
      <c r="F45" s="54">
        <v>97</v>
      </c>
      <c r="G45" s="54">
        <v>1655.73</v>
      </c>
      <c r="H45" s="54">
        <v>0.43766404199475067</v>
      </c>
      <c r="I45" s="54">
        <v>3.31</v>
      </c>
    </row>
    <row r="46" spans="1:11" x14ac:dyDescent="0.2">
      <c r="A46" s="50"/>
      <c r="B46" s="63"/>
      <c r="C46" s="60" t="s">
        <v>69</v>
      </c>
      <c r="D46" s="54">
        <v>7</v>
      </c>
      <c r="E46" s="54">
        <v>105.5</v>
      </c>
      <c r="F46" s="54">
        <v>226</v>
      </c>
      <c r="G46" s="54">
        <v>3843.93</v>
      </c>
      <c r="H46" s="54">
        <v>1.3845144356955381</v>
      </c>
      <c r="I46" s="54">
        <v>7.67</v>
      </c>
    </row>
    <row r="47" spans="1:11" x14ac:dyDescent="0.2">
      <c r="A47" s="50"/>
      <c r="B47" s="63"/>
      <c r="C47" s="60" t="s">
        <v>92</v>
      </c>
      <c r="D47" s="54">
        <v>1</v>
      </c>
      <c r="E47" s="54">
        <v>18</v>
      </c>
      <c r="F47" s="54">
        <v>156</v>
      </c>
      <c r="G47" s="54">
        <v>3244.83</v>
      </c>
      <c r="H47" s="54">
        <v>0.23622047244094488</v>
      </c>
      <c r="I47" s="54">
        <v>6.49</v>
      </c>
    </row>
    <row r="48" spans="1:11" ht="25.8" thickBot="1" x14ac:dyDescent="0.25">
      <c r="A48" s="50"/>
      <c r="B48" s="64"/>
      <c r="C48" s="73" t="s">
        <v>70</v>
      </c>
      <c r="D48" s="74">
        <f t="shared" ref="D48" si="17">SUM(D45:D47)</f>
        <v>10</v>
      </c>
      <c r="E48" s="74">
        <f t="shared" ref="E48:I48" si="18">SUM(E45:E47)</f>
        <v>156.85</v>
      </c>
      <c r="F48" s="74">
        <f t="shared" si="18"/>
        <v>479</v>
      </c>
      <c r="G48" s="74">
        <f t="shared" si="18"/>
        <v>8744.49</v>
      </c>
      <c r="H48" s="74">
        <f t="shared" si="18"/>
        <v>2.0583989501312336</v>
      </c>
      <c r="I48" s="74">
        <f t="shared" si="18"/>
        <v>17.47</v>
      </c>
      <c r="K48" s="23"/>
    </row>
    <row r="49" spans="1:9" ht="13.2" thickBot="1" x14ac:dyDescent="0.25">
      <c r="A49" s="70"/>
      <c r="B49" s="71" t="s">
        <v>71</v>
      </c>
      <c r="C49" s="72"/>
      <c r="D49" s="58">
        <f t="shared" ref="D49:I49" si="19">+D9+D13+D17+D21+D25+D30+D35+D40+D44+D48</f>
        <v>358</v>
      </c>
      <c r="E49" s="58">
        <f t="shared" si="19"/>
        <v>4066.8199999999993</v>
      </c>
      <c r="F49" s="58">
        <f t="shared" si="19"/>
        <v>3480</v>
      </c>
      <c r="G49" s="58">
        <f t="shared" si="19"/>
        <v>63484.799999999996</v>
      </c>
      <c r="H49" s="58">
        <f t="shared" si="19"/>
        <v>53.370341207349078</v>
      </c>
      <c r="I49" s="58">
        <f t="shared" si="19"/>
        <v>126.95452</v>
      </c>
    </row>
  </sheetData>
  <mergeCells count="21">
    <mergeCell ref="B36:B40"/>
    <mergeCell ref="B41:B44"/>
    <mergeCell ref="B45:B48"/>
    <mergeCell ref="B18:B21"/>
    <mergeCell ref="B22:B25"/>
    <mergeCell ref="A1:I1"/>
    <mergeCell ref="A3:I3"/>
    <mergeCell ref="A4:I4"/>
    <mergeCell ref="A2:I2"/>
    <mergeCell ref="D5:E5"/>
    <mergeCell ref="A5:A49"/>
    <mergeCell ref="B5:B6"/>
    <mergeCell ref="C5:C6"/>
    <mergeCell ref="B49:C49"/>
    <mergeCell ref="F5:G5"/>
    <mergeCell ref="H5:I5"/>
    <mergeCell ref="B7:B9"/>
    <mergeCell ref="B10:B13"/>
    <mergeCell ref="B14:B17"/>
    <mergeCell ref="B26:B30"/>
    <mergeCell ref="B31:B35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</vt:lpstr>
      <vt:lpstr>Infraestructura Víal</vt:lpstr>
      <vt:lpstr>Mantenimiento Víal</vt:lpstr>
      <vt:lpstr>Pavimentación Víal</vt:lpstr>
      <vt:lpstr>'Infraestructura Víal'!Área_de_impresión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E. Toral R.</dc:creator>
  <cp:lastModifiedBy>admin</cp:lastModifiedBy>
  <cp:lastPrinted>2023-07-06T14:36:41Z</cp:lastPrinted>
  <dcterms:created xsi:type="dcterms:W3CDTF">2022-02-21T18:10:51Z</dcterms:created>
  <dcterms:modified xsi:type="dcterms:W3CDTF">2023-07-06T15:06:18Z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05b23f02-3ab7-4d44-a472-317480d725c7</vt:lpwstr>
  </property>
</Properties>
</file>