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ano\Desktop\REPORTE DE TRANSPARENCIA\"/>
    </mc:Choice>
  </mc:AlternateContent>
  <xr:revisionPtr revIDLastSave="0" documentId="13_ncr:1_{AB756803-2A49-4BEF-844A-23B1C3102C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jecucion Junio-2023 " sheetId="7" r:id="rId1"/>
  </sheets>
  <definedNames>
    <definedName name="_xlnm.Print_Area" localSheetId="0">'Ejecucion Junio-2023 '!$A$1:$P$103</definedName>
    <definedName name="_xlnm.Print_Titles" localSheetId="0">'Ejecucion Junio-2023 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7" i="7" l="1"/>
  <c r="I76" i="7"/>
  <c r="H76" i="7"/>
  <c r="P32" i="7"/>
  <c r="G76" i="7"/>
  <c r="F76" i="7"/>
  <c r="P54" i="7"/>
  <c r="E76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P73" i="7"/>
  <c r="P74" i="7"/>
  <c r="P75" i="7"/>
  <c r="P77" i="7"/>
  <c r="P78" i="7"/>
  <c r="P79" i="7"/>
  <c r="P80" i="7"/>
  <c r="P81" i="7"/>
  <c r="P82" i="7"/>
  <c r="P83" i="7"/>
  <c r="P84" i="7"/>
  <c r="P85" i="7"/>
  <c r="P86" i="7"/>
  <c r="P11" i="7"/>
  <c r="D76" i="7"/>
  <c r="P76" i="7" l="1"/>
  <c r="P87" i="7"/>
  <c r="B76" i="7"/>
  <c r="O87" i="7" l="1"/>
  <c r="N87" i="7" l="1"/>
  <c r="M87" i="7" l="1"/>
  <c r="L87" i="7" l="1"/>
  <c r="K87" i="7" l="1"/>
  <c r="J87" i="7"/>
  <c r="H87" i="7" l="1"/>
  <c r="G87" i="7" l="1"/>
  <c r="F87" i="7" l="1"/>
  <c r="E87" i="7" l="1"/>
  <c r="D87" i="7"/>
  <c r="C87" i="7"/>
  <c r="B87" i="7"/>
</calcChain>
</file>

<file path=xl/sharedStrings.xml><?xml version="1.0" encoding="utf-8"?>
<sst xmlns="http://schemas.openxmlformats.org/spreadsheetml/2006/main" count="105" uniqueCount="105">
  <si>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</si>
  <si>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</si>
  <si>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</si>
  <si>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</si>
  <si>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</si>
  <si>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</si>
  <si>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</si>
  <si>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</si>
  <si>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</si>
  <si>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</si>
  <si>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</si>
  <si>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</si>
  <si>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</si>
  <si>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</si>
  <si>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</si>
  <si>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</si>
  <si>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</si>
  <si>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</si>
  <si>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</si>
  <si>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</si>
  <si>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</si>
  <si>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</si>
  <si>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</si>
  <si>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</si>
  <si>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</si>
  <si>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</si>
  <si>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</si>
  <si>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</si>
  <si>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</si>
  <si>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</si>
  <si>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</si>
  <si>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</si>
  <si>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</si>
  <si>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</si>
  <si>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</si>
  <si>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</si>
  <si>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</si>
  <si>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</si>
  <si>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</si>
  <si>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</si>
  <si>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</si>
  <si>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</si>
  <si>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</si>
  <si>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</si>
  <si>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</si>
  <si>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</si>
  <si>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</si>
  <si>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</si>
  <si>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</si>
  <si>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</si>
  <si>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</si>
  <si>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</si>
  <si>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</si>
  <si>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</si>
  <si>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</si>
  <si>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</si>
  <si>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</si>
  <si>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</si>
  <si>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</si>
  <si>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</si>
  <si>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</si>
  <si>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</si>
  <si>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</si>
  <si>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</si>
  <si>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</si>
  <si>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</si>
  <si>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</si>
  <si>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</si>
  <si>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</si>
  <si>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</si>
  <si>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</si>
  <si>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</si>
  <si>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</si>
  <si>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</si>
  <si>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</si>
  <si>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</si>
  <si>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</si>
  <si>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</si>
  <si>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</si>
  <si>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</si>
  <si>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</si>
  <si>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</si>
  <si>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</si>
  <si>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 xml:space="preserve">Ejecución de Gasto y Aplicaciones financieras </t>
  </si>
  <si>
    <t>MINISTERIO DE OBRAS PUBLICAS Y COMUNICACIONES</t>
  </si>
  <si>
    <r>
      <rPr>
        <b/>
        <sz val="14"/>
        <color theme="1"/>
        <rFont val="Calibri"/>
        <family val="2"/>
        <scheme val="minor"/>
      </rPr>
      <t>Ejecución presupuestaria</t>
    </r>
    <r>
      <rPr>
        <sz val="14"/>
        <color theme="1"/>
        <rFont val="Calibri"/>
        <family val="2"/>
        <scheme val="minor"/>
      </rPr>
      <t> comprende el conjunto de acciones destinadas a la utilización de los recursos humanos, materiales y financieros, asignados en el presupuesto con el propósito de obtener bienes y servicios en la cantidad y oportunidad prevista, en concordancia con las posibilidades financieras</t>
    </r>
  </si>
  <si>
    <r>
      <rPr>
        <b/>
        <sz val="11"/>
        <color theme="1"/>
        <rFont val="Calibri"/>
        <family val="2"/>
        <scheme val="minor"/>
      </rPr>
      <t>LIC. VIRGILIO DE LOS SANTOS MENDOZA,</t>
    </r>
    <r>
      <rPr>
        <sz val="11"/>
        <color theme="1"/>
        <rFont val="Calibri"/>
        <family val="2"/>
        <scheme val="minor"/>
      </rPr>
      <t xml:space="preserve">    DIRECTOR FINANCIERO, MOPC</t>
    </r>
  </si>
  <si>
    <t>Total Gastos  y  Aplicaciones Financieras</t>
  </si>
  <si>
    <t>Presupuesto Aprobado</t>
  </si>
  <si>
    <t>Presupuesto Modificado</t>
  </si>
  <si>
    <t xml:space="preserve">  TOTAL APLICACIONES FINANCIERAS</t>
  </si>
  <si>
    <t xml:space="preserve">  TOTAL GASTOS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</si>
  <si>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</si>
  <si>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</si>
  <si>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t>Gastos Devengado</t>
  </si>
  <si>
    <t>PREPARADO POR: JAIME THOMAS CANO,                                                                                                                                               ENC.PRESUPUESTO FINANCIERO</t>
  </si>
  <si>
    <t xml:space="preserve">Fuente: SIGEF </t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</si>
  <si>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</si>
  <si>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Julio</t>
  </si>
  <si>
    <t>Agosto</t>
  </si>
  <si>
    <t>Septiembre</t>
  </si>
  <si>
    <t>Octubre</t>
  </si>
  <si>
    <t>Noviembre</t>
  </si>
  <si>
    <t>Diciembre</t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</si>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</sst>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2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4" tint="0.39994506668294322"/>
      </bottom>
      <diagonal/>
    </border>
    <border>
      <left/>
      <right/>
      <top/>
      <bottom style="thin">
        <color theme="4" tint="0.59996337778862885"/>
      </bottom>
      <diagonal/>
    </border>
    <border>
      <left/>
      <right/>
      <top style="thin">
        <color theme="4" tint="0.39997558519241921"/>
      </top>
      <bottom style="thin">
        <color theme="4" tint="0.399945066682943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4506668294322"/>
      </top>
      <bottom style="thin">
        <color theme="4" tint="0.3999145481734672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6" xfId="0" applyBorder="1"/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43" fontId="2" fillId="3" borderId="3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43" fontId="7" fillId="0" borderId="7" xfId="1" applyFont="1" applyBorder="1" applyAlignment="1">
      <alignment horizontal="right"/>
    </xf>
    <xf numFmtId="43" fontId="7" fillId="0" borderId="0" xfId="1" applyFont="1" applyAlignment="1">
      <alignment horizontal="right"/>
    </xf>
    <xf numFmtId="43" fontId="6" fillId="0" borderId="0" xfId="1" applyFont="1" applyAlignment="1">
      <alignment horizontal="right"/>
    </xf>
    <xf numFmtId="43" fontId="6" fillId="0" borderId="0" xfId="1" applyFont="1" applyAlignment="1">
      <alignment horizontal="center" vertical="center"/>
    </xf>
    <xf numFmtId="43" fontId="0" fillId="0" borderId="0" xfId="1" applyFont="1"/>
    <xf numFmtId="43" fontId="7" fillId="0" borderId="8" xfId="1" applyFont="1" applyBorder="1" applyAlignment="1">
      <alignment horizontal="right"/>
    </xf>
    <xf numFmtId="43" fontId="8" fillId="3" borderId="0" xfId="1" applyFont="1" applyFill="1" applyAlignment="1">
      <alignment horizontal="right"/>
    </xf>
    <xf numFmtId="43" fontId="0" fillId="0" borderId="0" xfId="1" applyFont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39" fontId="3" fillId="4" borderId="9" xfId="0" applyNumberFormat="1" applyFont="1" applyFill="1" applyBorder="1" applyAlignment="1">
      <alignment horizontal="right" vertical="center" wrapText="1"/>
    </xf>
    <xf numFmtId="164" fontId="3" fillId="4" borderId="9" xfId="0" applyNumberFormat="1" applyFont="1" applyFill="1" applyBorder="1" applyAlignment="1">
      <alignment horizontal="right" vertical="center" wrapText="1"/>
    </xf>
    <xf numFmtId="4" fontId="12" fillId="0" borderId="0" xfId="0" applyNumberFormat="1" applyFont="1"/>
    <xf numFmtId="4" fontId="13" fillId="0" borderId="0" xfId="0" applyNumberFormat="1" applyFont="1"/>
    <xf numFmtId="164" fontId="0" fillId="0" borderId="0" xfId="0" applyNumberFormat="1" applyAlignment="1">
      <alignment horizontal="right" vertical="center" wrapText="1"/>
    </xf>
    <xf numFmtId="164" fontId="0" fillId="0" borderId="0" xfId="1" applyNumberFormat="1" applyFont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 wrapText="1"/>
    </xf>
    <xf numFmtId="39" fontId="3" fillId="4" borderId="7" xfId="0" applyNumberFormat="1" applyFont="1" applyFill="1" applyBorder="1" applyAlignment="1">
      <alignment horizontal="right" vertical="center" wrapText="1"/>
    </xf>
    <xf numFmtId="164" fontId="3" fillId="4" borderId="7" xfId="0" applyNumberFormat="1" applyFont="1" applyFill="1" applyBorder="1" applyAlignment="1">
      <alignment horizontal="right" vertical="center" wrapText="1"/>
    </xf>
    <xf numFmtId="4" fontId="12" fillId="0" borderId="7" xfId="0" applyNumberFormat="1" applyFont="1" applyBorder="1"/>
    <xf numFmtId="165" fontId="0" fillId="0" borderId="0" xfId="0" applyNumberFormat="1"/>
    <xf numFmtId="165" fontId="3" fillId="0" borderId="0" xfId="0" applyNumberFormat="1" applyFont="1"/>
    <xf numFmtId="39" fontId="2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right" vertical="center" wrapText="1"/>
    </xf>
    <xf numFmtId="0" fontId="0" fillId="0" borderId="10" xfId="0" applyBorder="1" applyAlignment="1">
      <alignment vertical="center"/>
    </xf>
    <xf numFmtId="0" fontId="3" fillId="0" borderId="10" xfId="0" applyFont="1" applyBorder="1" applyAlignment="1">
      <alignment wrapText="1"/>
    </xf>
    <xf numFmtId="43" fontId="0" fillId="0" borderId="0" xfId="1" applyFont="1" applyAlignment="1">
      <alignment horizontal="left" vertical="center" wrapText="1"/>
    </xf>
    <xf numFmtId="43" fontId="0" fillId="0" borderId="0" xfId="1" applyFont="1" applyAlignment="1">
      <alignment vertical="center" wrapText="1"/>
    </xf>
    <xf numFmtId="43" fontId="3" fillId="0" borderId="0" xfId="1" applyFont="1"/>
    <xf numFmtId="0" fontId="14" fillId="0" borderId="0" xfId="0" applyFont="1" applyAlignment="1">
      <alignment wrapText="1"/>
    </xf>
    <xf numFmtId="43" fontId="3" fillId="0" borderId="7" xfId="1" applyFont="1" applyBorder="1"/>
    <xf numFmtId="43" fontId="1" fillId="0" borderId="0" xfId="1" applyFont="1"/>
    <xf numFmtId="43" fontId="2" fillId="3" borderId="14" xfId="1" applyFont="1" applyFill="1" applyBorder="1" applyAlignment="1">
      <alignment horizontal="center" vertical="center"/>
    </xf>
    <xf numFmtId="43" fontId="16" fillId="0" borderId="0" xfId="1" applyFont="1" applyAlignment="1">
      <alignment horizontal="right"/>
    </xf>
    <xf numFmtId="43" fontId="15" fillId="0" borderId="0" xfId="1" applyFont="1" applyAlignment="1">
      <alignment horizontal="right"/>
    </xf>
    <xf numFmtId="43" fontId="15" fillId="0" borderId="0" xfId="1" applyFont="1" applyAlignment="1">
      <alignment horizontal="center" vertical="center"/>
    </xf>
    <xf numFmtId="43" fontId="16" fillId="0" borderId="8" xfId="1" applyFont="1" applyBorder="1" applyAlignment="1">
      <alignment horizontal="right"/>
    </xf>
    <xf numFmtId="43" fontId="17" fillId="0" borderId="0" xfId="1" applyFont="1" applyAlignment="1">
      <alignment horizontal="right"/>
    </xf>
    <xf numFmtId="43" fontId="16" fillId="0" borderId="19" xfId="1" applyFont="1" applyBorder="1" applyAlignment="1">
      <alignment horizontal="right"/>
    </xf>
    <xf numFmtId="43" fontId="16" fillId="5" borderId="0" xfId="1" applyFont="1" applyFill="1" applyBorder="1" applyAlignment="1">
      <alignment horizontal="right"/>
    </xf>
    <xf numFmtId="43" fontId="15" fillId="5" borderId="0" xfId="1" applyFont="1" applyFill="1" applyBorder="1" applyAlignment="1">
      <alignment horizontal="right"/>
    </xf>
    <xf numFmtId="43" fontId="2" fillId="3" borderId="0" xfId="1" applyFont="1" applyFill="1" applyBorder="1" applyAlignment="1">
      <alignment horizontal="right"/>
    </xf>
    <xf numFmtId="43" fontId="16" fillId="5" borderId="7" xfId="1" applyFont="1" applyFill="1" applyBorder="1" applyAlignment="1">
      <alignment horizontal="right"/>
    </xf>
    <xf numFmtId="43" fontId="16" fillId="5" borderId="19" xfId="1" applyFont="1" applyFill="1" applyBorder="1" applyAlignment="1">
      <alignment horizontal="right"/>
    </xf>
    <xf numFmtId="43" fontId="6" fillId="0" borderId="19" xfId="1" applyFont="1" applyBorder="1" applyAlignment="1">
      <alignment horizontal="right"/>
    </xf>
    <xf numFmtId="43" fontId="7" fillId="0" borderId="19" xfId="1" applyFont="1" applyBorder="1" applyAlignment="1">
      <alignment horizontal="right"/>
    </xf>
    <xf numFmtId="0" fontId="10" fillId="0" borderId="0" xfId="0" applyFont="1" applyAlignment="1">
      <alignment horizontal="left" vertical="center" wrapText="1"/>
    </xf>
    <xf numFmtId="43" fontId="0" fillId="0" borderId="0" xfId="1" applyFont="1" applyAlignment="1">
      <alignment horizontal="center" vertical="center" wrapText="1"/>
    </xf>
    <xf numFmtId="43" fontId="0" fillId="0" borderId="0" xfId="1" applyFont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43" fontId="0" fillId="0" borderId="11" xfId="1" applyFont="1" applyBorder="1" applyAlignment="1">
      <alignment horizontal="center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43" fontId="2" fillId="3" borderId="14" xfId="1" applyFont="1" applyFill="1" applyBorder="1" applyAlignment="1">
      <alignment horizontal="center" vertical="center" wrapText="1"/>
    </xf>
    <xf numFmtId="43" fontId="2" fillId="3" borderId="16" xfId="1" applyFont="1" applyFill="1" applyBorder="1" applyAlignment="1">
      <alignment horizontal="center" vertical="center" wrapText="1"/>
    </xf>
    <xf numFmtId="43" fontId="2" fillId="3" borderId="12" xfId="1" applyFont="1" applyFill="1" applyBorder="1" applyAlignment="1">
      <alignment horizontal="center" vertical="center"/>
    </xf>
    <xf numFmtId="43" fontId="2" fillId="3" borderId="13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</xdr:row>
      <xdr:rowOff>171450</xdr:rowOff>
    </xdr:from>
    <xdr:to>
      <xdr:col>15</xdr:col>
      <xdr:colOff>628650</xdr:colOff>
      <xdr:row>4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526125" y="552450"/>
          <a:ext cx="628650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19050</xdr:colOff>
      <xdr:row>2</xdr:row>
      <xdr:rowOff>219075</xdr:rowOff>
    </xdr:from>
    <xdr:to>
      <xdr:col>0</xdr:col>
      <xdr:colOff>1657349</xdr:colOff>
      <xdr:row>4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050" y="600075"/>
          <a:ext cx="1638299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54429</xdr:colOff>
      <xdr:row>2</xdr:row>
      <xdr:rowOff>163286</xdr:rowOff>
    </xdr:from>
    <xdr:to>
      <xdr:col>0</xdr:col>
      <xdr:colOff>1664154</xdr:colOff>
      <xdr:row>4</xdr:row>
      <xdr:rowOff>81643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9" y="544286"/>
          <a:ext cx="1609725" cy="480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2</xdr:row>
      <xdr:rowOff>136071</xdr:rowOff>
    </xdr:from>
    <xdr:to>
      <xdr:col>15</xdr:col>
      <xdr:colOff>938892</xdr:colOff>
      <xdr:row>5</xdr:row>
      <xdr:rowOff>40822</xdr:rowOff>
    </xdr:to>
    <xdr:pic>
      <xdr:nvPicPr>
        <xdr:cNvPr id="5" name="3 Imagen" descr="C:\Users\jcano\Downloads\145px-Coat_of_arms_of_the_Dominican_Republic.svg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26125" y="517071"/>
          <a:ext cx="938892" cy="666751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3</xdr:col>
      <xdr:colOff>1578428</xdr:colOff>
      <xdr:row>97</xdr:row>
      <xdr:rowOff>160566</xdr:rowOff>
    </xdr:from>
    <xdr:ext cx="2408463" cy="534802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3328" y="20991741"/>
          <a:ext cx="2408463" cy="53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3891642</xdr:colOff>
      <xdr:row>96</xdr:row>
      <xdr:rowOff>68036</xdr:rowOff>
    </xdr:from>
    <xdr:to>
      <xdr:col>1</xdr:col>
      <xdr:colOff>104316</xdr:colOff>
      <xdr:row>99</xdr:row>
      <xdr:rowOff>143168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1642" y="20941393"/>
          <a:ext cx="1641924" cy="1082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99"/>
  <sheetViews>
    <sheetView showGridLines="0" tabSelected="1" zoomScale="70" zoomScaleNormal="70" workbookViewId="0">
      <selection activeCell="A16" sqref="A16"/>
    </sheetView>
  </sheetViews>
  <sheetFormatPr baseColWidth="10" defaultColWidth="11.42578125" defaultRowHeight="15" x14ac:dyDescent="0.25"/>
  <cols>
    <col min="1" max="1" width="81.42578125" style="4" customWidth="1"/>
    <col min="2" max="4" width="24.7109375" style="13" customWidth="1"/>
    <col min="5" max="5" width="23.42578125" style="13" customWidth="1"/>
    <col min="6" max="16" width="24.7109375" style="13" customWidth="1"/>
  </cols>
  <sheetData>
    <row r="3" spans="1:17" ht="28.5" customHeight="1" x14ac:dyDescent="0.25">
      <c r="A3" s="58" t="s">
        <v>84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17" ht="15.75" x14ac:dyDescent="0.25">
      <c r="A4" s="60" t="s">
        <v>104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</row>
    <row r="5" spans="1:17" ht="15.75" customHeight="1" x14ac:dyDescent="0.25">
      <c r="A5" s="62" t="s">
        <v>83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</row>
    <row r="6" spans="1:17" ht="15.75" customHeight="1" x14ac:dyDescent="0.25">
      <c r="A6" s="63" t="s">
        <v>75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8" spans="1:17" x14ac:dyDescent="0.25"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</row>
    <row r="9" spans="1:17" ht="30" customHeight="1" x14ac:dyDescent="0.25">
      <c r="A9" s="65" t="s">
        <v>65</v>
      </c>
      <c r="B9" s="67" t="s">
        <v>88</v>
      </c>
      <c r="C9" s="67" t="s">
        <v>89</v>
      </c>
      <c r="D9" s="69" t="s">
        <v>94</v>
      </c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1"/>
    </row>
    <row r="10" spans="1:17" ht="30" customHeight="1" x14ac:dyDescent="0.25">
      <c r="A10" s="66"/>
      <c r="B10" s="68"/>
      <c r="C10" s="68"/>
      <c r="D10" s="7" t="s">
        <v>77</v>
      </c>
      <c r="E10" s="7" t="s">
        <v>78</v>
      </c>
      <c r="F10" s="7" t="s">
        <v>79</v>
      </c>
      <c r="G10" s="7" t="s">
        <v>80</v>
      </c>
      <c r="H10" s="8" t="s">
        <v>81</v>
      </c>
      <c r="I10" s="7" t="s">
        <v>82</v>
      </c>
      <c r="J10" s="7" t="s">
        <v>98</v>
      </c>
      <c r="K10" s="7" t="s">
        <v>99</v>
      </c>
      <c r="L10" s="7" t="s">
        <v>100</v>
      </c>
      <c r="M10" s="7" t="s">
        <v>101</v>
      </c>
      <c r="N10" s="7" t="s">
        <v>102</v>
      </c>
      <c r="O10" s="7" t="s">
        <v>103</v>
      </c>
      <c r="P10" s="41" t="s">
        <v>76</v>
      </c>
    </row>
    <row r="11" spans="1:17" x14ac:dyDescent="0.25">
      <c r="A11" s="2" t="s">
        <v>0</v>
      </c>
      <c r="B11" s="18">
        <v>30578964242</v>
      </c>
      <c r="C11" s="19"/>
      <c r="D11" s="9">
        <v>2179398556.5599999</v>
      </c>
      <c r="E11" s="9">
        <v>1692537567.49</v>
      </c>
      <c r="F11" s="9">
        <v>3330134077.1399999</v>
      </c>
      <c r="G11" s="9">
        <v>3302956413.5900002</v>
      </c>
      <c r="H11" s="9">
        <v>3377801007.4899998</v>
      </c>
      <c r="I11" s="14"/>
      <c r="J11" s="45"/>
      <c r="K11" s="45"/>
      <c r="L11" s="45"/>
      <c r="M11" s="45"/>
      <c r="N11" s="45"/>
      <c r="O11" s="45"/>
      <c r="P11" s="51">
        <f>D11+E11+F11+G11+H11+I11+J11+J11+L11+M11+N11+O11</f>
        <v>13882827622.27</v>
      </c>
    </row>
    <row r="12" spans="1:17" x14ac:dyDescent="0.25">
      <c r="A12" s="3" t="s">
        <v>1</v>
      </c>
      <c r="B12" s="20">
        <v>5542107522</v>
      </c>
      <c r="C12" s="20"/>
      <c r="D12" s="10">
        <v>401877080.54000002</v>
      </c>
      <c r="E12" s="10">
        <v>383545384.55000001</v>
      </c>
      <c r="F12" s="10">
        <v>400093497.11000001</v>
      </c>
      <c r="G12" s="10">
        <v>490921333.51999998</v>
      </c>
      <c r="H12" s="10">
        <v>449610065.56</v>
      </c>
      <c r="I12" s="10">
        <v>387606916</v>
      </c>
      <c r="J12" s="42"/>
      <c r="K12" s="42"/>
      <c r="L12" s="42"/>
      <c r="M12" s="42"/>
      <c r="N12" s="42"/>
      <c r="O12" s="42"/>
      <c r="P12" s="48">
        <f t="shared" ref="P12:P75" si="0">D12+E12+F12+G12+H12+I12+J12+J12+L12+M12+N12+O12</f>
        <v>2513654277.2799997</v>
      </c>
    </row>
    <row r="13" spans="1:17" x14ac:dyDescent="0.25">
      <c r="A13" s="6" t="s">
        <v>2</v>
      </c>
      <c r="B13" s="21">
        <v>3927000000</v>
      </c>
      <c r="C13" s="21"/>
      <c r="D13" s="11">
        <v>301466952.41000003</v>
      </c>
      <c r="E13" s="11">
        <v>283759156.50999999</v>
      </c>
      <c r="F13" s="11">
        <v>297004856.77999997</v>
      </c>
      <c r="G13" s="11">
        <v>273141580.55000001</v>
      </c>
      <c r="H13" s="11">
        <v>309096812.81999999</v>
      </c>
      <c r="I13" s="11">
        <v>278509781.91000003</v>
      </c>
      <c r="J13" s="43"/>
      <c r="K13" s="43"/>
      <c r="L13" s="43"/>
      <c r="M13" s="43"/>
      <c r="N13" s="43"/>
      <c r="O13" s="43"/>
      <c r="P13" s="49">
        <f t="shared" si="0"/>
        <v>1742979140.98</v>
      </c>
    </row>
    <row r="14" spans="1:17" x14ac:dyDescent="0.25">
      <c r="A14" s="6" t="s">
        <v>3</v>
      </c>
      <c r="B14" s="21">
        <v>1165307522</v>
      </c>
      <c r="C14" s="21"/>
      <c r="D14" s="11">
        <v>66108086.670000002</v>
      </c>
      <c r="E14" s="11">
        <v>63469796.990000002</v>
      </c>
      <c r="F14" s="11">
        <v>66627891.869999997</v>
      </c>
      <c r="G14" s="11">
        <v>184766685.30000001</v>
      </c>
      <c r="H14" s="11">
        <v>100745543.09</v>
      </c>
      <c r="I14" s="11">
        <v>72638949.079999998</v>
      </c>
      <c r="J14" s="43"/>
      <c r="K14" s="43"/>
      <c r="L14" s="43"/>
      <c r="M14" s="43"/>
      <c r="N14" s="43"/>
      <c r="O14" s="43"/>
      <c r="P14" s="49">
        <f t="shared" si="0"/>
        <v>554356953.00000012</v>
      </c>
    </row>
    <row r="15" spans="1:17" x14ac:dyDescent="0.25">
      <c r="A15" s="6" t="s">
        <v>4</v>
      </c>
      <c r="B15" s="21"/>
      <c r="C15" s="21"/>
      <c r="D15" s="12"/>
      <c r="E15" s="12"/>
      <c r="F15" s="12"/>
      <c r="G15" s="12"/>
      <c r="H15" s="12"/>
      <c r="I15" s="12"/>
      <c r="J15" s="44"/>
      <c r="K15" s="43"/>
      <c r="L15" s="43"/>
      <c r="M15" s="43"/>
      <c r="N15" s="43"/>
      <c r="O15" s="43"/>
      <c r="P15" s="48">
        <f t="shared" si="0"/>
        <v>0</v>
      </c>
      <c r="Q15" s="1"/>
    </row>
    <row r="16" spans="1:17" x14ac:dyDescent="0.25">
      <c r="A16" s="6" t="s">
        <v>5</v>
      </c>
      <c r="B16" s="21"/>
      <c r="C16" s="21"/>
      <c r="D16" s="11"/>
      <c r="E16" s="11"/>
      <c r="F16" s="11"/>
      <c r="G16" s="11"/>
      <c r="H16" s="11"/>
      <c r="I16" s="11"/>
      <c r="J16" s="43"/>
      <c r="K16" s="43"/>
      <c r="L16" s="43"/>
      <c r="M16" s="46"/>
      <c r="N16" s="46"/>
      <c r="O16" s="46"/>
      <c r="P16" s="48">
        <f t="shared" si="0"/>
        <v>0</v>
      </c>
    </row>
    <row r="17" spans="1:16" x14ac:dyDescent="0.25">
      <c r="A17" s="6" t="s">
        <v>6</v>
      </c>
      <c r="B17" s="21">
        <v>449800000</v>
      </c>
      <c r="C17" s="21"/>
      <c r="D17" s="11">
        <v>34302041.460000001</v>
      </c>
      <c r="E17" s="11">
        <v>36316431.049999997</v>
      </c>
      <c r="F17" s="11">
        <v>36460748.460000001</v>
      </c>
      <c r="G17" s="11">
        <v>33013067.670000002</v>
      </c>
      <c r="H17" s="11">
        <v>39767709.649999999</v>
      </c>
      <c r="I17" s="11">
        <v>36458185.009999998</v>
      </c>
      <c r="J17" s="43"/>
      <c r="K17" s="43"/>
      <c r="L17" s="43"/>
      <c r="M17" s="11"/>
      <c r="N17" s="11"/>
      <c r="O17" s="11"/>
      <c r="P17" s="49">
        <f t="shared" si="0"/>
        <v>216318183.29999998</v>
      </c>
    </row>
    <row r="18" spans="1:16" x14ac:dyDescent="0.25">
      <c r="A18" s="3" t="s">
        <v>7</v>
      </c>
      <c r="B18" s="20">
        <v>1208357533</v>
      </c>
      <c r="C18" s="20"/>
      <c r="D18" s="10">
        <v>36215895.670000002</v>
      </c>
      <c r="E18" s="10">
        <v>97259433.280000001</v>
      </c>
      <c r="F18" s="10">
        <v>69672532.200000003</v>
      </c>
      <c r="G18" s="10">
        <v>72360855.870000005</v>
      </c>
      <c r="H18" s="10">
        <v>53441666.829999998</v>
      </c>
      <c r="I18" s="10">
        <v>76287608.530000001</v>
      </c>
      <c r="J18" s="42"/>
      <c r="K18" s="42"/>
      <c r="L18" s="42"/>
      <c r="M18" s="10"/>
      <c r="N18" s="10"/>
      <c r="O18" s="10"/>
      <c r="P18" s="48">
        <f t="shared" si="0"/>
        <v>405237992.38</v>
      </c>
    </row>
    <row r="19" spans="1:16" x14ac:dyDescent="0.25">
      <c r="A19" s="6" t="s">
        <v>8</v>
      </c>
      <c r="B19" s="21">
        <v>157100000</v>
      </c>
      <c r="C19" s="21"/>
      <c r="D19" s="11">
        <v>5815550.1100000003</v>
      </c>
      <c r="E19" s="11">
        <v>19738426.510000002</v>
      </c>
      <c r="F19" s="11">
        <v>21631570.399999999</v>
      </c>
      <c r="G19" s="11">
        <v>11393119.57</v>
      </c>
      <c r="H19" s="11">
        <v>12375252.82</v>
      </c>
      <c r="I19" s="11">
        <v>21233885.460000001</v>
      </c>
      <c r="J19" s="43"/>
      <c r="K19" s="43"/>
      <c r="L19" s="43"/>
      <c r="M19" s="11"/>
      <c r="N19" s="11"/>
      <c r="O19" s="11"/>
      <c r="P19" s="49">
        <f t="shared" si="0"/>
        <v>92187804.870000005</v>
      </c>
    </row>
    <row r="20" spans="1:16" x14ac:dyDescent="0.25">
      <c r="A20" s="6" t="s">
        <v>9</v>
      </c>
      <c r="B20" s="21">
        <v>50800000</v>
      </c>
      <c r="C20" s="21"/>
      <c r="D20" s="11">
        <v>14972380</v>
      </c>
      <c r="E20" s="11">
        <v>6811136.04</v>
      </c>
      <c r="F20" s="11">
        <v>11039333.33</v>
      </c>
      <c r="G20" s="11">
        <v>4661634</v>
      </c>
      <c r="H20" s="11">
        <v>5748767</v>
      </c>
      <c r="I20" s="11">
        <v>16952067.100000001</v>
      </c>
      <c r="J20" s="43"/>
      <c r="K20" s="43"/>
      <c r="L20" s="43"/>
      <c r="M20" s="11"/>
      <c r="N20" s="11"/>
      <c r="O20" s="11"/>
      <c r="P20" s="49">
        <f t="shared" si="0"/>
        <v>60185317.469999999</v>
      </c>
    </row>
    <row r="21" spans="1:16" x14ac:dyDescent="0.25">
      <c r="A21" s="6" t="s">
        <v>10</v>
      </c>
      <c r="B21" s="21">
        <v>118687288</v>
      </c>
      <c r="C21" s="21"/>
      <c r="D21" s="11">
        <v>14728510</v>
      </c>
      <c r="E21" s="11">
        <v>40020040.130000003</v>
      </c>
      <c r="F21" s="11">
        <v>14687883</v>
      </c>
      <c r="G21" s="11">
        <v>15296485.5</v>
      </c>
      <c r="H21" s="11">
        <v>15020765</v>
      </c>
      <c r="I21" s="11">
        <v>24938620</v>
      </c>
      <c r="J21" s="43"/>
      <c r="K21" s="43"/>
      <c r="L21" s="43"/>
      <c r="M21" s="11"/>
      <c r="N21" s="11"/>
      <c r="O21" s="11"/>
      <c r="P21" s="49">
        <f t="shared" si="0"/>
        <v>124692303.63</v>
      </c>
    </row>
    <row r="22" spans="1:16" x14ac:dyDescent="0.25">
      <c r="A22" s="6" t="s">
        <v>11</v>
      </c>
      <c r="B22" s="21">
        <v>5500000</v>
      </c>
      <c r="C22" s="21"/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43"/>
      <c r="K22" s="43"/>
      <c r="L22" s="43"/>
      <c r="M22" s="11"/>
      <c r="N22" s="11"/>
      <c r="O22" s="11"/>
      <c r="P22" s="49">
        <f t="shared" si="0"/>
        <v>0</v>
      </c>
    </row>
    <row r="23" spans="1:16" x14ac:dyDescent="0.25">
      <c r="A23" s="6" t="s">
        <v>12</v>
      </c>
      <c r="B23" s="21">
        <v>49000000</v>
      </c>
      <c r="C23" s="21"/>
      <c r="D23" s="11">
        <v>0</v>
      </c>
      <c r="E23" s="11">
        <v>300000</v>
      </c>
      <c r="F23" s="11">
        <v>1995424.93</v>
      </c>
      <c r="G23" s="11">
        <v>0</v>
      </c>
      <c r="H23" s="11">
        <v>1228321.79</v>
      </c>
      <c r="I23" s="11">
        <v>480000</v>
      </c>
      <c r="J23" s="43"/>
      <c r="K23" s="43"/>
      <c r="L23" s="43"/>
      <c r="M23" s="11"/>
      <c r="N23" s="11"/>
      <c r="O23" s="11"/>
      <c r="P23" s="49">
        <f t="shared" si="0"/>
        <v>4003746.7199999997</v>
      </c>
    </row>
    <row r="24" spans="1:16" x14ac:dyDescent="0.25">
      <c r="A24" s="6" t="s">
        <v>13</v>
      </c>
      <c r="B24" s="21">
        <v>60000000</v>
      </c>
      <c r="C24" s="21"/>
      <c r="D24" s="11">
        <v>4435089.54</v>
      </c>
      <c r="E24" s="11">
        <v>15859919.210000001</v>
      </c>
      <c r="F24" s="11">
        <v>15154471.58</v>
      </c>
      <c r="G24" s="11">
        <v>9625530.6199999992</v>
      </c>
      <c r="H24" s="11">
        <v>6428496.3300000001</v>
      </c>
      <c r="I24" s="11">
        <v>9678626.9600000009</v>
      </c>
      <c r="J24" s="43"/>
      <c r="K24" s="43"/>
      <c r="L24" s="43"/>
      <c r="M24" s="11"/>
      <c r="N24" s="11"/>
      <c r="O24" s="11"/>
      <c r="P24" s="49">
        <f t="shared" si="0"/>
        <v>61182134.239999995</v>
      </c>
    </row>
    <row r="25" spans="1:16" ht="30" x14ac:dyDescent="0.25">
      <c r="A25" s="6" t="s">
        <v>14</v>
      </c>
      <c r="B25" s="21">
        <v>54000000</v>
      </c>
      <c r="C25" s="21"/>
      <c r="D25" s="11">
        <v>0</v>
      </c>
      <c r="E25" s="11">
        <v>2286788.7999999998</v>
      </c>
      <c r="F25" s="11">
        <v>785629.96</v>
      </c>
      <c r="G25" s="11">
        <v>10399672.02</v>
      </c>
      <c r="H25" s="11">
        <v>8034301.3099999996</v>
      </c>
      <c r="I25" s="11">
        <v>1340916.23</v>
      </c>
      <c r="J25" s="43"/>
      <c r="K25" s="43"/>
      <c r="L25" s="43"/>
      <c r="M25" s="11"/>
      <c r="N25" s="11"/>
      <c r="O25" s="11"/>
      <c r="P25" s="49">
        <f t="shared" si="0"/>
        <v>22847308.32</v>
      </c>
    </row>
    <row r="26" spans="1:16" x14ac:dyDescent="0.25">
      <c r="A26" s="6" t="s">
        <v>15</v>
      </c>
      <c r="B26" s="21">
        <v>690070245</v>
      </c>
      <c r="C26" s="21"/>
      <c r="D26" s="11">
        <v>10992876.02</v>
      </c>
      <c r="E26" s="11">
        <v>10930372.59</v>
      </c>
      <c r="F26" s="11">
        <v>4378219</v>
      </c>
      <c r="G26" s="11">
        <v>16316789.619999999</v>
      </c>
      <c r="H26" s="11">
        <v>4605762.58</v>
      </c>
      <c r="I26" s="11">
        <v>1663492.78</v>
      </c>
      <c r="J26" s="43"/>
      <c r="K26" s="43"/>
      <c r="L26" s="43"/>
      <c r="M26" s="11"/>
      <c r="N26" s="11"/>
      <c r="O26" s="11"/>
      <c r="P26" s="49">
        <f t="shared" si="0"/>
        <v>48887512.589999996</v>
      </c>
    </row>
    <row r="27" spans="1:16" x14ac:dyDescent="0.25">
      <c r="A27" s="6" t="s">
        <v>16</v>
      </c>
      <c r="B27" s="21">
        <v>23200000</v>
      </c>
      <c r="C27" s="21"/>
      <c r="D27" s="11">
        <v>0</v>
      </c>
      <c r="E27" s="11">
        <v>1312750</v>
      </c>
      <c r="F27" s="11">
        <v>0</v>
      </c>
      <c r="G27" s="11">
        <v>4667624.54</v>
      </c>
      <c r="H27" s="11">
        <v>0</v>
      </c>
      <c r="I27" s="11">
        <v>0</v>
      </c>
      <c r="J27" s="43"/>
      <c r="K27" s="43"/>
      <c r="L27" s="43"/>
      <c r="M27" s="11"/>
      <c r="N27" s="11"/>
      <c r="O27" s="11"/>
      <c r="P27" s="49">
        <f t="shared" si="0"/>
        <v>5980374.54</v>
      </c>
    </row>
    <row r="28" spans="1:16" x14ac:dyDescent="0.25">
      <c r="A28" s="3" t="s">
        <v>17</v>
      </c>
      <c r="B28" s="20">
        <v>870003747</v>
      </c>
      <c r="C28" s="20"/>
      <c r="D28" s="10">
        <v>9325164.2899999991</v>
      </c>
      <c r="E28" s="10">
        <v>142734362.34999999</v>
      </c>
      <c r="F28" s="10">
        <v>393474593.17000002</v>
      </c>
      <c r="G28" s="10">
        <v>61528145.850000001</v>
      </c>
      <c r="H28" s="10">
        <v>314966384.66000003</v>
      </c>
      <c r="I28" s="10">
        <v>64999463.57</v>
      </c>
      <c r="J28" s="42"/>
      <c r="K28" s="42"/>
      <c r="L28" s="42"/>
      <c r="M28" s="10"/>
      <c r="N28" s="10"/>
      <c r="O28" s="10"/>
      <c r="P28" s="48">
        <f t="shared" si="0"/>
        <v>987028113.88999999</v>
      </c>
    </row>
    <row r="29" spans="1:16" x14ac:dyDescent="0.25">
      <c r="A29" s="6" t="s">
        <v>18</v>
      </c>
      <c r="B29" s="21">
        <v>13500000</v>
      </c>
      <c r="C29" s="21"/>
      <c r="D29" s="11">
        <v>0</v>
      </c>
      <c r="E29" s="11">
        <v>2753846.18</v>
      </c>
      <c r="F29" s="11">
        <v>0</v>
      </c>
      <c r="G29" s="11">
        <v>168444.63</v>
      </c>
      <c r="H29" s="11">
        <v>29944.93</v>
      </c>
      <c r="I29" s="11">
        <v>2403642.91</v>
      </c>
      <c r="J29" s="43"/>
      <c r="K29" s="43"/>
      <c r="L29" s="43"/>
      <c r="M29" s="11"/>
      <c r="N29" s="11"/>
      <c r="O29" s="11"/>
      <c r="P29" s="49">
        <f t="shared" si="0"/>
        <v>5355878.6500000004</v>
      </c>
    </row>
    <row r="30" spans="1:16" x14ac:dyDescent="0.25">
      <c r="A30" s="6" t="s">
        <v>19</v>
      </c>
      <c r="B30" s="21">
        <v>40398605</v>
      </c>
      <c r="C30" s="21"/>
      <c r="D30" s="11">
        <v>0</v>
      </c>
      <c r="E30" s="11">
        <v>11971876.91</v>
      </c>
      <c r="F30" s="11">
        <v>20010779.370000001</v>
      </c>
      <c r="G30" s="11">
        <v>1047607.78</v>
      </c>
      <c r="H30" s="11">
        <v>9440</v>
      </c>
      <c r="I30" s="11">
        <v>6050096</v>
      </c>
      <c r="J30" s="43"/>
      <c r="K30" s="43"/>
      <c r="L30" s="43"/>
      <c r="M30" s="11"/>
      <c r="N30" s="11"/>
      <c r="O30" s="11"/>
      <c r="P30" s="49">
        <f t="shared" si="0"/>
        <v>39089800.060000002</v>
      </c>
    </row>
    <row r="31" spans="1:16" x14ac:dyDescent="0.25">
      <c r="A31" s="6" t="s">
        <v>20</v>
      </c>
      <c r="B31" s="21">
        <v>17000000</v>
      </c>
      <c r="C31" s="21"/>
      <c r="D31" s="11">
        <v>0</v>
      </c>
      <c r="E31" s="11">
        <v>734432</v>
      </c>
      <c r="F31" s="11">
        <v>916388</v>
      </c>
      <c r="G31" s="11">
        <v>79060.97</v>
      </c>
      <c r="H31" s="11">
        <v>42640.04</v>
      </c>
      <c r="I31" s="11">
        <v>769773</v>
      </c>
      <c r="J31" s="43"/>
      <c r="K31" s="43"/>
      <c r="L31" s="43"/>
      <c r="M31" s="11"/>
      <c r="N31" s="11"/>
      <c r="O31" s="11"/>
      <c r="P31" s="49">
        <f t="shared" si="0"/>
        <v>2542294.0099999998</v>
      </c>
    </row>
    <row r="32" spans="1:16" x14ac:dyDescent="0.25">
      <c r="A32" s="6" t="s">
        <v>21</v>
      </c>
      <c r="B32" s="21">
        <v>800000</v>
      </c>
      <c r="C32" s="21"/>
      <c r="D32" s="11">
        <v>0</v>
      </c>
      <c r="E32" s="11"/>
      <c r="F32" s="11">
        <v>0</v>
      </c>
      <c r="G32" s="11">
        <v>7440.4</v>
      </c>
      <c r="H32" s="11">
        <v>0</v>
      </c>
      <c r="I32" s="11">
        <v>0</v>
      </c>
      <c r="J32" s="43"/>
      <c r="K32" s="43"/>
      <c r="L32" s="43"/>
      <c r="M32" s="11"/>
      <c r="N32" s="11"/>
      <c r="O32" s="11"/>
      <c r="P32" s="49">
        <f t="shared" si="0"/>
        <v>7440.4</v>
      </c>
    </row>
    <row r="33" spans="1:16" x14ac:dyDescent="0.25">
      <c r="A33" s="6" t="s">
        <v>22</v>
      </c>
      <c r="B33" s="21">
        <v>28000000</v>
      </c>
      <c r="C33" s="21"/>
      <c r="D33" s="11">
        <v>0</v>
      </c>
      <c r="E33" s="11">
        <v>18217096.010000002</v>
      </c>
      <c r="F33" s="11">
        <v>0</v>
      </c>
      <c r="G33" s="11">
        <v>14155.37</v>
      </c>
      <c r="H33" s="11">
        <v>673491.9</v>
      </c>
      <c r="I33" s="11">
        <v>0</v>
      </c>
      <c r="J33" s="43"/>
      <c r="K33" s="43"/>
      <c r="L33" s="43"/>
      <c r="M33" s="11"/>
      <c r="N33" s="11"/>
      <c r="O33" s="11"/>
      <c r="P33" s="49">
        <f>D33+E33+F32+G33+H33+I33+J33+J33+L33+M33+N33+O33</f>
        <v>18904743.280000001</v>
      </c>
    </row>
    <row r="34" spans="1:16" x14ac:dyDescent="0.25">
      <c r="A34" s="6" t="s">
        <v>23</v>
      </c>
      <c r="B34" s="21">
        <v>335350624</v>
      </c>
      <c r="C34" s="21"/>
      <c r="D34" s="11">
        <v>6826826.2800000003</v>
      </c>
      <c r="E34" s="11">
        <v>10688831.4</v>
      </c>
      <c r="F34" s="11">
        <v>290214497.54000002</v>
      </c>
      <c r="G34" s="11">
        <v>609544.4</v>
      </c>
      <c r="H34" s="11">
        <v>289343904.07999998</v>
      </c>
      <c r="I34" s="11">
        <v>0</v>
      </c>
      <c r="J34" s="43"/>
      <c r="K34" s="43"/>
      <c r="L34" s="43"/>
      <c r="M34" s="11"/>
      <c r="N34" s="11"/>
      <c r="O34" s="11"/>
      <c r="P34" s="49">
        <f>D34+E34+F33+G34+H34+I34+J34+J34+L34+M34+N34+O34</f>
        <v>307469106.15999997</v>
      </c>
    </row>
    <row r="35" spans="1:16" x14ac:dyDescent="0.25">
      <c r="A35" s="6" t="s">
        <v>24</v>
      </c>
      <c r="B35" s="21">
        <v>388100000</v>
      </c>
      <c r="C35" s="21"/>
      <c r="D35" s="11"/>
      <c r="E35" s="11">
        <v>82099049.319999993</v>
      </c>
      <c r="F35" s="11">
        <v>50508894.090000004</v>
      </c>
      <c r="G35" s="11">
        <v>41465779</v>
      </c>
      <c r="H35" s="11">
        <v>21433715.469999999</v>
      </c>
      <c r="I35" s="11">
        <v>28171520.600000001</v>
      </c>
      <c r="J35" s="43"/>
      <c r="K35" s="43"/>
      <c r="L35" s="43"/>
      <c r="M35" s="11"/>
      <c r="N35" s="11"/>
      <c r="O35" s="11"/>
      <c r="P35" s="49">
        <f>D35+E35+F34+G35+H35+I35+J35+J35+L35+M35+N35+O35</f>
        <v>463384561.93000007</v>
      </c>
    </row>
    <row r="36" spans="1:16" x14ac:dyDescent="0.25">
      <c r="A36" s="6" t="s">
        <v>25</v>
      </c>
      <c r="B36" s="22"/>
      <c r="C36" s="21"/>
      <c r="D36" s="12"/>
      <c r="E36" s="12"/>
      <c r="F36" s="12">
        <v>0</v>
      </c>
      <c r="G36" s="12">
        <v>0</v>
      </c>
      <c r="H36" s="12"/>
      <c r="I36" s="12">
        <v>0</v>
      </c>
      <c r="J36" s="44"/>
      <c r="K36" s="44"/>
      <c r="L36" s="44"/>
      <c r="M36" s="44"/>
      <c r="N36" s="44"/>
      <c r="O36" s="44"/>
      <c r="P36" s="49">
        <f t="shared" si="0"/>
        <v>0</v>
      </c>
    </row>
    <row r="37" spans="1:16" x14ac:dyDescent="0.25">
      <c r="A37" s="6" t="s">
        <v>26</v>
      </c>
      <c r="B37" s="21">
        <v>46854518</v>
      </c>
      <c r="C37" s="21"/>
      <c r="D37" s="11">
        <v>2498338.0099999998</v>
      </c>
      <c r="E37" s="11">
        <v>16269230.529999999</v>
      </c>
      <c r="F37" s="11">
        <v>31824034.170000002</v>
      </c>
      <c r="G37" s="11">
        <v>18136113.300000001</v>
      </c>
      <c r="H37" s="11">
        <v>3433248.24</v>
      </c>
      <c r="I37" s="11">
        <v>27604431.059999999</v>
      </c>
      <c r="J37" s="43"/>
      <c r="K37" s="43"/>
      <c r="L37" s="43"/>
      <c r="M37" s="11"/>
      <c r="N37" s="11"/>
      <c r="O37" s="11"/>
      <c r="P37" s="49">
        <f t="shared" si="0"/>
        <v>99765395.310000002</v>
      </c>
    </row>
    <row r="38" spans="1:16" x14ac:dyDescent="0.25">
      <c r="A38" s="3" t="s">
        <v>27</v>
      </c>
      <c r="B38" s="20">
        <v>1379555976</v>
      </c>
      <c r="C38" s="20"/>
      <c r="D38" s="10">
        <v>105079391.3</v>
      </c>
      <c r="E38" s="10">
        <v>104965844.3</v>
      </c>
      <c r="F38" s="10">
        <v>104965844.3</v>
      </c>
      <c r="G38" s="10">
        <v>114965844.3</v>
      </c>
      <c r="H38" s="10">
        <v>108965844.3</v>
      </c>
      <c r="I38" s="10">
        <v>134965844.30000001</v>
      </c>
      <c r="J38" s="42"/>
      <c r="K38" s="42"/>
      <c r="L38" s="42"/>
      <c r="M38" s="10"/>
      <c r="N38" s="10"/>
      <c r="O38" s="10"/>
      <c r="P38" s="48">
        <f t="shared" si="0"/>
        <v>673908612.79999995</v>
      </c>
    </row>
    <row r="39" spans="1:16" x14ac:dyDescent="0.25">
      <c r="A39" s="6" t="s">
        <v>28</v>
      </c>
      <c r="B39" s="21">
        <v>16766206</v>
      </c>
      <c r="C39" s="21"/>
      <c r="D39" s="11">
        <v>249409</v>
      </c>
      <c r="E39" s="11">
        <v>135862</v>
      </c>
      <c r="F39" s="11">
        <v>135862</v>
      </c>
      <c r="G39" s="11">
        <v>135862</v>
      </c>
      <c r="H39" s="11">
        <v>135862</v>
      </c>
      <c r="I39" s="11">
        <v>135862</v>
      </c>
      <c r="J39" s="43"/>
      <c r="K39" s="43"/>
      <c r="L39" s="43"/>
      <c r="M39" s="11"/>
      <c r="N39" s="11"/>
      <c r="O39" s="11"/>
      <c r="P39" s="49">
        <f t="shared" si="0"/>
        <v>928719</v>
      </c>
    </row>
    <row r="40" spans="1:16" x14ac:dyDescent="0.25">
      <c r="A40" s="6" t="s">
        <v>29</v>
      </c>
      <c r="B40" s="21">
        <v>1045289770</v>
      </c>
      <c r="C40" s="21"/>
      <c r="D40" s="11">
        <v>80406905.379999995</v>
      </c>
      <c r="E40" s="11">
        <v>80406905.379999995</v>
      </c>
      <c r="F40" s="11">
        <v>80406905.379999995</v>
      </c>
      <c r="G40" s="11">
        <v>80406905.379999995</v>
      </c>
      <c r="H40" s="11">
        <v>80406905.379999995</v>
      </c>
      <c r="I40" s="11">
        <v>80406905.379999995</v>
      </c>
      <c r="J40" s="43"/>
      <c r="K40" s="43"/>
      <c r="L40" s="43"/>
      <c r="M40" s="11"/>
      <c r="N40" s="11"/>
      <c r="O40" s="11"/>
      <c r="P40" s="49">
        <f t="shared" si="0"/>
        <v>482441432.27999997</v>
      </c>
    </row>
    <row r="41" spans="1:16" x14ac:dyDescent="0.25">
      <c r="A41" s="6" t="s">
        <v>30</v>
      </c>
      <c r="B41" s="22"/>
      <c r="C41" s="21"/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/>
      <c r="J41" s="43"/>
      <c r="K41" s="43"/>
      <c r="L41" s="43"/>
      <c r="M41" s="11"/>
      <c r="N41" s="11"/>
      <c r="O41" s="11"/>
      <c r="P41" s="49">
        <f t="shared" si="0"/>
        <v>0</v>
      </c>
    </row>
    <row r="42" spans="1:16" x14ac:dyDescent="0.25">
      <c r="A42" s="6" t="s">
        <v>31</v>
      </c>
      <c r="B42" s="21">
        <v>317500000</v>
      </c>
      <c r="C42" s="21"/>
      <c r="D42" s="11">
        <v>24423076.920000002</v>
      </c>
      <c r="E42" s="11">
        <v>24423076.920000002</v>
      </c>
      <c r="F42" s="11">
        <v>24423076.920000002</v>
      </c>
      <c r="G42" s="11">
        <v>34423076.920000002</v>
      </c>
      <c r="H42" s="11">
        <v>28423076.920000002</v>
      </c>
      <c r="I42" s="11">
        <v>54423076.920000002</v>
      </c>
      <c r="J42" s="43"/>
      <c r="K42" s="43"/>
      <c r="L42" s="43"/>
      <c r="M42" s="11"/>
      <c r="N42" s="11"/>
      <c r="O42" s="11"/>
      <c r="P42" s="49">
        <f t="shared" si="0"/>
        <v>190538461.52000004</v>
      </c>
    </row>
    <row r="43" spans="1:16" x14ac:dyDescent="0.25">
      <c r="A43" s="6" t="s">
        <v>32</v>
      </c>
      <c r="B43" s="22"/>
      <c r="C43" s="21"/>
      <c r="D43" s="12"/>
      <c r="E43" s="12"/>
      <c r="F43" s="12"/>
      <c r="G43" s="12"/>
      <c r="H43" s="12"/>
      <c r="I43" s="12"/>
      <c r="J43" s="44"/>
      <c r="K43" s="44"/>
      <c r="L43" s="44"/>
      <c r="M43" s="44"/>
      <c r="N43" s="44"/>
      <c r="O43" s="44"/>
      <c r="P43" s="49">
        <f t="shared" si="0"/>
        <v>0</v>
      </c>
    </row>
    <row r="44" spans="1:16" x14ac:dyDescent="0.25">
      <c r="A44" s="6" t="s">
        <v>33</v>
      </c>
      <c r="B44" s="22"/>
      <c r="C44" s="23"/>
      <c r="D44" s="12"/>
      <c r="E44" s="12"/>
      <c r="F44" s="12"/>
      <c r="G44" s="12"/>
      <c r="H44" s="12"/>
      <c r="I44" s="12"/>
      <c r="J44" s="44"/>
      <c r="K44" s="44"/>
      <c r="L44" s="44"/>
      <c r="M44" s="44"/>
      <c r="N44" s="44"/>
      <c r="O44" s="44"/>
      <c r="P44" s="49">
        <f t="shared" si="0"/>
        <v>0</v>
      </c>
    </row>
    <row r="45" spans="1:16" x14ac:dyDescent="0.25">
      <c r="A45" s="6" t="s">
        <v>34</v>
      </c>
      <c r="B45" s="22"/>
      <c r="C45" s="23"/>
      <c r="D45" s="11">
        <v>0</v>
      </c>
      <c r="E45" s="11"/>
      <c r="F45" s="11"/>
      <c r="G45" s="11"/>
      <c r="H45" s="11"/>
      <c r="I45" s="11"/>
      <c r="J45" s="43"/>
      <c r="K45" s="43"/>
      <c r="L45" s="43"/>
      <c r="M45" s="43"/>
      <c r="N45" s="43"/>
      <c r="O45" s="43"/>
      <c r="P45" s="49">
        <f t="shared" si="0"/>
        <v>0</v>
      </c>
    </row>
    <row r="46" spans="1:16" x14ac:dyDescent="0.25">
      <c r="A46" s="6" t="s">
        <v>35</v>
      </c>
      <c r="B46" s="20"/>
      <c r="C46" s="24"/>
      <c r="D46" s="12">
        <v>0</v>
      </c>
      <c r="E46" s="12"/>
      <c r="F46" s="12"/>
      <c r="G46" s="12"/>
      <c r="H46" s="12"/>
      <c r="I46" s="12"/>
      <c r="J46" s="44"/>
      <c r="K46" s="44"/>
      <c r="L46" s="44"/>
      <c r="M46" s="44"/>
      <c r="N46" s="44"/>
      <c r="O46" s="44"/>
      <c r="P46" s="49">
        <f t="shared" si="0"/>
        <v>0</v>
      </c>
    </row>
    <row r="47" spans="1:16" x14ac:dyDescent="0.25">
      <c r="A47" s="3" t="s">
        <v>36</v>
      </c>
      <c r="B47" s="20">
        <v>1152949750</v>
      </c>
      <c r="C47" s="20"/>
      <c r="D47" s="10">
        <v>0</v>
      </c>
      <c r="E47" s="10">
        <v>11500000</v>
      </c>
      <c r="F47" s="10">
        <v>24550000</v>
      </c>
      <c r="G47" s="10">
        <v>10750000</v>
      </c>
      <c r="H47" s="10">
        <v>5750000</v>
      </c>
      <c r="I47" s="10">
        <v>5750000</v>
      </c>
      <c r="J47" s="42"/>
      <c r="K47" s="42"/>
      <c r="L47" s="42"/>
      <c r="M47" s="42"/>
      <c r="N47" s="42"/>
      <c r="O47" s="42"/>
      <c r="P47" s="48">
        <f t="shared" si="0"/>
        <v>58300000</v>
      </c>
    </row>
    <row r="48" spans="1:16" x14ac:dyDescent="0.25">
      <c r="A48" s="6" t="s">
        <v>37</v>
      </c>
      <c r="B48" s="21">
        <v>50000000</v>
      </c>
      <c r="C48" s="21"/>
      <c r="D48" s="11">
        <v>0</v>
      </c>
      <c r="E48" s="11"/>
      <c r="F48" s="11">
        <v>18800000</v>
      </c>
      <c r="G48" s="11">
        <v>5000000</v>
      </c>
      <c r="H48" s="11">
        <v>0</v>
      </c>
      <c r="I48" s="11">
        <v>0</v>
      </c>
      <c r="J48" s="43"/>
      <c r="K48" s="43"/>
      <c r="L48" s="43"/>
      <c r="M48" s="43"/>
      <c r="N48" s="43"/>
      <c r="O48" s="43"/>
      <c r="P48" s="49">
        <f t="shared" si="0"/>
        <v>23800000</v>
      </c>
    </row>
    <row r="49" spans="1:16" x14ac:dyDescent="0.25">
      <c r="A49" s="6" t="s">
        <v>38</v>
      </c>
      <c r="B49" s="21">
        <v>1102949750</v>
      </c>
      <c r="C49" s="21"/>
      <c r="D49" s="11">
        <v>0</v>
      </c>
      <c r="E49" s="11">
        <v>11500000</v>
      </c>
      <c r="F49" s="11">
        <v>5750000</v>
      </c>
      <c r="G49" s="11">
        <v>5750000</v>
      </c>
      <c r="H49" s="11">
        <v>5750000</v>
      </c>
      <c r="I49" s="11">
        <v>5750000</v>
      </c>
      <c r="J49" s="43"/>
      <c r="K49" s="43"/>
      <c r="L49" s="43"/>
      <c r="M49" s="43"/>
      <c r="N49" s="43"/>
      <c r="O49" s="43"/>
      <c r="P49" s="49">
        <f t="shared" si="0"/>
        <v>34500000</v>
      </c>
    </row>
    <row r="50" spans="1:16" x14ac:dyDescent="0.25">
      <c r="A50" s="6" t="s">
        <v>39</v>
      </c>
      <c r="B50" s="22"/>
      <c r="C50" s="21"/>
      <c r="D50" s="12"/>
      <c r="E50" s="12"/>
      <c r="F50" s="12"/>
      <c r="G50" s="12"/>
      <c r="H50" s="12"/>
      <c r="I50" s="12"/>
      <c r="J50" s="44"/>
      <c r="K50" s="44"/>
      <c r="L50" s="44"/>
      <c r="M50" s="44"/>
      <c r="N50" s="44"/>
      <c r="O50" s="44"/>
      <c r="P50" s="49">
        <f t="shared" si="0"/>
        <v>0</v>
      </c>
    </row>
    <row r="51" spans="1:16" x14ac:dyDescent="0.25">
      <c r="A51" s="6" t="s">
        <v>40</v>
      </c>
      <c r="B51" s="21"/>
      <c r="C51" s="21"/>
      <c r="D51" s="11">
        <v>0</v>
      </c>
      <c r="E51" s="11"/>
      <c r="F51" s="11"/>
      <c r="G51" s="11"/>
      <c r="H51" s="11"/>
      <c r="I51" s="11"/>
      <c r="J51" s="43"/>
      <c r="K51" s="43"/>
      <c r="L51" s="43"/>
      <c r="M51" s="43"/>
      <c r="N51" s="43"/>
      <c r="O51" s="43"/>
      <c r="P51" s="49">
        <f t="shared" si="0"/>
        <v>0</v>
      </c>
    </row>
    <row r="52" spans="1:16" x14ac:dyDescent="0.25">
      <c r="A52" s="6" t="s">
        <v>41</v>
      </c>
      <c r="B52" s="22"/>
      <c r="C52" s="23"/>
      <c r="D52" s="12"/>
      <c r="E52" s="12"/>
      <c r="F52" s="12"/>
      <c r="G52" s="12"/>
      <c r="H52" s="12"/>
      <c r="I52" s="12"/>
      <c r="J52" s="44"/>
      <c r="K52" s="44"/>
      <c r="L52" s="44"/>
      <c r="M52" s="44"/>
      <c r="N52" s="44"/>
      <c r="O52" s="44"/>
      <c r="P52" s="49">
        <f t="shared" si="0"/>
        <v>0</v>
      </c>
    </row>
    <row r="53" spans="1:16" x14ac:dyDescent="0.25">
      <c r="A53" s="6" t="s">
        <v>42</v>
      </c>
      <c r="B53" s="22"/>
      <c r="C53" s="23"/>
      <c r="D53" s="12"/>
      <c r="E53" s="12"/>
      <c r="F53" s="12"/>
      <c r="G53" s="12"/>
      <c r="H53" s="12"/>
      <c r="I53" s="12"/>
      <c r="J53" s="44"/>
      <c r="K53" s="44"/>
      <c r="L53" s="44"/>
      <c r="M53" s="44"/>
      <c r="N53" s="44"/>
      <c r="O53" s="44"/>
      <c r="P53" s="49">
        <f t="shared" si="0"/>
        <v>0</v>
      </c>
    </row>
    <row r="54" spans="1:16" x14ac:dyDescent="0.25">
      <c r="A54" s="3" t="s">
        <v>43</v>
      </c>
      <c r="B54" s="20">
        <v>369278529</v>
      </c>
      <c r="C54" s="20"/>
      <c r="D54" s="10">
        <v>3819999.84</v>
      </c>
      <c r="E54" s="10">
        <v>14456038.15</v>
      </c>
      <c r="F54" s="10">
        <v>149830660.34</v>
      </c>
      <c r="G54" s="10">
        <v>231356447.75</v>
      </c>
      <c r="H54" s="10">
        <v>150139454.69999999</v>
      </c>
      <c r="I54" s="10">
        <v>67986190.019999996</v>
      </c>
      <c r="J54" s="42"/>
      <c r="K54" s="42"/>
      <c r="L54" s="42"/>
      <c r="M54" s="10"/>
      <c r="N54" s="10"/>
      <c r="O54" s="10"/>
      <c r="P54" s="48">
        <f t="shared" si="0"/>
        <v>617588790.79999995</v>
      </c>
    </row>
    <row r="55" spans="1:16" x14ac:dyDescent="0.25">
      <c r="A55" s="6" t="s">
        <v>44</v>
      </c>
      <c r="B55" s="21">
        <v>54278529</v>
      </c>
      <c r="C55" s="21"/>
      <c r="D55" s="11">
        <v>0</v>
      </c>
      <c r="E55" s="11">
        <v>960600.31</v>
      </c>
      <c r="F55" s="11">
        <v>7462001.1200000001</v>
      </c>
      <c r="G55" s="11">
        <v>47624055.369999997</v>
      </c>
      <c r="H55" s="11">
        <v>1958235.86</v>
      </c>
      <c r="I55" s="11">
        <v>11712550.619999999</v>
      </c>
      <c r="J55" s="43"/>
      <c r="K55" s="43"/>
      <c r="L55" s="43"/>
      <c r="M55" s="11"/>
      <c r="N55" s="11"/>
      <c r="O55" s="11"/>
      <c r="P55" s="49">
        <f t="shared" si="0"/>
        <v>69717443.280000001</v>
      </c>
    </row>
    <row r="56" spans="1:16" x14ac:dyDescent="0.25">
      <c r="A56" s="6" t="s">
        <v>45</v>
      </c>
      <c r="B56" s="22">
        <v>25000000</v>
      </c>
      <c r="C56" s="21"/>
      <c r="D56" s="11">
        <v>0</v>
      </c>
      <c r="E56" s="11">
        <v>0</v>
      </c>
      <c r="F56" s="11">
        <v>0</v>
      </c>
      <c r="G56" s="11">
        <v>0</v>
      </c>
      <c r="H56" s="11">
        <v>1327311.93</v>
      </c>
      <c r="I56" s="11">
        <v>1053463.4099999999</v>
      </c>
      <c r="J56" s="43"/>
      <c r="K56" s="43"/>
      <c r="L56" s="43"/>
      <c r="M56" s="11"/>
      <c r="N56" s="11"/>
      <c r="O56" s="11"/>
      <c r="P56" s="49">
        <f t="shared" si="0"/>
        <v>2380775.34</v>
      </c>
    </row>
    <row r="57" spans="1:16" x14ac:dyDescent="0.25">
      <c r="A57" s="6" t="s">
        <v>46</v>
      </c>
      <c r="B57" s="22">
        <v>7000000</v>
      </c>
      <c r="C57" s="21"/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43"/>
      <c r="K57" s="43"/>
      <c r="L57" s="43"/>
      <c r="M57" s="11"/>
      <c r="N57" s="11"/>
      <c r="O57" s="11"/>
      <c r="P57" s="48">
        <f t="shared" si="0"/>
        <v>0</v>
      </c>
    </row>
    <row r="58" spans="1:16" x14ac:dyDescent="0.25">
      <c r="A58" s="6" t="s">
        <v>47</v>
      </c>
      <c r="B58" s="21">
        <v>180000000</v>
      </c>
      <c r="C58" s="21"/>
      <c r="D58" s="11">
        <v>0</v>
      </c>
      <c r="E58" s="11">
        <v>0</v>
      </c>
      <c r="F58" s="11">
        <v>63100211.700000003</v>
      </c>
      <c r="G58" s="11">
        <v>0</v>
      </c>
      <c r="H58" s="11">
        <v>0</v>
      </c>
      <c r="I58" s="11">
        <v>26600</v>
      </c>
      <c r="J58" s="43"/>
      <c r="K58" s="43"/>
      <c r="L58" s="43"/>
      <c r="M58" s="11"/>
      <c r="N58" s="11"/>
      <c r="O58" s="11"/>
      <c r="P58" s="49">
        <f t="shared" si="0"/>
        <v>63126811.700000003</v>
      </c>
    </row>
    <row r="59" spans="1:16" x14ac:dyDescent="0.25">
      <c r="A59" s="6" t="s">
        <v>48</v>
      </c>
      <c r="B59" s="21">
        <v>83000000</v>
      </c>
      <c r="C59" s="21"/>
      <c r="D59" s="11">
        <v>0</v>
      </c>
      <c r="E59" s="11">
        <v>1831637.18</v>
      </c>
      <c r="F59" s="11">
        <v>0</v>
      </c>
      <c r="G59" s="11">
        <v>17828006.600000001</v>
      </c>
      <c r="H59" s="11">
        <v>23107532.27</v>
      </c>
      <c r="I59" s="11">
        <v>5623323.1500000004</v>
      </c>
      <c r="J59" s="43"/>
      <c r="K59" s="43"/>
      <c r="L59" s="43"/>
      <c r="M59" s="11"/>
      <c r="N59" s="11"/>
      <c r="O59" s="11"/>
      <c r="P59" s="49">
        <f t="shared" si="0"/>
        <v>48390499.199999996</v>
      </c>
    </row>
    <row r="60" spans="1:16" x14ac:dyDescent="0.25">
      <c r="A60" s="6" t="s">
        <v>49</v>
      </c>
      <c r="B60" s="22">
        <v>10000000</v>
      </c>
      <c r="C60" s="21"/>
      <c r="D60" s="11">
        <v>3819999.84</v>
      </c>
      <c r="E60" s="11">
        <v>11663800.66</v>
      </c>
      <c r="F60" s="11">
        <v>0</v>
      </c>
      <c r="G60" s="11">
        <v>0</v>
      </c>
      <c r="H60" s="11">
        <v>0</v>
      </c>
      <c r="I60" s="11">
        <v>0</v>
      </c>
      <c r="J60" s="43"/>
      <c r="K60" s="43"/>
      <c r="L60" s="43"/>
      <c r="M60" s="11"/>
      <c r="N60" s="11"/>
      <c r="O60" s="11"/>
      <c r="P60" s="49">
        <f t="shared" si="0"/>
        <v>15483800.5</v>
      </c>
    </row>
    <row r="61" spans="1:16" x14ac:dyDescent="0.25">
      <c r="A61" s="6" t="s">
        <v>50</v>
      </c>
      <c r="B61" s="22"/>
      <c r="C61" s="21"/>
      <c r="D61" s="12"/>
      <c r="E61" s="12">
        <v>0</v>
      </c>
      <c r="F61" s="12">
        <v>0</v>
      </c>
      <c r="G61" s="12"/>
      <c r="H61" s="12"/>
      <c r="I61" s="12"/>
      <c r="J61" s="44"/>
      <c r="K61" s="44"/>
      <c r="L61" s="44"/>
      <c r="M61" s="44"/>
      <c r="N61" s="44"/>
      <c r="O61" s="44"/>
      <c r="P61" s="48">
        <f t="shared" si="0"/>
        <v>0</v>
      </c>
    </row>
    <row r="62" spans="1:16" x14ac:dyDescent="0.25">
      <c r="A62" s="6" t="s">
        <v>51</v>
      </c>
      <c r="B62" s="21"/>
      <c r="C62" s="21"/>
      <c r="D62" s="11">
        <v>0</v>
      </c>
      <c r="E62" s="11">
        <v>0</v>
      </c>
      <c r="F62" s="11">
        <v>4882453.2</v>
      </c>
      <c r="G62" s="11">
        <v>0</v>
      </c>
      <c r="H62" s="11">
        <v>0</v>
      </c>
      <c r="I62" s="11">
        <v>38742547.340000004</v>
      </c>
      <c r="J62" s="43"/>
      <c r="K62" s="43"/>
      <c r="L62" s="43"/>
      <c r="M62" s="11"/>
      <c r="N62" s="11"/>
      <c r="O62" s="11"/>
      <c r="P62" s="49">
        <f t="shared" si="0"/>
        <v>43625000.540000007</v>
      </c>
    </row>
    <row r="63" spans="1:16" x14ac:dyDescent="0.25">
      <c r="A63" s="6" t="s">
        <v>52</v>
      </c>
      <c r="B63" s="21">
        <v>10000000</v>
      </c>
      <c r="C63" s="21"/>
      <c r="D63" s="11">
        <v>0</v>
      </c>
      <c r="E63" s="11">
        <v>0</v>
      </c>
      <c r="F63" s="11">
        <v>74385994.319999993</v>
      </c>
      <c r="G63" s="11">
        <v>165904385.78</v>
      </c>
      <c r="H63" s="11">
        <v>123746374.64</v>
      </c>
      <c r="I63" s="11">
        <v>10827705.5</v>
      </c>
      <c r="J63" s="43"/>
      <c r="K63" s="43"/>
      <c r="L63" s="43"/>
      <c r="M63" s="11"/>
      <c r="N63" s="11"/>
      <c r="O63" s="11"/>
      <c r="P63" s="49">
        <f t="shared" si="0"/>
        <v>374864460.24000001</v>
      </c>
    </row>
    <row r="64" spans="1:16" x14ac:dyDescent="0.25">
      <c r="A64" s="3" t="s">
        <v>53</v>
      </c>
      <c r="B64" s="20">
        <v>20056711185</v>
      </c>
      <c r="C64" s="20"/>
      <c r="D64" s="10">
        <v>1623081024.9200001</v>
      </c>
      <c r="E64" s="10">
        <v>938076504.86000001</v>
      </c>
      <c r="F64" s="10">
        <v>2187546950.02</v>
      </c>
      <c r="G64" s="10">
        <v>2321073786.3000002</v>
      </c>
      <c r="H64" s="10">
        <v>2294927591.4400001</v>
      </c>
      <c r="I64" s="10">
        <v>2139463560.1900001</v>
      </c>
      <c r="J64" s="42"/>
      <c r="K64" s="42"/>
      <c r="L64" s="42"/>
      <c r="M64" s="10"/>
      <c r="N64" s="10"/>
      <c r="O64" s="10"/>
      <c r="P64" s="48">
        <f t="shared" si="0"/>
        <v>11504169417.730001</v>
      </c>
    </row>
    <row r="65" spans="1:16" x14ac:dyDescent="0.25">
      <c r="A65" s="6" t="s">
        <v>54</v>
      </c>
      <c r="B65" s="21">
        <v>1180941823</v>
      </c>
      <c r="C65" s="21"/>
      <c r="D65" s="11">
        <v>5470430.3700000001</v>
      </c>
      <c r="E65" s="11">
        <v>30163427.129999999</v>
      </c>
      <c r="F65" s="11">
        <v>11057414.550000001</v>
      </c>
      <c r="G65" s="11">
        <v>488517569.73000002</v>
      </c>
      <c r="H65" s="11">
        <v>98012893.159999996</v>
      </c>
      <c r="I65" s="11">
        <v>292117155.75</v>
      </c>
      <c r="J65" s="43"/>
      <c r="K65" s="43"/>
      <c r="L65" s="43"/>
      <c r="M65" s="11"/>
      <c r="N65" s="11"/>
      <c r="O65" s="11"/>
      <c r="P65" s="49">
        <f t="shared" si="0"/>
        <v>925338890.69000006</v>
      </c>
    </row>
    <row r="66" spans="1:16" x14ac:dyDescent="0.25">
      <c r="A66" s="6" t="s">
        <v>55</v>
      </c>
      <c r="B66" s="21">
        <v>18875769362</v>
      </c>
      <c r="C66" s="21"/>
      <c r="D66" s="11">
        <v>1617610594.55</v>
      </c>
      <c r="E66" s="11">
        <v>907913077.73000002</v>
      </c>
      <c r="F66" s="11">
        <v>2176489535.4699998</v>
      </c>
      <c r="G66" s="11">
        <v>1832556216.5699999</v>
      </c>
      <c r="H66" s="11">
        <v>2196914698.2800002</v>
      </c>
      <c r="I66" s="11">
        <v>1847346404.4400001</v>
      </c>
      <c r="J66" s="43"/>
      <c r="K66" s="43"/>
      <c r="L66" s="43"/>
      <c r="M66" s="11"/>
      <c r="N66" s="11"/>
      <c r="O66" s="11"/>
      <c r="P66" s="49">
        <f t="shared" si="0"/>
        <v>10578830527.040001</v>
      </c>
    </row>
    <row r="67" spans="1:16" x14ac:dyDescent="0.25">
      <c r="A67" s="6" t="s">
        <v>56</v>
      </c>
      <c r="B67" s="22"/>
      <c r="C67" s="23"/>
      <c r="D67" s="11"/>
      <c r="E67" s="11"/>
      <c r="F67" s="11"/>
      <c r="G67" s="11"/>
      <c r="H67" s="11"/>
      <c r="I67" s="11"/>
      <c r="J67" s="43"/>
      <c r="K67" s="43"/>
      <c r="L67" s="43"/>
      <c r="M67" s="43"/>
      <c r="N67" s="43"/>
      <c r="O67" s="43"/>
      <c r="P67" s="48">
        <f t="shared" si="0"/>
        <v>0</v>
      </c>
    </row>
    <row r="68" spans="1:16" ht="30" x14ac:dyDescent="0.25">
      <c r="A68" s="6" t="s">
        <v>57</v>
      </c>
      <c r="B68" s="22"/>
      <c r="C68" s="23"/>
      <c r="D68" s="11"/>
      <c r="E68" s="11"/>
      <c r="F68" s="11"/>
      <c r="G68" s="11"/>
      <c r="H68" s="11"/>
      <c r="I68" s="11"/>
      <c r="J68" s="43"/>
      <c r="K68" s="43"/>
      <c r="L68" s="43"/>
      <c r="M68" s="43"/>
      <c r="N68" s="43"/>
      <c r="O68" s="43"/>
      <c r="P68" s="48">
        <f t="shared" si="0"/>
        <v>0</v>
      </c>
    </row>
    <row r="69" spans="1:16" x14ac:dyDescent="0.25">
      <c r="A69" s="3" t="s">
        <v>58</v>
      </c>
      <c r="B69" s="25"/>
      <c r="C69" s="23"/>
      <c r="D69" s="11"/>
      <c r="E69" s="11"/>
      <c r="F69" s="11"/>
      <c r="G69" s="11"/>
      <c r="H69" s="11"/>
      <c r="I69" s="11"/>
      <c r="J69" s="43"/>
      <c r="K69" s="43"/>
      <c r="L69" s="43"/>
      <c r="M69" s="43"/>
      <c r="N69" s="43"/>
      <c r="O69" s="43"/>
      <c r="P69" s="48">
        <f t="shared" si="0"/>
        <v>0</v>
      </c>
    </row>
    <row r="70" spans="1:16" x14ac:dyDescent="0.25">
      <c r="A70" s="6" t="s">
        <v>59</v>
      </c>
      <c r="B70" s="22"/>
      <c r="C70" s="23"/>
      <c r="I70" s="40"/>
      <c r="J70" s="40"/>
      <c r="K70" s="40"/>
      <c r="L70" s="40"/>
      <c r="M70" s="40"/>
      <c r="N70" s="40"/>
      <c r="O70" s="40"/>
      <c r="P70" s="48">
        <f t="shared" si="0"/>
        <v>0</v>
      </c>
    </row>
    <row r="71" spans="1:16" x14ac:dyDescent="0.25">
      <c r="A71" s="6" t="s">
        <v>60</v>
      </c>
      <c r="B71" s="22"/>
      <c r="C71" s="23"/>
      <c r="I71" s="40"/>
      <c r="J71" s="40"/>
      <c r="K71" s="40"/>
      <c r="L71" s="40"/>
      <c r="M71" s="40"/>
      <c r="N71" s="40"/>
      <c r="O71" s="40"/>
      <c r="P71" s="48">
        <f t="shared" si="0"/>
        <v>0</v>
      </c>
    </row>
    <row r="72" spans="1:16" x14ac:dyDescent="0.25">
      <c r="A72" s="3" t="s">
        <v>61</v>
      </c>
      <c r="B72" s="25"/>
      <c r="C72" s="23"/>
      <c r="I72" s="40"/>
      <c r="J72" s="40"/>
      <c r="K72" s="40"/>
      <c r="L72" s="40"/>
      <c r="M72" s="40"/>
      <c r="N72" s="40"/>
      <c r="O72" s="40"/>
      <c r="P72" s="48">
        <f t="shared" si="0"/>
        <v>0</v>
      </c>
    </row>
    <row r="73" spans="1:16" x14ac:dyDescent="0.25">
      <c r="A73" s="6" t="s">
        <v>62</v>
      </c>
      <c r="B73" s="22"/>
      <c r="C73" s="23"/>
      <c r="I73" s="40"/>
      <c r="J73" s="40"/>
      <c r="K73" s="40"/>
      <c r="L73" s="40"/>
      <c r="M73" s="40"/>
      <c r="N73" s="40"/>
      <c r="O73" s="40"/>
      <c r="P73" s="48">
        <f t="shared" si="0"/>
        <v>0</v>
      </c>
    </row>
    <row r="74" spans="1:16" x14ac:dyDescent="0.25">
      <c r="A74" s="6" t="s">
        <v>63</v>
      </c>
      <c r="B74" s="22"/>
      <c r="C74" s="22"/>
      <c r="I74" s="40"/>
      <c r="J74" s="40"/>
      <c r="K74" s="40"/>
      <c r="L74" s="40"/>
      <c r="M74" s="40"/>
      <c r="N74" s="40"/>
      <c r="O74" s="40"/>
      <c r="P74" s="48">
        <f t="shared" si="0"/>
        <v>0</v>
      </c>
    </row>
    <row r="75" spans="1:16" x14ac:dyDescent="0.25">
      <c r="A75" s="6" t="s">
        <v>64</v>
      </c>
      <c r="B75" s="22"/>
      <c r="C75"/>
      <c r="I75" s="40"/>
      <c r="J75" s="40"/>
      <c r="K75" s="40"/>
      <c r="L75" s="40"/>
      <c r="M75" s="40"/>
      <c r="N75" s="40"/>
      <c r="O75" s="40"/>
      <c r="P75" s="48">
        <f t="shared" si="0"/>
        <v>0</v>
      </c>
    </row>
    <row r="76" spans="1:16" x14ac:dyDescent="0.25">
      <c r="A76" s="2" t="s">
        <v>91</v>
      </c>
      <c r="B76" s="26">
        <f>B12+B18+B28+B38+B47+B54+B64</f>
        <v>30578964242</v>
      </c>
      <c r="C76" s="27"/>
      <c r="D76" s="9">
        <f>D12+D18+D28+D38+D54+D64</f>
        <v>2179398556.5600004</v>
      </c>
      <c r="E76" s="9">
        <f>E12+E18+E28+E38+E47+E54+E64</f>
        <v>1692537567.49</v>
      </c>
      <c r="F76" s="9">
        <f>F12+F18+F28+F38+F47+F54+F64</f>
        <v>3330134077.1399999</v>
      </c>
      <c r="G76" s="9">
        <f>G12+G18+G28+G38+G47+G54+G64</f>
        <v>3302956413.5900002</v>
      </c>
      <c r="H76" s="9">
        <f>H12+H18+H28+H38+H47+H54+H64</f>
        <v>3377801007.4899998</v>
      </c>
      <c r="I76" s="9">
        <f>I12+I18+I28+I38+I47+I54+I64</f>
        <v>2877059582.6100001</v>
      </c>
      <c r="J76" s="39"/>
      <c r="K76" s="39"/>
      <c r="L76" s="39"/>
      <c r="M76" s="39"/>
      <c r="N76" s="39"/>
      <c r="O76" s="39"/>
      <c r="P76" s="51">
        <f t="shared" ref="P76:P86" si="1">D76+E76+F76+G76+H76+I76+J76+J76+L76+M76+N76+O76</f>
        <v>16759887204.880001</v>
      </c>
    </row>
    <row r="77" spans="1:16" x14ac:dyDescent="0.25">
      <c r="A77" s="2" t="s">
        <v>66</v>
      </c>
      <c r="B77" s="28">
        <v>500000000</v>
      </c>
      <c r="C77" s="28"/>
      <c r="D77" s="53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47"/>
      <c r="K77" s="47"/>
      <c r="L77" s="47"/>
      <c r="M77" s="54"/>
      <c r="N77" s="54"/>
      <c r="O77" s="54"/>
      <c r="P77" s="52">
        <f t="shared" si="1"/>
        <v>0</v>
      </c>
    </row>
    <row r="78" spans="1:16" x14ac:dyDescent="0.25">
      <c r="A78" s="3" t="s">
        <v>67</v>
      </c>
      <c r="B78" s="28">
        <v>500000000</v>
      </c>
      <c r="C78" s="20"/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44"/>
      <c r="K78" s="44"/>
      <c r="L78" s="37"/>
      <c r="M78" s="11"/>
      <c r="N78" s="11"/>
      <c r="O78" s="11"/>
      <c r="P78" s="48">
        <f t="shared" si="1"/>
        <v>0</v>
      </c>
    </row>
    <row r="79" spans="1:16" x14ac:dyDescent="0.25">
      <c r="A79" s="6" t="s">
        <v>68</v>
      </c>
      <c r="B79" s="21"/>
      <c r="C79" s="23"/>
      <c r="D79" s="12"/>
      <c r="E79" s="12"/>
      <c r="F79" s="12"/>
      <c r="G79" s="12"/>
      <c r="H79" s="12"/>
      <c r="I79" s="12"/>
      <c r="J79" s="44"/>
      <c r="K79" s="44"/>
      <c r="L79" s="44"/>
      <c r="M79" s="44"/>
      <c r="N79" s="44"/>
      <c r="O79" s="44"/>
      <c r="P79" s="48">
        <f t="shared" si="1"/>
        <v>0</v>
      </c>
    </row>
    <row r="80" spans="1:16" x14ac:dyDescent="0.25">
      <c r="A80" s="6" t="s">
        <v>69</v>
      </c>
      <c r="B80" s="21">
        <v>500000000</v>
      </c>
      <c r="C80" s="21"/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44"/>
      <c r="K80" s="44"/>
      <c r="L80" s="44"/>
      <c r="M80" s="44"/>
      <c r="N80" s="44"/>
      <c r="O80" s="44"/>
      <c r="P80" s="48">
        <f t="shared" si="1"/>
        <v>0</v>
      </c>
    </row>
    <row r="81" spans="1:16" x14ac:dyDescent="0.25">
      <c r="A81" s="3" t="s">
        <v>70</v>
      </c>
      <c r="B81" s="20">
        <v>0</v>
      </c>
      <c r="C81" s="20"/>
      <c r="D81" s="11">
        <v>0</v>
      </c>
      <c r="E81" s="11">
        <v>0</v>
      </c>
      <c r="F81" s="11">
        <v>0</v>
      </c>
      <c r="G81" s="10">
        <v>0</v>
      </c>
      <c r="H81" s="10">
        <v>0</v>
      </c>
      <c r="I81" s="10">
        <v>0</v>
      </c>
      <c r="J81" s="42"/>
      <c r="K81" s="42"/>
      <c r="L81" s="42"/>
      <c r="M81" s="10"/>
      <c r="N81" s="10"/>
      <c r="O81" s="10"/>
      <c r="P81" s="48">
        <f t="shared" si="1"/>
        <v>0</v>
      </c>
    </row>
    <row r="82" spans="1:16" x14ac:dyDescent="0.25">
      <c r="A82" s="6" t="s">
        <v>71</v>
      </c>
      <c r="B82" s="21">
        <v>0</v>
      </c>
      <c r="C82" s="21"/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43"/>
      <c r="K82" s="43"/>
      <c r="L82" s="43"/>
      <c r="M82" s="11"/>
      <c r="N82" s="11"/>
      <c r="O82" s="11"/>
      <c r="P82" s="48">
        <f t="shared" si="1"/>
        <v>0</v>
      </c>
    </row>
    <row r="83" spans="1:16" x14ac:dyDescent="0.25">
      <c r="A83" s="6" t="s">
        <v>72</v>
      </c>
      <c r="B83" s="29"/>
      <c r="C83" s="23"/>
      <c r="I83" s="40"/>
      <c r="J83" s="40"/>
      <c r="K83" s="40"/>
      <c r="L83" s="40"/>
      <c r="M83" s="40"/>
      <c r="N83" s="40"/>
      <c r="O83" s="40"/>
      <c r="P83" s="48">
        <f t="shared" si="1"/>
        <v>0</v>
      </c>
    </row>
    <row r="84" spans="1:16" x14ac:dyDescent="0.25">
      <c r="A84" s="3" t="s">
        <v>73</v>
      </c>
      <c r="B84" s="30"/>
      <c r="C84" s="23"/>
      <c r="I84" s="40"/>
      <c r="J84" s="40"/>
      <c r="K84" s="40"/>
      <c r="L84" s="40"/>
      <c r="M84" s="40"/>
      <c r="N84" s="40"/>
      <c r="O84" s="40"/>
      <c r="P84" s="48">
        <f t="shared" si="1"/>
        <v>0</v>
      </c>
    </row>
    <row r="85" spans="1:16" x14ac:dyDescent="0.25">
      <c r="A85" s="6" t="s">
        <v>74</v>
      </c>
      <c r="B85" s="29"/>
      <c r="C85" s="23"/>
      <c r="I85" s="40"/>
      <c r="J85" s="40"/>
      <c r="K85" s="40"/>
      <c r="L85" s="40"/>
      <c r="M85" s="40"/>
      <c r="N85" s="40"/>
      <c r="O85" s="40"/>
      <c r="P85" s="48">
        <f t="shared" si="1"/>
        <v>0</v>
      </c>
    </row>
    <row r="86" spans="1:16" x14ac:dyDescent="0.25">
      <c r="A86" s="2" t="s">
        <v>90</v>
      </c>
      <c r="B86" s="28">
        <v>500000000</v>
      </c>
      <c r="C86" s="27"/>
      <c r="D86" s="13">
        <v>0</v>
      </c>
      <c r="E86" s="13">
        <v>0</v>
      </c>
      <c r="F86" s="13">
        <v>0</v>
      </c>
      <c r="G86" s="37">
        <v>0</v>
      </c>
      <c r="H86" s="37">
        <v>0</v>
      </c>
      <c r="I86" s="37">
        <v>0</v>
      </c>
      <c r="J86" s="37"/>
      <c r="K86" s="37"/>
      <c r="L86" s="37"/>
      <c r="M86" s="10"/>
      <c r="N86" s="10"/>
      <c r="O86" s="10"/>
      <c r="P86" s="48">
        <f t="shared" si="1"/>
        <v>0</v>
      </c>
    </row>
    <row r="87" spans="1:16" x14ac:dyDescent="0.25">
      <c r="A87" s="17" t="s">
        <v>87</v>
      </c>
      <c r="B87" s="31">
        <f>B76+B86</f>
        <v>31078964242</v>
      </c>
      <c r="C87" s="32">
        <f>C12+C18+C28+C38+C47+C54+C64+C77</f>
        <v>0</v>
      </c>
      <c r="D87" s="15">
        <f t="shared" ref="D87:L87" si="2">D11+D77</f>
        <v>2179398556.5599999</v>
      </c>
      <c r="E87" s="15">
        <f t="shared" si="2"/>
        <v>1692537567.49</v>
      </c>
      <c r="F87" s="15">
        <f t="shared" si="2"/>
        <v>3330134077.1399999</v>
      </c>
      <c r="G87" s="15">
        <f t="shared" si="2"/>
        <v>3302956413.5900002</v>
      </c>
      <c r="H87" s="15">
        <f t="shared" si="2"/>
        <v>3377801007.4899998</v>
      </c>
      <c r="I87" s="15">
        <f>I76+I86</f>
        <v>2877059582.6100001</v>
      </c>
      <c r="J87" s="15">
        <f t="shared" si="2"/>
        <v>0</v>
      </c>
      <c r="K87" s="15">
        <f t="shared" si="2"/>
        <v>0</v>
      </c>
      <c r="L87" s="15">
        <f t="shared" si="2"/>
        <v>0</v>
      </c>
      <c r="M87" s="15">
        <f>M76+M81</f>
        <v>0</v>
      </c>
      <c r="N87" s="15">
        <f>N76+N81</f>
        <v>0</v>
      </c>
      <c r="O87" s="15">
        <f>O76+O81</f>
        <v>0</v>
      </c>
      <c r="P87" s="50">
        <f>P12+P18+P28+P38+P47+P54+P64</f>
        <v>16759887204.880001</v>
      </c>
    </row>
    <row r="88" spans="1:16" ht="15.75" thickBot="1" x14ac:dyDescent="0.3">
      <c r="A88" s="38" t="s">
        <v>96</v>
      </c>
    </row>
    <row r="89" spans="1:16" ht="26.25" customHeight="1" thickBot="1" x14ac:dyDescent="0.3">
      <c r="A89" s="33" t="s">
        <v>92</v>
      </c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ht="33.75" customHeight="1" thickBot="1" x14ac:dyDescent="0.3">
      <c r="A90" s="34" t="s">
        <v>93</v>
      </c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ht="60.75" customHeight="1" thickBot="1" x14ac:dyDescent="0.3">
      <c r="A91" s="72" t="s">
        <v>97</v>
      </c>
      <c r="B91" s="73"/>
    </row>
    <row r="92" spans="1:16" s="5" customFormat="1" ht="93.75" customHeight="1" x14ac:dyDescent="0.25">
      <c r="A92" s="55" t="s">
        <v>85</v>
      </c>
      <c r="B92" s="55"/>
      <c r="C92" s="55"/>
      <c r="D92" s="55"/>
      <c r="E92" s="56"/>
      <c r="F92" s="56"/>
      <c r="G92" s="16"/>
      <c r="H92" s="16"/>
      <c r="I92" s="35"/>
      <c r="J92" s="35"/>
      <c r="K92" s="35"/>
      <c r="L92" s="35"/>
      <c r="M92" s="35"/>
      <c r="N92" s="35"/>
      <c r="O92" s="35"/>
      <c r="P92" s="16"/>
    </row>
    <row r="99" spans="1:4" ht="50.1" customHeight="1" x14ac:dyDescent="0.25">
      <c r="A99" s="36" t="s">
        <v>95</v>
      </c>
      <c r="B99" s="36"/>
      <c r="C99" s="57" t="s">
        <v>86</v>
      </c>
      <c r="D99" s="57"/>
    </row>
  </sheetData>
  <mergeCells count="13">
    <mergeCell ref="A92:D92"/>
    <mergeCell ref="E92:F92"/>
    <mergeCell ref="C99:D99"/>
    <mergeCell ref="A3:P3"/>
    <mergeCell ref="A4:P4"/>
    <mergeCell ref="A5:P5"/>
    <mergeCell ref="A6:P6"/>
    <mergeCell ref="D8:P8"/>
    <mergeCell ref="A9:A10"/>
    <mergeCell ref="B9:B10"/>
    <mergeCell ref="C9:C10"/>
    <mergeCell ref="D9:P9"/>
    <mergeCell ref="A91:B91"/>
  </mergeCells>
  <pageMargins left="0.31496062992125984" right="0.31496062992125984" top="0" bottom="0.15748031496062992" header="0.31496062992125984" footer="0.31496062992125984"/>
  <pageSetup paperSize="5"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Ejecucion Junio-2023 </vt:lpstr>
      <vt:lpstr>'Ejecucion Junio-2023 '!Área_de_impresión</vt:lpstr>
      <vt:lpstr>'Ejecucion Junio-2023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Jaime Thomas Cano</cp:lastModifiedBy>
  <cp:lastPrinted>2023-07-07T14:13:51Z</cp:lastPrinted>
  <dcterms:created xsi:type="dcterms:W3CDTF">2021-07-29T18:58:50Z</dcterms:created>
  <dcterms:modified xsi:type="dcterms:W3CDTF">2023-07-07T14:14:15Z</dcterms:modified>
</cp:coreProperties>
</file>