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4686B9A1-6611-4438-BDF2-FB8156BC4CCE}" xr6:coauthVersionLast="47" xr6:coauthVersionMax="47" xr10:uidLastSave="{00000000-0000-0000-0000-000000000000}"/>
  <bookViews>
    <workbookView xWindow="28680" yWindow="-120" windowWidth="24240" windowHeight="13020" xr2:uid="{A61423D4-CAEB-43D6-A984-089C44EAA578}"/>
  </bookViews>
  <sheets>
    <sheet name="Pagos a Proveedores  " sheetId="1" r:id="rId1"/>
  </sheets>
  <definedNames>
    <definedName name="_xlnm._FilterDatabase" localSheetId="0" hidden="1">'Pagos a Proveedores  '!$A$1:$A$772</definedName>
    <definedName name="_xlnm.Print_Area" localSheetId="0">'Pagos a Proveedores  '!$A$1:$I$768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759" i="1" s="1"/>
  <c r="H11" i="1"/>
  <c r="H12" i="1"/>
  <c r="H210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/>
  <c r="E28" i="1"/>
  <c r="H28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G759" i="1"/>
</calcChain>
</file>

<file path=xl/sharedStrings.xml><?xml version="1.0" encoding="utf-8"?>
<sst xmlns="http://schemas.openxmlformats.org/spreadsheetml/2006/main" count="823" uniqueCount="401">
  <si>
    <t>ATRASO</t>
  </si>
  <si>
    <t>B1500000006</t>
  </si>
  <si>
    <t>RENTA DE INSTALACION DEPORTIVA</t>
  </si>
  <si>
    <t>LIGA DEPORTIVA LAS MERCEDES, INC</t>
  </si>
  <si>
    <t>PENDIENTE</t>
  </si>
  <si>
    <t>B1500000203</t>
  </si>
  <si>
    <t>NOTARIZACION</t>
  </si>
  <si>
    <t>GALERIA LEGAL</t>
  </si>
  <si>
    <t>B1500000682</t>
  </si>
  <si>
    <t xml:space="preserve">MATERIALES DE CONSTRUCCION </t>
  </si>
  <si>
    <t>INVERSIONES YANG</t>
  </si>
  <si>
    <t>B1500002883,90,2901,02,03 Y13</t>
  </si>
  <si>
    <t>MANTENIMIENTO PREVENTIVO</t>
  </si>
  <si>
    <t>BONANZA DOMINICANA</t>
  </si>
  <si>
    <t>B1500017485</t>
  </si>
  <si>
    <t>LICENCIAMIENTO EMPRESARIAL</t>
  </si>
  <si>
    <t>CECOMSA</t>
  </si>
  <si>
    <t>B1500000318</t>
  </si>
  <si>
    <t>VARILLLAS</t>
  </si>
  <si>
    <t>MAET INNOVATION TEAM, SRL</t>
  </si>
  <si>
    <t>B1500000199</t>
  </si>
  <si>
    <t>B1500001023 Y 1024</t>
  </si>
  <si>
    <t>SUMINISTRO DE ALMUERZO</t>
  </si>
  <si>
    <t>COMEDORES ECONOMICOS DE ESTADO</t>
  </si>
  <si>
    <t>B1500000153</t>
  </si>
  <si>
    <t>DR. FEDERICO EMILIO MARMOLEJOS</t>
  </si>
  <si>
    <t>B1500012543,47,74 Y 97</t>
  </si>
  <si>
    <t>VIAMAR, S.A.</t>
  </si>
  <si>
    <t>COMPLETO</t>
  </si>
  <si>
    <t>B1500004939</t>
  </si>
  <si>
    <t>NEUMATICOS</t>
  </si>
  <si>
    <t>HYLSA</t>
  </si>
  <si>
    <t>B1500000140</t>
  </si>
  <si>
    <t>EQUIPOS Y MAQUINARIAS DE APLICACIÓN DE PINTURAS</t>
  </si>
  <si>
    <t>DREAM MAKERS, SRL</t>
  </si>
  <si>
    <t>B1500000026 A LA 40</t>
  </si>
  <si>
    <t>REPARACION DE VEHICULO</t>
  </si>
  <si>
    <t>TRANSPORTE PREMIER</t>
  </si>
  <si>
    <t>B1500003479</t>
  </si>
  <si>
    <t>PUBLICIDAD</t>
  </si>
  <si>
    <t>CORPORACION DOMINICANA DE RADIO Y TELEVISION, SRL</t>
  </si>
  <si>
    <t>B1500000110</t>
  </si>
  <si>
    <t>ROBERTO DIAZ YAN</t>
  </si>
  <si>
    <t>B150014886,156735,7626,7817,8308,8640,8936,9127,9320 Y 4950</t>
  </si>
  <si>
    <t>AGUA</t>
  </si>
  <si>
    <t>PLANETA AZUL</t>
  </si>
  <si>
    <t>B15000000054</t>
  </si>
  <si>
    <t>LIC. TEOFILO ROSARIO MARTINEZ</t>
  </si>
  <si>
    <t>B1500003539 Y 40</t>
  </si>
  <si>
    <t>PUBLICACIONES AHORA, SAS</t>
  </si>
  <si>
    <t>B15000000017 Y 18</t>
  </si>
  <si>
    <t>THANIA NIVAR RODRIGUEZ</t>
  </si>
  <si>
    <t>B1500048051</t>
  </si>
  <si>
    <t>COMBUSTIBLE</t>
  </si>
  <si>
    <t>SIGMA PETROLEUM CORP, SAS</t>
  </si>
  <si>
    <t>B1500006725</t>
  </si>
  <si>
    <t>EDITORA HOY, S.A.</t>
  </si>
  <si>
    <t>B1500000367</t>
  </si>
  <si>
    <t>TELEIMPACTO, SRL</t>
  </si>
  <si>
    <t>ANTICIPO O/C 4643</t>
  </si>
  <si>
    <t>ARTICULOS COMPLEMENTARIOS PARA EL CAID-SDE</t>
  </si>
  <si>
    <t>WINPE GROUP, SRL</t>
  </si>
  <si>
    <t>B1500000034</t>
  </si>
  <si>
    <t>LUIS ANIBAL MEDRANO SILVERIO</t>
  </si>
  <si>
    <t>B1500048082,81,18,26,25 Y 106</t>
  </si>
  <si>
    <t>COMBUSTIBLES</t>
  </si>
  <si>
    <t>ANTICIPO O/C 4644</t>
  </si>
  <si>
    <t>SUPLIDORES INDUSTRIALES MELLA, SRL</t>
  </si>
  <si>
    <t>B1500003536</t>
  </si>
  <si>
    <t>B1500048053,50,52 Y 55</t>
  </si>
  <si>
    <t>B1500045404</t>
  </si>
  <si>
    <t>B1500000051</t>
  </si>
  <si>
    <t>LEGALIZACION</t>
  </si>
  <si>
    <t>B1500000085</t>
  </si>
  <si>
    <t>LIC. SIMON BOLIVAR CEPEDA MENA</t>
  </si>
  <si>
    <t>B1500025767, 25820,25825 Y 25926</t>
  </si>
  <si>
    <t>SANTO DOMINIGO MOTORS SA</t>
  </si>
  <si>
    <t>B1500006710</t>
  </si>
  <si>
    <t>B1500000146</t>
  </si>
  <si>
    <t>RAMON MORRELIO RAMIREZ</t>
  </si>
  <si>
    <t>B1500006708</t>
  </si>
  <si>
    <t>B1500002861,2867 Y 2863</t>
  </si>
  <si>
    <t>B1500005072</t>
  </si>
  <si>
    <t>LUBRICANTES</t>
  </si>
  <si>
    <t>B1500000022</t>
  </si>
  <si>
    <t>DR. RICARDO DANIEL EMILIO OGANDO CONTRERAS</t>
  </si>
  <si>
    <t>B1500000059</t>
  </si>
  <si>
    <t>SERVICIOS DE TRANSPORTE</t>
  </si>
  <si>
    <t>OFICINA METROPOLITANA DE SRVICIOS DE AUTOBUSES</t>
  </si>
  <si>
    <t>B1500001695</t>
  </si>
  <si>
    <t>RADIO CADENA COMERCIAL, SRL</t>
  </si>
  <si>
    <t>B1500012127,12270,12292,12332 Y 12349</t>
  </si>
  <si>
    <t>B1500048027</t>
  </si>
  <si>
    <t>31/11/2023</t>
  </si>
  <si>
    <t>B15000047958,48004 Y 48008</t>
  </si>
  <si>
    <t>B1500000601</t>
  </si>
  <si>
    <t>CAPACITACION</t>
  </si>
  <si>
    <t>BDO. ESENFA, SRL</t>
  </si>
  <si>
    <t>B15000005039 AL 43 Y 45</t>
  </si>
  <si>
    <t>EDITORA DEL CARIBE</t>
  </si>
  <si>
    <t>B1500006668 AL 72</t>
  </si>
  <si>
    <t>B1500000005 AL 18</t>
  </si>
  <si>
    <t>REPARACIONES VEHICULOS PESADOS</t>
  </si>
  <si>
    <t>INVERSIONES SEVILLA, EIRL</t>
  </si>
  <si>
    <t>B1500001104</t>
  </si>
  <si>
    <t>GTB RADIODIFUSORES, SRL</t>
  </si>
  <si>
    <t>B1500006634</t>
  </si>
  <si>
    <t>B1500003513,14 AL 16</t>
  </si>
  <si>
    <t>PUBLICICACIONES AHORA, SAS</t>
  </si>
  <si>
    <t>B1500000019 AL 26</t>
  </si>
  <si>
    <t>B1500003445</t>
  </si>
  <si>
    <t>B1500000395</t>
  </si>
  <si>
    <t>MATERALES DE OFICINA</t>
  </si>
  <si>
    <t>SUPLIMADE COMERCIAL</t>
  </si>
  <si>
    <t>B1500000419</t>
  </si>
  <si>
    <t>INSUMOS DE ILUMINACION</t>
  </si>
  <si>
    <t>FERROELECTRO INDUSTRIAL Y REPARACION FYH, SRL</t>
  </si>
  <si>
    <t>B1500000058</t>
  </si>
  <si>
    <t>DRA. ESMILNA TERESA BURGOS DE SUSANA</t>
  </si>
  <si>
    <t>B1500000278</t>
  </si>
  <si>
    <t>INSUMOS DE OFICINA</t>
  </si>
  <si>
    <t>THE OFFICE WAREHOUSE DOMINICANA, SRL</t>
  </si>
  <si>
    <t>B1500000056</t>
  </si>
  <si>
    <t>SERVICIO DE TRANSPORTE</t>
  </si>
  <si>
    <t>B1500025754, 25720 Y 25620</t>
  </si>
  <si>
    <t>B1500040004000 AL 4 AL 4101 AL 08</t>
  </si>
  <si>
    <t>SERVICIO SISTEMA MOTRIZ AMG, EIRL</t>
  </si>
  <si>
    <t>B1500001818, 23 A LA  27</t>
  </si>
  <si>
    <t>CENTRO AUTOMOTRIZ REMESA, SRL</t>
  </si>
  <si>
    <t>B1500000174</t>
  </si>
  <si>
    <t>HORMIGON ASFALTICO</t>
  </si>
  <si>
    <t>TRAX ENTERPRISES, SRL</t>
  </si>
  <si>
    <t>B1500002746,48,95,98,99,2801,08,19,25 Y 26</t>
  </si>
  <si>
    <t>B1500000273</t>
  </si>
  <si>
    <t>ESCUELA EUROPEA DE GERENCIA RD, SRL</t>
  </si>
  <si>
    <t xml:space="preserve"> 10/1/2023</t>
  </si>
  <si>
    <t>B1500000001</t>
  </si>
  <si>
    <t>INDUMENTARIAS</t>
  </si>
  <si>
    <t>ALONZO MATA SECURITY, S.R.L.</t>
  </si>
  <si>
    <t>B1500002212,13 Y 15</t>
  </si>
  <si>
    <t>GULFSTREAM PETROLEUM DOMINICANA</t>
  </si>
  <si>
    <t>B1500011611,11840,11613,11583</t>
  </si>
  <si>
    <t>B1500000591</t>
  </si>
  <si>
    <t>TUBOS LED</t>
  </si>
  <si>
    <t>DOS GARCIA, SRL</t>
  </si>
  <si>
    <t>B1500000005</t>
  </si>
  <si>
    <t>MEZCLADOR TIPO TROMPO</t>
  </si>
  <si>
    <t>PENSFORD HOLDING,SRL</t>
  </si>
  <si>
    <t>B15000000357 Y 363</t>
  </si>
  <si>
    <t>B15000000596</t>
  </si>
  <si>
    <t>INSTITUTO AUDITORES INTERNOS REP. DOM.</t>
  </si>
  <si>
    <t>B1500000107</t>
  </si>
  <si>
    <t>DR. ANULFO PIÑA PEREZ</t>
  </si>
  <si>
    <t>B1500000002</t>
  </si>
  <si>
    <t>DR. FERNANDO COLON MERAN</t>
  </si>
  <si>
    <t>B15000000175</t>
  </si>
  <si>
    <t>DRA. DANIELA ZAPATA VALENZUELA</t>
  </si>
  <si>
    <t>B1500003015</t>
  </si>
  <si>
    <t>MOBILIARIOS</t>
  </si>
  <si>
    <t>MUEBLES OMAR</t>
  </si>
  <si>
    <t>B1500001079</t>
  </si>
  <si>
    <t>B15000000516</t>
  </si>
  <si>
    <t>CONFECCION DE VINILES</t>
  </si>
  <si>
    <t>B1500006593 AL 96 Y 6609</t>
  </si>
  <si>
    <t>RAFAEL RAFAEL  FRIAS BATISTA</t>
  </si>
  <si>
    <t>RAMOK INVESTMENTS, SRL</t>
  </si>
  <si>
    <t>B1500000722 Y 770</t>
  </si>
  <si>
    <t>SUMINISTROS RADIOS MOVILES</t>
  </si>
  <si>
    <t xml:space="preserve">IQTEK SOLUTIONS, SRL </t>
  </si>
  <si>
    <t>B1500002263, 64</t>
  </si>
  <si>
    <t>B1500000124 127</t>
  </si>
  <si>
    <t>SERVICIOS INGENIERIA MECANICA ELECTRICA SIMESA</t>
  </si>
  <si>
    <t>B1500003387</t>
  </si>
  <si>
    <t>B1500000053</t>
  </si>
  <si>
    <t>6/72023</t>
  </si>
  <si>
    <t>B1500000249</t>
  </si>
  <si>
    <t>EQUIPOS PESADOS</t>
  </si>
  <si>
    <t>HYLCON, SRL</t>
  </si>
  <si>
    <t>B1500000995 Y 996</t>
  </si>
  <si>
    <t>COMEDORES ECONOMICO DEL ESTADO</t>
  </si>
  <si>
    <t>B1500002188,89,55,56,21, Y 22</t>
  </si>
  <si>
    <t>B1500002131,29,30,17 Y 18</t>
  </si>
  <si>
    <t>B1500002237,43,39,2161,81 Y 78</t>
  </si>
  <si>
    <t>B1500002067 al 69, 74,75, 79 y 80</t>
  </si>
  <si>
    <t>DR. RAMON A. FERRERAS</t>
  </si>
  <si>
    <t>B1500000397</t>
  </si>
  <si>
    <t>PROCESO, SRL</t>
  </si>
  <si>
    <t>B1500000177</t>
  </si>
  <si>
    <t>VOZZ MEDIA NETWORK, SRL</t>
  </si>
  <si>
    <t>B1500001053</t>
  </si>
  <si>
    <t>B1500000254 Y 264</t>
  </si>
  <si>
    <t>CUBETAS DE PINTURAS</t>
  </si>
  <si>
    <t>CELNA ENTERPRISES</t>
  </si>
  <si>
    <t>B1500000245</t>
  </si>
  <si>
    <t>B1500000078</t>
  </si>
  <si>
    <t>WENDY CARRASCO MARTINEZ</t>
  </si>
  <si>
    <t>B1500003185 AL 87, 3237,82 Y 3337</t>
  </si>
  <si>
    <t>B1500000972 Y 973</t>
  </si>
  <si>
    <t>B1500000616 AL 618</t>
  </si>
  <si>
    <t xml:space="preserve">TELESISTEMA DOMINICANO, SAS </t>
  </si>
  <si>
    <t>31/9/2023</t>
  </si>
  <si>
    <t>B1500000750</t>
  </si>
  <si>
    <t>RADIOS MOVILES</t>
  </si>
  <si>
    <t>B1500000058 Y 59</t>
  </si>
  <si>
    <t>B1500000168</t>
  </si>
  <si>
    <t>EU NOVA SERVICES, SRL</t>
  </si>
  <si>
    <t>B1500000156</t>
  </si>
  <si>
    <t>RENTA DE MOTONIVELADORA</t>
  </si>
  <si>
    <t>CONSTGRUCTORA JS&amp;D, SRL</t>
  </si>
  <si>
    <t>B1500000242</t>
  </si>
  <si>
    <t>EQUIPO PESADO</t>
  </si>
  <si>
    <t>HILCON</t>
  </si>
  <si>
    <t>n/c BANCO DE LAS EXPORTACIONES</t>
  </si>
  <si>
    <t>B1500000069</t>
  </si>
  <si>
    <t>ROLLOS DE VINILES</t>
  </si>
  <si>
    <t>DINNOVA RELACIONES PUBLICAS Y PRODUCION, SRL</t>
  </si>
  <si>
    <t>B1500005932</t>
  </si>
  <si>
    <t>B1500000119</t>
  </si>
  <si>
    <t>GRUPOS DE COMUNICACIONES ARMARIO LIBRE CCA, SRL</t>
  </si>
  <si>
    <t>COMENTARIO ESTRATEGICO, SRL</t>
  </si>
  <si>
    <t>B1500000089</t>
  </si>
  <si>
    <t>CHISPAS DE ACTUALIDAD, SRL</t>
  </si>
  <si>
    <t>B1500000081</t>
  </si>
  <si>
    <t>DEPORTIVAMENTE, SRL</t>
  </si>
  <si>
    <t>B1500000908, 909, 910</t>
  </si>
  <si>
    <t>TELERADIO AMERICA, SA</t>
  </si>
  <si>
    <t>B1500002184</t>
  </si>
  <si>
    <t xml:space="preserve">CADENA DE NOTICIAS TELEVISION, CDTV, SA </t>
  </si>
  <si>
    <t>B1500001025, 1026, 1027, 1028, 1029, 1031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</si>
  <si>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GTB RADIODIFUSORES</t>
  </si>
  <si>
    <t>20% ANTICIPO O/C 4580-1</t>
  </si>
  <si>
    <t>ADQUISICION E INSTALACION DE EQUIPOS</t>
  </si>
  <si>
    <t>20% ANTICIPO O/C 4579-1</t>
  </si>
  <si>
    <t>ADQUISICION E INSTALACION  DE EQUIPOS</t>
  </si>
  <si>
    <t>B1500000143</t>
  </si>
  <si>
    <t xml:space="preserve">JACQUELINE ALTAGRACIA RAMOS CONCEPCION DE BREA </t>
  </si>
  <si>
    <t>LICA COMUNICACIONES, SRL</t>
  </si>
  <si>
    <t>B1500000093</t>
  </si>
  <si>
    <t>CIRCUITO DE EMISORA RADIO ISABEL DE TORRES AM Y FM, SRL</t>
  </si>
  <si>
    <t>B1500000241</t>
  </si>
  <si>
    <t>ADQUISICION DE EQUIPOS PESADOS</t>
  </si>
  <si>
    <t>B150000000604, 605, 606</t>
  </si>
  <si>
    <t xml:space="preserve">EMPRESAS RADIOFONICAS, SRL </t>
  </si>
  <si>
    <t>B150000000180</t>
  </si>
  <si>
    <t xml:space="preserve">KPLL ENTERTAINMENT OPEN, EIRL </t>
  </si>
  <si>
    <t>B1500000033</t>
  </si>
  <si>
    <t xml:space="preserve">HORIZON MOBILE, SRL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</si>
  <si>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</si>
  <si>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</si>
  <si>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</si>
  <si>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</si>
  <si>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</si>
  <si>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</si>
  <si>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B1500002209</t>
  </si>
  <si>
    <t>CADENA DE NOTICIAS TELEVISION, CDNTV S.A</t>
  </si>
  <si>
    <t>B1500000339</t>
  </si>
  <si>
    <t xml:space="preserve">CK TRANS MOTORS, SRL </t>
  </si>
  <si>
    <t>B1500000016, 17</t>
  </si>
  <si>
    <t xml:space="preserve">COMERIN, SRL </t>
  </si>
  <si>
    <t>B15000001189</t>
  </si>
  <si>
    <t>SERVILLETAS</t>
  </si>
  <si>
    <t>PROVESOL PROVEEDORES DE SOLUCIONES, SRL</t>
  </si>
  <si>
    <t>B1500000240</t>
  </si>
  <si>
    <t>TELEVISION ORIENTAL LR, SRL</t>
  </si>
  <si>
    <t>B1500000173</t>
  </si>
  <si>
    <t>DOMINICAN DREAM AGENCY, SRL</t>
  </si>
  <si>
    <t>B1500000294</t>
  </si>
  <si>
    <t>LIC. KATIA LEONOR MARTINEZ NICOLAS</t>
  </si>
  <si>
    <t>CK TRANS MOTORS</t>
  </si>
  <si>
    <t>B1500000347</t>
  </si>
  <si>
    <t>TELEMEDIOS DOMINICANA, SA</t>
  </si>
  <si>
    <t>B1500000946,947,</t>
  </si>
  <si>
    <t>SUMINISTRO Y ALMUERZO</t>
  </si>
  <si>
    <t>B1500003191, 3192, 3193</t>
  </si>
  <si>
    <t>B1500000322</t>
  </si>
  <si>
    <t>INSUMOS Y EQUIPOS</t>
  </si>
  <si>
    <t xml:space="preserve">BIOAGRO INTERNATIONAL, SRL </t>
  </si>
  <si>
    <t>B1500001146, 1147, Y N/C B0400032369, 323710</t>
  </si>
  <si>
    <t xml:space="preserve">COMBUSTIBLE </t>
  </si>
  <si>
    <t>ECO PETROLEO DOMINICANA, SA</t>
  </si>
  <si>
    <t>B1500008230, 8231</t>
  </si>
  <si>
    <t>EDITORIAL LISTIN DIARIO, SA</t>
  </si>
  <si>
    <t>B1500007237</t>
  </si>
  <si>
    <t xml:space="preserve">GRUPO ALTERRA, SRL </t>
  </si>
  <si>
    <t>B1500001160, 1187, 1186, Y N/C B0400032541, 32864, 32863</t>
  </si>
  <si>
    <t>ARTUCULO DE SEGURIDAD</t>
  </si>
  <si>
    <t>RGB LET SOLUTION GROUP</t>
  </si>
  <si>
    <t xml:space="preserve"> </t>
  </si>
  <si>
    <t>B1500000297</t>
  </si>
  <si>
    <t xml:space="preserve">PIO DEPORTES RADIO TV, SRL </t>
  </si>
  <si>
    <t>B1500000057</t>
  </si>
  <si>
    <t>DR. GERARDINO ZABALA ZABALA</t>
  </si>
  <si>
    <t>B15000000131</t>
  </si>
  <si>
    <t>HERBABUENA ENTRETENIMIENTOS, SRL</t>
  </si>
  <si>
    <t>B1500000284</t>
  </si>
  <si>
    <t>20% ANTICIPO O/C 4380-1</t>
  </si>
  <si>
    <t>B15000000011 Y 12</t>
  </si>
  <si>
    <t>EVENTOS DEPORTIVOS DEL CIBAO</t>
  </si>
  <si>
    <t>B1500002099</t>
  </si>
  <si>
    <t>CADENA DE NOTICIAS TELEVSION ,CDNTV</t>
  </si>
  <si>
    <t>10/01/2023</t>
  </si>
  <si>
    <t>B1500004505</t>
  </si>
  <si>
    <t>B1500000061</t>
  </si>
  <si>
    <t>ALL STAR SPORTS MARKETING</t>
  </si>
  <si>
    <t>B1500000669</t>
  </si>
  <si>
    <t>B1500002264</t>
  </si>
  <si>
    <t>CATERING</t>
  </si>
  <si>
    <t>DISLA URIBE KONCEPTO, SRL</t>
  </si>
  <si>
    <t>B1500000028, 29 Y 37</t>
  </si>
  <si>
    <t>TRETAS MOTION, SRL</t>
  </si>
  <si>
    <t>B1500000021 A 23</t>
  </si>
  <si>
    <t>PRODUCTORA CARIBEÑA DE TELEVISION Y MEDIO PROCATEL</t>
  </si>
  <si>
    <t>20% ANTICIPO</t>
  </si>
  <si>
    <t>COMPRA DE COMPUTADORAS</t>
  </si>
  <si>
    <t>LOGICONE, SRL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</si>
  <si>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</si>
  <si>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</si>
  <si>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</si>
  <si>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</si>
  <si>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</si>
  <si>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B1500000847 Y 852</t>
  </si>
  <si>
    <t>B1500147731,33 Y 42</t>
  </si>
  <si>
    <t>B1500147717,18 Y 23</t>
  </si>
  <si>
    <t>B1500147741, 51 A LA 53</t>
  </si>
  <si>
    <t>B1500147719 A LA 22</t>
  </si>
  <si>
    <t>B1500000115</t>
  </si>
  <si>
    <t>ADQUISICION DE CORTINA</t>
  </si>
  <si>
    <t>CONSTRUCCIONES SERVICIO CALIFICADOS,CONSSERCA</t>
  </si>
  <si>
    <t>B1500000830</t>
  </si>
  <si>
    <t>B1500000818</t>
  </si>
  <si>
    <t>SUMINISTRO ALMUERZO</t>
  </si>
  <si>
    <t>B1500000770,793 Y 794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</si>
  <si>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</si>
  <si>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</si>
  <si>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</si>
  <si>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</si>
  <si>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</si>
  <si>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</si>
  <si>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</si>
  <si>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</si>
  <si>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</si>
  <si>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</si>
  <si>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</si>
  <si>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</si>
  <si>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</si>
  <si>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</si>
  <si>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</si>
  <si>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</si>
  <si>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</si>
  <si>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</si>
  <si>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</si>
  <si>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</si>
  <si>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</si>
  <si>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</si>
  <si>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</si>
  <si>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</si>
  <si>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</si>
  <si>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</si>
  <si>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</si>
  <si>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</si>
  <si>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</si>
  <si>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</si>
  <si>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</si>
  <si>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</si>
  <si>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</si>
  <si>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</si>
  <si>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</si>
  <si>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B1500000302</t>
  </si>
  <si>
    <t>EULALIO ANIBAL HERRERA FERNANDEZ</t>
  </si>
  <si>
    <t>B1500000151</t>
  </si>
  <si>
    <t>PRODUCCIONES LASO, S.R.L.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</si>
  <si>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</si>
  <si>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</si>
  <si>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</si>
  <si>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</si>
  <si>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</si>
  <si>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</si>
  <si>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</si>
  <si>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</si>
  <si>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</si>
  <si>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</si>
  <si>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</si>
  <si>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</si>
  <si>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</si>
  <si>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</si>
  <si>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</si>
  <si>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</si>
  <si>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</si>
  <si>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</si>
  <si>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</si>
  <si>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</si>
  <si>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</si>
  <si>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</si>
  <si>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</si>
  <si>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</si>
  <si>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</si>
  <si>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</si>
  <si>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</si>
  <si>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</si>
  <si>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</si>
  <si>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30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</si>
</sst>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14" fontId="0" fillId="0" borderId="0" xfId="0" applyNumberForma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center" wrapText="1"/>
    </xf>
    <xf numFmtId="43" fontId="9" fillId="0" borderId="0" xfId="1" applyFont="1" applyAlignment="1">
      <alignment horizontal="center"/>
    </xf>
    <xf numFmtId="43" fontId="10" fillId="0" borderId="1" xfId="1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/>
    <xf numFmtId="14" fontId="12" fillId="0" borderId="0" xfId="0" applyNumberFormat="1" applyFont="1" applyAlignment="1">
      <alignment horizontal="center" wrapText="1"/>
    </xf>
    <xf numFmtId="43" fontId="11" fillId="0" borderId="0" xfId="1" applyFont="1" applyFill="1" applyAlignment="1">
      <alignment horizontal="left"/>
    </xf>
    <xf numFmtId="0" fontId="13" fillId="0" borderId="0" xfId="0" applyFont="1" applyAlignment="1">
      <alignment horizontal="left" wrapText="1"/>
    </xf>
    <xf numFmtId="0" fontId="12" fillId="2" borderId="0" xfId="0" applyFont="1" applyFill="1" applyAlignment="1">
      <alignment horizontal="center"/>
    </xf>
    <xf numFmtId="43" fontId="13" fillId="2" borderId="0" xfId="1" applyFont="1" applyFill="1" applyAlignment="1">
      <alignment horizontal="center"/>
    </xf>
    <xf numFmtId="43" fontId="11" fillId="2" borderId="0" xfId="1" applyFont="1" applyFill="1" applyAlignment="1">
      <alignment horizontal="left"/>
    </xf>
    <xf numFmtId="14" fontId="12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left"/>
    </xf>
    <xf numFmtId="14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3" fillId="3" borderId="0" xfId="1" applyFont="1" applyFill="1"/>
    <xf numFmtId="14" fontId="2" fillId="3" borderId="0" xfId="0" applyNumberFormat="1" applyFont="1" applyFill="1" applyAlignment="1">
      <alignment horizontal="center" wrapText="1"/>
    </xf>
    <xf numFmtId="43" fontId="0" fillId="3" borderId="0" xfId="1" applyFont="1" applyFill="1" applyAlignment="1">
      <alignment horizontal="left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14" fontId="0" fillId="0" borderId="0" xfId="0" applyNumberFormat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14" fontId="0" fillId="3" borderId="0" xfId="0" applyNumberFormat="1" applyFill="1" applyAlignment="1">
      <alignment horizontal="center" wrapText="1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43" fontId="3" fillId="2" borderId="0" xfId="2" applyFont="1" applyFill="1"/>
    <xf numFmtId="1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5" fillId="0" borderId="0" xfId="0" applyFont="1"/>
    <xf numFmtId="49" fontId="19" fillId="6" borderId="16" xfId="0" applyNumberFormat="1" applyFont="1" applyFill="1" applyBorder="1" applyAlignment="1">
      <alignment horizontal="center" wrapText="1"/>
    </xf>
    <xf numFmtId="49" fontId="19" fillId="0" borderId="7" xfId="0" applyNumberFormat="1" applyFont="1" applyBorder="1" applyAlignment="1">
      <alignment horizontal="left" wrapText="1"/>
    </xf>
    <xf numFmtId="0" fontId="18" fillId="5" borderId="0" xfId="0" applyFont="1" applyFill="1" applyAlignment="1">
      <alignment horizontal="center"/>
    </xf>
    <xf numFmtId="0" fontId="19" fillId="7" borderId="19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8" fillId="5" borderId="17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8" fillId="0" borderId="1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14" fontId="11" fillId="0" borderId="0" xfId="0" applyNumberFormat="1" applyFont="1"/>
    <xf numFmtId="0" fontId="18" fillId="5" borderId="0" xfId="0" applyFont="1" applyFill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 wrapText="1"/>
    </xf>
    <xf numFmtId="0" fontId="19" fillId="5" borderId="0" xfId="0" applyFont="1" applyFill="1" applyAlignment="1">
      <alignment horizontal="center" wrapText="1"/>
    </xf>
    <xf numFmtId="0" fontId="19" fillId="5" borderId="17" xfId="0" applyFont="1" applyFill="1" applyBorder="1" applyAlignment="1">
      <alignment horizontal="center" wrapText="1"/>
    </xf>
    <xf numFmtId="0" fontId="20" fillId="2" borderId="2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left" wrapText="1"/>
    </xf>
    <xf numFmtId="0" fontId="19" fillId="5" borderId="0" xfId="0" applyFont="1" applyFill="1" applyAlignment="1">
      <alignment horizontal="left" wrapText="1"/>
    </xf>
    <xf numFmtId="0" fontId="19" fillId="5" borderId="17" xfId="0" applyFont="1" applyFill="1" applyBorder="1" applyAlignment="1">
      <alignment horizontal="left" wrapText="1"/>
    </xf>
    <xf numFmtId="0" fontId="18" fillId="5" borderId="15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43" fontId="17" fillId="4" borderId="10" xfId="1" applyFont="1" applyFill="1" applyBorder="1" applyAlignment="1">
      <alignment horizontal="center" vertical="center" wrapText="1"/>
    </xf>
    <xf numFmtId="43" fontId="17" fillId="4" borderId="5" xfId="1" applyFont="1" applyFill="1" applyBorder="1" applyAlignment="1">
      <alignment horizontal="center" vertical="center" wrapText="1"/>
    </xf>
    <xf numFmtId="43" fontId="17" fillId="4" borderId="9" xfId="1" applyFont="1" applyFill="1" applyBorder="1" applyAlignment="1">
      <alignment horizontal="center" vertical="center" wrapText="1"/>
    </xf>
    <xf numFmtId="43" fontId="17" fillId="4" borderId="4" xfId="1" applyFont="1" applyFill="1" applyBorder="1" applyAlignment="1">
      <alignment horizontal="center" vertical="center" wrapText="1"/>
    </xf>
    <xf numFmtId="43" fontId="16" fillId="4" borderId="8" xfId="2" applyFont="1" applyFill="1" applyBorder="1" applyAlignment="1">
      <alignment horizontal="center" vertical="center" wrapText="1"/>
    </xf>
    <xf numFmtId="43" fontId="16" fillId="4" borderId="3" xfId="2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43" fontId="17" fillId="4" borderId="9" xfId="2" applyFont="1" applyFill="1" applyBorder="1" applyAlignment="1">
      <alignment horizontal="center" vertical="center" wrapText="1"/>
    </xf>
    <xf numFmtId="43" fontId="17" fillId="4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A408B28-C75D-415B-8200-03A98065A55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7E4FD0CD-8585-4C2A-B0FD-D1952BC977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2AD5B9D6-CB93-4797-992C-F0E7F6F57E6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AEFCDA77-0AC3-4E44-A8E2-D46C8BA09B1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64BE31A0-3A6E-405E-952C-1277EC0CCA2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3DFC0899-A28C-4D2C-B904-41A852E8D08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82CD36B-FB95-4A3F-BC83-7E99ECDDEC5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55A4A95-44A1-40A5-99E9-611ECF72AF8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38A194A-73EE-4E1D-882E-A0627768908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DEA1EFAD-F892-465A-8515-569DE8D3B35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FC8C8568-44D1-4B86-BCD3-6B98DF5EC41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DDA93F92-4A73-4A98-86FC-771CF56BB4C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067A1312-C621-4A30-8A31-FBAECE70C2B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5393DBB9-0295-435F-9F0D-123110E16E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07977924-E64F-485F-9BB8-7999A49457F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D5568D3-8C01-4495-AA1C-EBA404F64D0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DA010868-A0FA-4591-B5B1-F4B801AFA57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8155F35C-C156-4731-9032-149334234D4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179CD933-C720-45B2-BB67-FE34B2C70EB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466463F1-4306-4181-BA04-FCE3E1CB154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D00CAE25-89D2-4DA8-8A78-5B63018B5EF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521B28C7-909C-4F51-AF17-5928B6C469C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A35C904D-81E2-4C3D-96E4-B9062A8EE16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8EC8A2BF-2786-4B07-B6EB-9B7D6B19C5C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75C0C5C1-E3F5-4B7B-993D-E94345D9574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4E34D098-C672-42DB-A5D5-074AEEA2DB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756D10C0-B00F-45FC-9342-9BE1C60FEB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84ECC3A3-49DF-4C43-B01A-05163BD55A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100CFF43-E4AA-4988-A895-9ED6C57E1F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A53CDD25-B54F-4EFF-A1AF-44EFCC093A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F8736B14-F7DD-4497-B11C-C2A6A5BA1A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5D647364-44F3-4443-8031-6C0B19F63E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F142CC81-45E0-4F57-A60A-304B895765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BF90D978-BC82-4AB8-ACEE-74C9CDA6F5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8E0CD303-B1C4-49BC-9594-8BFCCADC15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09674508-EA7C-4F84-9B71-7838DE90D6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DCEF7E76-EB3B-4BE0-873C-FB23F05758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21B11B9D-A684-4E67-890F-89A035B2BB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CEB2001E-EFE0-4E19-A248-0B8A7B4422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24D3AB3A-EDE7-4C05-A3A6-916367E13A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D7E13FD8-85D3-4DEB-B6AE-B8607C6E57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E79F66AE-2D1A-404A-96C2-BBB63F12DB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5C51032D-3EA4-4087-83DE-87749D14AE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9229B3E8-F0BC-4C47-89E2-9D669C85A4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EE7E14B0-FB76-4FE7-A225-CF4039A302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94C09B77-A98D-4D4C-98DF-7AB435E8D0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46959A12-8C7F-4691-8D01-209283FCD3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A4C7E8F1-071A-455C-A3B2-09CFFEDBD7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C8E0E8ED-C696-4D27-8608-50E2AF3392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8FB04E75-B94D-446D-9901-5BED2763E1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E1B8D69F-8CCA-4C2C-BC88-548EDB5DCF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A3872D7B-149A-4FDE-B0D5-DC8D285417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D4CE31C6-9430-4B20-A69F-CE6093F130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9206A763-99E5-444B-964E-B60DC8DF21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18164C60-33BA-4301-BE02-502602286B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3FBFEA1E-67BE-4007-B154-C6F1532707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A362A629-FD1D-4D8F-9AB0-87910DB4C2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B0DB2715-BFD8-4E2C-B3E4-E7829E7825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9137B8D5-9BCC-46BD-8FDF-D3FA381361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C2DCD64E-5E98-46D5-937D-4642A10AA0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F7B17177-9DAC-4F9A-AE87-E216276050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0400629E-6B45-4E69-BE4B-DE12AAFFB7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3A81086F-D409-49B5-A360-9FB831E65D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EB472E39-3186-4A10-BC91-338B7D7EEF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F8F63A38-97BB-49D7-A4C8-9DF5E2F6F1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30B2DE7B-9999-4D6B-8FE4-AE15738E04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6EB8A679-C454-4C83-B190-BC728BB505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4C65734A-4E63-4060-AAA4-07A724FE4A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7D9557C4-9713-42A1-AA29-18F0B5EFFE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311E7FA1-3430-4A8A-9A5D-540DF22105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58133FA6-0A5D-41D6-87D4-9020FC80ED4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426C1E76-0B91-4639-B144-4BB09DDDBF8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BFE68519-E23E-480D-9CFF-27DB52F652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94DE02C0-7B76-4867-A53B-9C8A493189C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29CCC471-5FC7-4D81-ADE1-63CB333ECE6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87AC5372-8614-4978-B1E0-7355EF2E157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40EF19EA-366C-4CF2-BCC3-0BF460D6E44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00C727A3-8C62-458B-BDD0-E3A700A1E25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E4801515-6A69-4591-849E-287345F9ACD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FB9B97D9-3061-4311-971D-7FEDCFD9ECE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245423CF-E669-42E6-8A4C-B12B474A10A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2B10EC60-ADAC-42D0-B566-54BF14AB49F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906500A0-2D88-474D-B5B5-22F8D721FD7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CB4518DC-32D1-44D1-AF6D-A9C3B4CA125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2D90D874-E45E-4E15-9D67-B7FEFFB5789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6AC619A6-AC06-43EF-82FD-EA3E1618D3C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4E8739C9-8E2F-45C5-9CB1-5869F5C3993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05E13261-1476-4634-9299-E70ECFDF15A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82B05E9E-17E8-4952-8002-1B2AF7C2A7E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2AB5601F-4713-4F77-953B-C3F11821D5A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79636713-6965-4FFB-95FF-CCA78072B9E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10E82564-A903-4C41-A827-9496555C4E4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2A13A186-AB93-443D-B950-CDAD15A798D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0CCD3B12-1963-4B93-944A-075A802A58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B25D0938-6E15-459F-BAEE-9BBB736C58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F2B4F669-0C10-4F60-9F58-14E02071CF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8AD9BE5A-EB44-4C8D-8A12-27FB7D1AE4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9CC0C22E-676E-41AE-ACD5-1BFC24FF68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F1F49867-E98B-4AB1-818D-D5C1E60B25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04EDBBA3-01EF-4DD2-9D7F-C03398099F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5FCD510-FFFB-49BA-908A-35A3D37E92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758B055A-8491-4C34-804D-9F073FD8BA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15CA2EC9-A044-495F-AE7F-84FE7B2E24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CE0DB9A5-14A7-4517-809B-5FAE028D08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2E223363-92AC-4744-A8C0-82660396E4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E55C2614-9E03-4F65-B1C8-DDF0E007D5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CEBD5F00-6F96-48E9-B925-3312627DAC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B1E657BF-EAA1-4344-91A1-C27793D27E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175003D-0475-4D93-BDF8-43BD9F1A04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C2440FE4-9BCF-410C-965C-041F9AF3C0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B5C23654-8A4B-4DC8-A8A9-26562E80BB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F76BF88C-FC23-440C-B85C-D32452DCDC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85B546FE-A72F-4612-878C-775F81D645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5AC8D048-CC51-40E3-B9A9-4733B11643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499F2F43-D587-4A54-A2EC-4D716A9130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9BFDD725-043F-470A-BDFE-D993788CE2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57335BB-B2B6-41D8-8ABC-6EF55B0058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6FBE7EEE-10F5-4C6B-9F12-562DC4B32E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62A3682E-7973-49B2-A13E-36452F005E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F3D477E4-9FB8-45B5-B29C-8779CB067D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62A060B1-E3B2-45DE-8C21-148A9A870A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F9C94489-94E8-4055-B155-99C19E7471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D47716C8-1A41-4F0C-86A3-0FEFEA52D9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5C086654-B64E-46C2-94B0-8DB6864297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4080BB28-D95E-4F0F-B0C8-07469E87FE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7C1419F9-8430-431D-B297-C2E5E736F3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60DB3DAD-6D7A-4812-A1E0-8DEF9C7105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A8E6273C-0EA1-4303-AB10-09CC025332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D926B4F6-AB29-42E4-9427-D703F0E76D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977339B2-B4CA-4E55-BE10-17EAE9F3B0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3A34F9B0-52F2-4B4C-95C3-06113C687A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9DF06DA1-5E53-4129-99F6-C69AC204D7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E8DB3E16-5CDB-46E0-B467-FC1D645681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FA622C23-CC96-4C5C-A9F8-2D43005618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A55338EC-5547-42CA-8BF8-86C494358C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105331C6-0746-4927-ADF6-46F6012EBD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EEEEE90A-4DA5-46C0-B523-27552178C0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289E408C-D1DD-4888-9F07-56CE09B29B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8496C34C-7A34-46DC-AA8D-136AF7637F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D0A323E3-9F34-4DA4-99CA-68507CFD86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F44DDA63-E288-4790-999E-AACCDD9C22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764A3945-D8FB-41D3-9557-5F4052F9C4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A1E9BDC6-75D2-44EB-A4A6-D93071D8A9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4DF79C2E-B991-47E8-9174-7434F922AA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4F99CEAA-428C-4209-90A7-A77850676F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B64FCD09-1EBE-4450-90C3-2BFD58AE73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3D7C9555-2552-4DD2-9DBD-C78944867D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34AF3CCB-C964-40C5-8985-F16BFE8930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99BD08B1-E289-413F-9B30-D278576565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A8A06B49-4184-4601-9B0B-5C530F0D78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F5ED7E5D-6607-4203-AFA9-CC7D25CA64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3C906DC9-AD6D-46EF-9386-D36F02CDCD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C8E11216-0B16-48B7-B34C-5D7F40F681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037C1F78-0DD0-45D4-BA32-D76A2D891F2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079AB836-60A5-4F01-959C-7866744B26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6A02441-96D9-4135-AE05-EB3AEAF0045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648217EA-2451-4D12-8879-23C25CFD722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CEBD9732-569E-4A09-8B51-7E79B68D2A2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61101A8F-579C-44E7-8664-1F678B56CC8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DAF658D2-066C-4FC4-B73A-D20C87EA590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5979BFDE-C094-47EE-A311-2841F7E7CDD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6FB7A335-0CC3-4E81-91F3-BCAE2761D0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A3CB4C2E-59DD-4EBB-B34D-BEC3359FB7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91F877CC-1CA5-4FAB-9CCD-33251D6FE1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A933F78F-D868-439A-9617-62126C095F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284D5649-74DA-43E9-944A-0D501BFB50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ACC42E9-77E1-4E0C-B38A-D49B70C435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97EF07E6-F399-4F98-9174-B6CC5BBEBA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ADFFA1C5-D27A-4E5F-AA91-240191FAC0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0F15BBCF-1D35-45F0-827B-E48B1AE527E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76EDC536-F5CE-4CF2-B5D9-65F6A208B9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ED937BCE-7B66-42B3-BC94-4243F65A58F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97DC3273-0FA1-4BF8-9484-4AC288D20E3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59AC827F-C15C-48C7-8C44-57BA3775D04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FDCF3357-5022-4574-9D6E-9FC6F9E0B2D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7441CEDF-4911-426F-A855-A404C6DB9E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138766A3-CB6A-4EB6-8094-435A54521F2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0713E00A-A3D2-4CAD-98EF-20E117303B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1F5895E1-A8CB-4B89-9640-7E79C588D9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5561B2B1-2865-4115-8F17-F2416CF4C3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AF2DB813-8C9D-4216-AAE0-B567FD7420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AAD3747E-0589-4AB8-9598-73E376460A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CEEEB7BE-0816-4EC8-AE31-142C50FB92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FC96BE26-B6C5-4B9A-A59D-F45AB9DA85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53A4508D-D6DE-4313-ADAA-A4877A1D38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1B074093-FA3B-4D27-BE06-B026FC5469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50BD6CDC-C4C4-4D27-9079-1EF29E7ED3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7B718A9A-DCA4-42C4-B250-0A05EAF423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5E958CD4-59B3-41FA-AC28-CBDC2D3B4E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08938C89-A42B-494D-AA7A-FE68F92906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2BB92D3E-6A7E-4C0B-B9C3-4666223FF5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8E2A2CC7-9F12-407C-8F41-E41940AD99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4889602A-0B29-400A-9674-0588AB4051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ED121494-2338-4688-97DA-D7CA74CB13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60756D03-7C87-4B57-9A12-14A9C9F96C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0F99D2BC-2A38-4557-AE51-CA72310846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78D3C10-8647-48D1-9465-BD70A15B65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EBD7A2F1-68B6-4B36-BFB4-E531F67FC5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0370249B-77F7-4D2B-955A-9B4232A8AF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D5AC55CF-4A88-4F40-ABF0-4BA43C002D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1F9D76A0-268C-404B-BB80-EA3B18EC5D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C22307FF-29D1-4FD0-9A8D-8A63FE5846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854D07BE-0CD6-44F4-B3F3-46F486F3EF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872629C1-D1A0-4BCC-825E-8AA4A1BC3E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3A87CE02-2889-440C-9B90-1904587193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6630459A-86F5-467E-9289-677B31676B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938DDEE2-8166-41AB-AF65-00E1063532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E262803A-3FC8-48D2-9F06-DF1BA58D84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90CF7737-DEF0-4D0C-8285-9E28928E38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0AF0F45F-5868-460E-A0D5-CE922E58E7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C6BEF0EC-A47B-4815-810B-6C6F44EF76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4E56A918-5755-4BF6-9DE8-3DEE4585D2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DB2DD0C4-F77F-4EEC-9DBE-2848E18CD6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BDF33563-A228-4D89-A17D-199D57B589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C247DF05-2485-4F08-AA2B-8968D71921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AFA9D0C8-02F9-476C-B7E7-57932456BE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6896F92D-6018-441D-B602-918AB64149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6A2535F6-9038-41A3-9621-C7A5ABF4F0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4B4A26AB-920E-41C7-B770-BF1FDAB771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B65D68AE-D219-4C41-BA55-72D1F9F8D3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035C2EA3-1A42-4219-A73C-50F0351DC6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A1D78C32-22ED-4D13-859D-B7A43D33E9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FF7FD10F-8B3B-4FC2-A22E-9485461721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E9481672-B1DC-4DD0-902B-BB3C919701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06D2B38B-35CB-4C3D-B093-8291B8D300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5190008C-33C8-497A-888C-9B0A685104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03ADBC6A-D3D9-4398-9F16-D4C1594CF8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D5CFDD97-76CA-4CED-A935-5B92492497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B4B02D8E-F205-4563-BE40-09C3B34A99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DB9FDC59-6468-4481-89BF-6F5E70E391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382E958D-1941-4C63-83BC-98EF94BDA9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7B2AA57A-32BA-4DD1-A3A0-D9C0C50ACD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5D6DD9F0-F30C-405A-9BC6-0DAE0419DA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DFA56A29-FE3E-4017-91B3-9F15CA2493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20A0B517-481D-4508-B5A9-AF9C83D727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F5569B67-84C5-4A5D-BD06-3DCEA6E473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4105067E-FC58-431A-B128-BFBC45CB01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7BA5E696-44B3-4BD2-A107-CC1C663A91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32123A30-43B2-42D9-B701-0E0BC0E747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7B4495ED-789A-427A-B8BA-B71389F24E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9AA53078-5D60-46BE-A0E8-DDAD23D012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C1B32312-4825-466A-9B4A-6F1EB005CF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B17F63ED-792A-4610-B44F-EAFF6890B9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27809F22-9B2E-4C41-96EF-736A8018E9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9DE0D9F7-999B-434E-9A57-D846654421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E677BA35-A934-46CE-AAC8-992DE0772A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F02C9F12-A5D3-4820-A795-C29A99D4E1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FE4B7E44-C686-4775-8035-E28052C3EE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1CDBB053-042B-4FC7-9BC2-D78627DD42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80332EAF-43C7-47EB-B66B-EF849217ED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921D9D2B-5E0B-494B-B15B-E4F9952BBF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223FD77D-0754-4A34-B2AA-5094F1C942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4CABF962-4B10-4DEE-886D-44182B5F1C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1E097BDB-608B-44B4-872B-342A8B097B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C8293B27-B7FF-44BF-805F-B2D3E8AF98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DD1832DE-BDD4-40E6-A285-F05A806631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E3D48674-7538-4782-826A-D3B58E8646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4BF80E03-A240-47B2-ADA5-0FE0EC3E53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08930DF8-0EB5-4408-877A-F7FC7BDAC3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2CD8E984-B7DE-47C9-AD41-765E361A1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B28B79EF-8F91-4A2A-9C05-3785CEF0F9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1418F5AF-CCFA-4693-9FC5-C1B2455500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DA733BD5-4E97-4DB9-B610-295F8CDF83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B475860E-809B-45CE-8353-3523DDCE69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9D9117F0-A847-4E7C-A9AC-7A5FA2AACA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A8E8E002-E835-4C76-9B5B-7BB7B5F256C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A6170F1E-E5E9-48A3-A9A7-2F0CF57CA61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CF78CE5A-9E48-433E-B32F-B5F9A18778D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72C1A649-A3C1-4258-A17B-090FB4321C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29C1C529-84B5-4AB9-A368-D11D8A99FB4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DF1A86E6-6094-4276-A0C9-2131E406316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DDF34467-2624-477E-9D85-E47A96103B6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0FA156A9-96FB-4869-86CC-6C52F9A0A63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50FE6D8E-61AA-40B4-A7BB-1288E1B0A1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5C4B762B-527C-4AE7-8DCD-C9E00F1656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92301DA5-BDB1-44DB-8FED-BF6C9DA7F9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0BC84999-1CD3-4F6A-80D5-805682C5A8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870292B2-1872-44F4-9761-51B3DB1271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86628D91-F109-419E-8E3A-BE92B69BD2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45EE7F82-7A68-4F51-8862-B2A996F465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F448BF95-6372-4655-9B98-09669A2A6B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2173FBA3-AAF5-4C4D-8FD7-7D8AD24924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960583FD-275F-442B-B125-DFBE61438F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D80D149C-13B2-4680-AF1F-026550D344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1BFBE150-D723-4012-B97B-116BD9F88A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08DD4D51-7D5A-4EA3-9EB9-2C2D763625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68BD6818-2001-43D7-9E02-16755D70FA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93BECF83-D8E9-4360-973A-BE8397D42B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4F81E796-2797-4F2B-A3AB-8DBBF4A1DE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AB9AD686-A4D4-4878-8CBF-6F546769F9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445A9E79-6379-45E0-9D84-2732772200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53BE095C-013C-4FDE-8157-56DDFBD319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E8EC5FD3-C0B0-4CBE-9A26-2B1C23F423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E2D6A337-C919-4F2A-9B7E-427666862F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B2F62220-C25D-4AEC-BDE3-B61A3F0E17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273821E1-215E-4E7C-8B2E-F4B751872B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0E690479-95E5-4AFF-84A9-404CC70246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169D006C-860A-4199-A902-9F1A76D6FB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64D8F12D-D07A-4168-9F0F-8401B0E9E2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EFFC8D6B-82D9-49D6-AFBD-3FDD496AC7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639E7D98-22D2-4EE1-B86D-26C2E75FF7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CDFFDE1B-776A-4EC2-9997-AE49D52304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CF145D18-3B56-43EE-9967-87A0E53415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7E8CAEE9-D4F4-418A-87D0-01D229852D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F5980060-A2E6-40AF-BCC9-B96CBC6F75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4D6AE094-5BB2-4EF1-B470-88D67E88E7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6284603B-878F-4F33-B95C-7822007B02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A78BF046-3055-4CC3-A4D1-D23A519553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D49D0A2A-AC55-4797-94E2-A76310DC21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C8313270-5551-433C-83E3-91A8A9C101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ED4A8AB1-0D6F-4E3D-9FED-FEE9CF14F7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78031AC9-B395-48F3-88C3-3B6E4C355A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F72A35C8-491E-4FB1-AB4C-8794C47B3B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937FA4E3-FA43-4AFD-8255-F0E6D3521B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58798227-0D2C-41A5-B63E-1DFAA6855C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3B4A3CE1-D78E-4735-BBFF-5242C2BED1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7546A5BD-C6CA-4E2A-8303-4F18F06633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2335134C-1502-46D2-BBF6-B79234EAE2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FEF6AEBC-2D11-444D-A6A3-360D5E9AED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3AA81396-37D4-4100-BD1D-CB699DFC2C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F7FDF2B5-B652-4F82-A252-30CC72B366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A566E550-D9B1-4F80-BA69-436756B92D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75896C44-54C6-4F9A-A4D9-1A60C3223D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E5BECDB8-E776-4DEE-9408-AF29634F6C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2DAC500F-2AEA-4AA1-9762-47312FBA74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3BFE6EDE-9F37-4A19-BF72-2A95807ABD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382CB121-397B-4552-B9E0-4DE3E0DE54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55AB3F77-D83E-4179-AD47-563E995264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050060F9-507E-4D98-9AD0-E46C46E0C2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F02FFC73-35FE-4DC2-8710-42CE0C79A3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1A3E7290-76C9-47D4-A128-3A3DB6E783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72A3A60F-A66C-40CB-B12C-8B443FCCE6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601D1149-9F97-4C87-AB0D-F6D7EA9995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599233D4-66C8-4707-A306-DA297BBEA1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2687F5BF-C269-4939-ACE7-2B1E782BEA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05AD46E6-A3AD-4CF7-8756-892A3ACE6F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33D32577-C10C-4020-8CAA-9C4601E353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675252BF-1F11-4455-A650-D94172F46D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7170A92B-895F-4E81-852F-1DFA9121E3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3CD21155-B4EB-48A5-ADE4-A96F4864CE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4AC1C218-9A5E-4102-ADCD-14C49AA153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1F302303-0303-4AB3-8FAE-5231844F9D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7608CFA3-9427-4443-9320-A4A91AE33D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0D5F455B-C778-4CDD-A757-DA9166B1A6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A7904D1D-267D-4933-851C-C9401D7016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70DF5EF5-1C7A-4D7E-BFFE-491DE4871B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454562CA-6B92-4A5C-8FF9-4849BD2C4E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48F8BC47-44B0-4D9C-A0B2-37B55165EA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2815FC8D-5B35-4696-872F-3BDEF63D03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07E4D58E-1AC0-4C0E-A12C-9F5CFD0ABA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B382F7A3-DBDF-4545-A28F-1D471CE696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C1C9F3B2-F9A6-438D-9FEC-ACBE33558E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8AE4E999-30CF-4A34-8740-895EDF54C1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2DF472B3-AFC7-4551-A06A-5E58ABC8C3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69D745F6-3356-4F16-A424-405BA4BEF6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4B65FB2F-2B69-4418-BDAF-84C6907219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28FEC457-99FC-4F90-9C6C-85E23708AC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3B7B29C6-B44C-400C-958B-74417FFEFA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6E857AB1-1B48-4DDA-8F00-7C6A1CE287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03B78043-4BC6-4F86-B746-4310EA2910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8E05F0C1-BA64-41A1-9535-C8C22C745D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1F57C4A7-3D46-410C-B20D-65B89A6E5A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C1A1E9CC-FBAE-42BE-A542-93E4B76FE3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2CA81F9A-7CA6-4259-87A6-6DFE5B6169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F8C36EFB-E469-49FC-B7D6-DD99597FD5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6D0A215F-43B5-451E-AAB9-9D69E133CA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22F221EF-C859-40ED-B3F9-05D7EB4452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2BFE886B-DD60-4246-B981-889AE45AAB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1E53552B-2AF8-4BA3-AC8F-20E8963812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0B2259B8-2559-4D7E-822A-AC4C077AB8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E71CF378-AD8E-483D-9CA8-BBCD248FA2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4E26A662-C1C4-4867-A34F-9378FB7E7E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0CF7095A-2C82-4DC6-AF45-F2AFA4D2B0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1A122DF9-7377-4733-A508-97886B6E54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200F1398-7240-4888-BAE7-FBB1372B7A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450AECBC-4C1B-4E79-96C5-7F6EA1C068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BF85B8EE-63AB-44EC-805A-7716FF65A1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37C01EE0-E829-4A97-9663-7321AFB046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C8C4C81F-BDDC-4857-8A6B-5CCA5F50A3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CB514B48-2807-45FE-BB5A-B36A721E96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6351DDAC-7939-46E3-8ED3-62F0BB715B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4BA25B4D-52BD-4569-BE19-639433FCDE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94C9133A-36D3-49B3-A271-934B41B43C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422E18DB-0933-4EF1-8455-A7C3AA0741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4C419526-91D4-467B-BB56-981D6621D4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1A092C34-C16C-4818-8365-71994583D9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75297591-1099-42F0-A620-1DFA45A10F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F51E6D14-8167-44DA-9BBE-81D44E699E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748C16B4-ACBB-48E4-8938-465C03387E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1F66040C-FE8D-4D11-B209-7BEDF968DB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6D47DAD1-6758-4B69-BC8A-039FCC2B7A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604C2E2E-E287-4992-A90C-8FF36FB788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1C601CF1-2F24-43CF-A9C9-29BEB76E46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B65F9E66-807B-4700-9E01-8712447FAB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F95792D3-3B9E-482C-81AD-BF03BB3EEE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A609A373-836A-4DE8-853C-777E650355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D41DCE9E-AAD8-4ABC-A033-973C1D612F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E124B37C-A1DB-4A3B-9A2B-D64D94E242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5294BCB4-C097-4794-A740-02E544D4E7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751D4459-5BFD-4E43-9BA8-31F3D23793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C1C472C4-A29C-4540-80D2-770812FB93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29C1D1C8-B113-4C4A-8416-3E081FB7D0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840B56F6-5780-41FB-BB92-9DD9D5835F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323A64D3-C32F-4A90-961E-B7120624AF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384619CD-5521-453C-B368-CD265E0042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7E91827D-7FE6-4AB1-A4FD-F4FCB4008C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79C06D2C-9358-4B05-9D5C-9DAFBBBE59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367DBBB6-8E4B-4D25-9400-27B11A6E46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64CA2CCF-9A97-412F-90C1-8DB5D82289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338A145F-EA4C-4E32-8973-A5846779F5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5F5419BD-6D6F-4358-AC08-2E355E08AC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FB11CB2F-4297-4158-B515-8BC656A442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E708A80C-E374-43D9-8D6A-5453EF16D7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A2BE31F1-544D-4D34-BD74-6566D7ECC8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C5361F26-3C59-42DC-931C-EE73647335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DB2E702A-7E46-4429-8056-9E3D99069D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EF885B5F-836F-4709-B302-A7289FA101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72432551-9613-4EEE-8C1D-FE77FEB71F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0409F7CE-EB9F-4889-AD47-7105E6D772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1F9C61E1-FED3-4955-AABF-CFAF4E6467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D94FEDF3-D6E2-4E8A-8545-E87B1DBB90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9CB04FD7-2B90-40B0-8337-44E6CCA8DF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B032D17F-DD8F-46CD-A3A4-50B1E8CA4B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B1E7B7BF-F804-4E64-9DAA-FE61FA7178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EB3D8BE0-6F42-4E2C-AC00-E34E9EC2A9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E69D6029-2C35-46BC-92AF-56FC9BA3FE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29130B0B-4B52-49BB-9D6F-1F3242FABD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C72B0F42-5D62-43F7-9785-F79225F3BB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7DB902FE-8B93-4134-AE8E-418B48CF92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75A1764B-4457-4074-9DC6-7837AD7A68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54FE9E44-6A60-4D14-85D6-46589F2E78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0211FA03-8E5C-4D63-95BB-74C99D329E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EED700FF-86F0-41FC-8F1F-D8364A33C4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2625C6E7-0E8D-4DBE-9531-5456091ABF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295F8ADC-FCD5-469D-A854-204906B380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DBAA9B32-26A2-4339-BBE2-6D615F61DE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5C3103D2-B0C4-49AC-B0F7-8E4340A34B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122475DC-6144-42E2-B90F-BA8F103B57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B3539B5B-7DBD-414B-9A49-D59970221C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C666C11E-09AF-456B-AD9A-DE8BE2614C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8F12DC8D-40EA-4A17-8795-32BBDBE3D4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0104D30B-6833-4D3F-821B-3F63E62CD1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ADC1F7CA-8B25-4244-8984-DAF675F203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C216075F-94E5-4859-8D9F-8BD7E5B320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23875BBE-CA96-481C-95F5-4C829AC2F5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B9C37AC2-296C-4953-AF79-F6587311CF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CD5630DF-8EEC-46E7-A1D1-9E8F5A4892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02387B7B-923C-446A-AF03-2ACA1498DF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4A3B7CA7-BB06-441D-9758-F81F398247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3F65F95A-D7D2-46F2-8E75-7CACA276DE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70F5CD05-AE38-417D-9726-0144E21CEB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610A0B86-1ADB-4BEF-AF05-54820A9A91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9F158818-FE8B-4518-ACBE-76798AD0C1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3B368A24-2893-4FF5-BE71-A37E5FBD09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C70EBB66-7E2E-4656-8AEB-65BF201547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5470FC8E-70A4-46EC-A59A-F892109C12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3397FEAA-439C-4A4A-BE00-9560D1974A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DF6D6A6D-5D42-43B5-9E64-B84F757C1E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7DF3228A-FEC1-4CC6-9B33-A5782504A0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5F7FAF9F-197A-4AA3-BD4A-357574D65E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D34007E3-EBEF-46C0-AC98-6A25177C29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D801EFC7-AEFA-4871-9456-56A3799749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766ED90A-7D2F-4724-9525-1A2E512437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CE5773A0-C9CC-40E0-9203-1CC7FF4C53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687B31AA-5641-4867-9085-F635F42DC6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96746EC3-B7DC-427F-B39B-1CB7B4538D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E97AB139-2798-497D-B157-EFDB636D44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CA020AC6-32C8-4D71-9BE8-CD7F739F24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09637E45-C369-46C7-9E0F-1869CF3125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4835B82F-0DC3-489E-9509-290931C365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E469D7E2-4A6F-41C5-9B31-42F116387D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4979ACB5-8CCA-4D45-9FD7-1B3ABF44D6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F81424A3-1BB1-460A-A480-0B22E6924E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7BA8C1DC-E505-443C-AA0F-101A5C9439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1BAB9407-34B2-45EA-8344-E75D46414D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6028CEAC-87EB-4F11-8440-3E7DAC4DD1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20333905-41E5-4487-A512-DB4E7D6B13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35A3733A-6797-424B-9FE6-A6A65F7145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D533AF66-9BB1-44B5-B39C-04B64DD04E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0C391065-BE21-40E3-903E-CD4BBE6F3C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59B33B81-ED58-4CAE-BD12-5DC3F8B43D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4644FD1A-D600-4DD8-BB0E-BC878AB345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10D94406-D622-4C9C-AE6D-E058B3877D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9E52AA73-2982-43B6-8E6E-86EA4EA1D9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17565032-2949-4B99-AFF7-312A3E77B4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800F13F1-16C7-41F0-8F0E-0D722F8D19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DE9BF8F1-2746-4071-98B3-4CFD556CD2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3AF29E4A-D71E-4755-846F-996AA47897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A6717900-CE02-4953-8E87-C107EAA920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44844731-2352-4B82-A5F9-BC89C5A246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F04AC86B-037A-457F-A0F8-FA7D6DA9D9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8CC95150-A587-4CD2-AD95-4A876891BD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D307295D-6A55-401F-8E86-53D15480CA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81D0398C-184F-4BD8-A950-E0878A54A7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5553E1AC-F555-432F-9904-F1037AF0BA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D7F79FB4-6112-4240-880C-7F226CEE41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34407960-42E2-46F0-96DE-0AA7E818F2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9F6E861E-F820-439F-B5F4-CFF16BB826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16F8CAE8-476B-4180-9081-F3B5425847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A243A87B-A22E-42F8-A677-C709DCF248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15881A60-2EBC-4BD6-BDF8-5FF5E1FB6B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936AE25E-2877-421D-94BE-82B7EBA0A9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AB94C8D2-9060-4E1D-8CCD-64796CAA83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B75FE325-3962-41C9-AFD3-FD29D36BF6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39367DF7-ED0F-4D86-8EB5-CE61ECA892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6C8CC951-F8DC-48E6-A428-5386ED4D78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6800291B-F909-4DFC-9294-0ADA6C51B9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1380ABB3-154A-48B7-AEF7-E1863E77F0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731A03A7-7857-4D89-A02F-549F5261A9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EFF0BE5E-552E-42B2-8207-0DBE0355BD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7B6C58E2-B119-44B1-9E4A-D77EE99453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004829EC-1305-4AA5-8B23-EF24A98F86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6D8BA838-4137-48D2-AEC6-2955D2BF65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D75B96B5-0307-488A-BA30-65A30C6A90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2A5231A3-A537-4B0B-936E-0BFFE90639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708C9514-715F-4CA9-A0D5-7DE966B5FB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80E59FBA-2838-45AE-BA6F-9B0023449F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1FDEC13E-E5E6-49BD-ABD5-49DFBC4A5C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73FABB22-ED78-45D3-AAAF-A5E73C0C77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36C5CC63-33E4-44DE-81C3-8311EB3DB0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4DE103D6-A537-4075-BA42-8FF0FD3DDB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080C5A2F-4738-4203-8016-8F4B9F70C4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82E70C26-904E-40AF-8229-2495489A92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A44D2262-98B2-498B-BDC9-EBFB947D4C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0B036D48-7E40-48DC-BC39-DFA41958F7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DC787FCB-05E4-49D9-8431-B97C124D62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DE8B949B-F8CB-413D-BE31-DAF3F665C1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221A86E5-4DB6-466D-B9C0-D2E34E6201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F0830105-A2C2-452D-A38E-BCEED73146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6EB3850C-BA9E-40BD-8886-5D9D87C5B4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E27DB609-346B-4605-832C-0245185799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13080F7C-1C47-4B42-89C8-0E5340660A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6A454202-B351-4D4F-B244-BC5720EE34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A2CD090B-6402-42DD-A4E6-D7A602C22D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245B44C4-BF37-4D14-BC61-89F33CB657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ABC83353-6E71-4B42-8295-EDABCFF5F8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C2A123E4-7189-4F12-8145-8BDED6EB8D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BF518CAF-304F-4249-A7CD-36E91089F9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8F8CFA78-435E-4E60-9660-2D5F65EE45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BB44076F-897C-4D35-9A23-1B5496CFFB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E5060BFC-5BF9-42B0-A301-0A683F5CB2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69553D78-648D-434B-9DE1-6E2FB778D5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D6D9DF50-614D-46F3-BD03-91CBDDA43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C9DD6E50-A0D5-4773-BBE7-2B5165E1F2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2808E0A1-840D-484D-9D64-A52D012C5F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CDE91FDB-582F-465C-9419-7E6F711D2B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D5457937-6730-4F7F-9437-9F6250C3CE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5F329119-3DF5-4584-A4A7-C230478256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1CEA78D8-C6B7-4C36-B3B1-80751489CF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CC87DBFE-C1CA-4AC3-9092-720A7AC3A2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82A2C820-C51A-4A51-A3E7-353B717366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FDD4F7BA-3A04-40F6-9144-4A2BF21D70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9CF1F857-1009-4B97-B9C7-EF4A00AB46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44E75D9C-96C7-4A8F-A69D-6061B6B8D5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A196DD90-20C8-49B5-962D-28AB955F62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CE99A781-A8C7-4464-95EF-5F511E4124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540750EA-521F-4EE1-A428-748CC78CBE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5FFC5C8F-DA5E-4F1A-A200-4168DC0497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C00B8981-82F6-46EB-82D9-EB1C93C069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BEAC35B6-9D16-40BD-A2E3-C9F4CC2F18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2E9F70B3-6D0B-4549-A4A7-F8974B1DA6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1492E4FC-0636-4525-A31B-A4E841997A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33A44929-E10F-43BC-831A-7B15113047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B9315AA5-F11E-4411-9703-5D7BBAF7C4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F886C1F2-9424-46D8-A08C-873E928015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72D36F4E-09E5-40A8-9E42-2EF177A2E1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EA43EA45-3E9B-417D-93B0-8CB6160A7D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719D1C99-28B3-4ADE-8656-D5CA6B632F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A1D990FC-0DBF-4F6A-9BF0-C52351B0CD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8AEE4471-5CA2-4A21-8660-B6B093303E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974D24C1-C448-4062-B75D-15BE396D8D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1D7746B1-94D5-40AF-AC0C-790AC2E9AE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B0C35D3C-06C7-45F6-91B4-5F2697753A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4" name="CuadroTexto 3">
          <a:extLst>
            <a:ext uri="{FF2B5EF4-FFF2-40B4-BE49-F238E27FC236}">
              <a16:creationId xmlns:a16="http://schemas.microsoft.com/office/drawing/2014/main" id="{DE483951-676D-4FF2-B462-73495B02E8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5" name="CuadroTexto 7">
          <a:extLst>
            <a:ext uri="{FF2B5EF4-FFF2-40B4-BE49-F238E27FC236}">
              <a16:creationId xmlns:a16="http://schemas.microsoft.com/office/drawing/2014/main" id="{2FC509D7-D499-459D-B3ED-DE326B1157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6" name="CuadroTexto 8">
          <a:extLst>
            <a:ext uri="{FF2B5EF4-FFF2-40B4-BE49-F238E27FC236}">
              <a16:creationId xmlns:a16="http://schemas.microsoft.com/office/drawing/2014/main" id="{D080DABB-2B4A-4597-A6A4-D4AACC759E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7" name="CuadroTexto 9">
          <a:extLst>
            <a:ext uri="{FF2B5EF4-FFF2-40B4-BE49-F238E27FC236}">
              <a16:creationId xmlns:a16="http://schemas.microsoft.com/office/drawing/2014/main" id="{DB54B475-7E23-41E2-922C-1E1E7FA5C9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8" name="CuadroTexto 3">
          <a:extLst>
            <a:ext uri="{FF2B5EF4-FFF2-40B4-BE49-F238E27FC236}">
              <a16:creationId xmlns:a16="http://schemas.microsoft.com/office/drawing/2014/main" id="{EAC166F3-F305-4FE1-8E12-7994252D86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22F42094-787B-4C85-8976-697DD2767E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EF17DDED-7FA8-4A5E-B2B2-F15F74C2FD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0B723733-1BDA-4635-A196-0DDCD40391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2" name="CuadroTexto 8">
          <a:extLst>
            <a:ext uri="{FF2B5EF4-FFF2-40B4-BE49-F238E27FC236}">
              <a16:creationId xmlns:a16="http://schemas.microsoft.com/office/drawing/2014/main" id="{9BCEE425-BCD8-452E-88DF-CAC8B2CBAA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3" name="CuadroTexto 9">
          <a:extLst>
            <a:ext uri="{FF2B5EF4-FFF2-40B4-BE49-F238E27FC236}">
              <a16:creationId xmlns:a16="http://schemas.microsoft.com/office/drawing/2014/main" id="{F5863C26-B327-4E15-91CA-866F1F3FD6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4" name="CuadroTexto 8">
          <a:extLst>
            <a:ext uri="{FF2B5EF4-FFF2-40B4-BE49-F238E27FC236}">
              <a16:creationId xmlns:a16="http://schemas.microsoft.com/office/drawing/2014/main" id="{5E998CFF-EC6D-4012-A86D-A21FBAC9BD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5" name="CuadroTexto 9">
          <a:extLst>
            <a:ext uri="{FF2B5EF4-FFF2-40B4-BE49-F238E27FC236}">
              <a16:creationId xmlns:a16="http://schemas.microsoft.com/office/drawing/2014/main" id="{EB8B8591-EF33-4518-A27B-B3AFB0FDD2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6" name="CuadroTexto 8">
          <a:extLst>
            <a:ext uri="{FF2B5EF4-FFF2-40B4-BE49-F238E27FC236}">
              <a16:creationId xmlns:a16="http://schemas.microsoft.com/office/drawing/2014/main" id="{D4464354-59C8-446C-ADF4-09A1A759CB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7" name="CuadroTexto 9">
          <a:extLst>
            <a:ext uri="{FF2B5EF4-FFF2-40B4-BE49-F238E27FC236}">
              <a16:creationId xmlns:a16="http://schemas.microsoft.com/office/drawing/2014/main" id="{8B81096F-8FBA-4BF9-8C37-4F2AEA27CC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94724DC0-B05E-4BFA-8C1C-B037C0326A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88C1AF89-D654-4890-8E81-614C0796E9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0" name="CuadroTexto 3">
          <a:extLst>
            <a:ext uri="{FF2B5EF4-FFF2-40B4-BE49-F238E27FC236}">
              <a16:creationId xmlns:a16="http://schemas.microsoft.com/office/drawing/2014/main" id="{3A72638E-4107-49B3-9F6E-3C49186430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1" name="CuadroTexto 7">
          <a:extLst>
            <a:ext uri="{FF2B5EF4-FFF2-40B4-BE49-F238E27FC236}">
              <a16:creationId xmlns:a16="http://schemas.microsoft.com/office/drawing/2014/main" id="{1CED394D-3127-4446-B3D5-4BC93A6AE2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2" name="CuadroTexto 8">
          <a:extLst>
            <a:ext uri="{FF2B5EF4-FFF2-40B4-BE49-F238E27FC236}">
              <a16:creationId xmlns:a16="http://schemas.microsoft.com/office/drawing/2014/main" id="{8AF6E49C-927C-4753-A453-F80B1DB9D2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3" name="CuadroTexto 9">
          <a:extLst>
            <a:ext uri="{FF2B5EF4-FFF2-40B4-BE49-F238E27FC236}">
              <a16:creationId xmlns:a16="http://schemas.microsoft.com/office/drawing/2014/main" id="{65D32B3A-3C14-48E6-A4AE-E6479E19BC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4" name="CuadroTexto 3">
          <a:extLst>
            <a:ext uri="{FF2B5EF4-FFF2-40B4-BE49-F238E27FC236}">
              <a16:creationId xmlns:a16="http://schemas.microsoft.com/office/drawing/2014/main" id="{9BDE9983-7410-420C-B247-31E7BE2AA6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9A895E3B-25BC-4BFB-82A0-AF0312543B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1799882B-68B3-4599-8F2E-95FB5EEE2F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15B649EB-FD88-437B-BB2E-94B3F2DD76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8" name="CuadroTexto 3">
          <a:extLst>
            <a:ext uri="{FF2B5EF4-FFF2-40B4-BE49-F238E27FC236}">
              <a16:creationId xmlns:a16="http://schemas.microsoft.com/office/drawing/2014/main" id="{759B28E5-138D-4EE0-83D2-FD7C29A9F9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9" name="CuadroTexto 7">
          <a:extLst>
            <a:ext uri="{FF2B5EF4-FFF2-40B4-BE49-F238E27FC236}">
              <a16:creationId xmlns:a16="http://schemas.microsoft.com/office/drawing/2014/main" id="{2B33ED1E-C5A7-4940-BDC2-3B5C88FD56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0" name="CuadroTexto 8">
          <a:extLst>
            <a:ext uri="{FF2B5EF4-FFF2-40B4-BE49-F238E27FC236}">
              <a16:creationId xmlns:a16="http://schemas.microsoft.com/office/drawing/2014/main" id="{26A8995F-5DB5-480E-A259-ABE9B5D587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1" name="CuadroTexto 9">
          <a:extLst>
            <a:ext uri="{FF2B5EF4-FFF2-40B4-BE49-F238E27FC236}">
              <a16:creationId xmlns:a16="http://schemas.microsoft.com/office/drawing/2014/main" id="{98678E49-C0F5-4A80-904D-02A37EB1CF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2" name="CuadroTexto 3">
          <a:extLst>
            <a:ext uri="{FF2B5EF4-FFF2-40B4-BE49-F238E27FC236}">
              <a16:creationId xmlns:a16="http://schemas.microsoft.com/office/drawing/2014/main" id="{7E64B498-E5BC-4DE2-8E20-70B80160A1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F9DFFA5D-87F8-4BE4-ABB5-0A81D09DC6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6B3C81ED-83A4-47CC-8E4E-80D8577E5D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DCBB782C-748C-4B2D-B23F-ACC8FEF393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6" name="CuadroTexto 8">
          <a:extLst>
            <a:ext uri="{FF2B5EF4-FFF2-40B4-BE49-F238E27FC236}">
              <a16:creationId xmlns:a16="http://schemas.microsoft.com/office/drawing/2014/main" id="{2EC24F7E-43AC-4FBF-99C8-34C63CDC61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7" name="CuadroTexto 9">
          <a:extLst>
            <a:ext uri="{FF2B5EF4-FFF2-40B4-BE49-F238E27FC236}">
              <a16:creationId xmlns:a16="http://schemas.microsoft.com/office/drawing/2014/main" id="{C50411E6-5DC9-4084-B091-2348E8A0DB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8" name="CuadroTexto 8">
          <a:extLst>
            <a:ext uri="{FF2B5EF4-FFF2-40B4-BE49-F238E27FC236}">
              <a16:creationId xmlns:a16="http://schemas.microsoft.com/office/drawing/2014/main" id="{978CAA68-7498-4D7D-B1F6-E8CFA81336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9" name="CuadroTexto 9">
          <a:extLst>
            <a:ext uri="{FF2B5EF4-FFF2-40B4-BE49-F238E27FC236}">
              <a16:creationId xmlns:a16="http://schemas.microsoft.com/office/drawing/2014/main" id="{27334741-A2A1-4ED3-9D87-9F31365D3F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0" name="CuadroTexto 8">
          <a:extLst>
            <a:ext uri="{FF2B5EF4-FFF2-40B4-BE49-F238E27FC236}">
              <a16:creationId xmlns:a16="http://schemas.microsoft.com/office/drawing/2014/main" id="{2272E616-0F34-44BC-8BD0-5EDD9A08D8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1" name="CuadroTexto 9">
          <a:extLst>
            <a:ext uri="{FF2B5EF4-FFF2-40B4-BE49-F238E27FC236}">
              <a16:creationId xmlns:a16="http://schemas.microsoft.com/office/drawing/2014/main" id="{B53EC893-EDCB-4B87-BFCD-33C418D49D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0910DEB3-98CD-4AE3-809F-876F548BDD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5F278B7C-2AF4-4C19-8551-57DCA89880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4" name="CuadroTexto 3">
          <a:extLst>
            <a:ext uri="{FF2B5EF4-FFF2-40B4-BE49-F238E27FC236}">
              <a16:creationId xmlns:a16="http://schemas.microsoft.com/office/drawing/2014/main" id="{8705EF40-8029-4EFE-9AE1-25FD68681B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5" name="CuadroTexto 7">
          <a:extLst>
            <a:ext uri="{FF2B5EF4-FFF2-40B4-BE49-F238E27FC236}">
              <a16:creationId xmlns:a16="http://schemas.microsoft.com/office/drawing/2014/main" id="{0945B945-3EBC-4FF4-AAD4-67DE514BFA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6" name="CuadroTexto 8">
          <a:extLst>
            <a:ext uri="{FF2B5EF4-FFF2-40B4-BE49-F238E27FC236}">
              <a16:creationId xmlns:a16="http://schemas.microsoft.com/office/drawing/2014/main" id="{658E4309-D7C8-4DBF-9105-9B7138BCF3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7" name="CuadroTexto 9">
          <a:extLst>
            <a:ext uri="{FF2B5EF4-FFF2-40B4-BE49-F238E27FC236}">
              <a16:creationId xmlns:a16="http://schemas.microsoft.com/office/drawing/2014/main" id="{0A937572-4924-4765-A721-A2DE065341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8" name="CuadroTexto 3">
          <a:extLst>
            <a:ext uri="{FF2B5EF4-FFF2-40B4-BE49-F238E27FC236}">
              <a16:creationId xmlns:a16="http://schemas.microsoft.com/office/drawing/2014/main" id="{C1DBBDBB-AD64-44BB-9DC5-A813BF7C9E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A85E2F98-9D86-4C92-A644-A3E1C97DC1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068701E3-C875-4726-808A-166C93BC40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23C0F5DA-722C-4EAB-8870-47F1A5B14B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2" name="CuadroTexto 8">
          <a:extLst>
            <a:ext uri="{FF2B5EF4-FFF2-40B4-BE49-F238E27FC236}">
              <a16:creationId xmlns:a16="http://schemas.microsoft.com/office/drawing/2014/main" id="{DFFE8A2B-583A-4376-BE9E-B2AA421900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3" name="CuadroTexto 9">
          <a:extLst>
            <a:ext uri="{FF2B5EF4-FFF2-40B4-BE49-F238E27FC236}">
              <a16:creationId xmlns:a16="http://schemas.microsoft.com/office/drawing/2014/main" id="{6F967988-9574-4DC7-BFB3-9EBCF1BEC2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F82D0464-3FA4-4D6F-ABE0-8B1F40EE9F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5A1C5C38-EEB0-45F9-B051-C8122AAB2C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6" name="CuadroTexto 8">
          <a:extLst>
            <a:ext uri="{FF2B5EF4-FFF2-40B4-BE49-F238E27FC236}">
              <a16:creationId xmlns:a16="http://schemas.microsoft.com/office/drawing/2014/main" id="{54F8A0F6-6A4B-4C86-A1C7-1439E4B956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7" name="CuadroTexto 9">
          <a:extLst>
            <a:ext uri="{FF2B5EF4-FFF2-40B4-BE49-F238E27FC236}">
              <a16:creationId xmlns:a16="http://schemas.microsoft.com/office/drawing/2014/main" id="{9F5AE8E7-FF05-4E10-9B38-84AE02430F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BDF289AC-74A6-43E0-9A3B-5832F5A4B4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092CC114-2C4F-49CC-B736-063A61FAD4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0" name="CuadroTexto 9">
          <a:extLst>
            <a:ext uri="{FF2B5EF4-FFF2-40B4-BE49-F238E27FC236}">
              <a16:creationId xmlns:a16="http://schemas.microsoft.com/office/drawing/2014/main" id="{EB9BB627-074E-4F08-94A3-E569A83EF5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D423887E-E5FD-478A-B776-34370DD869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2" name="CuadroTexto 9">
          <a:extLst>
            <a:ext uri="{FF2B5EF4-FFF2-40B4-BE49-F238E27FC236}">
              <a16:creationId xmlns:a16="http://schemas.microsoft.com/office/drawing/2014/main" id="{725120F6-77BC-4133-9285-371FF24ED4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3" name="CuadroTexto 9">
          <a:extLst>
            <a:ext uri="{FF2B5EF4-FFF2-40B4-BE49-F238E27FC236}">
              <a16:creationId xmlns:a16="http://schemas.microsoft.com/office/drawing/2014/main" id="{B4F99B4A-0F54-44CE-8A6B-7554DF966D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4" name="CuadroTexto 9">
          <a:extLst>
            <a:ext uri="{FF2B5EF4-FFF2-40B4-BE49-F238E27FC236}">
              <a16:creationId xmlns:a16="http://schemas.microsoft.com/office/drawing/2014/main" id="{21194DCF-8E34-42CB-B76A-AB61977872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D28D3D70-41B7-403C-97C5-7C5EC93134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6" name="CuadroTexto 9">
          <a:extLst>
            <a:ext uri="{FF2B5EF4-FFF2-40B4-BE49-F238E27FC236}">
              <a16:creationId xmlns:a16="http://schemas.microsoft.com/office/drawing/2014/main" id="{529AF684-9378-4F57-9888-C5D52C9545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56300CC6-44E6-4EB3-BD23-A37AB67BF6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8" name="CuadroTexto 8">
          <a:extLst>
            <a:ext uri="{FF2B5EF4-FFF2-40B4-BE49-F238E27FC236}">
              <a16:creationId xmlns:a16="http://schemas.microsoft.com/office/drawing/2014/main" id="{0A225A72-28CE-45E3-BF79-44EEC16141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9" name="CuadroTexto 9">
          <a:extLst>
            <a:ext uri="{FF2B5EF4-FFF2-40B4-BE49-F238E27FC236}">
              <a16:creationId xmlns:a16="http://schemas.microsoft.com/office/drawing/2014/main" id="{4F7FADB4-6090-4382-9286-27E0193A13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B3FDFAE6-CF79-466D-AED9-225794B07D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07E1F754-D4EE-4C66-BEC7-6962E564BF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2" name="CuadroTexto 8">
          <a:extLst>
            <a:ext uri="{FF2B5EF4-FFF2-40B4-BE49-F238E27FC236}">
              <a16:creationId xmlns:a16="http://schemas.microsoft.com/office/drawing/2014/main" id="{A7025942-8C69-41AC-8813-ACE52C1F34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3" name="CuadroTexto 9">
          <a:extLst>
            <a:ext uri="{FF2B5EF4-FFF2-40B4-BE49-F238E27FC236}">
              <a16:creationId xmlns:a16="http://schemas.microsoft.com/office/drawing/2014/main" id="{480134F3-23DB-457D-BD3E-AA57E85067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CB563D51-F725-4AAE-80C4-E00AC1359F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F601D5FF-C6FF-4CAF-AC4C-CA5535C40A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F15-CE5C-4890-B306-273F192D799B}">
  <sheetPr>
    <tabColor rgb="FFCCCCFF"/>
  </sheetPr>
  <dimension ref="A1:M772"/>
  <sheetViews>
    <sheetView tabSelected="1" zoomScale="80" zoomScaleNormal="80" workbookViewId="0">
      <selection activeCell="B16" sqref="B16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3" ht="20.25" x14ac:dyDescent="0.3">
      <c r="A1" s="94" t="s">
        <v>399</v>
      </c>
      <c r="B1" s="95"/>
      <c r="C1" s="95"/>
      <c r="D1" s="95"/>
      <c r="E1" s="95"/>
      <c r="F1" s="95"/>
      <c r="G1" s="95"/>
      <c r="H1" s="95"/>
      <c r="I1" s="96"/>
    </row>
    <row r="2" spans="1:13" ht="21" x14ac:dyDescent="0.35">
      <c r="A2" s="97" t="s">
        <v>398</v>
      </c>
      <c r="B2" s="89"/>
      <c r="C2" s="89"/>
      <c r="D2" s="89"/>
      <c r="E2" s="89"/>
      <c r="F2" s="89"/>
      <c r="G2" s="89"/>
      <c r="H2" s="89"/>
      <c r="I2" s="90"/>
    </row>
    <row r="3" spans="1:13" ht="20.25" customHeight="1" x14ac:dyDescent="0.3">
      <c r="A3" s="91" t="s">
        <v>400</v>
      </c>
      <c r="B3" s="92"/>
      <c r="C3" s="92"/>
      <c r="D3" s="92"/>
      <c r="E3" s="92"/>
      <c r="F3" s="92"/>
      <c r="G3" s="92"/>
      <c r="H3" s="92"/>
      <c r="I3" s="93"/>
    </row>
    <row r="4" spans="1:13" ht="21" x14ac:dyDescent="0.35">
      <c r="A4" s="86"/>
      <c r="B4" s="81"/>
      <c r="C4" s="81"/>
      <c r="D4" s="81"/>
      <c r="E4" s="81"/>
      <c r="F4" s="85"/>
      <c r="G4" s="81"/>
      <c r="H4" s="81"/>
      <c r="I4" s="84"/>
    </row>
    <row r="5" spans="1:13" s="78" customFormat="1" ht="24.75" customHeight="1" x14ac:dyDescent="0.35">
      <c r="A5" s="98" t="s">
        <v>397</v>
      </c>
      <c r="B5" s="99"/>
      <c r="C5" s="99"/>
      <c r="D5" s="99"/>
      <c r="E5" s="99"/>
      <c r="F5" s="99"/>
      <c r="G5" s="99"/>
      <c r="H5" s="99"/>
      <c r="I5" s="100"/>
    </row>
    <row r="6" spans="1:13" s="78" customFormat="1" ht="27" customHeight="1" x14ac:dyDescent="0.35">
      <c r="A6" s="83"/>
      <c r="B6" s="82" t="s">
        <v>396</v>
      </c>
      <c r="C6" s="97"/>
      <c r="D6" s="89"/>
      <c r="E6" s="89"/>
      <c r="F6" s="89"/>
      <c r="G6" s="89"/>
      <c r="H6" s="89"/>
      <c r="I6" s="90"/>
    </row>
    <row r="7" spans="1:13" s="78" customFormat="1" ht="27.75" customHeight="1" thickBot="1" x14ac:dyDescent="0.4">
      <c r="A7" s="80"/>
      <c r="B7" s="79" t="s">
        <v>395</v>
      </c>
      <c r="C7" s="101"/>
      <c r="D7" s="102"/>
      <c r="E7" s="102"/>
      <c r="F7" s="102"/>
      <c r="G7" s="102"/>
      <c r="H7" s="102"/>
      <c r="I7" s="103"/>
    </row>
    <row r="8" spans="1:13" s="78" customFormat="1" ht="26.25" customHeight="1" x14ac:dyDescent="0.35">
      <c r="A8" s="110" t="s">
        <v>394</v>
      </c>
      <c r="B8" s="112" t="s">
        <v>393</v>
      </c>
      <c r="C8" s="114" t="s">
        <v>392</v>
      </c>
      <c r="D8" s="116" t="s">
        <v>391</v>
      </c>
      <c r="E8" s="118" t="s">
        <v>390</v>
      </c>
      <c r="F8" s="118" t="s">
        <v>389</v>
      </c>
      <c r="G8" s="104" t="s">
        <v>388</v>
      </c>
      <c r="H8" s="106" t="s">
        <v>387</v>
      </c>
      <c r="I8" s="108" t="s">
        <v>386</v>
      </c>
    </row>
    <row r="9" spans="1:13" s="78" customFormat="1" ht="4.5" customHeight="1" thickBot="1" x14ac:dyDescent="0.4">
      <c r="A9" s="111"/>
      <c r="B9" s="113"/>
      <c r="C9" s="115"/>
      <c r="D9" s="117"/>
      <c r="E9" s="119"/>
      <c r="F9" s="119"/>
      <c r="G9" s="105"/>
      <c r="H9" s="107"/>
      <c r="I9" s="109"/>
    </row>
    <row r="10" spans="1:13" s="73" customFormat="1" ht="34.5" customHeight="1" x14ac:dyDescent="0.35">
      <c r="A10" s="76" t="s">
        <v>384</v>
      </c>
      <c r="B10" s="76" t="s">
        <v>383</v>
      </c>
      <c r="C10" s="57" t="s">
        <v>385</v>
      </c>
      <c r="D10" s="72">
        <v>43853</v>
      </c>
      <c r="E10" s="75">
        <v>121072.5</v>
      </c>
      <c r="F10" s="72">
        <v>43974</v>
      </c>
      <c r="G10" s="77"/>
      <c r="H10" s="75">
        <f>+E10-G10</f>
        <v>121072.5</v>
      </c>
      <c r="I10" s="74" t="s">
        <v>0</v>
      </c>
      <c r="J10" s="10"/>
      <c r="K10" s="10"/>
      <c r="L10" s="10"/>
      <c r="M10" s="10"/>
    </row>
    <row r="11" spans="1:13" s="73" customFormat="1" ht="50.25" customHeight="1" x14ac:dyDescent="0.35">
      <c r="A11" s="76" t="s">
        <v>384</v>
      </c>
      <c r="B11" s="76" t="s">
        <v>383</v>
      </c>
      <c r="C11" s="57" t="s">
        <v>382</v>
      </c>
      <c r="D11" s="72">
        <v>43826</v>
      </c>
      <c r="E11" s="75">
        <v>64483.45</v>
      </c>
      <c r="F11" s="72">
        <v>43948</v>
      </c>
      <c r="G11" s="77"/>
      <c r="H11" s="75">
        <f>+E11</f>
        <v>64483.45</v>
      </c>
      <c r="I11" s="74" t="s">
        <v>0</v>
      </c>
      <c r="L11" s="10"/>
      <c r="M11" s="10"/>
    </row>
    <row r="12" spans="1:13" s="73" customFormat="1" ht="21.95" customHeight="1" x14ac:dyDescent="0.35">
      <c r="A12" s="76" t="s">
        <v>381</v>
      </c>
      <c r="B12" s="76" t="s">
        <v>380</v>
      </c>
      <c r="C12" s="57" t="s">
        <v>379</v>
      </c>
      <c r="D12" s="72">
        <v>43781</v>
      </c>
      <c r="E12" s="75">
        <v>12540000</v>
      </c>
      <c r="F12" s="72">
        <v>43902</v>
      </c>
      <c r="G12" s="77"/>
      <c r="H12" s="75">
        <f>+E12</f>
        <v>12540000</v>
      </c>
      <c r="I12" s="74" t="s">
        <v>0</v>
      </c>
      <c r="L12" s="10"/>
      <c r="M12" s="10"/>
    </row>
    <row r="13" spans="1:13" s="73" customFormat="1" ht="21.95" customHeight="1" x14ac:dyDescent="0.35">
      <c r="A13" s="76" t="s">
        <v>378</v>
      </c>
      <c r="B13" s="76" t="s">
        <v>39</v>
      </c>
      <c r="C13" s="57" t="s">
        <v>377</v>
      </c>
      <c r="D13" s="72">
        <v>44034</v>
      </c>
      <c r="E13" s="75">
        <v>354000</v>
      </c>
      <c r="F13" s="72">
        <v>44157</v>
      </c>
      <c r="G13" s="77"/>
      <c r="H13" s="75">
        <f>+E13-G13</f>
        <v>354000</v>
      </c>
      <c r="I13" s="74" t="s">
        <v>0</v>
      </c>
      <c r="L13" s="10"/>
      <c r="M13" s="10"/>
    </row>
    <row r="14" spans="1:13" s="73" customFormat="1" ht="21.95" customHeight="1" x14ac:dyDescent="0.35">
      <c r="A14" s="76" t="s">
        <v>376</v>
      </c>
      <c r="B14" s="76" t="s">
        <v>39</v>
      </c>
      <c r="C14" s="57" t="s">
        <v>375</v>
      </c>
      <c r="D14" s="72">
        <v>44036</v>
      </c>
      <c r="E14" s="75">
        <v>259600</v>
      </c>
      <c r="F14" s="72">
        <v>44159</v>
      </c>
      <c r="G14" s="77"/>
      <c r="H14" s="75">
        <f>+E14</f>
        <v>259600</v>
      </c>
      <c r="I14" s="74" t="s">
        <v>0</v>
      </c>
      <c r="L14" s="10"/>
      <c r="M14" s="10"/>
    </row>
    <row r="15" spans="1:13" s="73" customFormat="1" ht="21.95" customHeight="1" x14ac:dyDescent="0.35">
      <c r="A15" s="76" t="s">
        <v>374</v>
      </c>
      <c r="B15" s="76" t="s">
        <v>39</v>
      </c>
      <c r="C15" s="57" t="s">
        <v>288</v>
      </c>
      <c r="D15" s="72">
        <v>44027</v>
      </c>
      <c r="E15" s="75">
        <v>177000</v>
      </c>
      <c r="F15" s="72">
        <v>44150</v>
      </c>
      <c r="G15" s="77"/>
      <c r="H15" s="75">
        <f>+E15</f>
        <v>177000</v>
      </c>
      <c r="I15" s="74" t="s">
        <v>0</v>
      </c>
      <c r="L15" s="10"/>
      <c r="M15" s="10"/>
    </row>
    <row r="16" spans="1:13" s="73" customFormat="1" ht="21.95" customHeight="1" x14ac:dyDescent="0.35">
      <c r="A16" s="76" t="s">
        <v>373</v>
      </c>
      <c r="B16" s="76" t="s">
        <v>39</v>
      </c>
      <c r="C16" s="57" t="s">
        <v>372</v>
      </c>
      <c r="D16" s="72">
        <v>44035</v>
      </c>
      <c r="E16" s="75">
        <v>708000</v>
      </c>
      <c r="F16" s="72">
        <v>44150</v>
      </c>
      <c r="G16" s="77"/>
      <c r="H16" s="75">
        <f>+E16</f>
        <v>708000</v>
      </c>
      <c r="I16" s="74" t="s">
        <v>0</v>
      </c>
      <c r="L16" s="10"/>
      <c r="M16" s="10"/>
    </row>
    <row r="17" spans="1:13" s="73" customFormat="1" ht="21.95" customHeight="1" x14ac:dyDescent="0.35">
      <c r="A17" s="76" t="s">
        <v>371</v>
      </c>
      <c r="B17" s="76" t="s">
        <v>39</v>
      </c>
      <c r="C17" s="57" t="s">
        <v>193</v>
      </c>
      <c r="D17" s="72">
        <v>44034</v>
      </c>
      <c r="E17" s="75">
        <v>1500000</v>
      </c>
      <c r="F17" s="72">
        <v>44157</v>
      </c>
      <c r="G17" s="77"/>
      <c r="H17" s="75">
        <f>+E17</f>
        <v>1500000</v>
      </c>
      <c r="I17" s="74" t="s">
        <v>0</v>
      </c>
      <c r="L17" s="10"/>
      <c r="M17" s="10"/>
    </row>
    <row r="18" spans="1:13" s="73" customFormat="1" ht="21.95" customHeight="1" x14ac:dyDescent="0.35">
      <c r="A18" s="76" t="s">
        <v>370</v>
      </c>
      <c r="B18" s="76" t="s">
        <v>39</v>
      </c>
      <c r="C18" s="57" t="s">
        <v>369</v>
      </c>
      <c r="D18" s="72">
        <v>44035</v>
      </c>
      <c r="E18" s="75">
        <v>1062000</v>
      </c>
      <c r="F18" s="72">
        <v>44158</v>
      </c>
      <c r="G18" s="77"/>
      <c r="H18" s="75">
        <f>+E18</f>
        <v>1062000</v>
      </c>
      <c r="I18" s="74" t="s">
        <v>0</v>
      </c>
      <c r="L18" s="10"/>
      <c r="M18" s="10"/>
    </row>
    <row r="19" spans="1:13" s="73" customFormat="1" ht="21.95" customHeight="1" x14ac:dyDescent="0.35">
      <c r="A19" s="76" t="s">
        <v>368</v>
      </c>
      <c r="B19" s="76" t="s">
        <v>39</v>
      </c>
      <c r="C19" s="57" t="s">
        <v>367</v>
      </c>
      <c r="D19" s="72">
        <v>44044</v>
      </c>
      <c r="E19" s="75">
        <v>180000</v>
      </c>
      <c r="F19" s="72">
        <v>44166</v>
      </c>
      <c r="G19" s="77"/>
      <c r="H19" s="75">
        <f>+E19-G19</f>
        <v>180000</v>
      </c>
      <c r="I19" s="74" t="s">
        <v>0</v>
      </c>
      <c r="L19" s="10"/>
      <c r="M19" s="10"/>
    </row>
    <row r="20" spans="1:13" s="73" customFormat="1" ht="31.5" customHeight="1" x14ac:dyDescent="0.35">
      <c r="A20" s="76" t="s">
        <v>338</v>
      </c>
      <c r="B20" s="76" t="s">
        <v>337</v>
      </c>
      <c r="C20" s="57" t="s">
        <v>366</v>
      </c>
      <c r="D20" s="72">
        <v>44255</v>
      </c>
      <c r="E20" s="75">
        <v>8302417.04</v>
      </c>
      <c r="F20" s="72">
        <v>44375</v>
      </c>
      <c r="G20" s="75"/>
      <c r="H20" s="75">
        <f>+E20-G20</f>
        <v>8302417.04</v>
      </c>
      <c r="I20" s="74" t="s">
        <v>0</v>
      </c>
      <c r="L20" s="10"/>
      <c r="M20" s="10"/>
    </row>
    <row r="21" spans="1:13" s="73" customFormat="1" ht="31.5" customHeight="1" x14ac:dyDescent="0.35">
      <c r="A21" s="76" t="s">
        <v>338</v>
      </c>
      <c r="B21" s="76" t="s">
        <v>365</v>
      </c>
      <c r="C21" s="57" t="s">
        <v>364</v>
      </c>
      <c r="D21" s="72">
        <v>44197</v>
      </c>
      <c r="E21" s="75">
        <v>1258798.32</v>
      </c>
      <c r="F21" s="72">
        <v>44317</v>
      </c>
      <c r="G21" s="75"/>
      <c r="H21" s="75">
        <f>+E21-G21</f>
        <v>1258798.32</v>
      </c>
      <c r="I21" s="74" t="s">
        <v>0</v>
      </c>
      <c r="L21" s="10"/>
      <c r="M21" s="10"/>
    </row>
    <row r="22" spans="1:13" s="73" customFormat="1" ht="31.5" customHeight="1" x14ac:dyDescent="0.35">
      <c r="A22" s="76" t="s">
        <v>338</v>
      </c>
      <c r="B22" s="76" t="s">
        <v>363</v>
      </c>
      <c r="C22" s="57" t="s">
        <v>362</v>
      </c>
      <c r="D22" s="72">
        <v>44197</v>
      </c>
      <c r="E22" s="75">
        <v>66987.179999999993</v>
      </c>
      <c r="F22" s="72">
        <v>44317</v>
      </c>
      <c r="G22" s="75"/>
      <c r="H22" s="75">
        <f>+E22-G22</f>
        <v>66987.179999999993</v>
      </c>
      <c r="I22" s="74" t="s">
        <v>0</v>
      </c>
      <c r="L22" s="10"/>
      <c r="M22" s="10"/>
    </row>
    <row r="23" spans="1:13" s="73" customFormat="1" ht="31.5" customHeight="1" x14ac:dyDescent="0.35">
      <c r="A23" s="76" t="s">
        <v>361</v>
      </c>
      <c r="B23" s="76" t="s">
        <v>360</v>
      </c>
      <c r="C23" s="57" t="s">
        <v>359</v>
      </c>
      <c r="D23" s="72">
        <v>44294</v>
      </c>
      <c r="E23" s="75">
        <v>583278.54</v>
      </c>
      <c r="F23" s="72">
        <v>44416</v>
      </c>
      <c r="G23" s="75"/>
      <c r="H23" s="75">
        <f t="shared" ref="H23:H30" si="0">+E23</f>
        <v>583278.54</v>
      </c>
      <c r="I23" s="74" t="s">
        <v>0</v>
      </c>
      <c r="L23" s="10"/>
      <c r="M23" s="10"/>
    </row>
    <row r="24" spans="1:13" s="73" customFormat="1" ht="31.5" customHeight="1" x14ac:dyDescent="0.35">
      <c r="A24" s="76" t="s">
        <v>338</v>
      </c>
      <c r="B24" s="76" t="s">
        <v>337</v>
      </c>
      <c r="C24" s="57" t="s">
        <v>358</v>
      </c>
      <c r="D24" s="72">
        <v>44287</v>
      </c>
      <c r="E24" s="75">
        <v>66414.64</v>
      </c>
      <c r="F24" s="72">
        <v>44409</v>
      </c>
      <c r="G24" s="75"/>
      <c r="H24" s="75">
        <f t="shared" si="0"/>
        <v>66414.64</v>
      </c>
      <c r="I24" s="74" t="s">
        <v>0</v>
      </c>
      <c r="L24" s="10"/>
      <c r="M24" s="10"/>
    </row>
    <row r="25" spans="1:13" s="73" customFormat="1" ht="31.5" customHeight="1" x14ac:dyDescent="0.35">
      <c r="A25" s="76" t="s">
        <v>23</v>
      </c>
      <c r="B25" s="76" t="s">
        <v>22</v>
      </c>
      <c r="C25" s="57" t="s">
        <v>357</v>
      </c>
      <c r="D25" s="72">
        <v>44211</v>
      </c>
      <c r="E25" s="75">
        <v>9332435</v>
      </c>
      <c r="F25" s="72">
        <v>44331</v>
      </c>
      <c r="G25" s="75"/>
      <c r="H25" s="75">
        <f t="shared" si="0"/>
        <v>9332435</v>
      </c>
      <c r="I25" s="74" t="s">
        <v>0</v>
      </c>
      <c r="L25" s="10"/>
      <c r="M25" s="10"/>
    </row>
    <row r="26" spans="1:13" s="73" customFormat="1" ht="31.5" customHeight="1" x14ac:dyDescent="0.35">
      <c r="A26" s="76" t="s">
        <v>23</v>
      </c>
      <c r="B26" s="76" t="s">
        <v>22</v>
      </c>
      <c r="C26" s="57" t="s">
        <v>356</v>
      </c>
      <c r="D26" s="72">
        <v>44267</v>
      </c>
      <c r="E26" s="75">
        <v>4131355</v>
      </c>
      <c r="F26" s="72">
        <v>44389</v>
      </c>
      <c r="G26" s="75"/>
      <c r="H26" s="75">
        <f t="shared" si="0"/>
        <v>4131355</v>
      </c>
      <c r="I26" s="74" t="s">
        <v>0</v>
      </c>
      <c r="L26" s="10"/>
      <c r="M26" s="10"/>
    </row>
    <row r="27" spans="1:13" s="73" customFormat="1" ht="31.5" customHeight="1" x14ac:dyDescent="0.35">
      <c r="A27" s="76" t="s">
        <v>338</v>
      </c>
      <c r="B27" s="76" t="s">
        <v>337</v>
      </c>
      <c r="C27" s="57" t="s">
        <v>355</v>
      </c>
      <c r="D27" s="72">
        <v>44287</v>
      </c>
      <c r="E27" s="75">
        <f>22404*58</f>
        <v>1299432</v>
      </c>
      <c r="F27" s="72">
        <v>44409</v>
      </c>
      <c r="G27" s="75"/>
      <c r="H27" s="75">
        <f t="shared" si="0"/>
        <v>1299432</v>
      </c>
      <c r="I27" s="74" t="s">
        <v>0</v>
      </c>
      <c r="L27" s="10"/>
      <c r="M27" s="10"/>
    </row>
    <row r="28" spans="1:13" s="73" customFormat="1" ht="31.5" customHeight="1" x14ac:dyDescent="0.35">
      <c r="A28" s="76" t="s">
        <v>338</v>
      </c>
      <c r="B28" s="76" t="s">
        <v>337</v>
      </c>
      <c r="C28" s="57" t="s">
        <v>354</v>
      </c>
      <c r="D28" s="72">
        <v>44285</v>
      </c>
      <c r="E28" s="75">
        <f>832*58</f>
        <v>48256</v>
      </c>
      <c r="F28" s="72">
        <v>44407</v>
      </c>
      <c r="G28" s="75"/>
      <c r="H28" s="75">
        <f t="shared" si="0"/>
        <v>48256</v>
      </c>
      <c r="I28" s="74" t="s">
        <v>0</v>
      </c>
      <c r="L28" s="10"/>
      <c r="M28" s="10"/>
    </row>
    <row r="29" spans="1:13" s="73" customFormat="1" ht="31.5" customHeight="1" x14ac:dyDescent="0.35">
      <c r="A29" s="76" t="s">
        <v>353</v>
      </c>
      <c r="B29" s="76" t="s">
        <v>72</v>
      </c>
      <c r="C29" s="57" t="s">
        <v>352</v>
      </c>
      <c r="D29" s="13">
        <v>44343</v>
      </c>
      <c r="E29" s="75">
        <v>29500</v>
      </c>
      <c r="F29" s="72">
        <v>44466</v>
      </c>
      <c r="G29" s="75"/>
      <c r="H29" s="75">
        <f t="shared" si="0"/>
        <v>29500</v>
      </c>
      <c r="I29" s="74" t="s">
        <v>0</v>
      </c>
      <c r="L29" s="10"/>
      <c r="M29" s="10"/>
    </row>
    <row r="30" spans="1:13" s="73" customFormat="1" ht="31.5" customHeight="1" x14ac:dyDescent="0.35">
      <c r="A30" s="76" t="s">
        <v>351</v>
      </c>
      <c r="B30" s="76" t="s">
        <v>350</v>
      </c>
      <c r="C30" s="57" t="s">
        <v>349</v>
      </c>
      <c r="D30" s="13">
        <v>44378</v>
      </c>
      <c r="E30" s="75">
        <v>188800</v>
      </c>
      <c r="F30" s="72">
        <v>44501</v>
      </c>
      <c r="G30" s="75"/>
      <c r="H30" s="75">
        <f t="shared" si="0"/>
        <v>188800</v>
      </c>
      <c r="I30" s="74" t="s">
        <v>0</v>
      </c>
      <c r="L30" s="10"/>
      <c r="M30" s="10"/>
    </row>
    <row r="31" spans="1:13" s="73" customFormat="1" ht="31.5" customHeight="1" x14ac:dyDescent="0.35">
      <c r="A31" s="76" t="s">
        <v>348</v>
      </c>
      <c r="B31" s="76" t="s">
        <v>39</v>
      </c>
      <c r="C31" s="57" t="s">
        <v>347</v>
      </c>
      <c r="D31" s="13">
        <v>44302</v>
      </c>
      <c r="E31" s="75">
        <v>157998.6</v>
      </c>
      <c r="F31" s="72">
        <v>44424</v>
      </c>
      <c r="G31" s="75"/>
      <c r="H31" s="75">
        <f t="shared" ref="H31:H37" si="1">+E31-G31</f>
        <v>157998.6</v>
      </c>
      <c r="I31" s="74" t="s">
        <v>0</v>
      </c>
      <c r="L31" s="10"/>
      <c r="M31" s="10"/>
    </row>
    <row r="32" spans="1:13" s="73" customFormat="1" ht="31.5" customHeight="1" x14ac:dyDescent="0.35">
      <c r="A32" s="76" t="s">
        <v>338</v>
      </c>
      <c r="B32" s="76" t="s">
        <v>346</v>
      </c>
      <c r="C32" s="57" t="s">
        <v>345</v>
      </c>
      <c r="D32" s="13">
        <v>44347</v>
      </c>
      <c r="E32" s="75">
        <v>66414.64</v>
      </c>
      <c r="F32" s="1" t="s">
        <v>344</v>
      </c>
      <c r="G32" s="75"/>
      <c r="H32" s="75">
        <f t="shared" si="1"/>
        <v>66414.64</v>
      </c>
      <c r="I32" s="74" t="s">
        <v>0</v>
      </c>
      <c r="L32" s="10"/>
      <c r="M32" s="10"/>
    </row>
    <row r="33" spans="1:13" s="73" customFormat="1" ht="31.5" customHeight="1" x14ac:dyDescent="0.35">
      <c r="A33" s="76" t="s">
        <v>343</v>
      </c>
      <c r="B33" s="76" t="s">
        <v>6</v>
      </c>
      <c r="C33" s="57" t="s">
        <v>342</v>
      </c>
      <c r="D33" s="13">
        <v>44427</v>
      </c>
      <c r="E33" s="75">
        <v>35400</v>
      </c>
      <c r="F33" s="72">
        <v>44549</v>
      </c>
      <c r="G33" s="75"/>
      <c r="H33" s="75">
        <f t="shared" si="1"/>
        <v>35400</v>
      </c>
      <c r="I33" s="74" t="s">
        <v>0</v>
      </c>
      <c r="L33" s="10"/>
      <c r="M33" s="10"/>
    </row>
    <row r="34" spans="1:13" s="73" customFormat="1" ht="31.5" customHeight="1" x14ac:dyDescent="0.35">
      <c r="A34" s="76" t="s">
        <v>341</v>
      </c>
      <c r="B34" s="76" t="s">
        <v>6</v>
      </c>
      <c r="C34" s="57" t="s">
        <v>340</v>
      </c>
      <c r="D34" s="13">
        <v>44391</v>
      </c>
      <c r="E34" s="75">
        <v>17700</v>
      </c>
      <c r="F34" s="72">
        <v>44514</v>
      </c>
      <c r="G34" s="75"/>
      <c r="H34" s="75">
        <f t="shared" si="1"/>
        <v>17700</v>
      </c>
      <c r="I34" s="74" t="s">
        <v>0</v>
      </c>
      <c r="L34" s="10"/>
      <c r="M34" s="10"/>
    </row>
    <row r="35" spans="1:13" s="73" customFormat="1" ht="31.5" customHeight="1" x14ac:dyDescent="0.35">
      <c r="A35" s="6" t="s">
        <v>338</v>
      </c>
      <c r="B35" s="71" t="s">
        <v>337</v>
      </c>
      <c r="C35" s="57" t="s">
        <v>339</v>
      </c>
      <c r="D35" s="56">
        <v>44409</v>
      </c>
      <c r="E35" s="12">
        <v>66758.16</v>
      </c>
      <c r="F35" s="13">
        <v>44531</v>
      </c>
      <c r="G35" s="2"/>
      <c r="H35" s="12">
        <f t="shared" si="1"/>
        <v>66758.16</v>
      </c>
      <c r="I35" s="1" t="s">
        <v>0</v>
      </c>
      <c r="J35"/>
      <c r="L35" s="10"/>
      <c r="M35" s="10"/>
    </row>
    <row r="36" spans="1:13" ht="21" x14ac:dyDescent="0.35">
      <c r="A36" s="6" t="s">
        <v>338</v>
      </c>
      <c r="B36" s="71" t="s">
        <v>337</v>
      </c>
      <c r="C36" s="57" t="s">
        <v>336</v>
      </c>
      <c r="D36" s="56">
        <v>44440</v>
      </c>
      <c r="E36" s="12">
        <v>66414.64</v>
      </c>
      <c r="F36" s="13">
        <v>44562</v>
      </c>
      <c r="H36" s="12">
        <f t="shared" si="1"/>
        <v>66414.64</v>
      </c>
      <c r="I36" s="1" t="s">
        <v>0</v>
      </c>
      <c r="L36" s="10"/>
      <c r="M36" s="10"/>
    </row>
    <row r="37" spans="1:13" ht="21" x14ac:dyDescent="0.35">
      <c r="A37" s="6" t="s">
        <v>335</v>
      </c>
      <c r="B37" s="71" t="s">
        <v>6</v>
      </c>
      <c r="C37" s="57" t="s">
        <v>334</v>
      </c>
      <c r="D37" s="56">
        <v>44265</v>
      </c>
      <c r="E37" s="12">
        <v>106200</v>
      </c>
      <c r="F37" s="72">
        <v>44387</v>
      </c>
      <c r="H37" s="12">
        <f t="shared" si="1"/>
        <v>106200</v>
      </c>
      <c r="I37" s="1" t="s">
        <v>0</v>
      </c>
      <c r="L37" s="10"/>
      <c r="M37" s="10"/>
    </row>
    <row r="38" spans="1:13" ht="21" x14ac:dyDescent="0.35">
      <c r="A38" s="6" t="s">
        <v>333</v>
      </c>
      <c r="B38" s="71" t="s">
        <v>39</v>
      </c>
      <c r="C38" s="57" t="s">
        <v>332</v>
      </c>
      <c r="D38" s="56">
        <v>44610</v>
      </c>
      <c r="E38" s="12">
        <v>354000</v>
      </c>
      <c r="F38" s="13">
        <v>44730</v>
      </c>
      <c r="G38" s="12"/>
      <c r="H38" s="12">
        <f>+E38</f>
        <v>354000</v>
      </c>
      <c r="I38" s="1" t="s">
        <v>0</v>
      </c>
      <c r="J38" s="11"/>
      <c r="L38" s="10"/>
      <c r="M38" s="10"/>
    </row>
    <row r="39" spans="1:13" ht="21" x14ac:dyDescent="0.35">
      <c r="A39" s="67" t="s">
        <v>179</v>
      </c>
      <c r="B39" s="66" t="s">
        <v>22</v>
      </c>
      <c r="C39" s="65" t="s">
        <v>331</v>
      </c>
      <c r="D39" s="64">
        <v>44681</v>
      </c>
      <c r="E39" s="37">
        <v>5771345</v>
      </c>
      <c r="F39" s="39">
        <v>44803</v>
      </c>
      <c r="G39" s="37">
        <v>5771345</v>
      </c>
      <c r="H39" s="37">
        <f t="shared" ref="H39:H63" si="2">+E39-G39</f>
        <v>0</v>
      </c>
      <c r="I39" s="36" t="s">
        <v>28</v>
      </c>
      <c r="J39" s="11"/>
      <c r="L39" s="10"/>
      <c r="M39" s="10"/>
    </row>
    <row r="40" spans="1:13" ht="21" x14ac:dyDescent="0.35">
      <c r="A40" s="67" t="s">
        <v>179</v>
      </c>
      <c r="B40" s="67" t="s">
        <v>330</v>
      </c>
      <c r="C40" s="70" t="s">
        <v>329</v>
      </c>
      <c r="D40" s="69">
        <v>44774</v>
      </c>
      <c r="E40" s="68">
        <v>2712855</v>
      </c>
      <c r="F40" s="39">
        <v>44896</v>
      </c>
      <c r="G40" s="68">
        <v>2712855</v>
      </c>
      <c r="H40" s="37">
        <f t="shared" si="2"/>
        <v>0</v>
      </c>
      <c r="I40" s="36" t="s">
        <v>28</v>
      </c>
      <c r="J40" s="11"/>
      <c r="L40" s="10"/>
      <c r="M40" s="10"/>
    </row>
    <row r="41" spans="1:13" ht="21" x14ac:dyDescent="0.35">
      <c r="A41" s="67" t="s">
        <v>179</v>
      </c>
      <c r="B41" s="66" t="s">
        <v>22</v>
      </c>
      <c r="C41" s="65" t="s">
        <v>328</v>
      </c>
      <c r="D41" s="64">
        <v>44804</v>
      </c>
      <c r="E41" s="37">
        <v>2729890</v>
      </c>
      <c r="F41" s="39">
        <v>44926</v>
      </c>
      <c r="G41" s="37">
        <v>2729890</v>
      </c>
      <c r="H41" s="37">
        <f t="shared" si="2"/>
        <v>0</v>
      </c>
      <c r="I41" s="36" t="s">
        <v>28</v>
      </c>
      <c r="J41" s="11"/>
      <c r="L41" s="10"/>
      <c r="M41" s="10"/>
    </row>
    <row r="42" spans="1:13" ht="21" x14ac:dyDescent="0.35">
      <c r="A42" s="6" t="s">
        <v>327</v>
      </c>
      <c r="B42" s="58" t="s">
        <v>326</v>
      </c>
      <c r="C42" s="57" t="s">
        <v>325</v>
      </c>
      <c r="D42" s="56">
        <v>44832</v>
      </c>
      <c r="E42" s="12">
        <v>149683</v>
      </c>
      <c r="F42" s="13">
        <v>44954</v>
      </c>
      <c r="G42" s="12"/>
      <c r="H42" s="12">
        <f t="shared" si="2"/>
        <v>149683</v>
      </c>
      <c r="I42" s="1" t="s">
        <v>4</v>
      </c>
      <c r="J42" s="11"/>
      <c r="L42" s="10"/>
      <c r="M42" s="10"/>
    </row>
    <row r="43" spans="1:13" ht="21" x14ac:dyDescent="0.35">
      <c r="A43" s="58" t="s">
        <v>316</v>
      </c>
      <c r="B43" s="58" t="s">
        <v>278</v>
      </c>
      <c r="C43" s="57" t="s">
        <v>324</v>
      </c>
      <c r="D43" s="56">
        <v>44780</v>
      </c>
      <c r="E43" s="12">
        <v>6282400</v>
      </c>
      <c r="F43" s="13">
        <v>44902</v>
      </c>
      <c r="G43" s="12"/>
      <c r="H43" s="12">
        <f t="shared" si="2"/>
        <v>6282400</v>
      </c>
      <c r="I43" s="1" t="s">
        <v>4</v>
      </c>
      <c r="K43" s="11"/>
      <c r="L43" s="10"/>
      <c r="M43" s="10"/>
    </row>
    <row r="44" spans="1:13" ht="21" x14ac:dyDescent="0.35">
      <c r="A44" s="66" t="s">
        <v>316</v>
      </c>
      <c r="B44" s="66" t="s">
        <v>278</v>
      </c>
      <c r="C44" s="65" t="s">
        <v>323</v>
      </c>
      <c r="D44" s="64">
        <v>44792</v>
      </c>
      <c r="E44" s="37">
        <v>7971200</v>
      </c>
      <c r="F44" s="39">
        <v>44914</v>
      </c>
      <c r="G44" s="37">
        <v>7971200</v>
      </c>
      <c r="H44" s="37">
        <f t="shared" si="2"/>
        <v>0</v>
      </c>
      <c r="I44" s="36" t="s">
        <v>28</v>
      </c>
      <c r="K44" s="11"/>
      <c r="L44" s="10"/>
      <c r="M44" s="10"/>
    </row>
    <row r="45" spans="1:13" ht="21" x14ac:dyDescent="0.35">
      <c r="A45" s="58" t="s">
        <v>316</v>
      </c>
      <c r="B45" s="58" t="s">
        <v>278</v>
      </c>
      <c r="C45" s="57" t="s">
        <v>322</v>
      </c>
      <c r="D45" s="56">
        <v>44775</v>
      </c>
      <c r="E45" s="12">
        <v>6071300</v>
      </c>
      <c r="F45" s="13">
        <v>44897</v>
      </c>
      <c r="G45" s="12"/>
      <c r="H45" s="12">
        <f t="shared" si="2"/>
        <v>6071300</v>
      </c>
      <c r="I45" s="1" t="s">
        <v>4</v>
      </c>
      <c r="K45" s="11"/>
      <c r="L45" s="10"/>
      <c r="M45" s="10"/>
    </row>
    <row r="46" spans="1:13" ht="21" x14ac:dyDescent="0.35">
      <c r="A46" s="66" t="s">
        <v>316</v>
      </c>
      <c r="B46" s="66" t="s">
        <v>278</v>
      </c>
      <c r="C46" s="65" t="s">
        <v>321</v>
      </c>
      <c r="D46" s="64">
        <v>44785</v>
      </c>
      <c r="E46" s="37">
        <v>7920600</v>
      </c>
      <c r="F46" s="39">
        <v>44907</v>
      </c>
      <c r="G46" s="37">
        <v>7920600</v>
      </c>
      <c r="H46" s="37">
        <f t="shared" si="2"/>
        <v>0</v>
      </c>
      <c r="I46" s="36" t="s">
        <v>28</v>
      </c>
      <c r="K46" s="11"/>
      <c r="L46" s="10"/>
      <c r="M46" s="10"/>
    </row>
    <row r="47" spans="1:13" ht="21" x14ac:dyDescent="0.35">
      <c r="A47" s="66" t="s">
        <v>179</v>
      </c>
      <c r="B47" s="66" t="s">
        <v>22</v>
      </c>
      <c r="C47" s="65" t="s">
        <v>320</v>
      </c>
      <c r="D47" s="64">
        <v>44805</v>
      </c>
      <c r="E47" s="37">
        <v>3259535</v>
      </c>
      <c r="F47" s="39">
        <v>44562</v>
      </c>
      <c r="G47" s="37">
        <v>3259535</v>
      </c>
      <c r="H47" s="37">
        <f t="shared" si="2"/>
        <v>0</v>
      </c>
      <c r="I47" s="36" t="s">
        <v>28</v>
      </c>
      <c r="K47" s="11"/>
      <c r="L47" s="10"/>
      <c r="M47" s="10"/>
    </row>
    <row r="48" spans="1:13" ht="21" x14ac:dyDescent="0.35">
      <c r="A48" s="58" t="s">
        <v>316</v>
      </c>
      <c r="B48" s="58" t="s">
        <v>53</v>
      </c>
      <c r="C48" s="57" t="s">
        <v>319</v>
      </c>
      <c r="D48" s="56">
        <v>44819</v>
      </c>
      <c r="E48" s="12">
        <v>5277500</v>
      </c>
      <c r="F48" s="13">
        <v>44941</v>
      </c>
      <c r="G48" s="12"/>
      <c r="H48" s="12">
        <f t="shared" si="2"/>
        <v>5277500</v>
      </c>
      <c r="I48" s="1" t="s">
        <v>4</v>
      </c>
      <c r="K48" s="11"/>
      <c r="L48" s="10"/>
      <c r="M48" s="10"/>
    </row>
    <row r="49" spans="1:13" ht="33" x14ac:dyDescent="0.35">
      <c r="A49" s="58" t="s">
        <v>316</v>
      </c>
      <c r="B49" s="58" t="s">
        <v>53</v>
      </c>
      <c r="C49" s="57" t="s">
        <v>318</v>
      </c>
      <c r="D49" s="56">
        <v>44810</v>
      </c>
      <c r="E49" s="12">
        <v>9448900</v>
      </c>
      <c r="F49" s="13">
        <v>44932</v>
      </c>
      <c r="G49" s="12"/>
      <c r="H49" s="12">
        <f t="shared" si="2"/>
        <v>9448900</v>
      </c>
      <c r="I49" s="1" t="s">
        <v>4</v>
      </c>
      <c r="K49" s="11"/>
      <c r="L49" s="10"/>
      <c r="M49" s="10"/>
    </row>
    <row r="50" spans="1:13" ht="21" x14ac:dyDescent="0.35">
      <c r="A50" s="58" t="s">
        <v>316</v>
      </c>
      <c r="B50" s="58" t="s">
        <v>53</v>
      </c>
      <c r="C50" s="57" t="s">
        <v>317</v>
      </c>
      <c r="D50" s="56">
        <v>44826</v>
      </c>
      <c r="E50" s="12">
        <v>5226900</v>
      </c>
      <c r="F50" s="13">
        <v>44948</v>
      </c>
      <c r="G50" s="12"/>
      <c r="H50" s="12">
        <f t="shared" si="2"/>
        <v>5226900</v>
      </c>
      <c r="I50" s="1" t="s">
        <v>4</v>
      </c>
      <c r="K50" s="11"/>
      <c r="L50" s="10"/>
      <c r="M50" s="10"/>
    </row>
    <row r="51" spans="1:13" ht="21" x14ac:dyDescent="0.35">
      <c r="A51" s="58" t="s">
        <v>316</v>
      </c>
      <c r="B51" s="58" t="s">
        <v>53</v>
      </c>
      <c r="C51" s="57" t="s">
        <v>315</v>
      </c>
      <c r="D51" s="56">
        <v>44852</v>
      </c>
      <c r="E51" s="12">
        <v>5066400</v>
      </c>
      <c r="F51" s="13">
        <v>44975</v>
      </c>
      <c r="G51" s="12"/>
      <c r="H51" s="12">
        <f t="shared" si="2"/>
        <v>5066400</v>
      </c>
      <c r="I51" s="1" t="s">
        <v>4</v>
      </c>
      <c r="K51" s="11"/>
      <c r="L51" s="10"/>
      <c r="M51" s="10"/>
    </row>
    <row r="52" spans="1:13" ht="21" x14ac:dyDescent="0.35">
      <c r="A52" s="61" t="s">
        <v>314</v>
      </c>
      <c r="B52" s="61" t="s">
        <v>313</v>
      </c>
      <c r="C52" s="60" t="s">
        <v>312</v>
      </c>
      <c r="D52" s="59">
        <v>44874</v>
      </c>
      <c r="E52" s="42">
        <v>51285117.399999999</v>
      </c>
      <c r="F52" s="44">
        <v>44994</v>
      </c>
      <c r="G52" s="42">
        <v>10257023.48</v>
      </c>
      <c r="H52" s="42">
        <f t="shared" si="2"/>
        <v>41028093.920000002</v>
      </c>
      <c r="I52" s="41" t="s">
        <v>4</v>
      </c>
      <c r="J52" s="11"/>
      <c r="L52" s="10"/>
      <c r="M52" s="10"/>
    </row>
    <row r="53" spans="1:13" ht="33" x14ac:dyDescent="0.35">
      <c r="A53" s="62" t="s">
        <v>311</v>
      </c>
      <c r="B53" s="61" t="s">
        <v>39</v>
      </c>
      <c r="C53" s="60" t="s">
        <v>310</v>
      </c>
      <c r="D53" s="59">
        <v>44890</v>
      </c>
      <c r="E53" s="42">
        <v>354000</v>
      </c>
      <c r="F53" s="44">
        <v>45010</v>
      </c>
      <c r="G53" s="42">
        <v>236000</v>
      </c>
      <c r="H53" s="42">
        <f t="shared" si="2"/>
        <v>118000</v>
      </c>
      <c r="I53" s="41" t="s">
        <v>4</v>
      </c>
      <c r="J53" s="11"/>
      <c r="L53" s="10"/>
      <c r="M53" s="10"/>
    </row>
    <row r="54" spans="1:13" ht="21" x14ac:dyDescent="0.35">
      <c r="A54" s="62" t="s">
        <v>309</v>
      </c>
      <c r="B54" s="61" t="s">
        <v>39</v>
      </c>
      <c r="C54" s="60" t="s">
        <v>308</v>
      </c>
      <c r="D54" s="59">
        <v>44582</v>
      </c>
      <c r="E54" s="42">
        <v>354000</v>
      </c>
      <c r="F54" s="44">
        <v>44702</v>
      </c>
      <c r="G54" s="42">
        <v>236000</v>
      </c>
      <c r="H54" s="42">
        <f t="shared" si="2"/>
        <v>118000</v>
      </c>
      <c r="I54" s="41" t="s">
        <v>4</v>
      </c>
      <c r="J54" s="11"/>
      <c r="L54" s="10"/>
      <c r="M54" s="10"/>
    </row>
    <row r="55" spans="1:13" ht="21" x14ac:dyDescent="0.35">
      <c r="A55" s="6" t="s">
        <v>307</v>
      </c>
      <c r="B55" s="58" t="s">
        <v>306</v>
      </c>
      <c r="C55" s="57" t="s">
        <v>305</v>
      </c>
      <c r="D55" s="56">
        <v>44903</v>
      </c>
      <c r="E55" s="12">
        <v>4667624.54</v>
      </c>
      <c r="F55" s="13">
        <v>45024</v>
      </c>
      <c r="G55" s="12"/>
      <c r="H55" s="12">
        <f t="shared" si="2"/>
        <v>4667624.54</v>
      </c>
      <c r="I55" s="1" t="s">
        <v>4</v>
      </c>
      <c r="J55" s="87"/>
      <c r="L55" s="10"/>
      <c r="M55" s="10"/>
    </row>
    <row r="56" spans="1:13" ht="21" x14ac:dyDescent="0.35">
      <c r="A56" s="6" t="s">
        <v>10</v>
      </c>
      <c r="B56" s="58" t="s">
        <v>9</v>
      </c>
      <c r="C56" s="57" t="s">
        <v>304</v>
      </c>
      <c r="D56" s="56">
        <v>44910</v>
      </c>
      <c r="E56" s="12">
        <v>43959654.100000001</v>
      </c>
      <c r="F56" s="13">
        <v>45031</v>
      </c>
      <c r="G56" s="12"/>
      <c r="H56" s="12">
        <f t="shared" si="2"/>
        <v>43959654.100000001</v>
      </c>
      <c r="I56" s="1" t="s">
        <v>4</v>
      </c>
      <c r="J56" s="11"/>
      <c r="L56" s="10"/>
      <c r="M56" s="10"/>
    </row>
    <row r="57" spans="1:13" ht="21" x14ac:dyDescent="0.35">
      <c r="A57" s="62" t="s">
        <v>303</v>
      </c>
      <c r="B57" s="61" t="s">
        <v>39</v>
      </c>
      <c r="C57" s="60" t="s">
        <v>302</v>
      </c>
      <c r="D57" s="59">
        <v>44929</v>
      </c>
      <c r="E57" s="42">
        <v>5310000</v>
      </c>
      <c r="F57" s="44">
        <v>45049</v>
      </c>
      <c r="G57" s="42">
        <v>2655000</v>
      </c>
      <c r="H57" s="42">
        <f t="shared" si="2"/>
        <v>2655000</v>
      </c>
      <c r="I57" s="41" t="s">
        <v>4</v>
      </c>
      <c r="J57" s="11"/>
      <c r="L57" s="10"/>
      <c r="M57" s="10"/>
    </row>
    <row r="58" spans="1:13" ht="21" x14ac:dyDescent="0.35">
      <c r="A58" s="62" t="s">
        <v>99</v>
      </c>
      <c r="B58" s="61" t="s">
        <v>39</v>
      </c>
      <c r="C58" s="63" t="s">
        <v>301</v>
      </c>
      <c r="D58" s="60" t="s">
        <v>300</v>
      </c>
      <c r="E58" s="42">
        <v>1125248</v>
      </c>
      <c r="F58" s="44">
        <v>45056</v>
      </c>
      <c r="G58" s="42">
        <v>400000</v>
      </c>
      <c r="H58" s="42">
        <f t="shared" si="2"/>
        <v>725248</v>
      </c>
      <c r="I58" s="41" t="s">
        <v>4</v>
      </c>
      <c r="J58" s="11"/>
      <c r="L58" s="10"/>
      <c r="M58" s="10"/>
    </row>
    <row r="59" spans="1:13" ht="21" x14ac:dyDescent="0.35">
      <c r="A59" s="62" t="s">
        <v>299</v>
      </c>
      <c r="B59" s="61" t="s">
        <v>39</v>
      </c>
      <c r="C59" s="60" t="s">
        <v>298</v>
      </c>
      <c r="D59" s="59">
        <v>44943</v>
      </c>
      <c r="E59" s="42">
        <v>4602000</v>
      </c>
      <c r="F59" s="44">
        <v>45063</v>
      </c>
      <c r="G59" s="42">
        <v>2300000</v>
      </c>
      <c r="H59" s="42">
        <f t="shared" si="2"/>
        <v>2302000</v>
      </c>
      <c r="I59" s="41" t="s">
        <v>4</v>
      </c>
      <c r="J59" s="11"/>
      <c r="L59" s="10"/>
      <c r="M59" s="10"/>
    </row>
    <row r="60" spans="1:13" ht="21" x14ac:dyDescent="0.35">
      <c r="A60" s="62" t="s">
        <v>297</v>
      </c>
      <c r="B60" s="61" t="s">
        <v>39</v>
      </c>
      <c r="C60" s="60" t="s">
        <v>296</v>
      </c>
      <c r="D60" s="59">
        <v>44950</v>
      </c>
      <c r="E60" s="42">
        <v>11210000</v>
      </c>
      <c r="F60" s="44">
        <v>45070</v>
      </c>
      <c r="G60" s="42">
        <v>5605000</v>
      </c>
      <c r="H60" s="42">
        <f t="shared" si="2"/>
        <v>5605000</v>
      </c>
      <c r="I60" s="41" t="s">
        <v>4</v>
      </c>
      <c r="J60" s="11"/>
      <c r="L60" s="10"/>
      <c r="M60" s="10"/>
    </row>
    <row r="61" spans="1:13" ht="34.5" customHeight="1" x14ac:dyDescent="0.35">
      <c r="A61" s="62" t="s">
        <v>215</v>
      </c>
      <c r="B61" s="61" t="s">
        <v>251</v>
      </c>
      <c r="C61" s="60" t="s">
        <v>295</v>
      </c>
      <c r="D61" s="59">
        <v>44872</v>
      </c>
      <c r="E61" s="42">
        <v>5116480</v>
      </c>
      <c r="F61" s="44">
        <v>44992</v>
      </c>
      <c r="G61" s="42">
        <v>1023296</v>
      </c>
      <c r="H61" s="42">
        <f t="shared" si="2"/>
        <v>4093184</v>
      </c>
      <c r="I61" s="41" t="s">
        <v>4</v>
      </c>
      <c r="J61" s="11"/>
      <c r="L61" s="10"/>
      <c r="M61" s="10"/>
    </row>
    <row r="62" spans="1:13" ht="21" x14ac:dyDescent="0.35">
      <c r="A62" s="6" t="s">
        <v>267</v>
      </c>
      <c r="B62" s="58" t="s">
        <v>6</v>
      </c>
      <c r="C62" s="57" t="s">
        <v>294</v>
      </c>
      <c r="D62" s="56">
        <v>44881</v>
      </c>
      <c r="E62" s="12">
        <v>59000</v>
      </c>
      <c r="F62" s="13">
        <v>45001</v>
      </c>
      <c r="G62" s="12"/>
      <c r="H62" s="12">
        <f t="shared" si="2"/>
        <v>59000</v>
      </c>
      <c r="I62" s="1" t="s">
        <v>4</v>
      </c>
      <c r="J62" s="11"/>
      <c r="L62" s="10"/>
      <c r="M62" s="10"/>
    </row>
    <row r="63" spans="1:13" ht="21" x14ac:dyDescent="0.35">
      <c r="A63" s="6" t="s">
        <v>293</v>
      </c>
      <c r="B63" s="58" t="s">
        <v>39</v>
      </c>
      <c r="C63" s="57" t="s">
        <v>292</v>
      </c>
      <c r="D63" s="56">
        <v>44966</v>
      </c>
      <c r="E63" s="12">
        <v>141600</v>
      </c>
      <c r="F63" s="13">
        <v>45086</v>
      </c>
      <c r="G63" s="12"/>
      <c r="H63" s="12">
        <f t="shared" si="2"/>
        <v>141600</v>
      </c>
      <c r="I63" s="1" t="s">
        <v>4</v>
      </c>
      <c r="J63" s="11"/>
      <c r="L63" s="10"/>
      <c r="M63" s="10"/>
    </row>
    <row r="64" spans="1:13" ht="21" x14ac:dyDescent="0.35">
      <c r="A64" s="18" t="s">
        <v>291</v>
      </c>
      <c r="B64" s="17" t="s">
        <v>72</v>
      </c>
      <c r="C64" s="55" t="s">
        <v>290</v>
      </c>
      <c r="D64" s="15">
        <v>44987</v>
      </c>
      <c r="E64" s="14">
        <v>174680</v>
      </c>
      <c r="F64" s="13">
        <v>45113</v>
      </c>
      <c r="H64" s="12">
        <f>+E64</f>
        <v>174680</v>
      </c>
      <c r="I64" s="1" t="s">
        <v>4</v>
      </c>
      <c r="J64" s="11"/>
      <c r="L64" s="10"/>
      <c r="M64" s="10"/>
    </row>
    <row r="65" spans="1:13" ht="21" x14ac:dyDescent="0.35">
      <c r="A65" s="18" t="s">
        <v>289</v>
      </c>
      <c r="B65" s="17" t="s">
        <v>39</v>
      </c>
      <c r="C65" s="16" t="s">
        <v>288</v>
      </c>
      <c r="D65" s="15">
        <v>45002</v>
      </c>
      <c r="E65" s="14">
        <v>2360000</v>
      </c>
      <c r="F65" s="13">
        <v>45124</v>
      </c>
      <c r="G65" s="2" t="s">
        <v>287</v>
      </c>
      <c r="H65" s="12">
        <v>2360000</v>
      </c>
      <c r="I65" s="1" t="s">
        <v>4</v>
      </c>
      <c r="J65" s="11"/>
      <c r="L65" s="10"/>
      <c r="M65" s="10"/>
    </row>
    <row r="66" spans="1:13" ht="21" x14ac:dyDescent="0.35">
      <c r="A66" s="49" t="s">
        <v>286</v>
      </c>
      <c r="B66" s="48" t="s">
        <v>285</v>
      </c>
      <c r="C66" s="47" t="s">
        <v>245</v>
      </c>
      <c r="D66" s="46">
        <v>45013</v>
      </c>
      <c r="E66" s="45">
        <v>28542500.800000001</v>
      </c>
      <c r="F66" s="44">
        <v>45135</v>
      </c>
      <c r="G66" s="43">
        <v>10542500.800000001</v>
      </c>
      <c r="H66" s="42">
        <f t="shared" ref="H66:H79" si="3">+E66-G66</f>
        <v>18000000</v>
      </c>
      <c r="I66" s="41" t="s">
        <v>4</v>
      </c>
      <c r="J66" s="11"/>
      <c r="L66" s="10"/>
      <c r="M66" s="10"/>
    </row>
    <row r="67" spans="1:13" ht="31.5" x14ac:dyDescent="0.35">
      <c r="A67" s="40" t="s">
        <v>279</v>
      </c>
      <c r="B67" s="34" t="s">
        <v>53</v>
      </c>
      <c r="C67" s="33" t="s">
        <v>284</v>
      </c>
      <c r="D67" s="32">
        <v>44979</v>
      </c>
      <c r="E67" s="38">
        <v>5977200</v>
      </c>
      <c r="F67" s="39">
        <v>45099</v>
      </c>
      <c r="G67" s="38">
        <v>5977200</v>
      </c>
      <c r="H67" s="37">
        <f t="shared" si="3"/>
        <v>0</v>
      </c>
      <c r="I67" s="36" t="s">
        <v>28</v>
      </c>
      <c r="J67" s="11"/>
      <c r="L67" s="10"/>
      <c r="M67" s="10"/>
    </row>
    <row r="68" spans="1:13" ht="21" x14ac:dyDescent="0.35">
      <c r="A68" s="18" t="s">
        <v>283</v>
      </c>
      <c r="B68" s="17" t="s">
        <v>9</v>
      </c>
      <c r="C68" s="16" t="s">
        <v>282</v>
      </c>
      <c r="D68" s="15">
        <v>44965</v>
      </c>
      <c r="E68" s="14">
        <v>833572.98</v>
      </c>
      <c r="F68" s="13">
        <v>45085</v>
      </c>
      <c r="G68" s="2">
        <v>0</v>
      </c>
      <c r="H68" s="12">
        <f t="shared" si="3"/>
        <v>833572.98</v>
      </c>
      <c r="I68" s="1" t="s">
        <v>4</v>
      </c>
      <c r="J68" s="11"/>
      <c r="L68" s="10"/>
      <c r="M68" s="10"/>
    </row>
    <row r="69" spans="1:13" ht="21" x14ac:dyDescent="0.35">
      <c r="A69" s="18" t="s">
        <v>281</v>
      </c>
      <c r="B69" s="17" t="s">
        <v>39</v>
      </c>
      <c r="C69" s="16" t="s">
        <v>280</v>
      </c>
      <c r="D69" s="15">
        <v>45015</v>
      </c>
      <c r="E69" s="14">
        <v>826000</v>
      </c>
      <c r="F69" s="13">
        <v>45137</v>
      </c>
      <c r="H69" s="12">
        <f t="shared" si="3"/>
        <v>826000</v>
      </c>
      <c r="I69" s="1" t="s">
        <v>4</v>
      </c>
      <c r="J69" s="11"/>
      <c r="L69" s="10"/>
      <c r="M69" s="10"/>
    </row>
    <row r="70" spans="1:13" ht="31.5" x14ac:dyDescent="0.35">
      <c r="A70" s="40" t="s">
        <v>279</v>
      </c>
      <c r="B70" s="34" t="s">
        <v>278</v>
      </c>
      <c r="C70" s="33" t="s">
        <v>277</v>
      </c>
      <c r="D70" s="32">
        <v>44972</v>
      </c>
      <c r="E70" s="38">
        <v>5186400</v>
      </c>
      <c r="F70" s="39">
        <v>45092</v>
      </c>
      <c r="G70" s="38">
        <v>5186400</v>
      </c>
      <c r="H70" s="37">
        <f t="shared" si="3"/>
        <v>0</v>
      </c>
      <c r="I70" s="36" t="s">
        <v>28</v>
      </c>
      <c r="J70" s="11"/>
      <c r="L70" s="10"/>
      <c r="M70" s="10"/>
    </row>
    <row r="71" spans="1:13" ht="21" x14ac:dyDescent="0.35">
      <c r="A71" s="49" t="s">
        <v>276</v>
      </c>
      <c r="B71" s="48" t="s">
        <v>275</v>
      </c>
      <c r="C71" s="47" t="s">
        <v>274</v>
      </c>
      <c r="D71" s="46">
        <v>45015</v>
      </c>
      <c r="E71" s="45">
        <v>15102063.199999999</v>
      </c>
      <c r="F71" s="44">
        <v>45137</v>
      </c>
      <c r="G71" s="43">
        <v>5102063.2</v>
      </c>
      <c r="H71" s="42">
        <f t="shared" si="3"/>
        <v>10000000</v>
      </c>
      <c r="I71" s="41" t="s">
        <v>4</v>
      </c>
      <c r="J71" s="11"/>
      <c r="L71" s="10"/>
      <c r="M71" s="10"/>
    </row>
    <row r="72" spans="1:13" ht="33" x14ac:dyDescent="0.35">
      <c r="A72" s="49" t="s">
        <v>40</v>
      </c>
      <c r="B72" s="48" t="s">
        <v>39</v>
      </c>
      <c r="C72" s="47" t="s">
        <v>273</v>
      </c>
      <c r="D72" s="46">
        <v>44994</v>
      </c>
      <c r="E72" s="45">
        <v>7574892</v>
      </c>
      <c r="F72" s="44">
        <v>45116</v>
      </c>
      <c r="G72" s="43">
        <v>3807446</v>
      </c>
      <c r="H72" s="42">
        <f t="shared" si="3"/>
        <v>3767446</v>
      </c>
      <c r="I72" s="41" t="s">
        <v>4</v>
      </c>
      <c r="J72" s="11"/>
      <c r="L72" s="10"/>
      <c r="M72" s="10"/>
    </row>
    <row r="73" spans="1:13" ht="21" x14ac:dyDescent="0.35">
      <c r="A73" s="18" t="s">
        <v>23</v>
      </c>
      <c r="B73" s="17" t="s">
        <v>272</v>
      </c>
      <c r="C73" s="16" t="s">
        <v>271</v>
      </c>
      <c r="D73" s="15">
        <v>45016</v>
      </c>
      <c r="E73" s="14">
        <v>4177135</v>
      </c>
      <c r="F73" s="13">
        <v>45138</v>
      </c>
      <c r="H73" s="12">
        <f t="shared" si="3"/>
        <v>4177135</v>
      </c>
      <c r="I73" s="1" t="s">
        <v>4</v>
      </c>
      <c r="J73" s="11"/>
      <c r="L73" s="10"/>
      <c r="M73" s="10"/>
    </row>
    <row r="74" spans="1:13" ht="21" x14ac:dyDescent="0.35">
      <c r="A74" s="18" t="s">
        <v>270</v>
      </c>
      <c r="B74" s="17" t="s">
        <v>39</v>
      </c>
      <c r="C74" s="50" t="s">
        <v>269</v>
      </c>
      <c r="D74" s="15">
        <v>44936</v>
      </c>
      <c r="E74" s="14">
        <v>826000</v>
      </c>
      <c r="F74" s="13">
        <v>45056</v>
      </c>
      <c r="H74" s="12">
        <f t="shared" si="3"/>
        <v>826000</v>
      </c>
      <c r="I74" s="1" t="s">
        <v>0</v>
      </c>
      <c r="J74" s="11"/>
      <c r="L74" s="10"/>
      <c r="M74" s="10"/>
    </row>
    <row r="75" spans="1:13" ht="21" x14ac:dyDescent="0.35">
      <c r="A75" s="18" t="s">
        <v>268</v>
      </c>
      <c r="B75" s="17" t="s">
        <v>176</v>
      </c>
      <c r="C75" s="50" t="s">
        <v>17</v>
      </c>
      <c r="D75" s="15">
        <v>45017</v>
      </c>
      <c r="E75" s="14">
        <v>85118290.730000004</v>
      </c>
      <c r="F75" s="13">
        <v>45139</v>
      </c>
      <c r="G75" s="54"/>
      <c r="H75" s="53">
        <f t="shared" si="3"/>
        <v>85118290.730000004</v>
      </c>
      <c r="I75" s="1" t="s">
        <v>4</v>
      </c>
      <c r="J75" s="11"/>
      <c r="L75" s="10"/>
      <c r="M75" s="10"/>
    </row>
    <row r="76" spans="1:13" ht="21" x14ac:dyDescent="0.35">
      <c r="A76" s="18" t="s">
        <v>267</v>
      </c>
      <c r="B76" s="17" t="s">
        <v>6</v>
      </c>
      <c r="C76" s="50" t="s">
        <v>266</v>
      </c>
      <c r="D76" s="15">
        <v>45042</v>
      </c>
      <c r="E76" s="14">
        <v>59000</v>
      </c>
      <c r="F76" s="13">
        <v>45164</v>
      </c>
      <c r="H76" s="12">
        <f t="shared" si="3"/>
        <v>59000</v>
      </c>
      <c r="I76" s="1" t="s">
        <v>4</v>
      </c>
      <c r="J76" s="11"/>
      <c r="L76" s="10"/>
      <c r="M76" s="10"/>
    </row>
    <row r="77" spans="1:13" ht="21" x14ac:dyDescent="0.35">
      <c r="A77" s="18" t="s">
        <v>265</v>
      </c>
      <c r="B77" s="17" t="s">
        <v>39</v>
      </c>
      <c r="C77" s="50" t="s">
        <v>264</v>
      </c>
      <c r="D77" s="15">
        <v>45042</v>
      </c>
      <c r="E77" s="14">
        <v>354000</v>
      </c>
      <c r="F77" s="13">
        <v>45164</v>
      </c>
      <c r="H77" s="12">
        <f t="shared" si="3"/>
        <v>354000</v>
      </c>
      <c r="I77" s="1" t="s">
        <v>4</v>
      </c>
      <c r="J77" s="11"/>
      <c r="L77" s="10"/>
      <c r="M77" s="10"/>
    </row>
    <row r="78" spans="1:13" ht="21" x14ac:dyDescent="0.35">
      <c r="A78" s="18" t="s">
        <v>263</v>
      </c>
      <c r="B78" s="17" t="s">
        <v>39</v>
      </c>
      <c r="C78" s="50" t="s">
        <v>262</v>
      </c>
      <c r="D78" s="15">
        <v>45035</v>
      </c>
      <c r="E78" s="14">
        <v>204435</v>
      </c>
      <c r="F78" s="13">
        <v>45157</v>
      </c>
      <c r="H78" s="12">
        <f t="shared" si="3"/>
        <v>204435</v>
      </c>
      <c r="I78" s="1" t="s">
        <v>4</v>
      </c>
      <c r="J78" s="11"/>
      <c r="L78" s="10"/>
      <c r="M78" s="10"/>
    </row>
    <row r="79" spans="1:13" ht="21" x14ac:dyDescent="0.35">
      <c r="A79" s="18" t="s">
        <v>261</v>
      </c>
      <c r="B79" s="17" t="s">
        <v>260</v>
      </c>
      <c r="C79" s="50" t="s">
        <v>259</v>
      </c>
      <c r="D79" s="15">
        <v>45037</v>
      </c>
      <c r="E79" s="14">
        <v>43896</v>
      </c>
      <c r="F79" s="13">
        <v>45159</v>
      </c>
      <c r="H79" s="12">
        <f t="shared" si="3"/>
        <v>43896</v>
      </c>
      <c r="I79" s="1" t="s">
        <v>4</v>
      </c>
      <c r="J79" s="11"/>
      <c r="L79" s="10"/>
      <c r="M79" s="10"/>
    </row>
    <row r="80" spans="1:13" ht="21" x14ac:dyDescent="0.35">
      <c r="A80" s="18" t="s">
        <v>258</v>
      </c>
      <c r="B80" s="17" t="s">
        <v>39</v>
      </c>
      <c r="C80" s="50" t="s">
        <v>257</v>
      </c>
      <c r="D80" s="15">
        <v>45009</v>
      </c>
      <c r="E80" s="14">
        <v>4000000</v>
      </c>
      <c r="F80" s="13">
        <v>45165</v>
      </c>
      <c r="H80" s="12">
        <v>4000000</v>
      </c>
      <c r="I80" s="1" t="s">
        <v>4</v>
      </c>
      <c r="J80" s="11"/>
      <c r="L80" s="10"/>
      <c r="M80" s="10"/>
    </row>
    <row r="81" spans="1:13" ht="21" x14ac:dyDescent="0.35">
      <c r="A81" s="18" t="s">
        <v>256</v>
      </c>
      <c r="B81" s="17" t="s">
        <v>176</v>
      </c>
      <c r="C81" s="50" t="s">
        <v>255</v>
      </c>
      <c r="D81" s="15">
        <v>45041</v>
      </c>
      <c r="E81" s="14">
        <v>8559395</v>
      </c>
      <c r="F81" s="13">
        <v>45163</v>
      </c>
      <c r="G81" s="54"/>
      <c r="H81" s="53">
        <f t="shared" ref="H81:H90" si="4">E81</f>
        <v>8559395</v>
      </c>
      <c r="I81" s="1" t="s">
        <v>4</v>
      </c>
      <c r="J81" s="11"/>
      <c r="L81" s="10"/>
      <c r="M81" s="10"/>
    </row>
    <row r="82" spans="1:13" ht="21" x14ac:dyDescent="0.35">
      <c r="A82" s="18" t="s">
        <v>254</v>
      </c>
      <c r="B82" s="17" t="s">
        <v>39</v>
      </c>
      <c r="C82" s="50" t="s">
        <v>253</v>
      </c>
      <c r="D82" s="15">
        <v>45043</v>
      </c>
      <c r="E82" s="14">
        <v>2301000</v>
      </c>
      <c r="F82" s="13">
        <v>45165</v>
      </c>
      <c r="H82" s="12">
        <f t="shared" si="4"/>
        <v>2301000</v>
      </c>
      <c r="I82" s="1" t="s">
        <v>4</v>
      </c>
      <c r="J82" s="11"/>
      <c r="L82" s="10"/>
      <c r="M82" s="10"/>
    </row>
    <row r="83" spans="1:13" ht="21" x14ac:dyDescent="0.35">
      <c r="A83" s="18" t="s">
        <v>252</v>
      </c>
      <c r="B83" s="17" t="s">
        <v>251</v>
      </c>
      <c r="C83" s="50" t="s">
        <v>250</v>
      </c>
      <c r="D83" s="15">
        <v>45042</v>
      </c>
      <c r="E83" s="14">
        <v>22824445</v>
      </c>
      <c r="F83" s="13">
        <v>45164</v>
      </c>
      <c r="H83" s="12">
        <f t="shared" si="4"/>
        <v>22824445</v>
      </c>
      <c r="I83" s="1" t="s">
        <v>4</v>
      </c>
      <c r="J83" s="11"/>
      <c r="L83" s="10"/>
      <c r="M83" s="10"/>
    </row>
    <row r="84" spans="1:13" ht="21" x14ac:dyDescent="0.35">
      <c r="A84" s="18" t="s">
        <v>249</v>
      </c>
      <c r="B84" s="17" t="s">
        <v>248</v>
      </c>
      <c r="C84" s="50" t="s">
        <v>247</v>
      </c>
      <c r="D84" s="15">
        <v>45048</v>
      </c>
      <c r="E84" s="14">
        <v>9670878.8000000007</v>
      </c>
      <c r="F84" s="13">
        <v>45171</v>
      </c>
      <c r="H84" s="12">
        <f t="shared" si="4"/>
        <v>9670878.8000000007</v>
      </c>
      <c r="I84" s="1" t="s">
        <v>4</v>
      </c>
      <c r="J84" s="11"/>
      <c r="L84" s="10"/>
      <c r="M84" s="10"/>
    </row>
    <row r="85" spans="1:13" ht="21" x14ac:dyDescent="0.35">
      <c r="A85" s="18" t="s">
        <v>246</v>
      </c>
      <c r="B85" s="17" t="s">
        <v>39</v>
      </c>
      <c r="C85" s="50" t="s">
        <v>245</v>
      </c>
      <c r="D85" s="15">
        <v>45037</v>
      </c>
      <c r="E85" s="14">
        <v>177000</v>
      </c>
      <c r="F85" s="13">
        <v>45226</v>
      </c>
      <c r="H85" s="12">
        <f t="shared" si="4"/>
        <v>177000</v>
      </c>
      <c r="I85" s="1" t="s">
        <v>4</v>
      </c>
      <c r="J85" s="11"/>
      <c r="L85" s="10"/>
      <c r="M85" s="10"/>
    </row>
    <row r="86" spans="1:13" ht="21" x14ac:dyDescent="0.35">
      <c r="A86" s="18" t="s">
        <v>244</v>
      </c>
      <c r="B86" s="17" t="s">
        <v>39</v>
      </c>
      <c r="C86" s="50" t="s">
        <v>243</v>
      </c>
      <c r="D86" s="15">
        <v>45048</v>
      </c>
      <c r="E86" s="14">
        <v>265500</v>
      </c>
      <c r="F86" s="13">
        <v>45171</v>
      </c>
      <c r="H86" s="12">
        <f t="shared" si="4"/>
        <v>265500</v>
      </c>
      <c r="I86" s="1" t="s">
        <v>4</v>
      </c>
      <c r="J86" s="11"/>
      <c r="L86" s="10"/>
      <c r="M86" s="10"/>
    </row>
    <row r="87" spans="1:13" ht="21" x14ac:dyDescent="0.35">
      <c r="A87" s="49" t="s">
        <v>242</v>
      </c>
      <c r="B87" s="48" t="s">
        <v>39</v>
      </c>
      <c r="C87" s="52" t="s">
        <v>241</v>
      </c>
      <c r="D87" s="46">
        <v>45035</v>
      </c>
      <c r="E87" s="45">
        <v>3450000</v>
      </c>
      <c r="F87" s="44">
        <v>45157</v>
      </c>
      <c r="G87" s="43">
        <v>1180000</v>
      </c>
      <c r="H87" s="42">
        <f t="shared" si="4"/>
        <v>3450000</v>
      </c>
      <c r="I87" s="41" t="s">
        <v>4</v>
      </c>
      <c r="J87" s="11"/>
      <c r="L87" s="10"/>
      <c r="M87" s="10"/>
    </row>
    <row r="88" spans="1:13" ht="21" x14ac:dyDescent="0.35">
      <c r="A88" s="18" t="s">
        <v>236</v>
      </c>
      <c r="B88" s="17" t="s">
        <v>39</v>
      </c>
      <c r="C88" s="50" t="s">
        <v>71</v>
      </c>
      <c r="D88" s="15">
        <v>45030</v>
      </c>
      <c r="E88" s="14">
        <v>708000</v>
      </c>
      <c r="F88" s="13">
        <v>45152</v>
      </c>
      <c r="H88" s="12">
        <f t="shared" si="4"/>
        <v>708000</v>
      </c>
      <c r="I88" s="1" t="s">
        <v>4</v>
      </c>
      <c r="J88" s="11"/>
      <c r="L88" s="10"/>
      <c r="M88" s="10"/>
    </row>
    <row r="89" spans="1:13" ht="21" x14ac:dyDescent="0.35">
      <c r="A89" s="18" t="s">
        <v>177</v>
      </c>
      <c r="B89" s="17" t="s">
        <v>240</v>
      </c>
      <c r="C89" s="50" t="s">
        <v>239</v>
      </c>
      <c r="D89" s="15">
        <v>45048</v>
      </c>
      <c r="E89" s="14">
        <v>39825504</v>
      </c>
      <c r="F89" s="13">
        <v>45171</v>
      </c>
      <c r="H89" s="12">
        <f t="shared" si="4"/>
        <v>39825504</v>
      </c>
      <c r="I89" s="1" t="s">
        <v>4</v>
      </c>
      <c r="J89" s="11"/>
      <c r="L89" s="10"/>
      <c r="M89" s="10"/>
    </row>
    <row r="90" spans="1:13" ht="33" x14ac:dyDescent="0.35">
      <c r="A90" s="18" t="s">
        <v>238</v>
      </c>
      <c r="B90" s="17" t="s">
        <v>39</v>
      </c>
      <c r="C90" s="50" t="s">
        <v>237</v>
      </c>
      <c r="D90" s="15">
        <v>45033</v>
      </c>
      <c r="E90" s="14">
        <v>177000</v>
      </c>
      <c r="F90" s="13">
        <v>45155</v>
      </c>
      <c r="H90" s="12">
        <f t="shared" si="4"/>
        <v>177000</v>
      </c>
      <c r="I90" s="1" t="s">
        <v>4</v>
      </c>
      <c r="J90" s="11"/>
      <c r="L90" s="10"/>
      <c r="M90" s="10"/>
    </row>
    <row r="91" spans="1:13" ht="21" x14ac:dyDescent="0.35">
      <c r="A91" s="18" t="s">
        <v>236</v>
      </c>
      <c r="B91" s="17" t="s">
        <v>39</v>
      </c>
      <c r="C91" s="50" t="s">
        <v>173</v>
      </c>
      <c r="D91" s="15">
        <v>45061</v>
      </c>
      <c r="E91" s="14">
        <v>236000</v>
      </c>
      <c r="F91" s="13">
        <v>45184</v>
      </c>
      <c r="H91" s="12">
        <f>E91-G91</f>
        <v>236000</v>
      </c>
      <c r="I91" s="1" t="s">
        <v>4</v>
      </c>
      <c r="J91" s="11"/>
      <c r="L91" s="10"/>
      <c r="M91" s="10"/>
    </row>
    <row r="92" spans="1:13" ht="21" x14ac:dyDescent="0.35">
      <c r="A92" s="18" t="s">
        <v>235</v>
      </c>
      <c r="B92" s="17" t="s">
        <v>39</v>
      </c>
      <c r="C92" s="50" t="s">
        <v>234</v>
      </c>
      <c r="D92" s="15">
        <v>45056</v>
      </c>
      <c r="E92" s="14">
        <v>70800</v>
      </c>
      <c r="F92" s="13">
        <v>45179</v>
      </c>
      <c r="H92" s="12">
        <f>E92-G92</f>
        <v>70800</v>
      </c>
      <c r="I92" s="1" t="s">
        <v>4</v>
      </c>
      <c r="J92" s="11"/>
      <c r="L92" s="10"/>
      <c r="M92" s="10"/>
    </row>
    <row r="93" spans="1:13" ht="33" x14ac:dyDescent="0.35">
      <c r="A93" s="49" t="s">
        <v>168</v>
      </c>
      <c r="B93" s="48" t="s">
        <v>233</v>
      </c>
      <c r="C93" s="52" t="s">
        <v>232</v>
      </c>
      <c r="D93" s="46">
        <v>45057</v>
      </c>
      <c r="E93" s="45">
        <v>101984637.77</v>
      </c>
      <c r="F93" s="44">
        <v>45180</v>
      </c>
      <c r="G93" s="43">
        <v>20396927.550000001</v>
      </c>
      <c r="H93" s="42">
        <f>E93-G93</f>
        <v>81587710.219999999</v>
      </c>
      <c r="I93" s="41" t="s">
        <v>4</v>
      </c>
      <c r="J93" s="11"/>
      <c r="L93" s="10"/>
      <c r="M93" s="10"/>
    </row>
    <row r="94" spans="1:13" ht="33" x14ac:dyDescent="0.35">
      <c r="A94" s="49" t="s">
        <v>168</v>
      </c>
      <c r="B94" s="48" t="s">
        <v>231</v>
      </c>
      <c r="C94" s="52" t="s">
        <v>230</v>
      </c>
      <c r="D94" s="46">
        <v>45061</v>
      </c>
      <c r="E94" s="45">
        <v>64857557.240000002</v>
      </c>
      <c r="F94" s="44">
        <v>45184</v>
      </c>
      <c r="G94" s="43">
        <v>12971511.449999999</v>
      </c>
      <c r="H94" s="42">
        <f>E94-G94</f>
        <v>51886045.790000007</v>
      </c>
      <c r="I94" s="41" t="s">
        <v>4</v>
      </c>
      <c r="J94" s="11"/>
      <c r="L94" s="10"/>
      <c r="M94" s="10"/>
    </row>
    <row r="95" spans="1:13" ht="33" x14ac:dyDescent="0.35">
      <c r="A95" s="18" t="s">
        <v>229</v>
      </c>
      <c r="B95" s="17" t="s">
        <v>39</v>
      </c>
      <c r="C95" s="50" t="s">
        <v>228</v>
      </c>
      <c r="D95" s="15">
        <v>45063</v>
      </c>
      <c r="E95" s="14">
        <v>3540000</v>
      </c>
      <c r="F95" s="13">
        <v>45186</v>
      </c>
      <c r="H95" s="12">
        <f>E95-G95</f>
        <v>3540000</v>
      </c>
      <c r="I95" s="1" t="s">
        <v>4</v>
      </c>
      <c r="J95" s="11"/>
      <c r="L95" s="10"/>
      <c r="M95" s="10"/>
    </row>
    <row r="96" spans="1:13" ht="21" x14ac:dyDescent="0.35">
      <c r="A96" s="18" t="s">
        <v>227</v>
      </c>
      <c r="B96" s="17" t="s">
        <v>39</v>
      </c>
      <c r="C96" s="50" t="s">
        <v>226</v>
      </c>
      <c r="D96" s="15">
        <v>45027</v>
      </c>
      <c r="E96" s="14">
        <v>212400</v>
      </c>
      <c r="F96" s="13">
        <v>45149</v>
      </c>
      <c r="H96" s="12">
        <f>E96</f>
        <v>212400</v>
      </c>
      <c r="I96" s="1" t="s">
        <v>4</v>
      </c>
      <c r="J96" s="11"/>
      <c r="L96" s="10"/>
      <c r="M96" s="10"/>
    </row>
    <row r="97" spans="1:13" ht="23.25" customHeight="1" x14ac:dyDescent="0.35">
      <c r="A97" s="49" t="s">
        <v>225</v>
      </c>
      <c r="B97" s="48" t="s">
        <v>39</v>
      </c>
      <c r="C97" s="52" t="s">
        <v>224</v>
      </c>
      <c r="D97" s="46">
        <v>44929</v>
      </c>
      <c r="E97" s="45">
        <v>1200000</v>
      </c>
      <c r="F97" s="44">
        <v>45049</v>
      </c>
      <c r="G97" s="43">
        <v>800000</v>
      </c>
      <c r="H97" s="42">
        <f>+E97-G97</f>
        <v>400000</v>
      </c>
      <c r="I97" s="41" t="s">
        <v>0</v>
      </c>
      <c r="J97" s="11"/>
      <c r="L97" s="10"/>
      <c r="M97" s="10"/>
    </row>
    <row r="98" spans="1:13" ht="21" x14ac:dyDescent="0.35">
      <c r="A98" s="18" t="s">
        <v>223</v>
      </c>
      <c r="B98" s="17" t="s">
        <v>39</v>
      </c>
      <c r="C98" s="50" t="s">
        <v>222</v>
      </c>
      <c r="D98" s="15">
        <v>45037</v>
      </c>
      <c r="E98" s="14">
        <v>177000</v>
      </c>
      <c r="F98" s="13">
        <v>45159</v>
      </c>
      <c r="H98" s="12">
        <f>E98</f>
        <v>177000</v>
      </c>
      <c r="I98" s="1" t="s">
        <v>4</v>
      </c>
      <c r="J98" s="11"/>
      <c r="L98" s="10"/>
      <c r="M98" s="10"/>
    </row>
    <row r="99" spans="1:13" ht="21" x14ac:dyDescent="0.35">
      <c r="A99" s="18" t="s">
        <v>221</v>
      </c>
      <c r="B99" s="17" t="s">
        <v>39</v>
      </c>
      <c r="C99" s="50" t="s">
        <v>220</v>
      </c>
      <c r="D99" s="15">
        <v>45027</v>
      </c>
      <c r="E99" s="14">
        <v>118000</v>
      </c>
      <c r="F99" s="13">
        <v>45149</v>
      </c>
      <c r="H99" s="12">
        <f>E99</f>
        <v>118000</v>
      </c>
      <c r="I99" s="1" t="s">
        <v>4</v>
      </c>
      <c r="J99" s="11"/>
      <c r="L99" s="10"/>
      <c r="M99" s="10"/>
    </row>
    <row r="100" spans="1:13" ht="21" x14ac:dyDescent="0.35">
      <c r="A100" s="18" t="s">
        <v>219</v>
      </c>
      <c r="B100" s="17" t="s">
        <v>39</v>
      </c>
      <c r="C100" s="50" t="s">
        <v>153</v>
      </c>
      <c r="D100" s="15">
        <v>45029</v>
      </c>
      <c r="E100" s="14">
        <v>435000</v>
      </c>
      <c r="F100" s="13">
        <v>45151</v>
      </c>
      <c r="H100" s="12">
        <f>E100</f>
        <v>435000</v>
      </c>
      <c r="I100" s="1" t="s">
        <v>4</v>
      </c>
      <c r="J100" s="11"/>
      <c r="L100" s="10"/>
      <c r="M100" s="10"/>
    </row>
    <row r="101" spans="1:13" ht="21" x14ac:dyDescent="0.35">
      <c r="A101" s="18" t="s">
        <v>218</v>
      </c>
      <c r="B101" s="17" t="s">
        <v>39</v>
      </c>
      <c r="C101" s="50" t="s">
        <v>217</v>
      </c>
      <c r="D101" s="15">
        <v>45030</v>
      </c>
      <c r="E101" s="14">
        <v>141600</v>
      </c>
      <c r="F101" s="13">
        <v>45152</v>
      </c>
      <c r="H101" s="12">
        <f>E101</f>
        <v>141600</v>
      </c>
      <c r="I101" s="1" t="s">
        <v>4</v>
      </c>
      <c r="J101" s="11"/>
      <c r="L101" s="10"/>
      <c r="M101" s="10"/>
    </row>
    <row r="102" spans="1:13" ht="21" x14ac:dyDescent="0.35">
      <c r="A102" s="18" t="s">
        <v>56</v>
      </c>
      <c r="B102" s="17" t="s">
        <v>39</v>
      </c>
      <c r="C102" s="50" t="s">
        <v>216</v>
      </c>
      <c r="D102" s="15">
        <v>44944</v>
      </c>
      <c r="E102" s="14">
        <v>1228380</v>
      </c>
      <c r="F102" s="13">
        <v>45064</v>
      </c>
      <c r="H102" s="12">
        <f>E102</f>
        <v>1228380</v>
      </c>
      <c r="I102" s="1" t="s">
        <v>0</v>
      </c>
      <c r="J102" s="11"/>
      <c r="L102" s="10"/>
      <c r="M102" s="10"/>
    </row>
    <row r="103" spans="1:13" ht="21" x14ac:dyDescent="0.35">
      <c r="A103" s="40" t="s">
        <v>215</v>
      </c>
      <c r="B103" s="34" t="s">
        <v>214</v>
      </c>
      <c r="C103" s="51" t="s">
        <v>213</v>
      </c>
      <c r="D103" s="32">
        <v>45054</v>
      </c>
      <c r="E103" s="38">
        <v>4444942</v>
      </c>
      <c r="F103" s="39">
        <v>45177</v>
      </c>
      <c r="G103" s="38">
        <v>4444942</v>
      </c>
      <c r="H103" s="37">
        <f>+E103-G103</f>
        <v>0</v>
      </c>
      <c r="I103" s="36" t="s">
        <v>28</v>
      </c>
      <c r="J103" s="11"/>
      <c r="L103" s="10" t="s">
        <v>212</v>
      </c>
      <c r="M103" s="10"/>
    </row>
    <row r="104" spans="1:13" ht="21" x14ac:dyDescent="0.35">
      <c r="A104" s="18" t="s">
        <v>211</v>
      </c>
      <c r="B104" s="17" t="s">
        <v>210</v>
      </c>
      <c r="C104" s="50" t="s">
        <v>209</v>
      </c>
      <c r="D104" s="15">
        <v>45064</v>
      </c>
      <c r="E104" s="14">
        <v>8622276</v>
      </c>
      <c r="F104" s="13">
        <v>45187</v>
      </c>
      <c r="H104" s="12">
        <f>E104</f>
        <v>8622276</v>
      </c>
      <c r="I104" s="1" t="s">
        <v>4</v>
      </c>
      <c r="J104" s="11"/>
      <c r="L104" s="10"/>
      <c r="M104" s="10"/>
    </row>
    <row r="105" spans="1:13" ht="21" x14ac:dyDescent="0.35">
      <c r="A105" s="40" t="s">
        <v>208</v>
      </c>
      <c r="B105" s="34" t="s">
        <v>207</v>
      </c>
      <c r="C105" s="51" t="s">
        <v>206</v>
      </c>
      <c r="D105" s="32">
        <v>45030</v>
      </c>
      <c r="E105" s="38">
        <v>1414803.72</v>
      </c>
      <c r="F105" s="39">
        <v>45152</v>
      </c>
      <c r="G105" s="38">
        <v>1414803.72</v>
      </c>
      <c r="H105" s="37">
        <v>0</v>
      </c>
      <c r="I105" s="36" t="s">
        <v>28</v>
      </c>
      <c r="J105" s="11"/>
      <c r="L105" s="10"/>
      <c r="M105" s="10"/>
    </row>
    <row r="106" spans="1:13" ht="21" x14ac:dyDescent="0.35">
      <c r="A106" s="18" t="s">
        <v>205</v>
      </c>
      <c r="B106" s="17" t="s">
        <v>39</v>
      </c>
      <c r="C106" s="50" t="s">
        <v>204</v>
      </c>
      <c r="D106" s="15">
        <v>45061</v>
      </c>
      <c r="E106" s="14">
        <v>713664</v>
      </c>
      <c r="F106" s="13">
        <v>45184</v>
      </c>
      <c r="H106" s="12">
        <f t="shared" ref="H106:H111" si="5">E106</f>
        <v>713664</v>
      </c>
      <c r="I106" s="1" t="s">
        <v>4</v>
      </c>
      <c r="J106" s="11"/>
      <c r="L106" s="10"/>
      <c r="M106" s="10"/>
    </row>
    <row r="107" spans="1:13" ht="21" x14ac:dyDescent="0.35">
      <c r="A107" s="18" t="s">
        <v>168</v>
      </c>
      <c r="B107" s="17" t="s">
        <v>202</v>
      </c>
      <c r="C107" s="50" t="s">
        <v>201</v>
      </c>
      <c r="D107" s="15">
        <v>45077</v>
      </c>
      <c r="E107" s="14">
        <v>8356025.04</v>
      </c>
      <c r="F107" s="13">
        <v>45199</v>
      </c>
      <c r="H107" s="12">
        <f t="shared" si="5"/>
        <v>8356025.04</v>
      </c>
      <c r="I107" s="1" t="s">
        <v>4</v>
      </c>
      <c r="J107" s="11"/>
      <c r="L107" s="10"/>
      <c r="M107" s="10"/>
    </row>
    <row r="108" spans="1:13" ht="21" x14ac:dyDescent="0.35">
      <c r="A108" s="18" t="s">
        <v>23</v>
      </c>
      <c r="B108" s="17" t="s">
        <v>22</v>
      </c>
      <c r="C108" s="50" t="s">
        <v>203</v>
      </c>
      <c r="D108" s="15">
        <v>45041</v>
      </c>
      <c r="E108" s="14">
        <v>4088370</v>
      </c>
      <c r="F108" s="13">
        <v>45199</v>
      </c>
      <c r="H108" s="12">
        <f t="shared" si="5"/>
        <v>4088370</v>
      </c>
      <c r="I108" s="1" t="s">
        <v>4</v>
      </c>
      <c r="J108" s="11"/>
      <c r="L108" s="10"/>
      <c r="M108" s="10"/>
    </row>
    <row r="109" spans="1:13" ht="21" x14ac:dyDescent="0.35">
      <c r="A109" s="18" t="s">
        <v>168</v>
      </c>
      <c r="B109" s="17" t="s">
        <v>202</v>
      </c>
      <c r="C109" s="16" t="s">
        <v>201</v>
      </c>
      <c r="D109" s="15">
        <v>45077</v>
      </c>
      <c r="E109" s="14">
        <v>8356025.04</v>
      </c>
      <c r="F109" s="13" t="s">
        <v>200</v>
      </c>
      <c r="H109" s="12">
        <f t="shared" si="5"/>
        <v>8356025.04</v>
      </c>
      <c r="I109" s="1" t="s">
        <v>4</v>
      </c>
      <c r="J109" s="11"/>
      <c r="L109" s="10"/>
      <c r="M109" s="10"/>
    </row>
    <row r="110" spans="1:13" ht="21" x14ac:dyDescent="0.35">
      <c r="A110" s="18" t="s">
        <v>199</v>
      </c>
      <c r="B110" s="17" t="s">
        <v>39</v>
      </c>
      <c r="C110" s="16" t="s">
        <v>198</v>
      </c>
      <c r="D110" s="15">
        <v>45090</v>
      </c>
      <c r="E110" s="14">
        <v>3540000</v>
      </c>
      <c r="F110" s="13">
        <v>45212</v>
      </c>
      <c r="H110" s="12">
        <f t="shared" si="5"/>
        <v>3540000</v>
      </c>
      <c r="I110" s="1" t="s">
        <v>4</v>
      </c>
      <c r="J110" s="11"/>
      <c r="L110" s="10"/>
      <c r="M110" s="10"/>
    </row>
    <row r="111" spans="1:13" ht="21" x14ac:dyDescent="0.35">
      <c r="A111" s="18" t="s">
        <v>23</v>
      </c>
      <c r="B111" s="17" t="s">
        <v>22</v>
      </c>
      <c r="C111" s="16" t="s">
        <v>197</v>
      </c>
      <c r="D111" s="15">
        <v>45077</v>
      </c>
      <c r="E111" s="14">
        <v>4326195</v>
      </c>
      <c r="F111" s="13">
        <v>45199</v>
      </c>
      <c r="H111" s="12">
        <f t="shared" si="5"/>
        <v>4326195</v>
      </c>
      <c r="I111" s="1" t="s">
        <v>4</v>
      </c>
      <c r="J111" s="11"/>
      <c r="L111" s="10"/>
      <c r="M111" s="10"/>
    </row>
    <row r="112" spans="1:13" ht="33" x14ac:dyDescent="0.35">
      <c r="A112" s="40" t="s">
        <v>40</v>
      </c>
      <c r="B112" s="34" t="s">
        <v>39</v>
      </c>
      <c r="C112" s="33" t="s">
        <v>196</v>
      </c>
      <c r="D112" s="32">
        <v>44994</v>
      </c>
      <c r="E112" s="38">
        <v>4927680</v>
      </c>
      <c r="F112" s="39">
        <v>45116</v>
      </c>
      <c r="G112" s="38">
        <v>4927680</v>
      </c>
      <c r="H112" s="37">
        <v>0</v>
      </c>
      <c r="I112" s="36" t="s">
        <v>28</v>
      </c>
      <c r="J112" s="11"/>
      <c r="L112" s="10"/>
      <c r="M112" s="10"/>
    </row>
    <row r="113" spans="1:13" ht="21" x14ac:dyDescent="0.35">
      <c r="A113" s="18" t="s">
        <v>195</v>
      </c>
      <c r="B113" s="17" t="s">
        <v>39</v>
      </c>
      <c r="C113" s="16" t="s">
        <v>194</v>
      </c>
      <c r="D113" s="15">
        <v>45098</v>
      </c>
      <c r="E113" s="14">
        <v>88500</v>
      </c>
      <c r="F113" s="13">
        <v>45220</v>
      </c>
      <c r="H113" s="12">
        <f>E113</f>
        <v>88500</v>
      </c>
      <c r="I113" s="1" t="s">
        <v>4</v>
      </c>
      <c r="J113" s="11"/>
      <c r="L113" s="10"/>
      <c r="M113" s="10"/>
    </row>
    <row r="114" spans="1:13" ht="21" x14ac:dyDescent="0.35">
      <c r="A114" s="18" t="s">
        <v>177</v>
      </c>
      <c r="B114" s="17" t="s">
        <v>176</v>
      </c>
      <c r="C114" s="16" t="s">
        <v>193</v>
      </c>
      <c r="D114" s="15">
        <v>45083</v>
      </c>
      <c r="E114" s="14">
        <v>48572144</v>
      </c>
      <c r="F114" s="13">
        <v>45205</v>
      </c>
      <c r="G114" s="2">
        <v>9714428.8000000007</v>
      </c>
      <c r="H114" s="12">
        <f t="shared" ref="H114:H145" si="6">+E114-G114</f>
        <v>38857715.200000003</v>
      </c>
      <c r="I114" s="1" t="s">
        <v>4</v>
      </c>
      <c r="J114" s="11"/>
      <c r="L114" s="10"/>
      <c r="M114" s="10"/>
    </row>
    <row r="115" spans="1:13" ht="21" x14ac:dyDescent="0.35">
      <c r="A115" s="18" t="s">
        <v>192</v>
      </c>
      <c r="B115" s="17" t="s">
        <v>191</v>
      </c>
      <c r="C115" s="16" t="s">
        <v>190</v>
      </c>
      <c r="D115" s="15">
        <v>45068</v>
      </c>
      <c r="E115" s="14">
        <v>1206125.5</v>
      </c>
      <c r="F115" s="13">
        <v>45191</v>
      </c>
      <c r="H115" s="12">
        <f t="shared" si="6"/>
        <v>1206125.5</v>
      </c>
      <c r="I115" s="1" t="s">
        <v>4</v>
      </c>
      <c r="J115" s="11"/>
      <c r="L115" s="10"/>
      <c r="M115" s="10"/>
    </row>
    <row r="116" spans="1:13" ht="21" x14ac:dyDescent="0.35">
      <c r="A116" s="18" t="s">
        <v>105</v>
      </c>
      <c r="B116" s="17" t="s">
        <v>39</v>
      </c>
      <c r="C116" s="16" t="s">
        <v>189</v>
      </c>
      <c r="D116" s="15">
        <v>45097</v>
      </c>
      <c r="E116" s="14">
        <v>106200</v>
      </c>
      <c r="F116" s="13">
        <v>45225</v>
      </c>
      <c r="H116" s="12">
        <f t="shared" si="6"/>
        <v>106200</v>
      </c>
      <c r="I116" s="1" t="s">
        <v>4</v>
      </c>
      <c r="J116" s="11"/>
      <c r="L116" s="10"/>
      <c r="M116" s="10"/>
    </row>
    <row r="117" spans="1:13" ht="21" x14ac:dyDescent="0.35">
      <c r="A117" s="18" t="s">
        <v>188</v>
      </c>
      <c r="B117" s="17" t="s">
        <v>39</v>
      </c>
      <c r="C117" s="16" t="s">
        <v>187</v>
      </c>
      <c r="D117" s="15">
        <v>45096</v>
      </c>
      <c r="E117" s="14">
        <v>141600</v>
      </c>
      <c r="F117" s="13">
        <v>45225</v>
      </c>
      <c r="H117" s="12">
        <f t="shared" si="6"/>
        <v>141600</v>
      </c>
      <c r="I117" s="1" t="s">
        <v>4</v>
      </c>
      <c r="J117" s="11"/>
      <c r="L117" s="10"/>
      <c r="M117" s="10"/>
    </row>
    <row r="118" spans="1:13" ht="21" x14ac:dyDescent="0.35">
      <c r="A118" s="49" t="s">
        <v>186</v>
      </c>
      <c r="B118" s="48" t="s">
        <v>39</v>
      </c>
      <c r="C118" s="47" t="s">
        <v>185</v>
      </c>
      <c r="D118" s="46">
        <v>45099</v>
      </c>
      <c r="E118" s="45">
        <v>885000</v>
      </c>
      <c r="F118" s="44">
        <v>45221</v>
      </c>
      <c r="G118" s="43">
        <v>400000</v>
      </c>
      <c r="H118" s="42">
        <f t="shared" si="6"/>
        <v>485000</v>
      </c>
      <c r="I118" s="41" t="s">
        <v>4</v>
      </c>
      <c r="J118" s="11"/>
      <c r="L118" s="10"/>
      <c r="M118" s="10"/>
    </row>
    <row r="119" spans="1:13" ht="21" x14ac:dyDescent="0.35">
      <c r="A119" s="40" t="s">
        <v>184</v>
      </c>
      <c r="B119" s="34" t="s">
        <v>6</v>
      </c>
      <c r="C119" s="33" t="s">
        <v>136</v>
      </c>
      <c r="D119" s="32">
        <v>45099</v>
      </c>
      <c r="E119" s="38">
        <v>106300</v>
      </c>
      <c r="F119" s="39">
        <v>45221</v>
      </c>
      <c r="G119" s="38">
        <v>106300</v>
      </c>
      <c r="H119" s="37">
        <f t="shared" si="6"/>
        <v>0</v>
      </c>
      <c r="I119" s="36" t="s">
        <v>28</v>
      </c>
      <c r="J119" s="11"/>
      <c r="L119" s="10"/>
      <c r="M119" s="10"/>
    </row>
    <row r="120" spans="1:13" ht="21" x14ac:dyDescent="0.35">
      <c r="A120" s="18" t="s">
        <v>140</v>
      </c>
      <c r="B120" s="17" t="s">
        <v>53</v>
      </c>
      <c r="C120" s="16" t="s">
        <v>183</v>
      </c>
      <c r="D120" s="15">
        <v>45118</v>
      </c>
      <c r="E120" s="14">
        <v>18240000</v>
      </c>
      <c r="F120" s="13">
        <v>45241</v>
      </c>
      <c r="H120" s="12">
        <f t="shared" si="6"/>
        <v>18240000</v>
      </c>
      <c r="I120" s="1" t="s">
        <v>4</v>
      </c>
      <c r="J120" s="11"/>
      <c r="L120" s="10"/>
      <c r="M120" s="10"/>
    </row>
    <row r="121" spans="1:13" ht="21" x14ac:dyDescent="0.35">
      <c r="A121" s="18" t="s">
        <v>140</v>
      </c>
      <c r="B121" s="17" t="s">
        <v>53</v>
      </c>
      <c r="C121" s="16" t="s">
        <v>182</v>
      </c>
      <c r="D121" s="15">
        <v>45118</v>
      </c>
      <c r="E121" s="14">
        <v>13280400</v>
      </c>
      <c r="F121" s="13">
        <v>45241</v>
      </c>
      <c r="H121" s="12">
        <f t="shared" si="6"/>
        <v>13280400</v>
      </c>
      <c r="I121" s="1" t="s">
        <v>4</v>
      </c>
      <c r="J121" s="11"/>
      <c r="L121" s="10"/>
      <c r="M121" s="10"/>
    </row>
    <row r="122" spans="1:13" ht="21" x14ac:dyDescent="0.35">
      <c r="A122" s="18" t="s">
        <v>140</v>
      </c>
      <c r="B122" s="17" t="s">
        <v>53</v>
      </c>
      <c r="C122" s="16" t="s">
        <v>181</v>
      </c>
      <c r="D122" s="15">
        <v>45118</v>
      </c>
      <c r="E122" s="14">
        <v>12453600</v>
      </c>
      <c r="F122" s="13">
        <v>45241</v>
      </c>
      <c r="H122" s="12">
        <f t="shared" si="6"/>
        <v>12453600</v>
      </c>
      <c r="I122" s="1" t="s">
        <v>4</v>
      </c>
      <c r="J122" s="11"/>
      <c r="L122" s="10"/>
      <c r="M122" s="10"/>
    </row>
    <row r="123" spans="1:13" ht="21" x14ac:dyDescent="0.35">
      <c r="A123" s="18" t="s">
        <v>140</v>
      </c>
      <c r="B123" s="17" t="s">
        <v>53</v>
      </c>
      <c r="C123" s="16" t="s">
        <v>180</v>
      </c>
      <c r="D123" s="15">
        <v>45118</v>
      </c>
      <c r="E123" s="14">
        <v>17263200</v>
      </c>
      <c r="F123" s="13">
        <v>45241</v>
      </c>
      <c r="H123" s="12">
        <f t="shared" si="6"/>
        <v>17263200</v>
      </c>
      <c r="I123" s="1" t="s">
        <v>4</v>
      </c>
      <c r="J123" s="11"/>
      <c r="L123" s="10"/>
      <c r="M123" s="10"/>
    </row>
    <row r="124" spans="1:13" ht="21" x14ac:dyDescent="0.35">
      <c r="A124" s="18" t="s">
        <v>179</v>
      </c>
      <c r="B124" s="17" t="s">
        <v>22</v>
      </c>
      <c r="C124" s="16" t="s">
        <v>178</v>
      </c>
      <c r="D124" s="15">
        <v>45107</v>
      </c>
      <c r="E124" s="14">
        <v>4024135</v>
      </c>
      <c r="F124" s="13">
        <v>45229</v>
      </c>
      <c r="H124" s="12">
        <f t="shared" si="6"/>
        <v>4024135</v>
      </c>
      <c r="I124" s="1" t="s">
        <v>4</v>
      </c>
      <c r="J124" s="11"/>
      <c r="L124" s="10"/>
      <c r="M124" s="10"/>
    </row>
    <row r="125" spans="1:13" ht="21" x14ac:dyDescent="0.35">
      <c r="A125" s="49" t="s">
        <v>177</v>
      </c>
      <c r="B125" s="48" t="s">
        <v>176</v>
      </c>
      <c r="C125" s="47" t="s">
        <v>175</v>
      </c>
      <c r="D125" s="46" t="s">
        <v>174</v>
      </c>
      <c r="E125" s="45">
        <v>2898392</v>
      </c>
      <c r="F125" s="44">
        <v>45236</v>
      </c>
      <c r="G125" s="43">
        <v>579678.4</v>
      </c>
      <c r="H125" s="42">
        <f t="shared" si="6"/>
        <v>2318713.6</v>
      </c>
      <c r="I125" s="41" t="s">
        <v>4</v>
      </c>
      <c r="J125" s="11"/>
      <c r="L125" s="10"/>
      <c r="M125" s="10"/>
    </row>
    <row r="126" spans="1:13" ht="21" x14ac:dyDescent="0.35">
      <c r="A126" s="18" t="s">
        <v>88</v>
      </c>
      <c r="B126" s="17" t="s">
        <v>123</v>
      </c>
      <c r="C126" s="16" t="s">
        <v>173</v>
      </c>
      <c r="D126" s="15">
        <v>45114</v>
      </c>
      <c r="E126" s="14">
        <v>480000</v>
      </c>
      <c r="F126" s="13">
        <v>45237</v>
      </c>
      <c r="H126" s="12">
        <f t="shared" si="6"/>
        <v>480000</v>
      </c>
      <c r="I126" s="1" t="s">
        <v>4</v>
      </c>
      <c r="J126" s="11"/>
      <c r="L126" s="10"/>
      <c r="M126" s="10"/>
    </row>
    <row r="127" spans="1:13" ht="33" x14ac:dyDescent="0.35">
      <c r="A127" s="18" t="s">
        <v>40</v>
      </c>
      <c r="B127" s="17" t="s">
        <v>39</v>
      </c>
      <c r="C127" s="16" t="s">
        <v>172</v>
      </c>
      <c r="D127" s="15">
        <v>45117</v>
      </c>
      <c r="E127" s="14">
        <v>821280</v>
      </c>
      <c r="F127" s="13">
        <v>45236</v>
      </c>
      <c r="H127" s="12">
        <f t="shared" si="6"/>
        <v>821280</v>
      </c>
      <c r="I127" s="1" t="s">
        <v>4</v>
      </c>
      <c r="J127" s="11"/>
      <c r="L127" s="10"/>
      <c r="M127" s="10"/>
    </row>
    <row r="128" spans="1:13" ht="21" x14ac:dyDescent="0.35">
      <c r="A128" s="18" t="s">
        <v>171</v>
      </c>
      <c r="B128" s="17" t="s">
        <v>9</v>
      </c>
      <c r="C128" s="16" t="s">
        <v>170</v>
      </c>
      <c r="D128" s="15">
        <v>45037</v>
      </c>
      <c r="E128" s="14">
        <v>11396774.859999999</v>
      </c>
      <c r="F128" s="13">
        <v>45159</v>
      </c>
      <c r="G128" s="14">
        <v>11396774.859999999</v>
      </c>
      <c r="H128" s="12">
        <f t="shared" si="6"/>
        <v>0</v>
      </c>
      <c r="I128" s="1" t="s">
        <v>28</v>
      </c>
      <c r="J128" s="11"/>
      <c r="L128" s="10"/>
      <c r="M128" s="10"/>
    </row>
    <row r="129" spans="1:13" ht="21" x14ac:dyDescent="0.35">
      <c r="A129" s="18" t="s">
        <v>140</v>
      </c>
      <c r="B129" s="17" t="s">
        <v>53</v>
      </c>
      <c r="C129" s="16" t="s">
        <v>169</v>
      </c>
      <c r="D129" s="15">
        <v>45082</v>
      </c>
      <c r="E129" s="14">
        <v>5690400</v>
      </c>
      <c r="F129" s="13">
        <v>45082</v>
      </c>
      <c r="H129" s="12">
        <f t="shared" si="6"/>
        <v>5690400</v>
      </c>
      <c r="I129" s="1" t="s">
        <v>4</v>
      </c>
      <c r="J129" s="11"/>
      <c r="L129" s="10"/>
      <c r="M129" s="10"/>
    </row>
    <row r="130" spans="1:13" ht="21" x14ac:dyDescent="0.35">
      <c r="A130" s="40" t="s">
        <v>168</v>
      </c>
      <c r="B130" s="34" t="s">
        <v>167</v>
      </c>
      <c r="C130" s="33" t="s">
        <v>166</v>
      </c>
      <c r="D130" s="32">
        <v>44995</v>
      </c>
      <c r="E130" s="38">
        <v>11123746.57</v>
      </c>
      <c r="F130" s="39">
        <v>45117</v>
      </c>
      <c r="G130" s="38">
        <v>11123746.57</v>
      </c>
      <c r="H130" s="37">
        <f t="shared" si="6"/>
        <v>0</v>
      </c>
      <c r="I130" s="36" t="s">
        <v>28</v>
      </c>
      <c r="J130" s="11"/>
      <c r="L130" s="10"/>
      <c r="M130" s="10"/>
    </row>
    <row r="131" spans="1:13" ht="21" x14ac:dyDescent="0.35">
      <c r="A131" s="40" t="s">
        <v>165</v>
      </c>
      <c r="B131" s="34" t="s">
        <v>39</v>
      </c>
      <c r="C131" s="33" t="s">
        <v>73</v>
      </c>
      <c r="D131" s="32">
        <v>45107</v>
      </c>
      <c r="E131" s="38">
        <v>531000</v>
      </c>
      <c r="F131" s="39">
        <v>45229</v>
      </c>
      <c r="G131" s="38">
        <v>531000</v>
      </c>
      <c r="H131" s="37">
        <f t="shared" si="6"/>
        <v>0</v>
      </c>
      <c r="I131" s="36" t="s">
        <v>28</v>
      </c>
      <c r="J131" s="11"/>
      <c r="L131" s="10"/>
      <c r="M131" s="10"/>
    </row>
    <row r="132" spans="1:13" ht="21" x14ac:dyDescent="0.35">
      <c r="A132" s="40" t="s">
        <v>164</v>
      </c>
      <c r="B132" s="34" t="s">
        <v>39</v>
      </c>
      <c r="C132" s="33" t="s">
        <v>71</v>
      </c>
      <c r="D132" s="32">
        <v>45117</v>
      </c>
      <c r="E132" s="38">
        <v>106200</v>
      </c>
      <c r="F132" s="39">
        <v>45240</v>
      </c>
      <c r="G132" s="38">
        <v>106200</v>
      </c>
      <c r="H132" s="37">
        <f t="shared" si="6"/>
        <v>0</v>
      </c>
      <c r="I132" s="36" t="s">
        <v>28</v>
      </c>
      <c r="J132" s="11"/>
      <c r="L132" s="10"/>
      <c r="M132" s="10"/>
    </row>
    <row r="133" spans="1:13" ht="21" x14ac:dyDescent="0.35">
      <c r="A133" s="18" t="s">
        <v>56</v>
      </c>
      <c r="B133" s="17" t="s">
        <v>39</v>
      </c>
      <c r="C133" s="16" t="s">
        <v>163</v>
      </c>
      <c r="D133" s="15">
        <v>45141</v>
      </c>
      <c r="E133" s="14">
        <v>9491226.75</v>
      </c>
      <c r="F133" s="13">
        <v>45263</v>
      </c>
      <c r="H133" s="12">
        <f t="shared" si="6"/>
        <v>9491226.75</v>
      </c>
      <c r="I133" s="1" t="s">
        <v>4</v>
      </c>
      <c r="J133" s="11"/>
      <c r="L133" s="10"/>
      <c r="M133" s="10"/>
    </row>
    <row r="134" spans="1:13" ht="21" x14ac:dyDescent="0.35">
      <c r="A134" s="18" t="s">
        <v>67</v>
      </c>
      <c r="B134" s="17" t="s">
        <v>162</v>
      </c>
      <c r="C134" s="16" t="s">
        <v>161</v>
      </c>
      <c r="D134" s="15">
        <v>45091</v>
      </c>
      <c r="E134" s="14">
        <v>44134702.789999999</v>
      </c>
      <c r="F134" s="13">
        <v>45213</v>
      </c>
      <c r="H134" s="12">
        <f t="shared" si="6"/>
        <v>44134702.789999999</v>
      </c>
      <c r="I134" s="1" t="s">
        <v>4</v>
      </c>
      <c r="J134" s="11"/>
      <c r="L134" s="10"/>
      <c r="M134" s="10"/>
    </row>
    <row r="135" spans="1:13" ht="21" x14ac:dyDescent="0.35">
      <c r="A135" s="18" t="s">
        <v>105</v>
      </c>
      <c r="B135" s="17" t="s">
        <v>39</v>
      </c>
      <c r="C135" s="16" t="s">
        <v>160</v>
      </c>
      <c r="D135" s="15">
        <v>45125</v>
      </c>
      <c r="E135" s="14">
        <v>590000</v>
      </c>
      <c r="F135" s="13">
        <v>44944</v>
      </c>
      <c r="H135" s="12">
        <f t="shared" si="6"/>
        <v>590000</v>
      </c>
      <c r="I135" s="1" t="s">
        <v>4</v>
      </c>
      <c r="J135" s="11"/>
      <c r="L135" s="10"/>
      <c r="M135" s="10"/>
    </row>
    <row r="136" spans="1:13" ht="21" x14ac:dyDescent="0.35">
      <c r="A136" s="40" t="s">
        <v>159</v>
      </c>
      <c r="B136" s="34" t="s">
        <v>158</v>
      </c>
      <c r="C136" s="33" t="s">
        <v>157</v>
      </c>
      <c r="D136" s="32">
        <v>45134</v>
      </c>
      <c r="E136" s="38">
        <v>940790.4</v>
      </c>
      <c r="F136" s="39">
        <v>45257</v>
      </c>
      <c r="G136" s="38">
        <v>940790.4</v>
      </c>
      <c r="H136" s="37">
        <f t="shared" si="6"/>
        <v>0</v>
      </c>
      <c r="I136" s="36" t="s">
        <v>28</v>
      </c>
      <c r="J136" s="11"/>
      <c r="L136" s="10"/>
      <c r="M136" s="10"/>
    </row>
    <row r="137" spans="1:13" ht="21" x14ac:dyDescent="0.35">
      <c r="A137" s="18" t="s">
        <v>156</v>
      </c>
      <c r="B137" s="17" t="s">
        <v>6</v>
      </c>
      <c r="C137" s="16" t="s">
        <v>155</v>
      </c>
      <c r="D137" s="15">
        <v>45113</v>
      </c>
      <c r="E137" s="14">
        <v>59000</v>
      </c>
      <c r="F137" s="13">
        <v>45236</v>
      </c>
      <c r="H137" s="12">
        <f t="shared" si="6"/>
        <v>59000</v>
      </c>
      <c r="I137" s="1" t="s">
        <v>4</v>
      </c>
      <c r="J137" s="11"/>
      <c r="L137" s="10"/>
      <c r="M137" s="10"/>
    </row>
    <row r="138" spans="1:13" ht="21" x14ac:dyDescent="0.35">
      <c r="A138" s="40" t="s">
        <v>154</v>
      </c>
      <c r="B138" s="34" t="s">
        <v>6</v>
      </c>
      <c r="C138" s="33" t="s">
        <v>153</v>
      </c>
      <c r="D138" s="32">
        <v>45141</v>
      </c>
      <c r="E138" s="38">
        <v>88500</v>
      </c>
      <c r="F138" s="39">
        <v>45268</v>
      </c>
      <c r="G138" s="38">
        <v>88500</v>
      </c>
      <c r="H138" s="37">
        <f t="shared" si="6"/>
        <v>0</v>
      </c>
      <c r="I138" s="36" t="s">
        <v>28</v>
      </c>
      <c r="J138" s="11"/>
      <c r="L138" s="10"/>
      <c r="M138" s="10"/>
    </row>
    <row r="139" spans="1:13" ht="21" x14ac:dyDescent="0.35">
      <c r="A139" s="18" t="s">
        <v>152</v>
      </c>
      <c r="B139" s="17" t="s">
        <v>6</v>
      </c>
      <c r="C139" s="16" t="s">
        <v>151</v>
      </c>
      <c r="D139" s="15">
        <v>45140</v>
      </c>
      <c r="E139" s="14">
        <v>59000</v>
      </c>
      <c r="F139" s="13">
        <v>45262</v>
      </c>
      <c r="H139" s="12">
        <f t="shared" si="6"/>
        <v>59000</v>
      </c>
      <c r="I139" s="1" t="s">
        <v>4</v>
      </c>
      <c r="J139" s="11"/>
      <c r="L139" s="10"/>
      <c r="M139" s="10"/>
    </row>
    <row r="140" spans="1:13" ht="21" x14ac:dyDescent="0.35">
      <c r="A140" s="18" t="s">
        <v>150</v>
      </c>
      <c r="B140" s="17" t="s">
        <v>96</v>
      </c>
      <c r="C140" s="16" t="s">
        <v>149</v>
      </c>
      <c r="D140" s="15">
        <v>45110</v>
      </c>
      <c r="E140" s="14">
        <v>573792.44999999995</v>
      </c>
      <c r="F140" s="13">
        <v>45233</v>
      </c>
      <c r="H140" s="12">
        <f t="shared" si="6"/>
        <v>573792.44999999995</v>
      </c>
      <c r="I140" s="1" t="s">
        <v>4</v>
      </c>
      <c r="J140" s="11"/>
      <c r="L140" s="10"/>
      <c r="M140" s="10"/>
    </row>
    <row r="141" spans="1:13" ht="21" x14ac:dyDescent="0.35">
      <c r="A141" s="18" t="s">
        <v>58</v>
      </c>
      <c r="B141" s="17" t="s">
        <v>39</v>
      </c>
      <c r="C141" s="16" t="s">
        <v>148</v>
      </c>
      <c r="D141" s="15">
        <v>45110</v>
      </c>
      <c r="E141" s="14">
        <v>472000</v>
      </c>
      <c r="F141" s="13">
        <v>45233</v>
      </c>
      <c r="H141" s="12">
        <f t="shared" si="6"/>
        <v>472000</v>
      </c>
      <c r="I141" s="1" t="s">
        <v>4</v>
      </c>
      <c r="J141" s="11"/>
      <c r="L141" s="10"/>
      <c r="M141" s="10"/>
    </row>
    <row r="142" spans="1:13" ht="21" x14ac:dyDescent="0.35">
      <c r="A142" s="18" t="s">
        <v>147</v>
      </c>
      <c r="B142" s="17" t="s">
        <v>146</v>
      </c>
      <c r="C142" s="16" t="s">
        <v>145</v>
      </c>
      <c r="D142" s="15">
        <v>45133</v>
      </c>
      <c r="E142" s="14">
        <v>1397120</v>
      </c>
      <c r="F142" s="13">
        <v>45256</v>
      </c>
      <c r="H142" s="12">
        <f t="shared" si="6"/>
        <v>1397120</v>
      </c>
      <c r="I142" s="1" t="s">
        <v>4</v>
      </c>
      <c r="J142" s="11"/>
      <c r="L142" s="10"/>
      <c r="M142" s="10"/>
    </row>
    <row r="143" spans="1:13" ht="21" x14ac:dyDescent="0.35">
      <c r="A143" s="18" t="s">
        <v>144</v>
      </c>
      <c r="B143" s="34" t="s">
        <v>143</v>
      </c>
      <c r="C143" s="33" t="s">
        <v>142</v>
      </c>
      <c r="D143" s="32">
        <v>45114</v>
      </c>
      <c r="E143" s="38">
        <v>225852</v>
      </c>
      <c r="F143" s="39">
        <v>45237</v>
      </c>
      <c r="G143" s="38">
        <v>225852</v>
      </c>
      <c r="H143" s="37">
        <f t="shared" si="6"/>
        <v>0</v>
      </c>
      <c r="I143" s="36" t="s">
        <v>28</v>
      </c>
      <c r="J143" s="11"/>
      <c r="L143" s="10"/>
      <c r="M143" s="10"/>
    </row>
    <row r="144" spans="1:13" ht="21" x14ac:dyDescent="0.35">
      <c r="A144" s="40" t="s">
        <v>27</v>
      </c>
      <c r="B144" s="34" t="s">
        <v>12</v>
      </c>
      <c r="C144" s="33" t="s">
        <v>141</v>
      </c>
      <c r="D144" s="32">
        <v>45089</v>
      </c>
      <c r="E144" s="38">
        <v>37633.72</v>
      </c>
      <c r="F144" s="39">
        <v>45237</v>
      </c>
      <c r="G144" s="38">
        <v>37633.72</v>
      </c>
      <c r="H144" s="37">
        <f t="shared" si="6"/>
        <v>0</v>
      </c>
      <c r="I144" s="36" t="s">
        <v>28</v>
      </c>
      <c r="J144" s="11"/>
      <c r="L144" s="10"/>
      <c r="M144" s="10"/>
    </row>
    <row r="145" spans="1:13" ht="21" x14ac:dyDescent="0.35">
      <c r="A145" s="18" t="s">
        <v>140</v>
      </c>
      <c r="B145" s="17" t="s">
        <v>53</v>
      </c>
      <c r="C145" s="16" t="s">
        <v>139</v>
      </c>
      <c r="D145" s="15">
        <v>45155</v>
      </c>
      <c r="E145" s="14">
        <v>6613200</v>
      </c>
      <c r="F145" s="13">
        <v>45277</v>
      </c>
      <c r="H145" s="12">
        <f t="shared" si="6"/>
        <v>6613200</v>
      </c>
      <c r="I145" s="1" t="s">
        <v>4</v>
      </c>
      <c r="J145" s="11"/>
      <c r="L145" s="10"/>
      <c r="M145" s="10"/>
    </row>
    <row r="146" spans="1:13" ht="21" x14ac:dyDescent="0.35">
      <c r="A146" s="18" t="s">
        <v>138</v>
      </c>
      <c r="B146" s="17" t="s">
        <v>137</v>
      </c>
      <c r="C146" s="16" t="s">
        <v>136</v>
      </c>
      <c r="D146" s="15" t="s">
        <v>135</v>
      </c>
      <c r="E146" s="14">
        <v>3322354.61</v>
      </c>
      <c r="F146" s="13">
        <v>45056</v>
      </c>
      <c r="H146" s="12">
        <f t="shared" ref="H146:H177" si="7">+E146-G146</f>
        <v>3322354.61</v>
      </c>
      <c r="I146" s="1" t="s">
        <v>0</v>
      </c>
      <c r="J146" s="11"/>
      <c r="L146" s="10"/>
      <c r="M146" s="10"/>
    </row>
    <row r="147" spans="1:13" ht="21" x14ac:dyDescent="0.35">
      <c r="A147" s="40" t="s">
        <v>134</v>
      </c>
      <c r="B147" s="34" t="s">
        <v>96</v>
      </c>
      <c r="C147" s="33" t="s">
        <v>133</v>
      </c>
      <c r="D147" s="32">
        <v>45148</v>
      </c>
      <c r="E147" s="38">
        <v>470900</v>
      </c>
      <c r="F147" s="39">
        <v>45270</v>
      </c>
      <c r="G147" s="38">
        <v>470900</v>
      </c>
      <c r="H147" s="37">
        <f t="shared" si="7"/>
        <v>0</v>
      </c>
      <c r="I147" s="36" t="s">
        <v>28</v>
      </c>
      <c r="J147" s="11"/>
      <c r="L147" s="10"/>
      <c r="M147" s="10"/>
    </row>
    <row r="148" spans="1:13" ht="31.5" x14ac:dyDescent="0.35">
      <c r="A148" s="40" t="s">
        <v>13</v>
      </c>
      <c r="B148" s="34" t="s">
        <v>12</v>
      </c>
      <c r="C148" s="33" t="s">
        <v>132</v>
      </c>
      <c r="D148" s="32">
        <v>45165</v>
      </c>
      <c r="E148" s="38">
        <v>108806.61</v>
      </c>
      <c r="F148" s="39">
        <v>45287</v>
      </c>
      <c r="G148" s="38">
        <v>108806.61</v>
      </c>
      <c r="H148" s="37">
        <f t="shared" si="7"/>
        <v>0</v>
      </c>
      <c r="I148" s="36" t="s">
        <v>28</v>
      </c>
      <c r="J148" s="11"/>
      <c r="L148" s="10"/>
      <c r="M148" s="10"/>
    </row>
    <row r="149" spans="1:13" ht="21" x14ac:dyDescent="0.35">
      <c r="A149" s="40" t="s">
        <v>131</v>
      </c>
      <c r="B149" s="34" t="s">
        <v>130</v>
      </c>
      <c r="C149" s="33" t="s">
        <v>129</v>
      </c>
      <c r="D149" s="32">
        <v>45147</v>
      </c>
      <c r="E149" s="38">
        <v>4826790</v>
      </c>
      <c r="F149" s="39">
        <v>45269</v>
      </c>
      <c r="G149" s="38">
        <v>4826790</v>
      </c>
      <c r="H149" s="37">
        <f t="shared" si="7"/>
        <v>0</v>
      </c>
      <c r="I149" s="36" t="s">
        <v>28</v>
      </c>
      <c r="J149" s="11"/>
      <c r="L149" s="10"/>
      <c r="M149" s="10"/>
    </row>
    <row r="150" spans="1:13" ht="21" x14ac:dyDescent="0.35">
      <c r="A150" s="40" t="s">
        <v>128</v>
      </c>
      <c r="B150" s="34" t="s">
        <v>36</v>
      </c>
      <c r="C150" s="33" t="s">
        <v>127</v>
      </c>
      <c r="D150" s="32">
        <v>45125</v>
      </c>
      <c r="E150" s="38">
        <v>1041450.3</v>
      </c>
      <c r="F150" s="39">
        <v>45248</v>
      </c>
      <c r="G150" s="38">
        <v>1041450.3</v>
      </c>
      <c r="H150" s="37">
        <f t="shared" si="7"/>
        <v>0</v>
      </c>
      <c r="I150" s="36" t="s">
        <v>28</v>
      </c>
      <c r="J150" s="11"/>
      <c r="L150" s="10"/>
      <c r="M150" s="10"/>
    </row>
    <row r="151" spans="1:13" ht="21" x14ac:dyDescent="0.35">
      <c r="A151" s="40" t="s">
        <v>126</v>
      </c>
      <c r="B151" s="34" t="s">
        <v>36</v>
      </c>
      <c r="C151" s="33" t="s">
        <v>125</v>
      </c>
      <c r="D151" s="32">
        <v>45097</v>
      </c>
      <c r="E151" s="38">
        <v>1872201.14</v>
      </c>
      <c r="F151" s="39">
        <v>45219</v>
      </c>
      <c r="G151" s="38">
        <v>1872201.14</v>
      </c>
      <c r="H151" s="37">
        <f t="shared" si="7"/>
        <v>0</v>
      </c>
      <c r="I151" s="36" t="s">
        <v>28</v>
      </c>
      <c r="J151" s="11"/>
      <c r="L151" s="10"/>
      <c r="M151" s="10"/>
    </row>
    <row r="152" spans="1:13" ht="21" x14ac:dyDescent="0.35">
      <c r="A152" s="40" t="s">
        <v>76</v>
      </c>
      <c r="B152" s="34" t="s">
        <v>12</v>
      </c>
      <c r="C152" s="33" t="s">
        <v>124</v>
      </c>
      <c r="D152" s="32">
        <v>45128</v>
      </c>
      <c r="E152" s="38">
        <v>43704.81</v>
      </c>
      <c r="F152" s="39">
        <v>45251</v>
      </c>
      <c r="G152" s="38">
        <v>43704.81</v>
      </c>
      <c r="H152" s="37">
        <f t="shared" si="7"/>
        <v>0</v>
      </c>
      <c r="I152" s="36" t="s">
        <v>28</v>
      </c>
      <c r="J152" s="11"/>
      <c r="L152" s="10"/>
      <c r="M152" s="10"/>
    </row>
    <row r="153" spans="1:13" ht="21" x14ac:dyDescent="0.35">
      <c r="A153" s="40" t="s">
        <v>88</v>
      </c>
      <c r="B153" s="34" t="s">
        <v>123</v>
      </c>
      <c r="C153" s="33" t="s">
        <v>122</v>
      </c>
      <c r="D153" s="32">
        <v>45146</v>
      </c>
      <c r="E153" s="38">
        <v>480000</v>
      </c>
      <c r="F153" s="39">
        <v>45268</v>
      </c>
      <c r="G153" s="38">
        <v>480000</v>
      </c>
      <c r="H153" s="37">
        <f t="shared" si="7"/>
        <v>0</v>
      </c>
      <c r="I153" s="36" t="s">
        <v>28</v>
      </c>
      <c r="J153" s="11"/>
      <c r="L153" s="10"/>
      <c r="M153" s="10"/>
    </row>
    <row r="154" spans="1:13" ht="21" x14ac:dyDescent="0.35">
      <c r="A154" s="40" t="s">
        <v>121</v>
      </c>
      <c r="B154" s="34" t="s">
        <v>120</v>
      </c>
      <c r="C154" s="33" t="s">
        <v>119</v>
      </c>
      <c r="D154" s="32">
        <v>45092</v>
      </c>
      <c r="E154" s="38">
        <v>1908436</v>
      </c>
      <c r="F154" s="39">
        <v>45214</v>
      </c>
      <c r="G154" s="38">
        <v>1908436</v>
      </c>
      <c r="H154" s="37">
        <f t="shared" si="7"/>
        <v>0</v>
      </c>
      <c r="I154" s="36" t="s">
        <v>28</v>
      </c>
      <c r="J154" s="11"/>
      <c r="L154" s="10"/>
      <c r="M154" s="10"/>
    </row>
    <row r="155" spans="1:13" ht="21" x14ac:dyDescent="0.35">
      <c r="A155" s="18" t="s">
        <v>118</v>
      </c>
      <c r="B155" s="17" t="s">
        <v>72</v>
      </c>
      <c r="C155" s="16" t="s">
        <v>117</v>
      </c>
      <c r="D155" s="15">
        <v>45134</v>
      </c>
      <c r="E155" s="14">
        <v>31360</v>
      </c>
      <c r="F155" s="13">
        <v>45257</v>
      </c>
      <c r="H155" s="12">
        <f t="shared" si="7"/>
        <v>31360</v>
      </c>
      <c r="I155" s="1" t="s">
        <v>4</v>
      </c>
      <c r="J155" s="11"/>
      <c r="L155" s="10"/>
      <c r="M155" s="10"/>
    </row>
    <row r="156" spans="1:13" ht="21" x14ac:dyDescent="0.35">
      <c r="A156" s="18" t="s">
        <v>116</v>
      </c>
      <c r="B156" s="17" t="s">
        <v>115</v>
      </c>
      <c r="C156" s="16" t="s">
        <v>114</v>
      </c>
      <c r="D156" s="15">
        <v>45155</v>
      </c>
      <c r="E156" s="14">
        <v>30408.6</v>
      </c>
      <c r="F156" s="13">
        <v>45277</v>
      </c>
      <c r="H156" s="12">
        <f t="shared" si="7"/>
        <v>30408.6</v>
      </c>
      <c r="I156" s="1" t="s">
        <v>4</v>
      </c>
      <c r="J156" s="11"/>
      <c r="L156" s="10"/>
      <c r="M156" s="10"/>
    </row>
    <row r="157" spans="1:13" ht="21" x14ac:dyDescent="0.35">
      <c r="A157" s="40" t="s">
        <v>113</v>
      </c>
      <c r="B157" s="34" t="s">
        <v>112</v>
      </c>
      <c r="C157" s="33" t="s">
        <v>111</v>
      </c>
      <c r="D157" s="32">
        <v>45044</v>
      </c>
      <c r="E157" s="38">
        <v>2483865.7799999998</v>
      </c>
      <c r="F157" s="39">
        <v>45166</v>
      </c>
      <c r="G157" s="38">
        <v>2483865.7799999998</v>
      </c>
      <c r="H157" s="37">
        <f t="shared" si="7"/>
        <v>0</v>
      </c>
      <c r="I157" s="36" t="s">
        <v>28</v>
      </c>
      <c r="J157" s="11"/>
      <c r="L157" s="10"/>
      <c r="M157" s="10"/>
    </row>
    <row r="158" spans="1:13" ht="33" x14ac:dyDescent="0.35">
      <c r="A158" s="18" t="s">
        <v>40</v>
      </c>
      <c r="B158" s="17" t="s">
        <v>39</v>
      </c>
      <c r="C158" s="16" t="s">
        <v>110</v>
      </c>
      <c r="D158" s="15">
        <v>45148</v>
      </c>
      <c r="E158" s="14">
        <v>821280</v>
      </c>
      <c r="F158" s="13">
        <v>45270</v>
      </c>
      <c r="H158" s="12">
        <f t="shared" si="7"/>
        <v>821280</v>
      </c>
      <c r="I158" s="1" t="s">
        <v>4</v>
      </c>
      <c r="J158" s="11"/>
      <c r="L158" s="10"/>
      <c r="M158" s="10"/>
    </row>
    <row r="159" spans="1:13" ht="21" x14ac:dyDescent="0.35">
      <c r="A159" s="18" t="s">
        <v>103</v>
      </c>
      <c r="B159" s="17" t="s">
        <v>102</v>
      </c>
      <c r="C159" s="16" t="s">
        <v>109</v>
      </c>
      <c r="D159" s="15">
        <v>45103</v>
      </c>
      <c r="E159" s="14">
        <v>13005960</v>
      </c>
      <c r="F159" s="13">
        <v>45215</v>
      </c>
      <c r="H159" s="12">
        <f t="shared" si="7"/>
        <v>13005960</v>
      </c>
      <c r="I159" s="1" t="s">
        <v>4</v>
      </c>
      <c r="J159" s="11"/>
      <c r="L159" s="10"/>
      <c r="M159" s="10"/>
    </row>
    <row r="160" spans="1:13" ht="21" x14ac:dyDescent="0.35">
      <c r="A160" s="18" t="s">
        <v>108</v>
      </c>
      <c r="B160" s="17" t="s">
        <v>39</v>
      </c>
      <c r="C160" s="16" t="s">
        <v>107</v>
      </c>
      <c r="D160" s="15">
        <v>45153</v>
      </c>
      <c r="E160" s="14">
        <v>161224.79999999999</v>
      </c>
      <c r="F160" s="13">
        <v>45275</v>
      </c>
      <c r="H160" s="12">
        <f t="shared" si="7"/>
        <v>161224.79999999999</v>
      </c>
      <c r="I160" s="1" t="s">
        <v>4</v>
      </c>
      <c r="J160" s="11"/>
      <c r="L160" s="10"/>
      <c r="M160" s="10"/>
    </row>
    <row r="161" spans="1:13" ht="21" x14ac:dyDescent="0.35">
      <c r="A161" s="18" t="s">
        <v>56</v>
      </c>
      <c r="B161" s="17" t="s">
        <v>39</v>
      </c>
      <c r="C161" s="16" t="s">
        <v>106</v>
      </c>
      <c r="D161" s="15">
        <v>45140</v>
      </c>
      <c r="E161" s="14">
        <v>87349.5</v>
      </c>
      <c r="F161" s="13">
        <v>45262</v>
      </c>
      <c r="H161" s="12">
        <f t="shared" si="7"/>
        <v>87349.5</v>
      </c>
      <c r="I161" s="1" t="s">
        <v>4</v>
      </c>
      <c r="J161" s="11"/>
      <c r="L161" s="10"/>
      <c r="M161" s="10"/>
    </row>
    <row r="162" spans="1:13" ht="21" x14ac:dyDescent="0.35">
      <c r="A162" s="18" t="s">
        <v>105</v>
      </c>
      <c r="B162" s="17" t="s">
        <v>39</v>
      </c>
      <c r="C162" s="16" t="s">
        <v>104</v>
      </c>
      <c r="D162" s="15">
        <v>45155</v>
      </c>
      <c r="E162" s="14">
        <v>590000</v>
      </c>
      <c r="F162" s="13">
        <v>45277</v>
      </c>
      <c r="H162" s="12">
        <f t="shared" si="7"/>
        <v>590000</v>
      </c>
      <c r="I162" s="1" t="s">
        <v>4</v>
      </c>
      <c r="J162" s="11"/>
      <c r="L162" s="10"/>
      <c r="M162" s="10"/>
    </row>
    <row r="163" spans="1:13" ht="21" x14ac:dyDescent="0.35">
      <c r="A163" s="18" t="s">
        <v>103</v>
      </c>
      <c r="B163" s="17" t="s">
        <v>102</v>
      </c>
      <c r="C163" s="16" t="s">
        <v>101</v>
      </c>
      <c r="D163" s="15">
        <v>45069</v>
      </c>
      <c r="E163" s="14">
        <v>14491698</v>
      </c>
      <c r="F163" s="13">
        <v>45192</v>
      </c>
      <c r="H163" s="12">
        <f t="shared" si="7"/>
        <v>14491698</v>
      </c>
      <c r="I163" s="1" t="s">
        <v>4</v>
      </c>
      <c r="J163" s="11"/>
      <c r="L163" s="10"/>
      <c r="M163" s="10"/>
    </row>
    <row r="164" spans="1:13" ht="21" x14ac:dyDescent="0.35">
      <c r="A164" s="18" t="s">
        <v>56</v>
      </c>
      <c r="B164" s="17" t="s">
        <v>39</v>
      </c>
      <c r="C164" s="16" t="s">
        <v>100</v>
      </c>
      <c r="D164" s="15">
        <v>45153</v>
      </c>
      <c r="E164" s="14">
        <v>314829.90000000002</v>
      </c>
      <c r="F164" s="13">
        <v>45275</v>
      </c>
      <c r="H164" s="12">
        <f t="shared" si="7"/>
        <v>314829.90000000002</v>
      </c>
      <c r="I164" s="1" t="s">
        <v>4</v>
      </c>
      <c r="J164" s="11"/>
      <c r="L164" s="10"/>
      <c r="M164" s="10"/>
    </row>
    <row r="165" spans="1:13" ht="21" x14ac:dyDescent="0.35">
      <c r="A165" s="18" t="s">
        <v>99</v>
      </c>
      <c r="B165" s="17" t="s">
        <v>39</v>
      </c>
      <c r="C165" s="16" t="s">
        <v>98</v>
      </c>
      <c r="D165" s="15">
        <v>45152</v>
      </c>
      <c r="E165" s="14">
        <v>491175</v>
      </c>
      <c r="F165" s="13">
        <v>45274</v>
      </c>
      <c r="H165" s="12">
        <f t="shared" si="7"/>
        <v>491175</v>
      </c>
      <c r="I165" s="1" t="s">
        <v>4</v>
      </c>
      <c r="J165" s="11"/>
      <c r="L165" s="10"/>
      <c r="M165" s="10"/>
    </row>
    <row r="166" spans="1:13" ht="21" x14ac:dyDescent="0.35">
      <c r="A166" s="18" t="s">
        <v>97</v>
      </c>
      <c r="B166" s="17" t="s">
        <v>96</v>
      </c>
      <c r="C166" s="16" t="s">
        <v>95</v>
      </c>
      <c r="D166" s="15">
        <v>45141</v>
      </c>
      <c r="E166" s="14">
        <v>1035045</v>
      </c>
      <c r="F166" s="13">
        <v>45263</v>
      </c>
      <c r="H166" s="12">
        <f t="shared" si="7"/>
        <v>1035045</v>
      </c>
      <c r="I166" s="1" t="s">
        <v>4</v>
      </c>
      <c r="J166" s="11"/>
      <c r="L166" s="10"/>
      <c r="M166" s="10"/>
    </row>
    <row r="167" spans="1:13" ht="21" x14ac:dyDescent="0.35">
      <c r="A167" s="40" t="s">
        <v>54</v>
      </c>
      <c r="B167" s="34" t="s">
        <v>53</v>
      </c>
      <c r="C167" s="33" t="s">
        <v>94</v>
      </c>
      <c r="D167" s="32">
        <v>45138</v>
      </c>
      <c r="E167" s="38">
        <v>6455700</v>
      </c>
      <c r="F167" s="39" t="s">
        <v>93</v>
      </c>
      <c r="G167" s="38">
        <v>6455700</v>
      </c>
      <c r="H167" s="37">
        <f t="shared" si="7"/>
        <v>0</v>
      </c>
      <c r="I167" s="36" t="s">
        <v>28</v>
      </c>
      <c r="J167" s="11"/>
      <c r="L167" s="10"/>
      <c r="M167" s="10"/>
    </row>
    <row r="168" spans="1:13" ht="21" x14ac:dyDescent="0.35">
      <c r="A168" s="40" t="s">
        <v>54</v>
      </c>
      <c r="B168" s="34" t="s">
        <v>53</v>
      </c>
      <c r="C168" s="33" t="s">
        <v>92</v>
      </c>
      <c r="D168" s="32">
        <v>45153</v>
      </c>
      <c r="E168" s="38">
        <v>4500000</v>
      </c>
      <c r="F168" s="39">
        <v>45275</v>
      </c>
      <c r="G168" s="38">
        <v>4500000</v>
      </c>
      <c r="H168" s="37">
        <f t="shared" si="7"/>
        <v>0</v>
      </c>
      <c r="I168" s="36" t="s">
        <v>28</v>
      </c>
      <c r="J168" s="11"/>
      <c r="L168" s="10"/>
      <c r="M168" s="10"/>
    </row>
    <row r="169" spans="1:13" ht="31.5" x14ac:dyDescent="0.35">
      <c r="A169" s="40" t="s">
        <v>27</v>
      </c>
      <c r="B169" s="34" t="s">
        <v>12</v>
      </c>
      <c r="C169" s="33" t="s">
        <v>91</v>
      </c>
      <c r="D169" s="32">
        <v>45148</v>
      </c>
      <c r="E169" s="38">
        <v>57701.2</v>
      </c>
      <c r="F169" s="39">
        <v>45270</v>
      </c>
      <c r="G169" s="38">
        <v>57701.2</v>
      </c>
      <c r="H169" s="37">
        <f t="shared" si="7"/>
        <v>0</v>
      </c>
      <c r="I169" s="36" t="s">
        <v>28</v>
      </c>
      <c r="J169" s="11"/>
      <c r="L169" s="10"/>
      <c r="M169" s="10"/>
    </row>
    <row r="170" spans="1:13" ht="21" x14ac:dyDescent="0.35">
      <c r="A170" s="40" t="s">
        <v>90</v>
      </c>
      <c r="B170" s="34" t="s">
        <v>39</v>
      </c>
      <c r="C170" s="33" t="s">
        <v>89</v>
      </c>
      <c r="D170" s="32">
        <v>45168</v>
      </c>
      <c r="E170" s="38">
        <v>442500</v>
      </c>
      <c r="F170" s="39">
        <v>45290</v>
      </c>
      <c r="G170" s="38">
        <v>442500</v>
      </c>
      <c r="H170" s="37">
        <f t="shared" si="7"/>
        <v>0</v>
      </c>
      <c r="I170" s="36" t="s">
        <v>28</v>
      </c>
      <c r="J170" s="11"/>
      <c r="L170" s="10"/>
      <c r="M170" s="10"/>
    </row>
    <row r="171" spans="1:13" ht="21" x14ac:dyDescent="0.35">
      <c r="A171" s="40" t="s">
        <v>88</v>
      </c>
      <c r="B171" s="34" t="s">
        <v>87</v>
      </c>
      <c r="C171" s="33" t="s">
        <v>86</v>
      </c>
      <c r="D171" s="32">
        <v>45173</v>
      </c>
      <c r="E171" s="38">
        <v>480000</v>
      </c>
      <c r="F171" s="39">
        <v>45295</v>
      </c>
      <c r="G171" s="38">
        <v>480000</v>
      </c>
      <c r="H171" s="37">
        <f t="shared" si="7"/>
        <v>0</v>
      </c>
      <c r="I171" s="36" t="s">
        <v>28</v>
      </c>
      <c r="J171" s="11"/>
      <c r="L171" s="10"/>
      <c r="M171" s="10"/>
    </row>
    <row r="172" spans="1:13" ht="21" x14ac:dyDescent="0.35">
      <c r="A172" s="40" t="s">
        <v>85</v>
      </c>
      <c r="B172" s="34" t="s">
        <v>6</v>
      </c>
      <c r="C172" s="33" t="s">
        <v>84</v>
      </c>
      <c r="D172" s="32">
        <v>45142</v>
      </c>
      <c r="E172" s="38">
        <v>59000</v>
      </c>
      <c r="F172" s="39">
        <v>45264</v>
      </c>
      <c r="G172" s="38">
        <v>59000</v>
      </c>
      <c r="H172" s="37">
        <f t="shared" si="7"/>
        <v>0</v>
      </c>
      <c r="I172" s="36" t="s">
        <v>28</v>
      </c>
      <c r="J172" s="11"/>
      <c r="L172" s="10"/>
      <c r="M172" s="10"/>
    </row>
    <row r="173" spans="1:13" ht="21" x14ac:dyDescent="0.35">
      <c r="A173" s="18" t="s">
        <v>31</v>
      </c>
      <c r="B173" s="17" t="s">
        <v>83</v>
      </c>
      <c r="C173" s="16" t="s">
        <v>82</v>
      </c>
      <c r="D173" s="15">
        <v>45120</v>
      </c>
      <c r="E173" s="14">
        <v>378088.99</v>
      </c>
      <c r="F173" s="13">
        <v>45243</v>
      </c>
      <c r="G173" s="2">
        <v>75617.8</v>
      </c>
      <c r="H173" s="12">
        <f t="shared" si="7"/>
        <v>302471.19</v>
      </c>
      <c r="I173" s="1" t="s">
        <v>4</v>
      </c>
      <c r="J173" s="11"/>
      <c r="L173" s="10"/>
      <c r="M173" s="10"/>
    </row>
    <row r="174" spans="1:13" ht="21" x14ac:dyDescent="0.35">
      <c r="A174" s="40" t="s">
        <v>13</v>
      </c>
      <c r="B174" s="34" t="s">
        <v>12</v>
      </c>
      <c r="C174" s="33" t="s">
        <v>81</v>
      </c>
      <c r="D174" s="32">
        <v>45147</v>
      </c>
      <c r="E174" s="38">
        <v>64071.66</v>
      </c>
      <c r="F174" s="39">
        <v>45269</v>
      </c>
      <c r="G174" s="38">
        <v>64071.66</v>
      </c>
      <c r="H174" s="37">
        <f t="shared" si="7"/>
        <v>0</v>
      </c>
      <c r="I174" s="36" t="s">
        <v>28</v>
      </c>
      <c r="J174" s="11"/>
      <c r="L174" s="10"/>
      <c r="M174" s="10"/>
    </row>
    <row r="175" spans="1:13" ht="21" x14ac:dyDescent="0.35">
      <c r="A175" s="18" t="s">
        <v>56</v>
      </c>
      <c r="B175" s="17" t="s">
        <v>39</v>
      </c>
      <c r="C175" s="16" t="s">
        <v>80</v>
      </c>
      <c r="D175" s="15">
        <v>45167</v>
      </c>
      <c r="E175" s="14">
        <v>87349.5</v>
      </c>
      <c r="F175" s="13">
        <v>45289</v>
      </c>
      <c r="H175" s="12">
        <f t="shared" si="7"/>
        <v>87349.5</v>
      </c>
      <c r="I175" s="1" t="s">
        <v>4</v>
      </c>
      <c r="J175" s="11"/>
      <c r="L175" s="10"/>
      <c r="M175" s="10"/>
    </row>
    <row r="176" spans="1:13" ht="21" x14ac:dyDescent="0.35">
      <c r="A176" s="40" t="s">
        <v>79</v>
      </c>
      <c r="B176" s="34" t="s">
        <v>39</v>
      </c>
      <c r="C176" s="33" t="s">
        <v>78</v>
      </c>
      <c r="D176" s="32">
        <v>45083</v>
      </c>
      <c r="E176" s="38">
        <v>300000</v>
      </c>
      <c r="F176" s="39">
        <v>45205</v>
      </c>
      <c r="G176" s="38">
        <v>300000</v>
      </c>
      <c r="H176" s="37">
        <f t="shared" si="7"/>
        <v>0</v>
      </c>
      <c r="I176" s="36" t="s">
        <v>28</v>
      </c>
      <c r="J176" s="11"/>
      <c r="L176" s="10"/>
      <c r="M176" s="10"/>
    </row>
    <row r="177" spans="1:13" ht="21" x14ac:dyDescent="0.35">
      <c r="A177" s="18" t="s">
        <v>56</v>
      </c>
      <c r="B177" s="17" t="s">
        <v>39</v>
      </c>
      <c r="C177" s="16" t="s">
        <v>77</v>
      </c>
      <c r="D177" s="15">
        <v>45167</v>
      </c>
      <c r="E177" s="14">
        <v>89951.4</v>
      </c>
      <c r="F177" s="13">
        <v>45167</v>
      </c>
      <c r="H177" s="12">
        <f t="shared" si="7"/>
        <v>89951.4</v>
      </c>
      <c r="I177" s="1" t="s">
        <v>4</v>
      </c>
      <c r="J177" s="11"/>
      <c r="L177" s="10"/>
      <c r="M177" s="10"/>
    </row>
    <row r="178" spans="1:13" ht="21" x14ac:dyDescent="0.35">
      <c r="A178" s="40" t="s">
        <v>76</v>
      </c>
      <c r="B178" s="34" t="s">
        <v>12</v>
      </c>
      <c r="C178" s="32" t="s">
        <v>75</v>
      </c>
      <c r="D178" s="32">
        <v>45147</v>
      </c>
      <c r="E178" s="38">
        <v>57568.61</v>
      </c>
      <c r="F178" s="39">
        <v>45269</v>
      </c>
      <c r="G178" s="38">
        <v>57568.61</v>
      </c>
      <c r="H178" s="37">
        <f t="shared" ref="H178:H209" si="8">+E178-G178</f>
        <v>0</v>
      </c>
      <c r="I178" s="36" t="s">
        <v>28</v>
      </c>
      <c r="J178" s="11"/>
      <c r="L178" s="10"/>
      <c r="M178" s="10"/>
    </row>
    <row r="179" spans="1:13" ht="21" x14ac:dyDescent="0.35">
      <c r="A179" s="40" t="s">
        <v>74</v>
      </c>
      <c r="B179" s="34" t="s">
        <v>72</v>
      </c>
      <c r="C179" s="33" t="s">
        <v>73</v>
      </c>
      <c r="D179" s="32">
        <v>45146</v>
      </c>
      <c r="E179" s="38">
        <v>59000</v>
      </c>
      <c r="F179" s="39">
        <v>45268</v>
      </c>
      <c r="G179" s="38">
        <v>59000</v>
      </c>
      <c r="H179" s="37">
        <f t="shared" si="8"/>
        <v>0</v>
      </c>
      <c r="I179" s="36" t="s">
        <v>28</v>
      </c>
      <c r="J179" s="11"/>
      <c r="L179" s="10"/>
      <c r="M179" s="10"/>
    </row>
    <row r="180" spans="1:13" ht="21" x14ac:dyDescent="0.35">
      <c r="A180" s="40" t="s">
        <v>47</v>
      </c>
      <c r="B180" s="34" t="s">
        <v>72</v>
      </c>
      <c r="C180" s="33" t="s">
        <v>71</v>
      </c>
      <c r="D180" s="32">
        <v>45174</v>
      </c>
      <c r="E180" s="38">
        <v>59000</v>
      </c>
      <c r="F180" s="39">
        <v>45268</v>
      </c>
      <c r="G180" s="38">
        <v>59000</v>
      </c>
      <c r="H180" s="37">
        <f t="shared" si="8"/>
        <v>0</v>
      </c>
      <c r="I180" s="36" t="s">
        <v>28</v>
      </c>
      <c r="J180" s="11"/>
      <c r="L180" s="10"/>
      <c r="M180" s="10"/>
    </row>
    <row r="181" spans="1:13" ht="21" x14ac:dyDescent="0.35">
      <c r="A181" s="40" t="s">
        <v>54</v>
      </c>
      <c r="B181" s="34" t="s">
        <v>53</v>
      </c>
      <c r="C181" s="33" t="s">
        <v>70</v>
      </c>
      <c r="D181" s="32">
        <v>45090</v>
      </c>
      <c r="E181" s="38">
        <v>1000000</v>
      </c>
      <c r="F181" s="39">
        <v>45212</v>
      </c>
      <c r="G181" s="38">
        <v>1000000</v>
      </c>
      <c r="H181" s="37">
        <f t="shared" si="8"/>
        <v>0</v>
      </c>
      <c r="I181" s="36" t="s">
        <v>28</v>
      </c>
      <c r="J181" s="11"/>
      <c r="L181" s="10"/>
      <c r="M181" s="10"/>
    </row>
    <row r="182" spans="1:13" ht="21" x14ac:dyDescent="0.35">
      <c r="A182" s="40" t="s">
        <v>54</v>
      </c>
      <c r="B182" s="34" t="s">
        <v>53</v>
      </c>
      <c r="C182" s="33" t="s">
        <v>69</v>
      </c>
      <c r="D182" s="32">
        <v>45162</v>
      </c>
      <c r="E182" s="38">
        <v>9486900</v>
      </c>
      <c r="F182" s="39">
        <v>45284</v>
      </c>
      <c r="G182" s="38">
        <v>9486900</v>
      </c>
      <c r="H182" s="37">
        <f t="shared" si="8"/>
        <v>0</v>
      </c>
      <c r="I182" s="36" t="s">
        <v>28</v>
      </c>
      <c r="J182" s="11"/>
      <c r="L182" s="10"/>
      <c r="M182" s="10"/>
    </row>
    <row r="183" spans="1:13" ht="21" x14ac:dyDescent="0.35">
      <c r="A183" s="18" t="s">
        <v>49</v>
      </c>
      <c r="B183" s="17" t="s">
        <v>39</v>
      </c>
      <c r="C183" s="16" t="s">
        <v>68</v>
      </c>
      <c r="D183" s="15">
        <v>45167</v>
      </c>
      <c r="E183" s="14">
        <v>64489.9</v>
      </c>
      <c r="F183" s="13">
        <v>45284</v>
      </c>
      <c r="H183" s="12">
        <f t="shared" si="8"/>
        <v>64489.9</v>
      </c>
      <c r="I183" s="1" t="s">
        <v>4</v>
      </c>
      <c r="J183" s="11"/>
      <c r="L183" s="10"/>
      <c r="M183" s="10"/>
    </row>
    <row r="184" spans="1:13" ht="33" x14ac:dyDescent="0.35">
      <c r="A184" s="40" t="s">
        <v>67</v>
      </c>
      <c r="B184" s="34" t="s">
        <v>60</v>
      </c>
      <c r="C184" s="33" t="s">
        <v>66</v>
      </c>
      <c r="D184" s="32">
        <v>45180</v>
      </c>
      <c r="E184" s="38">
        <v>431055.54</v>
      </c>
      <c r="F184" s="39">
        <v>45302</v>
      </c>
      <c r="G184" s="38">
        <v>431055.54</v>
      </c>
      <c r="H184" s="37">
        <f t="shared" si="8"/>
        <v>0</v>
      </c>
      <c r="I184" s="36" t="s">
        <v>28</v>
      </c>
      <c r="J184" s="11"/>
      <c r="L184" s="10"/>
      <c r="M184" s="10"/>
    </row>
    <row r="185" spans="1:13" ht="21" x14ac:dyDescent="0.35">
      <c r="A185" s="40" t="s">
        <v>54</v>
      </c>
      <c r="B185" s="34" t="s">
        <v>65</v>
      </c>
      <c r="C185" s="33" t="s">
        <v>64</v>
      </c>
      <c r="D185" s="32">
        <v>45149</v>
      </c>
      <c r="E185" s="38">
        <v>12356100</v>
      </c>
      <c r="F185" s="39">
        <v>45271</v>
      </c>
      <c r="G185" s="38">
        <v>12356100</v>
      </c>
      <c r="H185" s="37">
        <f t="shared" si="8"/>
        <v>0</v>
      </c>
      <c r="I185" s="36" t="s">
        <v>28</v>
      </c>
      <c r="J185" s="11"/>
      <c r="L185" s="10"/>
      <c r="M185" s="10"/>
    </row>
    <row r="186" spans="1:13" ht="21" x14ac:dyDescent="0.35">
      <c r="A186" s="18" t="s">
        <v>63</v>
      </c>
      <c r="B186" s="17" t="s">
        <v>39</v>
      </c>
      <c r="C186" s="16" t="s">
        <v>62</v>
      </c>
      <c r="D186" s="15">
        <v>45092</v>
      </c>
      <c r="E186" s="14">
        <v>123900</v>
      </c>
      <c r="F186" s="13">
        <v>45214</v>
      </c>
      <c r="H186" s="12">
        <f t="shared" si="8"/>
        <v>123900</v>
      </c>
      <c r="I186" s="1" t="s">
        <v>4</v>
      </c>
      <c r="J186" s="11"/>
      <c r="L186" s="10"/>
      <c r="M186" s="10"/>
    </row>
    <row r="187" spans="1:13" ht="33" x14ac:dyDescent="0.35">
      <c r="A187" s="27" t="s">
        <v>61</v>
      </c>
      <c r="B187" s="17" t="s">
        <v>60</v>
      </c>
      <c r="C187" s="16" t="s">
        <v>59</v>
      </c>
      <c r="D187" s="15">
        <v>45180</v>
      </c>
      <c r="E187" s="26">
        <v>1856730</v>
      </c>
      <c r="F187" s="25">
        <v>45302</v>
      </c>
      <c r="G187" s="24">
        <v>371346</v>
      </c>
      <c r="H187" s="23">
        <f t="shared" si="8"/>
        <v>1485384</v>
      </c>
      <c r="I187" s="22" t="s">
        <v>4</v>
      </c>
      <c r="J187" s="88"/>
      <c r="L187" s="10"/>
      <c r="M187" s="10"/>
    </row>
    <row r="188" spans="1:13" ht="21" x14ac:dyDescent="0.35">
      <c r="A188" s="27" t="s">
        <v>58</v>
      </c>
      <c r="B188" s="17" t="s">
        <v>39</v>
      </c>
      <c r="C188" s="16" t="s">
        <v>57</v>
      </c>
      <c r="D188" s="15">
        <v>45169</v>
      </c>
      <c r="E188" s="26">
        <v>236000</v>
      </c>
      <c r="F188" s="25">
        <v>45291</v>
      </c>
      <c r="G188" s="24"/>
      <c r="H188" s="23">
        <f t="shared" si="8"/>
        <v>236000</v>
      </c>
      <c r="I188" s="22" t="s">
        <v>4</v>
      </c>
      <c r="J188" s="88"/>
      <c r="L188" s="10"/>
      <c r="M188" s="10"/>
    </row>
    <row r="189" spans="1:13" ht="21" x14ac:dyDescent="0.35">
      <c r="A189" s="27" t="s">
        <v>56</v>
      </c>
      <c r="B189" s="17" t="s">
        <v>39</v>
      </c>
      <c r="C189" s="16" t="s">
        <v>55</v>
      </c>
      <c r="D189" s="15">
        <v>45168</v>
      </c>
      <c r="E189" s="26">
        <v>44975.7</v>
      </c>
      <c r="F189" s="25">
        <v>45291</v>
      </c>
      <c r="G189" s="24"/>
      <c r="H189" s="23">
        <f t="shared" si="8"/>
        <v>44975.7</v>
      </c>
      <c r="I189" s="22" t="s">
        <v>4</v>
      </c>
      <c r="J189" s="88"/>
      <c r="L189" s="10"/>
      <c r="M189" s="10"/>
    </row>
    <row r="190" spans="1:13" ht="21" x14ac:dyDescent="0.35">
      <c r="A190" s="35" t="s">
        <v>54</v>
      </c>
      <c r="B190" s="34" t="s">
        <v>53</v>
      </c>
      <c r="C190" s="33" t="s">
        <v>52</v>
      </c>
      <c r="D190" s="32">
        <v>45156</v>
      </c>
      <c r="E190" s="30">
        <v>2869200</v>
      </c>
      <c r="F190" s="31">
        <v>45278</v>
      </c>
      <c r="G190" s="30">
        <v>2869200</v>
      </c>
      <c r="H190" s="29">
        <f t="shared" si="8"/>
        <v>0</v>
      </c>
      <c r="I190" s="28" t="s">
        <v>28</v>
      </c>
      <c r="J190" s="88"/>
      <c r="L190" s="10"/>
      <c r="M190" s="10"/>
    </row>
    <row r="191" spans="1:13" ht="21" x14ac:dyDescent="0.35">
      <c r="A191" s="27" t="s">
        <v>51</v>
      </c>
      <c r="B191" s="17" t="s">
        <v>39</v>
      </c>
      <c r="C191" s="16" t="s">
        <v>50</v>
      </c>
      <c r="D191" s="15">
        <v>45169</v>
      </c>
      <c r="E191" s="26">
        <v>35400</v>
      </c>
      <c r="F191" s="25">
        <v>45278</v>
      </c>
      <c r="G191" s="24"/>
      <c r="H191" s="23">
        <f t="shared" si="8"/>
        <v>35400</v>
      </c>
      <c r="I191" s="22" t="s">
        <v>4</v>
      </c>
      <c r="J191" s="88"/>
      <c r="L191" s="10"/>
      <c r="M191" s="10"/>
    </row>
    <row r="192" spans="1:13" ht="21" x14ac:dyDescent="0.35">
      <c r="A192" s="27" t="s">
        <v>49</v>
      </c>
      <c r="B192" s="17" t="s">
        <v>39</v>
      </c>
      <c r="C192" s="16" t="s">
        <v>48</v>
      </c>
      <c r="D192" s="15">
        <v>45169</v>
      </c>
      <c r="E192" s="26">
        <v>128979.8</v>
      </c>
      <c r="F192" s="25">
        <v>45278</v>
      </c>
      <c r="G192" s="24"/>
      <c r="H192" s="23">
        <f t="shared" si="8"/>
        <v>128979.8</v>
      </c>
      <c r="I192" s="22" t="s">
        <v>4</v>
      </c>
      <c r="J192" s="88"/>
      <c r="L192" s="10"/>
      <c r="M192" s="10"/>
    </row>
    <row r="193" spans="1:13" ht="21" x14ac:dyDescent="0.35">
      <c r="A193" s="27" t="s">
        <v>47</v>
      </c>
      <c r="B193" s="17" t="s">
        <v>6</v>
      </c>
      <c r="C193" s="16" t="s">
        <v>46</v>
      </c>
      <c r="D193" s="15">
        <v>45169</v>
      </c>
      <c r="E193" s="26">
        <v>59000</v>
      </c>
      <c r="F193" s="25">
        <v>45278</v>
      </c>
      <c r="G193" s="24"/>
      <c r="H193" s="23">
        <f t="shared" si="8"/>
        <v>59000</v>
      </c>
      <c r="I193" s="22" t="s">
        <v>4</v>
      </c>
      <c r="J193" s="88"/>
      <c r="L193" s="10"/>
      <c r="M193" s="10"/>
    </row>
    <row r="194" spans="1:13" ht="31.5" x14ac:dyDescent="0.35">
      <c r="A194" s="27" t="s">
        <v>45</v>
      </c>
      <c r="B194" s="17" t="s">
        <v>44</v>
      </c>
      <c r="C194" s="16" t="s">
        <v>43</v>
      </c>
      <c r="D194" s="15">
        <v>45180</v>
      </c>
      <c r="E194" s="26">
        <v>182940</v>
      </c>
      <c r="F194" s="25">
        <v>45302</v>
      </c>
      <c r="G194" s="24"/>
      <c r="H194" s="23">
        <f t="shared" si="8"/>
        <v>182940</v>
      </c>
      <c r="I194" s="22" t="s">
        <v>4</v>
      </c>
      <c r="J194" s="88"/>
      <c r="L194" s="10"/>
      <c r="M194" s="10"/>
    </row>
    <row r="195" spans="1:13" ht="21" x14ac:dyDescent="0.35">
      <c r="A195" s="27" t="s">
        <v>42</v>
      </c>
      <c r="B195" s="17" t="s">
        <v>39</v>
      </c>
      <c r="C195" s="16" t="s">
        <v>41</v>
      </c>
      <c r="D195" s="15">
        <v>45106</v>
      </c>
      <c r="E195" s="26">
        <v>47200</v>
      </c>
      <c r="F195" s="25">
        <v>45228</v>
      </c>
      <c r="G195" s="24"/>
      <c r="H195" s="23">
        <f t="shared" si="8"/>
        <v>47200</v>
      </c>
      <c r="I195" s="22" t="s">
        <v>4</v>
      </c>
      <c r="J195" s="88"/>
      <c r="L195" s="10"/>
      <c r="M195" s="10"/>
    </row>
    <row r="196" spans="1:13" ht="33" x14ac:dyDescent="0.35">
      <c r="A196" s="27" t="s">
        <v>40</v>
      </c>
      <c r="B196" s="17" t="s">
        <v>39</v>
      </c>
      <c r="C196" s="16" t="s">
        <v>38</v>
      </c>
      <c r="D196" s="15">
        <v>45181</v>
      </c>
      <c r="E196" s="26">
        <v>821280</v>
      </c>
      <c r="F196" s="25">
        <v>45303</v>
      </c>
      <c r="G196" s="24"/>
      <c r="H196" s="23">
        <f t="shared" si="8"/>
        <v>821280</v>
      </c>
      <c r="I196" s="22" t="s">
        <v>4</v>
      </c>
      <c r="J196" s="88"/>
      <c r="L196" s="10"/>
      <c r="M196" s="10"/>
    </row>
    <row r="197" spans="1:13" ht="21" x14ac:dyDescent="0.35">
      <c r="A197" s="27" t="s">
        <v>37</v>
      </c>
      <c r="B197" s="17" t="s">
        <v>36</v>
      </c>
      <c r="C197" s="16" t="s">
        <v>35</v>
      </c>
      <c r="D197" s="15">
        <v>45062</v>
      </c>
      <c r="E197" s="26">
        <v>9912944</v>
      </c>
      <c r="F197" s="25">
        <v>45185</v>
      </c>
      <c r="G197" s="24">
        <v>1982588.8</v>
      </c>
      <c r="H197" s="23">
        <f t="shared" si="8"/>
        <v>7930355.2000000002</v>
      </c>
      <c r="I197" s="22" t="s">
        <v>0</v>
      </c>
      <c r="J197" s="88"/>
      <c r="L197" s="10"/>
      <c r="M197" s="10"/>
    </row>
    <row r="198" spans="1:13" ht="33" x14ac:dyDescent="0.35">
      <c r="A198" s="27" t="s">
        <v>34</v>
      </c>
      <c r="B198" s="17" t="s">
        <v>33</v>
      </c>
      <c r="C198" s="16" t="s">
        <v>32</v>
      </c>
      <c r="D198" s="15">
        <v>45184</v>
      </c>
      <c r="E198" s="26">
        <v>3177386</v>
      </c>
      <c r="F198" s="25">
        <v>45306</v>
      </c>
      <c r="G198" s="24">
        <v>635477.19999999995</v>
      </c>
      <c r="H198" s="23">
        <f t="shared" si="8"/>
        <v>2541908.7999999998</v>
      </c>
      <c r="I198" s="22" t="s">
        <v>0</v>
      </c>
      <c r="J198" s="88"/>
      <c r="L198" s="10"/>
      <c r="M198" s="10"/>
    </row>
    <row r="199" spans="1:13" ht="21" x14ac:dyDescent="0.35">
      <c r="A199" s="35" t="s">
        <v>31</v>
      </c>
      <c r="B199" s="34" t="s">
        <v>30</v>
      </c>
      <c r="C199" s="33" t="s">
        <v>29</v>
      </c>
      <c r="D199" s="32">
        <v>45058</v>
      </c>
      <c r="E199" s="30">
        <v>205995.71</v>
      </c>
      <c r="F199" s="31">
        <v>45181</v>
      </c>
      <c r="G199" s="30">
        <v>205995.71</v>
      </c>
      <c r="H199" s="29">
        <f t="shared" si="8"/>
        <v>0</v>
      </c>
      <c r="I199" s="28" t="s">
        <v>28</v>
      </c>
      <c r="J199" s="88"/>
      <c r="L199" s="10"/>
      <c r="M199" s="10"/>
    </row>
    <row r="200" spans="1:13" ht="21" x14ac:dyDescent="0.35">
      <c r="A200" s="27" t="s">
        <v>27</v>
      </c>
      <c r="B200" s="17" t="s">
        <v>12</v>
      </c>
      <c r="C200" s="16" t="s">
        <v>26</v>
      </c>
      <c r="D200" s="15">
        <v>45173</v>
      </c>
      <c r="E200" s="26">
        <v>34486.89</v>
      </c>
      <c r="F200" s="25">
        <v>45295</v>
      </c>
      <c r="G200" s="24"/>
      <c r="H200" s="23">
        <f t="shared" si="8"/>
        <v>34486.89</v>
      </c>
      <c r="I200" s="22" t="s">
        <v>4</v>
      </c>
      <c r="J200" s="88"/>
      <c r="L200" s="10"/>
      <c r="M200" s="10"/>
    </row>
    <row r="201" spans="1:13" ht="21" x14ac:dyDescent="0.35">
      <c r="A201" s="27" t="s">
        <v>25</v>
      </c>
      <c r="B201" s="17" t="s">
        <v>6</v>
      </c>
      <c r="C201" s="16" t="s">
        <v>24</v>
      </c>
      <c r="D201" s="15">
        <v>45177</v>
      </c>
      <c r="E201" s="26">
        <v>59000</v>
      </c>
      <c r="F201" s="25">
        <v>45299</v>
      </c>
      <c r="G201" s="24"/>
      <c r="H201" s="23">
        <f t="shared" si="8"/>
        <v>59000</v>
      </c>
      <c r="I201" s="22" t="s">
        <v>4</v>
      </c>
      <c r="J201" s="88"/>
      <c r="L201" s="10"/>
      <c r="M201" s="10"/>
    </row>
    <row r="202" spans="1:13" ht="21" x14ac:dyDescent="0.35">
      <c r="A202" s="27" t="s">
        <v>23</v>
      </c>
      <c r="B202" s="17" t="s">
        <v>22</v>
      </c>
      <c r="C202" s="16" t="s">
        <v>21</v>
      </c>
      <c r="D202" s="15">
        <v>45169</v>
      </c>
      <c r="E202" s="26">
        <v>3980570</v>
      </c>
      <c r="F202" s="25">
        <v>45291</v>
      </c>
      <c r="G202" s="24"/>
      <c r="H202" s="23">
        <f t="shared" si="8"/>
        <v>3980570</v>
      </c>
      <c r="I202" s="22" t="s">
        <v>4</v>
      </c>
      <c r="J202" s="88"/>
      <c r="L202" s="10"/>
      <c r="M202" s="10"/>
    </row>
    <row r="203" spans="1:13" ht="21" x14ac:dyDescent="0.35">
      <c r="A203" s="27" t="s">
        <v>7</v>
      </c>
      <c r="B203" s="17" t="s">
        <v>6</v>
      </c>
      <c r="C203" s="16" t="s">
        <v>20</v>
      </c>
      <c r="D203" s="15">
        <v>45174</v>
      </c>
      <c r="E203" s="26">
        <v>59000</v>
      </c>
      <c r="F203" s="25">
        <v>45296</v>
      </c>
      <c r="G203" s="24"/>
      <c r="H203" s="23">
        <f t="shared" si="8"/>
        <v>59000</v>
      </c>
      <c r="I203" s="22" t="s">
        <v>4</v>
      </c>
      <c r="J203" s="88"/>
      <c r="L203" s="10"/>
      <c r="M203" s="10"/>
    </row>
    <row r="204" spans="1:13" ht="21" x14ac:dyDescent="0.35">
      <c r="A204" s="27" t="s">
        <v>19</v>
      </c>
      <c r="B204" s="17" t="s">
        <v>18</v>
      </c>
      <c r="C204" s="16" t="s">
        <v>17</v>
      </c>
      <c r="D204" s="15">
        <v>45173</v>
      </c>
      <c r="E204" s="26">
        <v>11957449.76</v>
      </c>
      <c r="F204" s="25">
        <v>45295</v>
      </c>
      <c r="G204" s="24"/>
      <c r="H204" s="23">
        <f t="shared" si="8"/>
        <v>11957449.76</v>
      </c>
      <c r="I204" s="22" t="s">
        <v>4</v>
      </c>
      <c r="J204" s="88"/>
      <c r="L204" s="10"/>
      <c r="M204" s="10"/>
    </row>
    <row r="205" spans="1:13" ht="21" x14ac:dyDescent="0.35">
      <c r="A205" s="27" t="s">
        <v>16</v>
      </c>
      <c r="B205" s="17" t="s">
        <v>15</v>
      </c>
      <c r="C205" s="16" t="s">
        <v>14</v>
      </c>
      <c r="D205" s="15">
        <v>45138</v>
      </c>
      <c r="E205" s="26">
        <v>28058071.34</v>
      </c>
      <c r="F205" s="25">
        <v>45260</v>
      </c>
      <c r="G205" s="24"/>
      <c r="H205" s="23">
        <f t="shared" si="8"/>
        <v>28058071.34</v>
      </c>
      <c r="I205" s="22" t="s">
        <v>4</v>
      </c>
      <c r="J205" s="88"/>
      <c r="L205" s="10"/>
      <c r="M205" s="10"/>
    </row>
    <row r="206" spans="1:13" ht="21" x14ac:dyDescent="0.35">
      <c r="A206" s="27" t="s">
        <v>13</v>
      </c>
      <c r="B206" s="17" t="s">
        <v>12</v>
      </c>
      <c r="C206" s="16" t="s">
        <v>11</v>
      </c>
      <c r="D206" s="15">
        <v>45173</v>
      </c>
      <c r="E206" s="26">
        <v>62566</v>
      </c>
      <c r="F206" s="25">
        <v>45295</v>
      </c>
      <c r="G206" s="24"/>
      <c r="H206" s="23">
        <f t="shared" si="8"/>
        <v>62566</v>
      </c>
      <c r="I206" s="22" t="s">
        <v>4</v>
      </c>
      <c r="J206" s="88"/>
      <c r="L206" s="10"/>
      <c r="M206" s="10"/>
    </row>
    <row r="207" spans="1:13" ht="21" x14ac:dyDescent="0.35">
      <c r="A207" s="27" t="s">
        <v>10</v>
      </c>
      <c r="B207" s="17" t="s">
        <v>9</v>
      </c>
      <c r="C207" s="16" t="s">
        <v>8</v>
      </c>
      <c r="D207" s="15">
        <v>44930</v>
      </c>
      <c r="E207" s="26">
        <v>43959654.100000001</v>
      </c>
      <c r="F207" s="25">
        <v>45050</v>
      </c>
      <c r="G207" s="24"/>
      <c r="H207" s="23">
        <f t="shared" si="8"/>
        <v>43959654.100000001</v>
      </c>
      <c r="I207" s="22" t="s">
        <v>0</v>
      </c>
      <c r="J207" s="88"/>
      <c r="L207" s="10"/>
      <c r="M207" s="10"/>
    </row>
    <row r="208" spans="1:13" ht="21" x14ac:dyDescent="0.35">
      <c r="A208" s="27" t="s">
        <v>7</v>
      </c>
      <c r="B208" s="17" t="s">
        <v>6</v>
      </c>
      <c r="C208" s="16" t="s">
        <v>5</v>
      </c>
      <c r="D208" s="15">
        <v>45188</v>
      </c>
      <c r="E208" s="26">
        <v>29500</v>
      </c>
      <c r="F208" s="25">
        <v>45310</v>
      </c>
      <c r="G208" s="24"/>
      <c r="H208" s="23">
        <f t="shared" si="8"/>
        <v>29500</v>
      </c>
      <c r="I208" s="22" t="s">
        <v>4</v>
      </c>
      <c r="J208" s="88"/>
      <c r="L208" s="10"/>
      <c r="M208" s="10"/>
    </row>
    <row r="209" spans="1:13" ht="21" x14ac:dyDescent="0.35">
      <c r="A209" s="27" t="s">
        <v>3</v>
      </c>
      <c r="B209" s="17" t="s">
        <v>2</v>
      </c>
      <c r="C209" s="16" t="s">
        <v>1</v>
      </c>
      <c r="D209" s="15">
        <v>44959</v>
      </c>
      <c r="E209" s="26">
        <v>251916</v>
      </c>
      <c r="F209" s="25">
        <v>45079</v>
      </c>
      <c r="G209" s="24"/>
      <c r="H209" s="23">
        <f t="shared" si="8"/>
        <v>251916</v>
      </c>
      <c r="I209" s="22" t="s">
        <v>0</v>
      </c>
      <c r="J209" s="88"/>
      <c r="L209" s="10"/>
      <c r="M209" s="10"/>
    </row>
    <row r="210" spans="1:13" ht="21.75" thickBot="1" x14ac:dyDescent="0.4">
      <c r="A210" s="18"/>
      <c r="B210" s="17"/>
      <c r="C210" s="16"/>
      <c r="D210" s="15"/>
      <c r="E210" s="14"/>
      <c r="F210" s="13"/>
      <c r="H210" s="21">
        <f>SUM(H10:H209)</f>
        <v>898742269.14999998</v>
      </c>
      <c r="J210" s="11"/>
      <c r="L210" s="10"/>
      <c r="M210" s="10"/>
    </row>
    <row r="211" spans="1:13" ht="21.75" thickTop="1" x14ac:dyDescent="0.35">
      <c r="A211" s="18"/>
      <c r="B211" s="17"/>
      <c r="C211" s="16"/>
      <c r="D211" s="15"/>
      <c r="E211" s="14"/>
      <c r="F211" s="13"/>
      <c r="H211" s="20"/>
      <c r="J211" s="11"/>
      <c r="L211" s="10"/>
      <c r="M211" s="10"/>
    </row>
    <row r="212" spans="1:13" ht="21" x14ac:dyDescent="0.35">
      <c r="A212" s="18"/>
      <c r="B212" s="17"/>
      <c r="C212" s="16"/>
      <c r="D212" s="15"/>
      <c r="E212" s="14"/>
      <c r="F212" s="13"/>
      <c r="H212" s="12"/>
      <c r="J212" s="11"/>
      <c r="L212" s="10"/>
      <c r="M212" s="10"/>
    </row>
    <row r="213" spans="1:13" ht="21" x14ac:dyDescent="0.35">
      <c r="A213" s="18"/>
      <c r="B213" s="17"/>
      <c r="C213" s="16"/>
      <c r="D213" s="15"/>
      <c r="E213" s="14"/>
      <c r="F213" s="13"/>
      <c r="H213" s="12"/>
      <c r="J213" s="11"/>
      <c r="L213" s="10"/>
      <c r="M213" s="10"/>
    </row>
    <row r="214" spans="1:13" ht="21" x14ac:dyDescent="0.35">
      <c r="A214" s="18"/>
      <c r="B214" s="17"/>
      <c r="C214" s="16"/>
      <c r="D214" s="15"/>
      <c r="E214" s="14"/>
      <c r="F214" s="13"/>
      <c r="H214" s="12"/>
      <c r="J214" s="11"/>
      <c r="L214" s="10"/>
      <c r="M214" s="10"/>
    </row>
    <row r="215" spans="1:13" ht="21" x14ac:dyDescent="0.35">
      <c r="A215" s="18"/>
      <c r="B215" s="17"/>
      <c r="C215" s="16"/>
      <c r="D215" s="15"/>
      <c r="E215" s="14"/>
      <c r="F215" s="13"/>
      <c r="H215" s="12"/>
      <c r="J215" s="11"/>
      <c r="L215" s="10"/>
      <c r="M215" s="10"/>
    </row>
    <row r="216" spans="1:13" ht="21" x14ac:dyDescent="0.35">
      <c r="A216" s="18"/>
      <c r="B216" s="17"/>
      <c r="C216" s="16"/>
      <c r="D216" s="15"/>
      <c r="E216" s="14"/>
      <c r="F216" s="19"/>
      <c r="H216" s="12"/>
      <c r="J216" s="11"/>
      <c r="L216" s="10"/>
      <c r="M216" s="10"/>
    </row>
    <row r="217" spans="1:13" ht="21" x14ac:dyDescent="0.35">
      <c r="A217" s="18"/>
      <c r="B217" s="17"/>
      <c r="C217" s="16"/>
      <c r="D217" s="15"/>
      <c r="E217" s="14"/>
      <c r="F217" s="13"/>
      <c r="H217" s="12"/>
      <c r="J217" s="11"/>
      <c r="L217" s="10"/>
      <c r="M217" s="10"/>
    </row>
    <row r="218" spans="1:13" ht="21" x14ac:dyDescent="0.35">
      <c r="A218" s="18"/>
      <c r="B218" s="17"/>
      <c r="C218" s="16"/>
      <c r="D218" s="15"/>
      <c r="E218" s="14"/>
      <c r="F218" s="13"/>
      <c r="H218" s="12"/>
      <c r="J218" s="11"/>
      <c r="L218" s="10"/>
      <c r="M218" s="10"/>
    </row>
    <row r="219" spans="1:13" ht="21" x14ac:dyDescent="0.35">
      <c r="A219" s="18"/>
      <c r="B219" s="17"/>
      <c r="C219" s="16"/>
      <c r="D219" s="15"/>
      <c r="E219" s="14"/>
      <c r="F219" s="13"/>
      <c r="H219" s="12"/>
      <c r="J219" s="11"/>
      <c r="L219" s="10"/>
      <c r="M219" s="10"/>
    </row>
    <row r="220" spans="1:13" ht="21" x14ac:dyDescent="0.35">
      <c r="A220" s="18"/>
      <c r="B220" s="17"/>
      <c r="C220" s="16"/>
      <c r="D220" s="15"/>
      <c r="E220" s="14"/>
      <c r="F220" s="13"/>
      <c r="H220" s="12"/>
      <c r="J220" s="11"/>
      <c r="L220" s="10"/>
      <c r="M220" s="10"/>
    </row>
    <row r="221" spans="1:13" ht="21" x14ac:dyDescent="0.35">
      <c r="A221" s="18"/>
      <c r="B221" s="17"/>
      <c r="C221" s="16"/>
      <c r="D221" s="15"/>
      <c r="E221" s="14"/>
      <c r="F221" s="13"/>
      <c r="H221" s="12"/>
      <c r="J221" s="11"/>
      <c r="L221" s="10"/>
      <c r="M221" s="10"/>
    </row>
    <row r="222" spans="1:13" ht="21" x14ac:dyDescent="0.35">
      <c r="A222" s="18"/>
      <c r="B222" s="17"/>
      <c r="C222" s="16"/>
      <c r="D222" s="15"/>
      <c r="E222" s="14"/>
      <c r="F222" s="13"/>
      <c r="H222" s="12"/>
      <c r="J222" s="11"/>
      <c r="L222" s="10"/>
      <c r="M222" s="10"/>
    </row>
    <row r="223" spans="1:13" ht="21" x14ac:dyDescent="0.35">
      <c r="A223" s="18"/>
      <c r="B223" s="17"/>
      <c r="C223" s="16"/>
      <c r="D223" s="15"/>
      <c r="E223" s="14"/>
      <c r="F223" s="13"/>
      <c r="H223" s="12"/>
      <c r="J223" s="11"/>
      <c r="L223" s="10"/>
      <c r="M223" s="10"/>
    </row>
    <row r="224" spans="1:13" ht="21" x14ac:dyDescent="0.35">
      <c r="A224" s="18"/>
      <c r="B224" s="17"/>
      <c r="C224" s="16"/>
      <c r="D224" s="15"/>
      <c r="E224" s="14"/>
      <c r="F224" s="13"/>
      <c r="H224" s="12"/>
      <c r="J224" s="11"/>
      <c r="L224" s="10"/>
      <c r="M224" s="10"/>
    </row>
    <row r="225" spans="1:13" ht="21" x14ac:dyDescent="0.35">
      <c r="A225" s="18"/>
      <c r="B225" s="17"/>
      <c r="C225" s="16"/>
      <c r="D225" s="15"/>
      <c r="E225" s="14"/>
      <c r="F225" s="13"/>
      <c r="H225" s="12"/>
      <c r="J225" s="11"/>
      <c r="L225" s="10"/>
      <c r="M225" s="10"/>
    </row>
    <row r="226" spans="1:13" ht="21" x14ac:dyDescent="0.35">
      <c r="A226" s="18"/>
      <c r="B226" s="17"/>
      <c r="C226" s="16"/>
      <c r="D226" s="15"/>
      <c r="E226" s="14"/>
      <c r="F226" s="13"/>
      <c r="H226" s="12"/>
      <c r="J226" s="11"/>
      <c r="L226" s="10"/>
      <c r="M226" s="10"/>
    </row>
    <row r="227" spans="1:13" ht="21" x14ac:dyDescent="0.35">
      <c r="A227" s="18"/>
      <c r="B227" s="17"/>
      <c r="C227" s="16"/>
      <c r="D227" s="15"/>
      <c r="E227" s="14"/>
      <c r="F227" s="13"/>
      <c r="H227" s="12"/>
      <c r="J227" s="11"/>
      <c r="L227" s="10"/>
      <c r="M227" s="10"/>
    </row>
    <row r="228" spans="1:13" ht="21" x14ac:dyDescent="0.35">
      <c r="A228" s="18"/>
      <c r="B228" s="17"/>
      <c r="C228" s="16"/>
      <c r="D228" s="15"/>
      <c r="E228" s="14"/>
      <c r="F228" s="13"/>
      <c r="H228" s="12"/>
      <c r="J228" s="11"/>
      <c r="L228" s="10"/>
      <c r="M228" s="10"/>
    </row>
    <row r="229" spans="1:13" ht="21" x14ac:dyDescent="0.35">
      <c r="A229" s="18"/>
      <c r="B229" s="17"/>
      <c r="C229" s="16"/>
      <c r="D229" s="15"/>
      <c r="E229" s="14"/>
      <c r="F229" s="13"/>
      <c r="H229" s="12"/>
      <c r="J229" s="11"/>
      <c r="L229" s="10"/>
      <c r="M229" s="10"/>
    </row>
    <row r="230" spans="1:13" ht="21" x14ac:dyDescent="0.35">
      <c r="A230" s="18"/>
      <c r="B230" s="17"/>
      <c r="C230" s="16"/>
      <c r="D230" s="15"/>
      <c r="E230" s="14"/>
      <c r="F230" s="13"/>
      <c r="H230" s="12"/>
      <c r="J230" s="11"/>
      <c r="L230" s="10"/>
      <c r="M230" s="10"/>
    </row>
    <row r="231" spans="1:13" ht="21" x14ac:dyDescent="0.35">
      <c r="A231" s="18"/>
      <c r="B231" s="17"/>
      <c r="C231" s="16"/>
      <c r="D231" s="15"/>
      <c r="E231" s="14"/>
      <c r="F231" s="13"/>
      <c r="H231" s="12"/>
      <c r="J231" s="11"/>
      <c r="L231" s="10"/>
      <c r="M231" s="10"/>
    </row>
    <row r="232" spans="1:13" ht="21" x14ac:dyDescent="0.35">
      <c r="A232" s="18"/>
      <c r="B232" s="17"/>
      <c r="C232" s="16"/>
      <c r="D232" s="15"/>
      <c r="E232" s="14"/>
      <c r="F232" s="13"/>
      <c r="H232" s="12"/>
      <c r="J232" s="11"/>
      <c r="L232" s="10"/>
      <c r="M232" s="10"/>
    </row>
    <row r="233" spans="1:13" ht="21" x14ac:dyDescent="0.35">
      <c r="A233" s="18"/>
      <c r="B233" s="17"/>
      <c r="C233" s="16"/>
      <c r="D233" s="15"/>
      <c r="E233" s="14"/>
      <c r="F233" s="13"/>
      <c r="H233" s="12"/>
      <c r="J233" s="11"/>
      <c r="L233" s="10"/>
      <c r="M233" s="10"/>
    </row>
    <row r="234" spans="1:13" ht="21" x14ac:dyDescent="0.35">
      <c r="A234" s="18"/>
      <c r="B234" s="17"/>
      <c r="C234" s="16"/>
      <c r="D234" s="15"/>
      <c r="E234" s="14"/>
      <c r="F234" s="13"/>
      <c r="H234" s="12"/>
      <c r="J234" s="11"/>
      <c r="L234" s="10"/>
      <c r="M234" s="10"/>
    </row>
    <row r="235" spans="1:13" ht="21" x14ac:dyDescent="0.35">
      <c r="A235" s="18"/>
      <c r="B235" s="17"/>
      <c r="C235" s="16"/>
      <c r="D235" s="15"/>
      <c r="E235" s="14"/>
      <c r="F235" s="13"/>
      <c r="H235" s="12"/>
      <c r="J235" s="11"/>
      <c r="L235" s="10"/>
      <c r="M235" s="10"/>
    </row>
    <row r="236" spans="1:13" ht="21" x14ac:dyDescent="0.35">
      <c r="A236" s="18"/>
      <c r="B236" s="17"/>
      <c r="C236" s="16"/>
      <c r="D236" s="15"/>
      <c r="E236" s="14"/>
      <c r="F236" s="13"/>
      <c r="H236" s="12"/>
      <c r="J236" s="11"/>
      <c r="L236" s="10"/>
      <c r="M236" s="10"/>
    </row>
    <row r="237" spans="1:13" ht="21" x14ac:dyDescent="0.35">
      <c r="A237" s="18"/>
      <c r="B237" s="17"/>
      <c r="C237" s="16"/>
      <c r="D237" s="15"/>
      <c r="E237" s="14"/>
      <c r="F237" s="13"/>
      <c r="H237" s="12"/>
      <c r="J237" s="11"/>
      <c r="L237" s="10"/>
      <c r="M237" s="10"/>
    </row>
    <row r="238" spans="1:13" ht="21" x14ac:dyDescent="0.35">
      <c r="A238" s="18"/>
      <c r="B238" s="17"/>
      <c r="C238" s="16"/>
      <c r="D238" s="15"/>
      <c r="E238" s="14"/>
      <c r="F238" s="13"/>
      <c r="H238" s="12"/>
      <c r="J238" s="11"/>
      <c r="L238" s="10"/>
      <c r="M238" s="10"/>
    </row>
    <row r="239" spans="1:13" ht="21" x14ac:dyDescent="0.35">
      <c r="A239" s="18"/>
      <c r="B239" s="17"/>
      <c r="C239" s="16"/>
      <c r="D239" s="15"/>
      <c r="E239" s="14"/>
      <c r="F239" s="13"/>
      <c r="H239" s="12"/>
      <c r="J239" s="11"/>
      <c r="L239" s="10"/>
      <c r="M239" s="10"/>
    </row>
    <row r="240" spans="1:13" ht="21" x14ac:dyDescent="0.35">
      <c r="A240" s="18"/>
      <c r="B240" s="17"/>
      <c r="C240" s="16"/>
      <c r="D240" s="15"/>
      <c r="E240" s="14"/>
      <c r="F240" s="13"/>
      <c r="H240" s="12"/>
      <c r="J240" s="11"/>
      <c r="L240" s="10"/>
      <c r="M240" s="10"/>
    </row>
    <row r="241" spans="1:13" ht="21" x14ac:dyDescent="0.35">
      <c r="A241" s="18"/>
      <c r="B241" s="17"/>
      <c r="C241" s="16"/>
      <c r="D241" s="15"/>
      <c r="E241" s="14"/>
      <c r="F241" s="13"/>
      <c r="H241" s="12"/>
      <c r="J241" s="11"/>
      <c r="L241" s="10"/>
      <c r="M241" s="10"/>
    </row>
    <row r="242" spans="1:13" ht="21" x14ac:dyDescent="0.35">
      <c r="A242" s="18"/>
      <c r="B242" s="17"/>
      <c r="C242" s="16"/>
      <c r="D242" s="15"/>
      <c r="E242" s="14"/>
      <c r="F242" s="13"/>
      <c r="H242" s="12"/>
      <c r="J242" s="11"/>
      <c r="L242" s="10"/>
      <c r="M242" s="10"/>
    </row>
    <row r="243" spans="1:13" ht="21" x14ac:dyDescent="0.35">
      <c r="A243" s="18"/>
      <c r="B243" s="17"/>
      <c r="C243" s="16"/>
      <c r="D243" s="15"/>
      <c r="E243" s="14"/>
      <c r="F243" s="13"/>
      <c r="H243" s="12"/>
      <c r="J243" s="11"/>
      <c r="L243" s="10"/>
      <c r="M243" s="10"/>
    </row>
    <row r="244" spans="1:13" ht="21" x14ac:dyDescent="0.35">
      <c r="A244" s="18"/>
      <c r="B244" s="17"/>
      <c r="C244" s="16"/>
      <c r="D244" s="15"/>
      <c r="E244" s="14"/>
      <c r="F244" s="13"/>
      <c r="H244" s="12"/>
      <c r="J244" s="11"/>
      <c r="L244" s="10"/>
      <c r="M244" s="10"/>
    </row>
    <row r="245" spans="1:13" ht="21" x14ac:dyDescent="0.35">
      <c r="A245" s="18"/>
      <c r="B245" s="17"/>
      <c r="C245" s="16"/>
      <c r="D245" s="15"/>
      <c r="E245" s="14"/>
      <c r="F245" s="13"/>
      <c r="H245" s="12"/>
      <c r="J245" s="11"/>
      <c r="L245" s="10"/>
      <c r="M245" s="10"/>
    </row>
    <row r="246" spans="1:13" ht="21" x14ac:dyDescent="0.35">
      <c r="A246" s="18"/>
      <c r="B246" s="17"/>
      <c r="C246" s="16"/>
      <c r="D246" s="15"/>
      <c r="E246" s="14"/>
      <c r="F246" s="13"/>
      <c r="H246" s="12"/>
      <c r="J246" s="11"/>
      <c r="L246" s="10"/>
      <c r="M246" s="10"/>
    </row>
    <row r="247" spans="1:13" ht="21" x14ac:dyDescent="0.35">
      <c r="A247" s="18"/>
      <c r="B247" s="17"/>
      <c r="C247" s="16"/>
      <c r="D247" s="15"/>
      <c r="E247" s="14"/>
      <c r="F247" s="13"/>
      <c r="H247" s="12"/>
      <c r="J247" s="11"/>
      <c r="L247" s="10"/>
      <c r="M247" s="10"/>
    </row>
    <row r="248" spans="1:13" ht="21" x14ac:dyDescent="0.35">
      <c r="A248" s="18"/>
      <c r="B248" s="17"/>
      <c r="C248" s="16"/>
      <c r="D248" s="15"/>
      <c r="E248" s="14"/>
      <c r="F248" s="13"/>
      <c r="H248" s="12"/>
      <c r="J248" s="11"/>
      <c r="L248" s="10"/>
      <c r="M248" s="10"/>
    </row>
    <row r="249" spans="1:13" ht="21" x14ac:dyDescent="0.35">
      <c r="A249" s="18"/>
      <c r="B249" s="17"/>
      <c r="C249" s="16"/>
      <c r="D249" s="15"/>
      <c r="E249" s="14"/>
      <c r="F249" s="13"/>
      <c r="H249" s="12"/>
      <c r="J249" s="11"/>
      <c r="L249" s="10"/>
      <c r="M249" s="10"/>
    </row>
    <row r="250" spans="1:13" ht="21" x14ac:dyDescent="0.35">
      <c r="A250" s="18"/>
      <c r="B250" s="17"/>
      <c r="C250" s="16"/>
      <c r="D250" s="15"/>
      <c r="E250" s="14"/>
      <c r="F250" s="13"/>
      <c r="H250" s="12"/>
      <c r="J250" s="11"/>
      <c r="L250" s="10"/>
      <c r="M250" s="10"/>
    </row>
    <row r="251" spans="1:13" ht="21" x14ac:dyDescent="0.35">
      <c r="A251" s="18"/>
      <c r="B251" s="17"/>
      <c r="C251" s="16"/>
      <c r="D251" s="15"/>
      <c r="E251" s="14"/>
      <c r="F251" s="13"/>
      <c r="H251" s="12"/>
      <c r="J251" s="11"/>
      <c r="L251" s="10"/>
      <c r="M251" s="10"/>
    </row>
    <row r="252" spans="1:13" ht="21" x14ac:dyDescent="0.35">
      <c r="A252" s="18"/>
      <c r="B252" s="17"/>
      <c r="C252" s="16"/>
      <c r="D252" s="15"/>
      <c r="E252" s="14"/>
      <c r="F252" s="13"/>
      <c r="H252" s="12"/>
      <c r="J252" s="11"/>
      <c r="L252" s="10"/>
      <c r="M252" s="10"/>
    </row>
    <row r="253" spans="1:13" ht="21" x14ac:dyDescent="0.35">
      <c r="A253" s="18"/>
      <c r="B253" s="17"/>
      <c r="C253" s="16"/>
      <c r="D253" s="15"/>
      <c r="E253" s="14"/>
      <c r="F253" s="13"/>
      <c r="H253" s="12"/>
      <c r="J253" s="11"/>
      <c r="L253" s="10"/>
      <c r="M253" s="10"/>
    </row>
    <row r="254" spans="1:13" ht="21" x14ac:dyDescent="0.35">
      <c r="A254" s="18"/>
      <c r="B254" s="17"/>
      <c r="C254" s="16"/>
      <c r="D254" s="15"/>
      <c r="E254" s="14"/>
      <c r="F254" s="13"/>
      <c r="H254" s="12"/>
      <c r="J254" s="11"/>
      <c r="L254" s="10"/>
      <c r="M254" s="10"/>
    </row>
    <row r="255" spans="1:13" ht="21" x14ac:dyDescent="0.35">
      <c r="A255" s="18"/>
      <c r="B255" s="17"/>
      <c r="C255" s="16"/>
      <c r="D255" s="15"/>
      <c r="E255" s="14"/>
      <c r="F255" s="13"/>
      <c r="H255" s="12"/>
      <c r="J255" s="11"/>
      <c r="L255" s="10"/>
      <c r="M255" s="10"/>
    </row>
    <row r="256" spans="1:13" ht="21" x14ac:dyDescent="0.35">
      <c r="A256" s="18"/>
      <c r="B256" s="17"/>
      <c r="C256" s="16"/>
      <c r="D256" s="15"/>
      <c r="E256" s="14"/>
      <c r="F256" s="13"/>
      <c r="H256" s="12"/>
      <c r="J256" s="11"/>
      <c r="L256" s="10"/>
      <c r="M256" s="10"/>
    </row>
    <row r="257" spans="1:13" ht="21" x14ac:dyDescent="0.35">
      <c r="A257" s="18"/>
      <c r="B257" s="17"/>
      <c r="C257" s="16"/>
      <c r="D257" s="15"/>
      <c r="E257" s="14"/>
      <c r="F257" s="13"/>
      <c r="H257" s="12"/>
      <c r="J257" s="11"/>
      <c r="L257" s="10"/>
      <c r="M257" s="10"/>
    </row>
    <row r="258" spans="1:13" ht="21" x14ac:dyDescent="0.35">
      <c r="A258" s="18"/>
      <c r="B258" s="17"/>
      <c r="C258" s="16"/>
      <c r="D258" s="15"/>
      <c r="E258" s="14"/>
      <c r="F258" s="13"/>
      <c r="H258" s="12"/>
      <c r="J258" s="11"/>
      <c r="L258" s="10"/>
      <c r="M258" s="10"/>
    </row>
    <row r="259" spans="1:13" ht="21" x14ac:dyDescent="0.35">
      <c r="A259" s="18"/>
      <c r="B259" s="17"/>
      <c r="C259" s="16"/>
      <c r="D259" s="15"/>
      <c r="E259" s="14"/>
      <c r="F259" s="13"/>
      <c r="H259" s="12"/>
      <c r="J259" s="11"/>
      <c r="L259" s="10"/>
      <c r="M259" s="10"/>
    </row>
    <row r="260" spans="1:13" ht="21" x14ac:dyDescent="0.35">
      <c r="A260" s="18"/>
      <c r="B260" s="17"/>
      <c r="C260" s="16"/>
      <c r="D260" s="15"/>
      <c r="E260" s="14"/>
      <c r="F260" s="13"/>
      <c r="H260" s="12"/>
      <c r="J260" s="11"/>
      <c r="L260" s="10"/>
      <c r="M260" s="10"/>
    </row>
    <row r="261" spans="1:13" ht="21" x14ac:dyDescent="0.35">
      <c r="A261" s="18"/>
      <c r="B261" s="17"/>
      <c r="C261" s="16"/>
      <c r="D261" s="15"/>
      <c r="E261" s="14"/>
      <c r="F261" s="13"/>
      <c r="H261" s="12"/>
      <c r="J261" s="11"/>
      <c r="L261" s="10"/>
      <c r="M261" s="10"/>
    </row>
    <row r="262" spans="1:13" ht="21" x14ac:dyDescent="0.35">
      <c r="A262" s="18"/>
      <c r="B262" s="17"/>
      <c r="C262" s="16"/>
      <c r="D262" s="15"/>
      <c r="E262" s="14"/>
      <c r="F262" s="13"/>
      <c r="H262" s="12"/>
      <c r="J262" s="11"/>
      <c r="L262" s="10"/>
      <c r="M262" s="10"/>
    </row>
    <row r="263" spans="1:13" ht="21" x14ac:dyDescent="0.35">
      <c r="A263" s="18"/>
      <c r="B263" s="17"/>
      <c r="C263" s="16"/>
      <c r="D263" s="15"/>
      <c r="E263" s="14"/>
      <c r="F263" s="13"/>
      <c r="H263" s="12"/>
      <c r="J263" s="11"/>
      <c r="L263" s="10"/>
      <c r="M263" s="10"/>
    </row>
    <row r="264" spans="1:13" ht="21" x14ac:dyDescent="0.35">
      <c r="A264" s="18"/>
      <c r="B264" s="17"/>
      <c r="C264" s="16"/>
      <c r="D264" s="15"/>
      <c r="E264" s="14"/>
      <c r="F264" s="13"/>
      <c r="H264" s="12"/>
      <c r="J264" s="11"/>
      <c r="L264" s="10"/>
      <c r="M264" s="10"/>
    </row>
    <row r="265" spans="1:13" ht="21" x14ac:dyDescent="0.35">
      <c r="A265" s="18"/>
      <c r="B265" s="17"/>
      <c r="C265" s="16"/>
      <c r="D265" s="15"/>
      <c r="E265" s="14"/>
      <c r="F265" s="13"/>
      <c r="H265" s="12"/>
      <c r="J265" s="11"/>
      <c r="L265" s="10"/>
      <c r="M265" s="10"/>
    </row>
    <row r="266" spans="1:13" ht="21" x14ac:dyDescent="0.35">
      <c r="A266" s="18"/>
      <c r="B266" s="17"/>
      <c r="C266" s="16"/>
      <c r="D266" s="15"/>
      <c r="E266" s="14"/>
      <c r="F266" s="13"/>
      <c r="H266" s="12"/>
      <c r="J266" s="11"/>
      <c r="L266" s="10"/>
      <c r="M266" s="10"/>
    </row>
    <row r="267" spans="1:13" ht="21" x14ac:dyDescent="0.35">
      <c r="A267" s="18"/>
      <c r="B267" s="17"/>
      <c r="C267" s="16"/>
      <c r="D267" s="15"/>
      <c r="E267" s="14"/>
      <c r="F267" s="13"/>
      <c r="H267" s="12"/>
      <c r="J267" s="11"/>
      <c r="L267" s="10"/>
      <c r="M267" s="10"/>
    </row>
    <row r="268" spans="1:13" ht="21" x14ac:dyDescent="0.35">
      <c r="A268" s="18"/>
      <c r="B268" s="17"/>
      <c r="C268" s="16"/>
      <c r="D268" s="15"/>
      <c r="E268" s="14"/>
      <c r="F268" s="13"/>
      <c r="H268" s="12"/>
      <c r="J268" s="11"/>
      <c r="L268" s="10"/>
      <c r="M268" s="10"/>
    </row>
    <row r="269" spans="1:13" ht="21" x14ac:dyDescent="0.35">
      <c r="A269" s="18"/>
      <c r="B269" s="17"/>
      <c r="C269" s="16"/>
      <c r="D269" s="15"/>
      <c r="E269" s="14"/>
      <c r="F269" s="13"/>
      <c r="H269" s="12"/>
      <c r="J269" s="11"/>
      <c r="L269" s="10"/>
      <c r="M269" s="10"/>
    </row>
    <row r="270" spans="1:13" ht="21" x14ac:dyDescent="0.35">
      <c r="A270" s="18"/>
      <c r="B270" s="17"/>
      <c r="C270" s="16"/>
      <c r="D270" s="15"/>
      <c r="E270" s="14"/>
      <c r="F270" s="13"/>
      <c r="H270" s="12"/>
      <c r="J270" s="11"/>
      <c r="L270" s="10"/>
      <c r="M270" s="10"/>
    </row>
    <row r="271" spans="1:13" ht="21" x14ac:dyDescent="0.35">
      <c r="A271" s="18"/>
      <c r="B271" s="17"/>
      <c r="C271" s="16"/>
      <c r="D271" s="15"/>
      <c r="E271" s="14"/>
      <c r="F271" s="13"/>
      <c r="H271" s="12"/>
      <c r="J271" s="11"/>
      <c r="L271" s="10"/>
      <c r="M271" s="10"/>
    </row>
    <row r="272" spans="1:13" ht="21" x14ac:dyDescent="0.35">
      <c r="A272" s="18"/>
      <c r="B272" s="17"/>
      <c r="C272" s="16"/>
      <c r="D272" s="15"/>
      <c r="E272" s="14"/>
      <c r="F272" s="13"/>
      <c r="H272" s="12"/>
      <c r="J272" s="11"/>
      <c r="L272" s="10"/>
      <c r="M272" s="10"/>
    </row>
    <row r="273" spans="1:13" ht="21" x14ac:dyDescent="0.35">
      <c r="A273" s="18"/>
      <c r="B273" s="17"/>
      <c r="C273" s="16"/>
      <c r="D273" s="15"/>
      <c r="E273" s="14"/>
      <c r="F273" s="13"/>
      <c r="H273" s="12"/>
      <c r="J273" s="11"/>
      <c r="L273" s="10"/>
      <c r="M273" s="10"/>
    </row>
    <row r="274" spans="1:13" ht="21" x14ac:dyDescent="0.35">
      <c r="A274" s="18"/>
      <c r="B274" s="17"/>
      <c r="C274" s="16"/>
      <c r="D274" s="15"/>
      <c r="E274" s="14"/>
      <c r="F274" s="13"/>
      <c r="H274" s="12"/>
      <c r="J274" s="11"/>
      <c r="L274" s="10"/>
      <c r="M274" s="10"/>
    </row>
    <row r="275" spans="1:13" ht="21" x14ac:dyDescent="0.35">
      <c r="A275" s="18"/>
      <c r="B275" s="17"/>
      <c r="C275" s="16"/>
      <c r="D275" s="15"/>
      <c r="E275" s="14"/>
      <c r="F275" s="13"/>
      <c r="H275" s="12"/>
      <c r="J275" s="11"/>
      <c r="L275" s="10"/>
      <c r="M275" s="10"/>
    </row>
    <row r="276" spans="1:13" ht="21" x14ac:dyDescent="0.35">
      <c r="A276" s="18"/>
      <c r="B276" s="17"/>
      <c r="C276" s="16"/>
      <c r="D276" s="15"/>
      <c r="E276" s="14"/>
      <c r="F276" s="13"/>
      <c r="H276" s="12"/>
      <c r="J276" s="11"/>
      <c r="L276" s="10"/>
      <c r="M276" s="10"/>
    </row>
    <row r="277" spans="1:13" ht="21" x14ac:dyDescent="0.35">
      <c r="A277" s="18"/>
      <c r="B277" s="17"/>
      <c r="C277" s="16"/>
      <c r="D277" s="15"/>
      <c r="E277" s="14"/>
      <c r="F277" s="13"/>
      <c r="H277" s="12"/>
      <c r="J277" s="11"/>
      <c r="L277" s="10"/>
      <c r="M277" s="10"/>
    </row>
    <row r="278" spans="1:13" ht="21" x14ac:dyDescent="0.35">
      <c r="A278" s="18"/>
      <c r="B278" s="17"/>
      <c r="C278" s="16"/>
      <c r="D278" s="15"/>
      <c r="E278" s="14"/>
      <c r="F278" s="13"/>
      <c r="H278" s="12"/>
      <c r="J278" s="11"/>
      <c r="L278" s="10"/>
      <c r="M278" s="10"/>
    </row>
    <row r="279" spans="1:13" ht="21" x14ac:dyDescent="0.35">
      <c r="A279" s="18"/>
      <c r="B279" s="17"/>
      <c r="C279" s="16"/>
      <c r="D279" s="15"/>
      <c r="E279" s="14"/>
      <c r="F279" s="13"/>
      <c r="H279" s="12"/>
      <c r="J279" s="11"/>
      <c r="L279" s="10"/>
      <c r="M279" s="10"/>
    </row>
    <row r="280" spans="1:13" ht="21" x14ac:dyDescent="0.35">
      <c r="A280" s="18"/>
      <c r="B280" s="17"/>
      <c r="C280" s="16"/>
      <c r="D280" s="15"/>
      <c r="E280" s="14"/>
      <c r="F280" s="13"/>
      <c r="H280" s="12"/>
      <c r="J280" s="11"/>
      <c r="L280" s="10"/>
      <c r="M280" s="10"/>
    </row>
    <row r="281" spans="1:13" ht="21" x14ac:dyDescent="0.35">
      <c r="A281" s="18"/>
      <c r="B281" s="17"/>
      <c r="C281" s="16"/>
      <c r="D281" s="15"/>
      <c r="E281" s="14"/>
      <c r="F281" s="13"/>
      <c r="H281" s="12"/>
      <c r="J281" s="11"/>
      <c r="L281" s="10"/>
      <c r="M281" s="10"/>
    </row>
    <row r="282" spans="1:13" ht="21" x14ac:dyDescent="0.35">
      <c r="A282" s="18"/>
      <c r="B282" s="17"/>
      <c r="C282" s="16"/>
      <c r="D282" s="15"/>
      <c r="E282" s="14"/>
      <c r="F282" s="13"/>
      <c r="H282" s="12"/>
      <c r="J282" s="11"/>
      <c r="L282" s="10"/>
      <c r="M282" s="10"/>
    </row>
    <row r="283" spans="1:13" ht="21" x14ac:dyDescent="0.35">
      <c r="A283" s="18"/>
      <c r="B283" s="17"/>
      <c r="C283" s="16"/>
      <c r="D283" s="15"/>
      <c r="E283" s="14"/>
      <c r="F283" s="13"/>
      <c r="H283" s="12"/>
      <c r="J283" s="11"/>
      <c r="L283" s="10"/>
      <c r="M283" s="10"/>
    </row>
    <row r="284" spans="1:13" ht="21" x14ac:dyDescent="0.35">
      <c r="A284" s="18"/>
      <c r="B284" s="17"/>
      <c r="C284" s="16"/>
      <c r="D284" s="15"/>
      <c r="E284" s="14"/>
      <c r="F284" s="13"/>
      <c r="H284" s="12"/>
      <c r="J284" s="11"/>
      <c r="L284" s="10"/>
      <c r="M284" s="10"/>
    </row>
    <row r="285" spans="1:13" ht="21" x14ac:dyDescent="0.35">
      <c r="A285" s="18"/>
      <c r="B285" s="17"/>
      <c r="C285" s="16"/>
      <c r="D285" s="15"/>
      <c r="E285" s="14"/>
      <c r="F285" s="13"/>
      <c r="H285" s="12"/>
      <c r="J285" s="11"/>
      <c r="L285" s="10"/>
      <c r="M285" s="10"/>
    </row>
    <row r="286" spans="1:13" ht="21" x14ac:dyDescent="0.35">
      <c r="A286" s="18"/>
      <c r="B286" s="17"/>
      <c r="C286" s="16"/>
      <c r="D286" s="15"/>
      <c r="E286" s="14"/>
      <c r="F286" s="13"/>
      <c r="H286" s="12"/>
      <c r="J286" s="11"/>
      <c r="L286" s="10"/>
      <c r="M286" s="10"/>
    </row>
    <row r="287" spans="1:13" ht="21" x14ac:dyDescent="0.35">
      <c r="A287" s="18"/>
      <c r="B287" s="17"/>
      <c r="C287" s="16"/>
      <c r="D287" s="15"/>
      <c r="E287" s="14"/>
      <c r="F287" s="13"/>
      <c r="H287" s="12"/>
      <c r="J287" s="11"/>
      <c r="L287" s="10"/>
      <c r="M287" s="10"/>
    </row>
    <row r="288" spans="1:13" ht="21" x14ac:dyDescent="0.35">
      <c r="A288" s="18"/>
      <c r="B288" s="17"/>
      <c r="C288" s="16"/>
      <c r="D288" s="15"/>
      <c r="E288" s="14"/>
      <c r="F288" s="13"/>
      <c r="H288" s="12"/>
      <c r="J288" s="11"/>
      <c r="L288" s="10"/>
      <c r="M288" s="10"/>
    </row>
    <row r="289" spans="1:13" ht="21" x14ac:dyDescent="0.35">
      <c r="A289" s="18"/>
      <c r="B289" s="17"/>
      <c r="C289" s="16"/>
      <c r="D289" s="15"/>
      <c r="E289" s="14"/>
      <c r="F289" s="13"/>
      <c r="H289" s="12"/>
      <c r="J289" s="11"/>
      <c r="L289" s="10"/>
      <c r="M289" s="10"/>
    </row>
    <row r="290" spans="1:13" ht="21" x14ac:dyDescent="0.35">
      <c r="A290" s="18"/>
      <c r="B290" s="17"/>
      <c r="C290" s="16"/>
      <c r="D290" s="15"/>
      <c r="E290" s="14"/>
      <c r="F290" s="13"/>
      <c r="H290" s="12"/>
      <c r="J290" s="11"/>
      <c r="L290" s="10"/>
      <c r="M290" s="10"/>
    </row>
    <row r="291" spans="1:13" ht="21" x14ac:dyDescent="0.35">
      <c r="A291" s="18"/>
      <c r="B291" s="17"/>
      <c r="C291" s="16"/>
      <c r="D291" s="15"/>
      <c r="E291" s="14"/>
      <c r="F291" s="13"/>
      <c r="H291" s="12"/>
      <c r="J291" s="11"/>
      <c r="L291" s="10"/>
      <c r="M291" s="10"/>
    </row>
    <row r="292" spans="1:13" ht="21" x14ac:dyDescent="0.35">
      <c r="A292" s="18"/>
      <c r="B292" s="17"/>
      <c r="C292" s="16"/>
      <c r="D292" s="15"/>
      <c r="E292" s="14"/>
      <c r="F292" s="13"/>
      <c r="H292" s="12"/>
      <c r="J292" s="11"/>
      <c r="L292" s="10"/>
      <c r="M292" s="10"/>
    </row>
    <row r="293" spans="1:13" ht="21" x14ac:dyDescent="0.35">
      <c r="A293" s="18"/>
      <c r="B293" s="17"/>
      <c r="C293" s="16"/>
      <c r="D293" s="15"/>
      <c r="E293" s="14"/>
      <c r="F293" s="13"/>
      <c r="H293" s="12"/>
      <c r="J293" s="11"/>
      <c r="L293" s="10"/>
      <c r="M293" s="10"/>
    </row>
    <row r="294" spans="1:13" ht="21" x14ac:dyDescent="0.35">
      <c r="A294" s="18"/>
      <c r="B294" s="17"/>
      <c r="C294" s="16"/>
      <c r="D294" s="15"/>
      <c r="E294" s="14"/>
      <c r="F294" s="13"/>
      <c r="H294" s="12"/>
      <c r="J294" s="11"/>
      <c r="L294" s="10"/>
      <c r="M294" s="10"/>
    </row>
    <row r="295" spans="1:13" ht="21" x14ac:dyDescent="0.35">
      <c r="A295" s="18"/>
      <c r="B295" s="17"/>
      <c r="C295" s="16"/>
      <c r="D295" s="15"/>
      <c r="E295" s="14"/>
      <c r="F295" s="13"/>
      <c r="H295" s="12"/>
      <c r="J295" s="11"/>
      <c r="L295" s="10"/>
      <c r="M295" s="10"/>
    </row>
    <row r="296" spans="1:13" ht="21" x14ac:dyDescent="0.35">
      <c r="A296" s="18"/>
      <c r="B296" s="17"/>
      <c r="C296" s="16"/>
      <c r="D296" s="15"/>
      <c r="E296" s="14"/>
      <c r="F296" s="13"/>
      <c r="H296" s="12"/>
      <c r="J296" s="11"/>
      <c r="L296" s="10"/>
      <c r="M296" s="10"/>
    </row>
    <row r="297" spans="1:13" ht="21" x14ac:dyDescent="0.35">
      <c r="A297" s="18"/>
      <c r="B297" s="17"/>
      <c r="C297" s="16"/>
      <c r="D297" s="15"/>
      <c r="E297" s="14"/>
      <c r="F297" s="13"/>
      <c r="H297" s="12"/>
      <c r="J297" s="11"/>
      <c r="L297" s="10"/>
      <c r="M297" s="10"/>
    </row>
    <row r="298" spans="1:13" ht="21" x14ac:dyDescent="0.35">
      <c r="A298" s="18"/>
      <c r="B298" s="17"/>
      <c r="C298" s="16"/>
      <c r="D298" s="15"/>
      <c r="E298" s="14"/>
      <c r="F298" s="13"/>
      <c r="H298" s="12"/>
      <c r="J298" s="11"/>
      <c r="L298" s="10"/>
      <c r="M298" s="10"/>
    </row>
    <row r="299" spans="1:13" ht="21" x14ac:dyDescent="0.35">
      <c r="A299" s="18"/>
      <c r="B299" s="17"/>
      <c r="C299" s="16"/>
      <c r="D299" s="15"/>
      <c r="E299" s="14"/>
      <c r="F299" s="13"/>
      <c r="H299" s="12"/>
      <c r="J299" s="11"/>
      <c r="L299" s="10"/>
      <c r="M299" s="10"/>
    </row>
    <row r="300" spans="1:13" ht="21" x14ac:dyDescent="0.35">
      <c r="A300" s="18"/>
      <c r="B300" s="17"/>
      <c r="C300" s="16"/>
      <c r="D300" s="15"/>
      <c r="E300" s="14"/>
      <c r="F300" s="13"/>
      <c r="H300" s="12"/>
      <c r="J300" s="11"/>
      <c r="L300" s="10"/>
      <c r="M300" s="10"/>
    </row>
    <row r="301" spans="1:13" ht="21" x14ac:dyDescent="0.35">
      <c r="A301" s="18"/>
      <c r="B301" s="17"/>
      <c r="C301" s="16"/>
      <c r="D301" s="15"/>
      <c r="E301" s="14"/>
      <c r="F301" s="13"/>
      <c r="H301" s="12"/>
      <c r="J301" s="11"/>
      <c r="L301" s="10"/>
      <c r="M301" s="10"/>
    </row>
    <row r="302" spans="1:13" ht="21" x14ac:dyDescent="0.35">
      <c r="A302" s="18"/>
      <c r="B302" s="17"/>
      <c r="C302" s="16"/>
      <c r="D302" s="15"/>
      <c r="E302" s="14"/>
      <c r="F302" s="13"/>
      <c r="H302" s="12"/>
      <c r="J302" s="11"/>
      <c r="L302" s="10"/>
      <c r="M302" s="10"/>
    </row>
    <row r="303" spans="1:13" ht="21" x14ac:dyDescent="0.35">
      <c r="A303" s="18"/>
      <c r="B303" s="17"/>
      <c r="C303" s="16"/>
      <c r="D303" s="15"/>
      <c r="E303" s="14"/>
      <c r="F303" s="13"/>
      <c r="H303" s="12"/>
      <c r="J303" s="11"/>
      <c r="L303" s="10"/>
      <c r="M303" s="10"/>
    </row>
    <row r="304" spans="1:13" ht="21" x14ac:dyDescent="0.35">
      <c r="A304" s="18"/>
      <c r="B304" s="17"/>
      <c r="C304" s="16"/>
      <c r="D304" s="15"/>
      <c r="E304" s="14"/>
      <c r="F304" s="13"/>
      <c r="H304" s="12"/>
      <c r="J304" s="11"/>
      <c r="L304" s="10"/>
      <c r="M304" s="10"/>
    </row>
    <row r="305" spans="1:13" ht="21" x14ac:dyDescent="0.35">
      <c r="A305" s="18"/>
      <c r="B305" s="17"/>
      <c r="C305" s="16"/>
      <c r="D305" s="15"/>
      <c r="E305" s="14"/>
      <c r="F305" s="13"/>
      <c r="H305" s="12"/>
      <c r="J305" s="11"/>
      <c r="L305" s="10"/>
      <c r="M305" s="10"/>
    </row>
    <row r="306" spans="1:13" ht="21" x14ac:dyDescent="0.35">
      <c r="A306" s="18"/>
      <c r="B306" s="17"/>
      <c r="C306" s="16"/>
      <c r="D306" s="15"/>
      <c r="E306" s="14"/>
      <c r="F306" s="13"/>
      <c r="H306" s="12"/>
      <c r="J306" s="11"/>
      <c r="L306" s="10"/>
      <c r="M306" s="10"/>
    </row>
    <row r="307" spans="1:13" ht="21" x14ac:dyDescent="0.35">
      <c r="A307" s="18"/>
      <c r="B307" s="17"/>
      <c r="C307" s="16"/>
      <c r="D307" s="15"/>
      <c r="E307" s="14"/>
      <c r="F307" s="13"/>
      <c r="H307" s="12"/>
      <c r="J307" s="11"/>
      <c r="L307" s="10"/>
      <c r="M307" s="10"/>
    </row>
    <row r="308" spans="1:13" ht="21" x14ac:dyDescent="0.35">
      <c r="A308" s="18"/>
      <c r="B308" s="17"/>
      <c r="C308" s="16"/>
      <c r="D308" s="15"/>
      <c r="E308" s="14"/>
      <c r="F308" s="13"/>
      <c r="H308" s="12"/>
      <c r="J308" s="11"/>
      <c r="L308" s="10"/>
      <c r="M308" s="10"/>
    </row>
    <row r="309" spans="1:13" ht="21" x14ac:dyDescent="0.35">
      <c r="A309" s="18"/>
      <c r="B309" s="17"/>
      <c r="C309" s="16"/>
      <c r="D309" s="15"/>
      <c r="E309" s="14"/>
      <c r="F309" s="13"/>
      <c r="H309" s="12"/>
      <c r="J309" s="11"/>
      <c r="L309" s="10"/>
      <c r="M309" s="10"/>
    </row>
    <row r="310" spans="1:13" ht="21" x14ac:dyDescent="0.35">
      <c r="A310" s="18"/>
      <c r="B310" s="17"/>
      <c r="C310" s="16"/>
      <c r="D310" s="15"/>
      <c r="E310" s="14"/>
      <c r="F310" s="13"/>
      <c r="H310" s="12"/>
      <c r="J310" s="11"/>
      <c r="L310" s="10"/>
      <c r="M310" s="10"/>
    </row>
    <row r="311" spans="1:13" ht="21" x14ac:dyDescent="0.35">
      <c r="A311" s="18"/>
      <c r="B311" s="17"/>
      <c r="C311" s="16"/>
      <c r="D311" s="15"/>
      <c r="E311" s="14"/>
      <c r="F311" s="13"/>
      <c r="H311" s="12"/>
      <c r="J311" s="11"/>
      <c r="L311" s="10"/>
      <c r="M311" s="10"/>
    </row>
    <row r="312" spans="1:13" ht="21" x14ac:dyDescent="0.35">
      <c r="A312" s="18"/>
      <c r="B312" s="17"/>
      <c r="C312" s="16"/>
      <c r="D312" s="15"/>
      <c r="E312" s="14"/>
      <c r="F312" s="13"/>
      <c r="H312" s="12"/>
      <c r="J312" s="11"/>
      <c r="L312" s="10"/>
      <c r="M312" s="10"/>
    </row>
    <row r="313" spans="1:13" ht="21" x14ac:dyDescent="0.35">
      <c r="A313" s="18"/>
      <c r="B313" s="17"/>
      <c r="C313" s="16"/>
      <c r="D313" s="15"/>
      <c r="E313" s="14"/>
      <c r="F313" s="13"/>
      <c r="H313" s="12"/>
      <c r="J313" s="11"/>
      <c r="L313" s="10"/>
      <c r="M313" s="10"/>
    </row>
    <row r="314" spans="1:13" ht="21" x14ac:dyDescent="0.35">
      <c r="A314" s="18"/>
      <c r="B314" s="17"/>
      <c r="C314" s="16"/>
      <c r="D314" s="15"/>
      <c r="E314" s="14"/>
      <c r="F314" s="13"/>
      <c r="H314" s="12"/>
      <c r="J314" s="11"/>
      <c r="L314" s="10"/>
      <c r="M314" s="10"/>
    </row>
    <row r="315" spans="1:13" ht="21" x14ac:dyDescent="0.35">
      <c r="A315" s="18"/>
      <c r="B315" s="17"/>
      <c r="C315" s="16"/>
      <c r="D315" s="15"/>
      <c r="E315" s="14"/>
      <c r="F315" s="13"/>
      <c r="H315" s="12"/>
      <c r="J315" s="11"/>
      <c r="L315" s="10"/>
      <c r="M315" s="10"/>
    </row>
    <row r="316" spans="1:13" ht="21" x14ac:dyDescent="0.35">
      <c r="A316" s="18"/>
      <c r="B316" s="17"/>
      <c r="C316" s="16"/>
      <c r="D316" s="15"/>
      <c r="E316" s="14"/>
      <c r="F316" s="13"/>
      <c r="H316" s="12"/>
      <c r="J316" s="11"/>
      <c r="L316" s="10"/>
      <c r="M316" s="10"/>
    </row>
    <row r="317" spans="1:13" ht="21" x14ac:dyDescent="0.35">
      <c r="A317" s="18"/>
      <c r="B317" s="17"/>
      <c r="C317" s="16"/>
      <c r="D317" s="15"/>
      <c r="E317" s="14"/>
      <c r="F317" s="13"/>
      <c r="H317" s="12"/>
      <c r="J317" s="11"/>
      <c r="L317" s="10"/>
      <c r="M317" s="10"/>
    </row>
    <row r="318" spans="1:13" ht="21" x14ac:dyDescent="0.35">
      <c r="A318" s="18"/>
      <c r="B318" s="17"/>
      <c r="C318" s="16"/>
      <c r="D318" s="15"/>
      <c r="E318" s="14"/>
      <c r="F318" s="13"/>
      <c r="H318" s="12"/>
      <c r="J318" s="11"/>
      <c r="L318" s="10"/>
      <c r="M318" s="10"/>
    </row>
    <row r="319" spans="1:13" ht="21" x14ac:dyDescent="0.35">
      <c r="A319" s="18"/>
      <c r="B319" s="17"/>
      <c r="C319" s="16"/>
      <c r="D319" s="15"/>
      <c r="E319" s="14"/>
      <c r="F319" s="13"/>
      <c r="H319" s="12"/>
      <c r="J319" s="11"/>
      <c r="L319" s="10"/>
      <c r="M319" s="10"/>
    </row>
    <row r="320" spans="1:13" ht="21" x14ac:dyDescent="0.35">
      <c r="A320" s="18"/>
      <c r="B320" s="17"/>
      <c r="C320" s="16"/>
      <c r="D320" s="15"/>
      <c r="E320" s="14"/>
      <c r="F320" s="13"/>
      <c r="H320" s="12"/>
      <c r="J320" s="11"/>
      <c r="L320" s="10"/>
      <c r="M320" s="10"/>
    </row>
    <row r="321" spans="1:13" ht="21" x14ac:dyDescent="0.35">
      <c r="A321" s="18"/>
      <c r="B321" s="17"/>
      <c r="C321" s="16"/>
      <c r="D321" s="15"/>
      <c r="E321" s="14"/>
      <c r="F321" s="13"/>
      <c r="H321" s="12"/>
      <c r="J321" s="11"/>
      <c r="L321" s="10"/>
      <c r="M321" s="10"/>
    </row>
    <row r="322" spans="1:13" ht="21" x14ac:dyDescent="0.35">
      <c r="A322" s="18"/>
      <c r="B322" s="17"/>
      <c r="C322" s="16"/>
      <c r="D322" s="15"/>
      <c r="E322" s="14"/>
      <c r="F322" s="13"/>
      <c r="H322" s="12"/>
      <c r="J322" s="11"/>
      <c r="L322" s="10"/>
      <c r="M322" s="10"/>
    </row>
    <row r="323" spans="1:13" ht="21" x14ac:dyDescent="0.35">
      <c r="A323" s="18"/>
      <c r="B323" s="17"/>
      <c r="C323" s="16"/>
      <c r="D323" s="15"/>
      <c r="E323" s="14"/>
      <c r="F323" s="13"/>
      <c r="H323" s="12"/>
      <c r="J323" s="11"/>
      <c r="L323" s="10"/>
      <c r="M323" s="10"/>
    </row>
    <row r="324" spans="1:13" ht="21" x14ac:dyDescent="0.35">
      <c r="A324" s="18"/>
      <c r="B324" s="17"/>
      <c r="C324" s="16"/>
      <c r="D324" s="15"/>
      <c r="E324" s="14"/>
      <c r="F324" s="13"/>
      <c r="H324" s="12"/>
      <c r="J324" s="11"/>
      <c r="L324" s="10"/>
      <c r="M324" s="10"/>
    </row>
    <row r="325" spans="1:13" ht="21" x14ac:dyDescent="0.35">
      <c r="A325" s="18"/>
      <c r="B325" s="17"/>
      <c r="C325" s="16"/>
      <c r="D325" s="15"/>
      <c r="E325" s="14"/>
      <c r="F325" s="13"/>
      <c r="H325" s="12"/>
      <c r="J325" s="11"/>
      <c r="L325" s="10"/>
      <c r="M325" s="10"/>
    </row>
    <row r="326" spans="1:13" ht="21" x14ac:dyDescent="0.35">
      <c r="A326" s="18"/>
      <c r="B326" s="17"/>
      <c r="C326" s="16"/>
      <c r="D326" s="15"/>
      <c r="E326" s="14"/>
      <c r="F326" s="13"/>
      <c r="H326" s="12"/>
      <c r="J326" s="11"/>
      <c r="L326" s="10"/>
      <c r="M326" s="10"/>
    </row>
    <row r="327" spans="1:13" ht="21" x14ac:dyDescent="0.35">
      <c r="A327" s="18"/>
      <c r="B327" s="17"/>
      <c r="C327" s="16"/>
      <c r="D327" s="15"/>
      <c r="E327" s="14"/>
      <c r="F327" s="13"/>
      <c r="H327" s="12"/>
      <c r="J327" s="11"/>
      <c r="L327" s="10"/>
      <c r="M327" s="10"/>
    </row>
    <row r="328" spans="1:13" ht="21" x14ac:dyDescent="0.35">
      <c r="A328" s="18"/>
      <c r="B328" s="17"/>
      <c r="C328" s="16"/>
      <c r="D328" s="15"/>
      <c r="E328" s="14"/>
      <c r="F328" s="13"/>
      <c r="H328" s="12"/>
      <c r="J328" s="11"/>
      <c r="L328" s="10"/>
      <c r="M328" s="10"/>
    </row>
    <row r="329" spans="1:13" ht="21" x14ac:dyDescent="0.35">
      <c r="A329" s="18"/>
      <c r="B329" s="17"/>
      <c r="C329" s="16"/>
      <c r="D329" s="15"/>
      <c r="E329" s="14"/>
      <c r="F329" s="13"/>
      <c r="H329" s="12"/>
      <c r="J329" s="11"/>
      <c r="L329" s="10"/>
      <c r="M329" s="10"/>
    </row>
    <row r="330" spans="1:13" ht="21" x14ac:dyDescent="0.35">
      <c r="A330" s="18"/>
      <c r="B330" s="17"/>
      <c r="C330" s="16"/>
      <c r="D330" s="15"/>
      <c r="E330" s="14"/>
      <c r="F330" s="13"/>
      <c r="H330" s="12"/>
      <c r="J330" s="11"/>
      <c r="L330" s="10"/>
      <c r="M330" s="10"/>
    </row>
    <row r="331" spans="1:13" ht="21" x14ac:dyDescent="0.35">
      <c r="A331" s="18"/>
      <c r="B331" s="17"/>
      <c r="C331" s="16"/>
      <c r="D331" s="15"/>
      <c r="E331" s="14"/>
      <c r="F331" s="13"/>
      <c r="H331" s="12"/>
      <c r="J331" s="11"/>
      <c r="L331" s="10"/>
      <c r="M331" s="10"/>
    </row>
    <row r="332" spans="1:13" ht="21" x14ac:dyDescent="0.35">
      <c r="A332" s="18"/>
      <c r="B332" s="17"/>
      <c r="C332" s="16"/>
      <c r="D332" s="15"/>
      <c r="E332" s="14"/>
      <c r="F332" s="13"/>
      <c r="H332" s="12"/>
      <c r="J332" s="11"/>
      <c r="L332" s="10"/>
      <c r="M332" s="10"/>
    </row>
    <row r="333" spans="1:13" ht="21" x14ac:dyDescent="0.35">
      <c r="A333" s="18"/>
      <c r="B333" s="17"/>
      <c r="C333" s="16"/>
      <c r="D333" s="15"/>
      <c r="E333" s="14"/>
      <c r="F333" s="13"/>
      <c r="H333" s="12"/>
      <c r="J333" s="11"/>
      <c r="L333" s="10"/>
      <c r="M333" s="10"/>
    </row>
    <row r="334" spans="1:13" ht="21" x14ac:dyDescent="0.35">
      <c r="A334" s="18"/>
      <c r="B334" s="17"/>
      <c r="C334" s="16"/>
      <c r="D334" s="15"/>
      <c r="E334" s="14"/>
      <c r="F334" s="13"/>
      <c r="H334" s="12"/>
      <c r="J334" s="11"/>
      <c r="L334" s="10"/>
      <c r="M334" s="10"/>
    </row>
    <row r="335" spans="1:13" ht="21" x14ac:dyDescent="0.35">
      <c r="A335" s="18"/>
      <c r="B335" s="17"/>
      <c r="C335" s="16"/>
      <c r="D335" s="15"/>
      <c r="E335" s="14"/>
      <c r="F335" s="13"/>
      <c r="H335" s="12"/>
      <c r="J335" s="11"/>
      <c r="L335" s="10"/>
      <c r="M335" s="10"/>
    </row>
    <row r="336" spans="1:13" ht="21" x14ac:dyDescent="0.35">
      <c r="A336" s="18"/>
      <c r="B336" s="17"/>
      <c r="C336" s="16"/>
      <c r="D336" s="15"/>
      <c r="E336" s="14"/>
      <c r="F336" s="13"/>
      <c r="H336" s="12"/>
      <c r="J336" s="11"/>
      <c r="L336" s="10"/>
      <c r="M336" s="10"/>
    </row>
    <row r="337" spans="1:13" ht="21" x14ac:dyDescent="0.35">
      <c r="A337" s="18"/>
      <c r="B337" s="17"/>
      <c r="C337" s="16"/>
      <c r="D337" s="15"/>
      <c r="E337" s="14"/>
      <c r="F337" s="13"/>
      <c r="H337" s="12"/>
      <c r="J337" s="11"/>
      <c r="L337" s="10"/>
      <c r="M337" s="10"/>
    </row>
    <row r="338" spans="1:13" ht="21" x14ac:dyDescent="0.35">
      <c r="A338" s="18"/>
      <c r="B338" s="17"/>
      <c r="C338" s="16"/>
      <c r="D338" s="15"/>
      <c r="E338" s="14"/>
      <c r="F338" s="13"/>
      <c r="H338" s="12"/>
      <c r="J338" s="11"/>
      <c r="L338" s="10"/>
      <c r="M338" s="10"/>
    </row>
    <row r="339" spans="1:13" ht="21" x14ac:dyDescent="0.35">
      <c r="A339" s="18"/>
      <c r="B339" s="17"/>
      <c r="C339" s="16"/>
      <c r="D339" s="15"/>
      <c r="E339" s="14"/>
      <c r="F339" s="13"/>
      <c r="H339" s="12"/>
      <c r="J339" s="11"/>
      <c r="L339" s="10"/>
      <c r="M339" s="10"/>
    </row>
    <row r="340" spans="1:13" ht="21" x14ac:dyDescent="0.35">
      <c r="A340" s="18"/>
      <c r="B340" s="17"/>
      <c r="C340" s="16"/>
      <c r="D340" s="15"/>
      <c r="E340" s="14"/>
      <c r="F340" s="13"/>
      <c r="H340" s="12"/>
      <c r="J340" s="11"/>
      <c r="L340" s="10"/>
      <c r="M340" s="10"/>
    </row>
    <row r="341" spans="1:13" ht="21" x14ac:dyDescent="0.35">
      <c r="A341" s="18"/>
      <c r="B341" s="17"/>
      <c r="C341" s="16"/>
      <c r="D341" s="15"/>
      <c r="E341" s="14"/>
      <c r="F341" s="13"/>
      <c r="H341" s="12"/>
      <c r="J341" s="11"/>
      <c r="L341" s="10"/>
      <c r="M341" s="10"/>
    </row>
    <row r="342" spans="1:13" ht="21" x14ac:dyDescent="0.35">
      <c r="A342" s="18"/>
      <c r="B342" s="17"/>
      <c r="C342" s="16"/>
      <c r="D342" s="15"/>
      <c r="E342" s="14"/>
      <c r="F342" s="13"/>
      <c r="H342" s="12"/>
      <c r="J342" s="11"/>
      <c r="L342" s="10"/>
      <c r="M342" s="10"/>
    </row>
    <row r="343" spans="1:13" ht="21" x14ac:dyDescent="0.35">
      <c r="A343" s="18"/>
      <c r="B343" s="17"/>
      <c r="C343" s="16"/>
      <c r="D343" s="15"/>
      <c r="E343" s="14"/>
      <c r="F343" s="13"/>
      <c r="H343" s="12"/>
      <c r="J343" s="11"/>
      <c r="L343" s="10"/>
      <c r="M343" s="10"/>
    </row>
    <row r="344" spans="1:13" ht="21" x14ac:dyDescent="0.35">
      <c r="A344" s="18"/>
      <c r="B344" s="17"/>
      <c r="C344" s="16"/>
      <c r="D344" s="15"/>
      <c r="E344" s="14"/>
      <c r="F344" s="13"/>
      <c r="H344" s="12"/>
      <c r="J344" s="11"/>
      <c r="L344" s="10"/>
      <c r="M344" s="10"/>
    </row>
    <row r="345" spans="1:13" ht="21" x14ac:dyDescent="0.35">
      <c r="A345" s="18"/>
      <c r="B345" s="17"/>
      <c r="C345" s="16"/>
      <c r="D345" s="15"/>
      <c r="E345" s="14"/>
      <c r="F345" s="13"/>
      <c r="H345" s="12"/>
      <c r="J345" s="11"/>
      <c r="L345" s="10"/>
      <c r="M345" s="10"/>
    </row>
    <row r="346" spans="1:13" ht="21" x14ac:dyDescent="0.35">
      <c r="A346" s="18"/>
      <c r="B346" s="17"/>
      <c r="C346" s="16"/>
      <c r="D346" s="15"/>
      <c r="E346" s="14"/>
      <c r="F346" s="13"/>
      <c r="H346" s="12"/>
      <c r="J346" s="11"/>
      <c r="L346" s="10"/>
      <c r="M346" s="10"/>
    </row>
    <row r="347" spans="1:13" ht="21" x14ac:dyDescent="0.35">
      <c r="A347" s="18"/>
      <c r="B347" s="17"/>
      <c r="C347" s="16"/>
      <c r="D347" s="15"/>
      <c r="E347" s="14"/>
      <c r="F347" s="13"/>
      <c r="H347" s="12"/>
      <c r="J347" s="11"/>
      <c r="L347" s="10"/>
      <c r="M347" s="10"/>
    </row>
    <row r="348" spans="1:13" ht="21" x14ac:dyDescent="0.35">
      <c r="A348" s="18"/>
      <c r="B348" s="17"/>
      <c r="C348" s="16"/>
      <c r="D348" s="15"/>
      <c r="E348" s="14"/>
      <c r="F348" s="13"/>
      <c r="H348" s="12"/>
      <c r="J348" s="11"/>
      <c r="L348" s="10"/>
      <c r="M348" s="10"/>
    </row>
    <row r="349" spans="1:13" ht="21" x14ac:dyDescent="0.35">
      <c r="A349" s="18"/>
      <c r="B349" s="17"/>
      <c r="C349" s="16"/>
      <c r="D349" s="15"/>
      <c r="E349" s="14"/>
      <c r="F349" s="13"/>
      <c r="H349" s="12"/>
      <c r="J349" s="11"/>
      <c r="L349" s="10"/>
      <c r="M349" s="10"/>
    </row>
    <row r="350" spans="1:13" ht="21" x14ac:dyDescent="0.35">
      <c r="A350" s="18"/>
      <c r="B350" s="17"/>
      <c r="C350" s="16"/>
      <c r="D350" s="15"/>
      <c r="E350" s="14"/>
      <c r="F350" s="13"/>
      <c r="H350" s="12"/>
      <c r="J350" s="11"/>
      <c r="L350" s="10"/>
      <c r="M350" s="10"/>
    </row>
    <row r="351" spans="1:13" ht="21" x14ac:dyDescent="0.35">
      <c r="A351" s="18"/>
      <c r="B351" s="17"/>
      <c r="C351" s="16"/>
      <c r="D351" s="15"/>
      <c r="E351" s="14"/>
      <c r="F351" s="13"/>
      <c r="H351" s="12"/>
      <c r="J351" s="11"/>
      <c r="L351" s="10"/>
      <c r="M351" s="10"/>
    </row>
    <row r="352" spans="1:13" ht="21" x14ac:dyDescent="0.35">
      <c r="A352" s="18"/>
      <c r="B352" s="17"/>
      <c r="C352" s="16"/>
      <c r="D352" s="15"/>
      <c r="E352" s="14"/>
      <c r="F352" s="13"/>
      <c r="H352" s="12"/>
      <c r="J352" s="11"/>
      <c r="L352" s="10"/>
      <c r="M352" s="10"/>
    </row>
    <row r="353" spans="1:13" ht="21" x14ac:dyDescent="0.35">
      <c r="A353" s="18"/>
      <c r="B353" s="17"/>
      <c r="C353" s="16"/>
      <c r="D353" s="15"/>
      <c r="E353" s="14"/>
      <c r="F353" s="13"/>
      <c r="H353" s="12"/>
      <c r="J353" s="11"/>
      <c r="L353" s="10"/>
      <c r="M353" s="10"/>
    </row>
    <row r="354" spans="1:13" ht="21" x14ac:dyDescent="0.35">
      <c r="A354" s="18"/>
      <c r="B354" s="17"/>
      <c r="C354" s="16"/>
      <c r="D354" s="15"/>
      <c r="E354" s="14"/>
      <c r="F354" s="13"/>
      <c r="H354" s="12"/>
      <c r="J354" s="11"/>
      <c r="L354" s="10"/>
      <c r="M354" s="10"/>
    </row>
    <row r="355" spans="1:13" ht="21" x14ac:dyDescent="0.35">
      <c r="A355" s="18"/>
      <c r="B355" s="17"/>
      <c r="C355" s="16"/>
      <c r="D355" s="15"/>
      <c r="E355" s="14"/>
      <c r="F355" s="13"/>
      <c r="H355" s="12"/>
      <c r="J355" s="11"/>
      <c r="L355" s="10"/>
      <c r="M355" s="10"/>
    </row>
    <row r="356" spans="1:13" ht="21" x14ac:dyDescent="0.35">
      <c r="A356" s="18"/>
      <c r="B356" s="17"/>
      <c r="C356" s="16"/>
      <c r="D356" s="15"/>
      <c r="E356" s="14"/>
      <c r="F356" s="13"/>
      <c r="H356" s="12"/>
      <c r="J356" s="11"/>
      <c r="L356" s="10"/>
      <c r="M356" s="10"/>
    </row>
    <row r="357" spans="1:13" ht="21" x14ac:dyDescent="0.35">
      <c r="A357" s="18"/>
      <c r="B357" s="17"/>
      <c r="C357" s="16"/>
      <c r="D357" s="15"/>
      <c r="E357" s="14"/>
      <c r="F357" s="13"/>
      <c r="H357" s="12"/>
      <c r="J357" s="11"/>
      <c r="L357" s="10"/>
      <c r="M357" s="10"/>
    </row>
    <row r="358" spans="1:13" ht="21" x14ac:dyDescent="0.35">
      <c r="A358" s="18"/>
      <c r="B358" s="17"/>
      <c r="C358" s="16"/>
      <c r="D358" s="15"/>
      <c r="E358" s="14"/>
      <c r="F358" s="13"/>
      <c r="H358" s="12"/>
      <c r="J358" s="11"/>
      <c r="L358" s="10"/>
      <c r="M358" s="10"/>
    </row>
    <row r="359" spans="1:13" ht="21" x14ac:dyDescent="0.35">
      <c r="A359" s="18"/>
      <c r="B359" s="17"/>
      <c r="C359" s="16"/>
      <c r="D359" s="15"/>
      <c r="E359" s="14"/>
      <c r="F359" s="13"/>
      <c r="H359" s="12"/>
      <c r="J359" s="11"/>
      <c r="L359" s="10"/>
      <c r="M359" s="10"/>
    </row>
    <row r="360" spans="1:13" ht="21" x14ac:dyDescent="0.35">
      <c r="A360" s="18"/>
      <c r="B360" s="17"/>
      <c r="C360" s="16"/>
      <c r="D360" s="15"/>
      <c r="E360" s="14"/>
      <c r="F360" s="13"/>
      <c r="H360" s="12"/>
      <c r="J360" s="11"/>
      <c r="L360" s="10"/>
      <c r="M360" s="10"/>
    </row>
    <row r="361" spans="1:13" ht="21" x14ac:dyDescent="0.35">
      <c r="A361" s="18"/>
      <c r="B361" s="17"/>
      <c r="C361" s="16"/>
      <c r="D361" s="15"/>
      <c r="E361" s="14"/>
      <c r="F361" s="13"/>
      <c r="H361" s="12"/>
      <c r="J361" s="11"/>
      <c r="L361" s="10"/>
      <c r="M361" s="10"/>
    </row>
    <row r="362" spans="1:13" ht="21" x14ac:dyDescent="0.35">
      <c r="A362" s="18"/>
      <c r="B362" s="17"/>
      <c r="C362" s="16"/>
      <c r="D362" s="15"/>
      <c r="E362" s="14"/>
      <c r="F362" s="13"/>
      <c r="H362" s="12"/>
      <c r="J362" s="11"/>
      <c r="L362" s="10"/>
      <c r="M362" s="10"/>
    </row>
    <row r="363" spans="1:13" ht="21" x14ac:dyDescent="0.35">
      <c r="A363" s="18"/>
      <c r="B363" s="17"/>
      <c r="C363" s="16"/>
      <c r="D363" s="15"/>
      <c r="E363" s="14"/>
      <c r="F363" s="13"/>
      <c r="H363" s="12"/>
      <c r="J363" s="11"/>
      <c r="L363" s="10"/>
      <c r="M363" s="10"/>
    </row>
    <row r="364" spans="1:13" ht="21" x14ac:dyDescent="0.35">
      <c r="A364" s="18"/>
      <c r="B364" s="17"/>
      <c r="C364" s="16"/>
      <c r="D364" s="15"/>
      <c r="E364" s="14"/>
      <c r="F364" s="13"/>
      <c r="H364" s="12"/>
      <c r="J364" s="11"/>
      <c r="L364" s="10"/>
      <c r="M364" s="10"/>
    </row>
    <row r="365" spans="1:13" ht="21" x14ac:dyDescent="0.35">
      <c r="A365" s="18"/>
      <c r="B365" s="17"/>
      <c r="C365" s="16"/>
      <c r="D365" s="15"/>
      <c r="E365" s="14"/>
      <c r="F365" s="13"/>
      <c r="H365" s="12"/>
      <c r="J365" s="11"/>
      <c r="L365" s="10"/>
      <c r="M365" s="10"/>
    </row>
    <row r="366" spans="1:13" ht="21" x14ac:dyDescent="0.35">
      <c r="A366" s="18"/>
      <c r="B366" s="17"/>
      <c r="C366" s="16"/>
      <c r="D366" s="15"/>
      <c r="E366" s="14"/>
      <c r="F366" s="13"/>
      <c r="H366" s="12"/>
      <c r="J366" s="11"/>
      <c r="L366" s="10"/>
      <c r="M366" s="10"/>
    </row>
    <row r="367" spans="1:13" ht="21" x14ac:dyDescent="0.35">
      <c r="A367" s="18"/>
      <c r="B367" s="17"/>
      <c r="C367" s="16"/>
      <c r="D367" s="15"/>
      <c r="E367" s="14"/>
      <c r="F367" s="13"/>
      <c r="H367" s="12"/>
      <c r="J367" s="11"/>
      <c r="L367" s="10"/>
      <c r="M367" s="10"/>
    </row>
    <row r="368" spans="1:13" ht="21" x14ac:dyDescent="0.35">
      <c r="A368" s="18"/>
      <c r="B368" s="17"/>
      <c r="C368" s="16"/>
      <c r="D368" s="15"/>
      <c r="E368" s="14"/>
      <c r="F368" s="13"/>
      <c r="H368" s="12"/>
      <c r="J368" s="11"/>
      <c r="L368" s="10"/>
      <c r="M368" s="10"/>
    </row>
    <row r="369" spans="1:13" ht="21" x14ac:dyDescent="0.35">
      <c r="A369" s="18"/>
      <c r="B369" s="17"/>
      <c r="C369" s="16"/>
      <c r="D369" s="15"/>
      <c r="E369" s="14"/>
      <c r="F369" s="13"/>
      <c r="H369" s="12"/>
      <c r="J369" s="11"/>
      <c r="L369" s="10"/>
      <c r="M369" s="10"/>
    </row>
    <row r="370" spans="1:13" ht="21" x14ac:dyDescent="0.35">
      <c r="A370" s="18"/>
      <c r="B370" s="17"/>
      <c r="C370" s="16"/>
      <c r="D370" s="15"/>
      <c r="E370" s="14"/>
      <c r="F370" s="13"/>
      <c r="H370" s="12"/>
      <c r="J370" s="11"/>
      <c r="L370" s="10"/>
      <c r="M370" s="10"/>
    </row>
    <row r="371" spans="1:13" ht="21" x14ac:dyDescent="0.35">
      <c r="A371" s="18"/>
      <c r="B371" s="17"/>
      <c r="C371" s="16"/>
      <c r="D371" s="15"/>
      <c r="E371" s="14"/>
      <c r="F371" s="13"/>
      <c r="H371" s="12"/>
      <c r="J371" s="11"/>
      <c r="L371" s="10"/>
      <c r="M371" s="10"/>
    </row>
    <row r="372" spans="1:13" ht="21" x14ac:dyDescent="0.35">
      <c r="A372" s="18"/>
      <c r="B372" s="17"/>
      <c r="C372" s="16"/>
      <c r="D372" s="15"/>
      <c r="E372" s="14"/>
      <c r="F372" s="13"/>
      <c r="H372" s="12"/>
      <c r="J372" s="11"/>
      <c r="L372" s="10"/>
      <c r="M372" s="10"/>
    </row>
    <row r="373" spans="1:13" ht="21" x14ac:dyDescent="0.35">
      <c r="A373" s="18"/>
      <c r="B373" s="17"/>
      <c r="C373" s="16"/>
      <c r="D373" s="15"/>
      <c r="E373" s="14"/>
      <c r="F373" s="13"/>
      <c r="H373" s="12"/>
      <c r="J373" s="11"/>
      <c r="L373" s="10"/>
      <c r="M373" s="10"/>
    </row>
    <row r="374" spans="1:13" ht="21" x14ac:dyDescent="0.35">
      <c r="A374" s="18"/>
      <c r="B374" s="17"/>
      <c r="C374" s="16"/>
      <c r="D374" s="15"/>
      <c r="E374" s="14"/>
      <c r="F374" s="13"/>
      <c r="H374" s="12"/>
      <c r="J374" s="11"/>
      <c r="L374" s="10"/>
      <c r="M374" s="10"/>
    </row>
    <row r="375" spans="1:13" ht="21" x14ac:dyDescent="0.35">
      <c r="A375" s="18"/>
      <c r="B375" s="17"/>
      <c r="C375" s="16"/>
      <c r="D375" s="15"/>
      <c r="E375" s="14"/>
      <c r="F375" s="13"/>
      <c r="H375" s="12"/>
      <c r="J375" s="11"/>
      <c r="L375" s="10"/>
      <c r="M375" s="10"/>
    </row>
    <row r="376" spans="1:13" ht="21" x14ac:dyDescent="0.35">
      <c r="A376" s="18"/>
      <c r="B376" s="17"/>
      <c r="C376" s="16"/>
      <c r="D376" s="15"/>
      <c r="E376" s="14"/>
      <c r="F376" s="13"/>
      <c r="H376" s="12"/>
      <c r="J376" s="11"/>
      <c r="L376" s="10"/>
      <c r="M376" s="10"/>
    </row>
    <row r="377" spans="1:13" ht="21" x14ac:dyDescent="0.35">
      <c r="A377" s="18"/>
      <c r="B377" s="17"/>
      <c r="C377" s="16"/>
      <c r="D377" s="15"/>
      <c r="E377" s="14"/>
      <c r="F377" s="13"/>
      <c r="H377" s="12"/>
      <c r="J377" s="11"/>
      <c r="L377" s="10"/>
      <c r="M377" s="10"/>
    </row>
    <row r="378" spans="1:13" ht="21" x14ac:dyDescent="0.35">
      <c r="A378" s="18"/>
      <c r="B378" s="17"/>
      <c r="C378" s="16"/>
      <c r="D378" s="15"/>
      <c r="E378" s="14"/>
      <c r="F378" s="13"/>
      <c r="H378" s="12"/>
      <c r="J378" s="11"/>
      <c r="L378" s="10"/>
      <c r="M378" s="10"/>
    </row>
    <row r="379" spans="1:13" ht="21" x14ac:dyDescent="0.35">
      <c r="A379" s="18"/>
      <c r="B379" s="17"/>
      <c r="C379" s="16"/>
      <c r="D379" s="15"/>
      <c r="E379" s="14"/>
      <c r="F379" s="13"/>
      <c r="H379" s="12"/>
      <c r="J379" s="11"/>
      <c r="L379" s="10"/>
      <c r="M379" s="10"/>
    </row>
    <row r="380" spans="1:13" ht="21" x14ac:dyDescent="0.35">
      <c r="A380" s="18"/>
      <c r="B380" s="17"/>
      <c r="C380" s="16"/>
      <c r="D380" s="15"/>
      <c r="E380" s="14"/>
      <c r="F380" s="13"/>
      <c r="H380" s="12"/>
      <c r="J380" s="11"/>
      <c r="L380" s="10"/>
      <c r="M380" s="10"/>
    </row>
    <row r="381" spans="1:13" ht="21" x14ac:dyDescent="0.35">
      <c r="A381" s="18"/>
      <c r="B381" s="17"/>
      <c r="C381" s="16"/>
      <c r="D381" s="15"/>
      <c r="E381" s="14"/>
      <c r="F381" s="13"/>
      <c r="H381" s="12"/>
      <c r="J381" s="11"/>
      <c r="L381" s="10"/>
      <c r="M381" s="10"/>
    </row>
    <row r="382" spans="1:13" ht="21" x14ac:dyDescent="0.35">
      <c r="A382" s="18"/>
      <c r="B382" s="17"/>
      <c r="C382" s="16"/>
      <c r="D382" s="15"/>
      <c r="E382" s="14"/>
      <c r="F382" s="13"/>
      <c r="H382" s="12"/>
      <c r="J382" s="11"/>
      <c r="L382" s="10"/>
      <c r="M382" s="10"/>
    </row>
    <row r="383" spans="1:13" ht="21" x14ac:dyDescent="0.35">
      <c r="A383" s="18"/>
      <c r="B383" s="17"/>
      <c r="C383" s="16"/>
      <c r="D383" s="15"/>
      <c r="E383" s="14"/>
      <c r="F383" s="13"/>
      <c r="H383" s="12"/>
      <c r="J383" s="11"/>
      <c r="L383" s="10"/>
      <c r="M383" s="10"/>
    </row>
    <row r="384" spans="1:13" ht="21" x14ac:dyDescent="0.35">
      <c r="A384" s="18"/>
      <c r="B384" s="17"/>
      <c r="C384" s="16"/>
      <c r="D384" s="15"/>
      <c r="E384" s="14"/>
      <c r="F384" s="13"/>
      <c r="H384" s="12"/>
      <c r="J384" s="11"/>
      <c r="L384" s="10"/>
      <c r="M384" s="10"/>
    </row>
    <row r="385" spans="1:13" ht="21" x14ac:dyDescent="0.35">
      <c r="A385" s="18"/>
      <c r="B385" s="17"/>
      <c r="C385" s="16"/>
      <c r="D385" s="15"/>
      <c r="E385" s="14"/>
      <c r="F385" s="13"/>
      <c r="H385" s="12"/>
      <c r="J385" s="11"/>
      <c r="L385" s="10"/>
      <c r="M385" s="10"/>
    </row>
    <row r="386" spans="1:13" ht="21" x14ac:dyDescent="0.35">
      <c r="A386" s="18"/>
      <c r="B386" s="17"/>
      <c r="C386" s="16"/>
      <c r="D386" s="15"/>
      <c r="E386" s="14"/>
      <c r="F386" s="13"/>
      <c r="H386" s="12"/>
      <c r="J386" s="11"/>
      <c r="L386" s="10"/>
      <c r="M386" s="10"/>
    </row>
    <row r="387" spans="1:13" ht="21" x14ac:dyDescent="0.35">
      <c r="A387" s="18"/>
      <c r="B387" s="17"/>
      <c r="C387" s="16"/>
      <c r="D387" s="15"/>
      <c r="E387" s="14"/>
      <c r="F387" s="13"/>
      <c r="H387" s="12"/>
      <c r="J387" s="11"/>
      <c r="L387" s="10"/>
      <c r="M387" s="10"/>
    </row>
    <row r="388" spans="1:13" ht="21" x14ac:dyDescent="0.35">
      <c r="A388" s="18"/>
      <c r="B388" s="17"/>
      <c r="C388" s="16"/>
      <c r="D388" s="15"/>
      <c r="E388" s="14"/>
      <c r="F388" s="13"/>
      <c r="H388" s="12"/>
      <c r="J388" s="11"/>
      <c r="L388" s="10"/>
      <c r="M388" s="10"/>
    </row>
    <row r="389" spans="1:13" ht="21" x14ac:dyDescent="0.35">
      <c r="A389" s="18"/>
      <c r="B389" s="17"/>
      <c r="C389" s="16"/>
      <c r="D389" s="15"/>
      <c r="E389" s="14"/>
      <c r="F389" s="13"/>
      <c r="H389" s="12"/>
      <c r="J389" s="11"/>
      <c r="L389" s="10"/>
      <c r="M389" s="10"/>
    </row>
    <row r="390" spans="1:13" ht="21" x14ac:dyDescent="0.35">
      <c r="A390" s="18"/>
      <c r="B390" s="17"/>
      <c r="C390" s="16"/>
      <c r="D390" s="15"/>
      <c r="E390" s="14"/>
      <c r="F390" s="13"/>
      <c r="H390" s="12"/>
      <c r="J390" s="11"/>
      <c r="L390" s="10"/>
      <c r="M390" s="10"/>
    </row>
    <row r="391" spans="1:13" ht="21" x14ac:dyDescent="0.35">
      <c r="A391" s="18"/>
      <c r="B391" s="17"/>
      <c r="C391" s="16"/>
      <c r="D391" s="15"/>
      <c r="E391" s="14"/>
      <c r="F391" s="13"/>
      <c r="H391" s="12"/>
      <c r="J391" s="11"/>
      <c r="L391" s="10"/>
      <c r="M391" s="10"/>
    </row>
    <row r="392" spans="1:13" ht="21" x14ac:dyDescent="0.35">
      <c r="A392" s="18"/>
      <c r="B392" s="17"/>
      <c r="C392" s="16"/>
      <c r="D392" s="15"/>
      <c r="E392" s="14"/>
      <c r="F392" s="13"/>
      <c r="H392" s="12"/>
      <c r="J392" s="11"/>
      <c r="L392" s="10"/>
      <c r="M392" s="10"/>
    </row>
    <row r="393" spans="1:13" ht="21" x14ac:dyDescent="0.35">
      <c r="A393" s="18"/>
      <c r="B393" s="17"/>
      <c r="C393" s="16"/>
      <c r="D393" s="15"/>
      <c r="E393" s="14"/>
      <c r="F393" s="13"/>
      <c r="H393" s="12"/>
      <c r="J393" s="11"/>
      <c r="L393" s="10"/>
      <c r="M393" s="10"/>
    </row>
    <row r="394" spans="1:13" ht="21" x14ac:dyDescent="0.35">
      <c r="A394" s="18"/>
      <c r="B394" s="17"/>
      <c r="C394" s="16"/>
      <c r="D394" s="15"/>
      <c r="E394" s="14"/>
      <c r="F394" s="13"/>
      <c r="H394" s="12"/>
      <c r="J394" s="11"/>
      <c r="L394" s="10"/>
      <c r="M394" s="10"/>
    </row>
    <row r="395" spans="1:13" ht="21" x14ac:dyDescent="0.35">
      <c r="A395" s="18"/>
      <c r="B395" s="17"/>
      <c r="C395" s="16"/>
      <c r="D395" s="15"/>
      <c r="E395" s="14"/>
      <c r="F395" s="13"/>
      <c r="H395" s="12"/>
      <c r="J395" s="11"/>
      <c r="L395" s="10"/>
      <c r="M395" s="10"/>
    </row>
    <row r="396" spans="1:13" ht="21" x14ac:dyDescent="0.35">
      <c r="A396" s="18"/>
      <c r="B396" s="17"/>
      <c r="C396" s="16"/>
      <c r="D396" s="15"/>
      <c r="E396" s="14"/>
      <c r="F396" s="13"/>
      <c r="H396" s="12"/>
      <c r="J396" s="11"/>
      <c r="L396" s="10"/>
      <c r="M396" s="10"/>
    </row>
    <row r="397" spans="1:13" ht="21" x14ac:dyDescent="0.35">
      <c r="A397" s="18"/>
      <c r="B397" s="17"/>
      <c r="C397" s="16"/>
      <c r="D397" s="15"/>
      <c r="E397" s="14"/>
      <c r="F397" s="13"/>
      <c r="H397" s="12"/>
      <c r="J397" s="11"/>
      <c r="L397" s="10"/>
      <c r="M397" s="10"/>
    </row>
    <row r="398" spans="1:13" ht="21" x14ac:dyDescent="0.35">
      <c r="A398" s="18"/>
      <c r="B398" s="17"/>
      <c r="C398" s="16"/>
      <c r="D398" s="15"/>
      <c r="E398" s="14"/>
      <c r="F398" s="13"/>
      <c r="H398" s="12"/>
      <c r="J398" s="11"/>
      <c r="L398" s="10"/>
      <c r="M398" s="10"/>
    </row>
    <row r="399" spans="1:13" ht="21" x14ac:dyDescent="0.35">
      <c r="A399" s="18"/>
      <c r="B399" s="17"/>
      <c r="C399" s="16"/>
      <c r="D399" s="15"/>
      <c r="E399" s="14"/>
      <c r="F399" s="13"/>
      <c r="H399" s="12"/>
      <c r="J399" s="11"/>
      <c r="L399" s="10"/>
      <c r="M399" s="10"/>
    </row>
    <row r="400" spans="1:13" ht="21" x14ac:dyDescent="0.35">
      <c r="A400" s="18"/>
      <c r="B400" s="17"/>
      <c r="C400" s="16"/>
      <c r="D400" s="15"/>
      <c r="E400" s="14"/>
      <c r="F400" s="13"/>
      <c r="H400" s="12"/>
      <c r="J400" s="11"/>
      <c r="L400" s="10"/>
      <c r="M400" s="10"/>
    </row>
    <row r="401" spans="1:13" ht="21" x14ac:dyDescent="0.35">
      <c r="A401" s="18"/>
      <c r="B401" s="17"/>
      <c r="C401" s="16"/>
      <c r="D401" s="15"/>
      <c r="E401" s="14"/>
      <c r="F401" s="13"/>
      <c r="H401" s="12"/>
      <c r="J401" s="11"/>
      <c r="L401" s="10"/>
      <c r="M401" s="10"/>
    </row>
    <row r="402" spans="1:13" ht="21" x14ac:dyDescent="0.35">
      <c r="A402" s="18"/>
      <c r="B402" s="17"/>
      <c r="C402" s="16"/>
      <c r="D402" s="15"/>
      <c r="E402" s="14"/>
      <c r="F402" s="13"/>
      <c r="H402" s="12"/>
      <c r="J402" s="11"/>
      <c r="L402" s="10"/>
      <c r="M402" s="10"/>
    </row>
    <row r="403" spans="1:13" ht="21" x14ac:dyDescent="0.35">
      <c r="A403" s="18"/>
      <c r="B403" s="17"/>
      <c r="C403" s="16"/>
      <c r="D403" s="15"/>
      <c r="E403" s="14"/>
      <c r="F403" s="13"/>
      <c r="H403" s="12"/>
      <c r="J403" s="11"/>
      <c r="L403" s="10"/>
      <c r="M403" s="10"/>
    </row>
    <row r="404" spans="1:13" ht="21" x14ac:dyDescent="0.35">
      <c r="A404" s="18"/>
      <c r="B404" s="17"/>
      <c r="C404" s="16"/>
      <c r="D404" s="15"/>
      <c r="E404" s="14"/>
      <c r="F404" s="13"/>
      <c r="H404" s="12"/>
      <c r="J404" s="11"/>
      <c r="L404" s="10"/>
      <c r="M404" s="10"/>
    </row>
    <row r="405" spans="1:13" ht="21" x14ac:dyDescent="0.35">
      <c r="A405" s="18"/>
      <c r="B405" s="17"/>
      <c r="C405" s="16"/>
      <c r="D405" s="15"/>
      <c r="E405" s="14"/>
      <c r="F405" s="13"/>
      <c r="H405" s="12"/>
      <c r="J405" s="11"/>
      <c r="L405" s="10"/>
      <c r="M405" s="10"/>
    </row>
    <row r="406" spans="1:13" ht="21" x14ac:dyDescent="0.35">
      <c r="A406" s="18"/>
      <c r="B406" s="17"/>
      <c r="C406" s="16"/>
      <c r="D406" s="15"/>
      <c r="E406" s="14"/>
      <c r="F406" s="13"/>
      <c r="H406" s="12"/>
      <c r="J406" s="11"/>
      <c r="L406" s="10"/>
      <c r="M406" s="10"/>
    </row>
    <row r="407" spans="1:13" ht="21" x14ac:dyDescent="0.35">
      <c r="A407" s="18"/>
      <c r="B407" s="17"/>
      <c r="C407" s="16"/>
      <c r="D407" s="15"/>
      <c r="E407" s="14"/>
      <c r="F407" s="13"/>
      <c r="H407" s="12"/>
      <c r="J407" s="11"/>
      <c r="L407" s="10"/>
      <c r="M407" s="10"/>
    </row>
    <row r="408" spans="1:13" ht="21" x14ac:dyDescent="0.35">
      <c r="A408" s="18"/>
      <c r="B408" s="17"/>
      <c r="C408" s="16"/>
      <c r="D408" s="15"/>
      <c r="E408" s="14"/>
      <c r="F408" s="13"/>
      <c r="H408" s="12"/>
      <c r="J408" s="11"/>
      <c r="L408" s="10"/>
      <c r="M408" s="10"/>
    </row>
    <row r="409" spans="1:13" ht="21" x14ac:dyDescent="0.35">
      <c r="A409" s="18"/>
      <c r="B409" s="17"/>
      <c r="C409" s="16"/>
      <c r="D409" s="15"/>
      <c r="E409" s="14"/>
      <c r="F409" s="13"/>
      <c r="H409" s="12"/>
      <c r="J409" s="11"/>
      <c r="L409" s="10"/>
      <c r="M409" s="10"/>
    </row>
    <row r="410" spans="1:13" ht="21" x14ac:dyDescent="0.35">
      <c r="A410" s="18"/>
      <c r="B410" s="17"/>
      <c r="C410" s="16"/>
      <c r="D410" s="15"/>
      <c r="E410" s="14"/>
      <c r="F410" s="13"/>
      <c r="H410" s="12"/>
      <c r="J410" s="11"/>
      <c r="L410" s="10"/>
      <c r="M410" s="10"/>
    </row>
    <row r="411" spans="1:13" ht="21" x14ac:dyDescent="0.35">
      <c r="A411" s="18"/>
      <c r="B411" s="17"/>
      <c r="C411" s="16"/>
      <c r="D411" s="15"/>
      <c r="E411" s="14"/>
      <c r="F411" s="13"/>
      <c r="H411" s="12"/>
      <c r="J411" s="11"/>
      <c r="L411" s="10"/>
      <c r="M411" s="10"/>
    </row>
    <row r="412" spans="1:13" ht="21" x14ac:dyDescent="0.35">
      <c r="A412" s="18"/>
      <c r="B412" s="17"/>
      <c r="C412" s="16"/>
      <c r="D412" s="15"/>
      <c r="E412" s="14"/>
      <c r="F412" s="13"/>
      <c r="H412" s="12"/>
      <c r="J412" s="11"/>
      <c r="L412" s="10"/>
      <c r="M412" s="10"/>
    </row>
    <row r="413" spans="1:13" ht="21" x14ac:dyDescent="0.35">
      <c r="A413" s="18"/>
      <c r="B413" s="17"/>
      <c r="C413" s="16"/>
      <c r="D413" s="15"/>
      <c r="E413" s="14"/>
      <c r="F413" s="13"/>
      <c r="H413" s="12"/>
      <c r="J413" s="11"/>
      <c r="L413" s="10"/>
      <c r="M413" s="10"/>
    </row>
    <row r="414" spans="1:13" ht="21" x14ac:dyDescent="0.35">
      <c r="A414" s="18"/>
      <c r="B414" s="17"/>
      <c r="C414" s="16"/>
      <c r="D414" s="15"/>
      <c r="E414" s="14"/>
      <c r="F414" s="13"/>
      <c r="H414" s="12"/>
      <c r="J414" s="11"/>
      <c r="L414" s="10"/>
      <c r="M414" s="10"/>
    </row>
    <row r="415" spans="1:13" ht="21" x14ac:dyDescent="0.35">
      <c r="A415" s="18"/>
      <c r="B415" s="17"/>
      <c r="C415" s="16"/>
      <c r="D415" s="15"/>
      <c r="E415" s="14"/>
      <c r="F415" s="13"/>
      <c r="H415" s="12"/>
      <c r="J415" s="11"/>
      <c r="L415" s="10"/>
      <c r="M415" s="10"/>
    </row>
    <row r="416" spans="1:13" ht="21" x14ac:dyDescent="0.35">
      <c r="A416" s="18"/>
      <c r="B416" s="17"/>
      <c r="C416" s="16"/>
      <c r="D416" s="15"/>
      <c r="E416" s="14"/>
      <c r="F416" s="13"/>
      <c r="H416" s="12"/>
      <c r="J416" s="11"/>
      <c r="L416" s="10"/>
      <c r="M416" s="10"/>
    </row>
    <row r="417" spans="1:13" ht="21" x14ac:dyDescent="0.35">
      <c r="A417" s="18"/>
      <c r="B417" s="17"/>
      <c r="C417" s="16"/>
      <c r="D417" s="15"/>
      <c r="E417" s="14"/>
      <c r="F417" s="13"/>
      <c r="H417" s="12"/>
      <c r="J417" s="11"/>
      <c r="L417" s="10"/>
      <c r="M417" s="10"/>
    </row>
    <row r="418" spans="1:13" ht="21" x14ac:dyDescent="0.35">
      <c r="A418" s="18"/>
      <c r="B418" s="17"/>
      <c r="C418" s="16"/>
      <c r="D418" s="15"/>
      <c r="E418" s="14"/>
      <c r="F418" s="13"/>
      <c r="H418" s="12"/>
      <c r="J418" s="11"/>
      <c r="L418" s="10"/>
      <c r="M418" s="10"/>
    </row>
    <row r="419" spans="1:13" ht="21" x14ac:dyDescent="0.35">
      <c r="A419" s="18"/>
      <c r="B419" s="17"/>
      <c r="C419" s="16"/>
      <c r="D419" s="15"/>
      <c r="E419" s="14"/>
      <c r="F419" s="13"/>
      <c r="H419" s="12"/>
      <c r="J419" s="11"/>
      <c r="L419" s="10"/>
      <c r="M419" s="10"/>
    </row>
    <row r="420" spans="1:13" ht="21" x14ac:dyDescent="0.35">
      <c r="A420" s="18"/>
      <c r="B420" s="17"/>
      <c r="C420" s="16"/>
      <c r="D420" s="15"/>
      <c r="E420" s="14"/>
      <c r="F420" s="13"/>
      <c r="H420" s="12"/>
      <c r="J420" s="11"/>
      <c r="L420" s="10"/>
      <c r="M420" s="10"/>
    </row>
    <row r="421" spans="1:13" ht="21" x14ac:dyDescent="0.35">
      <c r="A421" s="18"/>
      <c r="B421" s="17"/>
      <c r="C421" s="16"/>
      <c r="D421" s="15"/>
      <c r="E421" s="14"/>
      <c r="F421" s="13"/>
      <c r="H421" s="12"/>
      <c r="J421" s="11"/>
      <c r="L421" s="10"/>
      <c r="M421" s="10"/>
    </row>
    <row r="422" spans="1:13" ht="21" x14ac:dyDescent="0.35">
      <c r="A422" s="18"/>
      <c r="B422" s="17"/>
      <c r="C422" s="16"/>
      <c r="D422" s="15"/>
      <c r="E422" s="14"/>
      <c r="F422" s="13"/>
      <c r="H422" s="12"/>
      <c r="J422" s="11"/>
      <c r="L422" s="10"/>
      <c r="M422" s="10"/>
    </row>
    <row r="423" spans="1:13" ht="21" x14ac:dyDescent="0.35">
      <c r="A423" s="18"/>
      <c r="B423" s="17"/>
      <c r="C423" s="16"/>
      <c r="D423" s="15"/>
      <c r="E423" s="14"/>
      <c r="F423" s="13"/>
      <c r="H423" s="12"/>
      <c r="J423" s="11"/>
      <c r="L423" s="10"/>
      <c r="M423" s="10"/>
    </row>
    <row r="424" spans="1:13" ht="21" x14ac:dyDescent="0.35">
      <c r="A424" s="18"/>
      <c r="B424" s="17"/>
      <c r="C424" s="16"/>
      <c r="D424" s="15"/>
      <c r="E424" s="14"/>
      <c r="F424" s="13"/>
      <c r="H424" s="12"/>
      <c r="J424" s="11"/>
      <c r="L424" s="10"/>
      <c r="M424" s="10"/>
    </row>
    <row r="425" spans="1:13" ht="21" x14ac:dyDescent="0.35">
      <c r="A425" s="18"/>
      <c r="B425" s="17"/>
      <c r="C425" s="16"/>
      <c r="D425" s="15"/>
      <c r="E425" s="14"/>
      <c r="F425" s="13"/>
      <c r="H425" s="12"/>
      <c r="J425" s="11"/>
      <c r="L425" s="10"/>
      <c r="M425" s="10"/>
    </row>
    <row r="426" spans="1:13" ht="21" x14ac:dyDescent="0.35">
      <c r="A426" s="18"/>
      <c r="B426" s="17"/>
      <c r="C426" s="16"/>
      <c r="D426" s="15"/>
      <c r="E426" s="14"/>
      <c r="F426" s="13"/>
      <c r="H426" s="12"/>
      <c r="J426" s="11"/>
      <c r="L426" s="10"/>
      <c r="M426" s="10"/>
    </row>
    <row r="427" spans="1:13" ht="21" x14ac:dyDescent="0.35">
      <c r="A427" s="18"/>
      <c r="B427" s="17"/>
      <c r="C427" s="16"/>
      <c r="D427" s="15"/>
      <c r="E427" s="14"/>
      <c r="F427" s="13"/>
      <c r="H427" s="12"/>
      <c r="J427" s="11"/>
      <c r="L427" s="10"/>
      <c r="M427" s="10"/>
    </row>
    <row r="428" spans="1:13" ht="21" x14ac:dyDescent="0.35">
      <c r="A428" s="18"/>
      <c r="B428" s="17"/>
      <c r="C428" s="16"/>
      <c r="D428" s="15"/>
      <c r="E428" s="14"/>
      <c r="F428" s="13"/>
      <c r="H428" s="12"/>
      <c r="J428" s="11"/>
      <c r="L428" s="10"/>
      <c r="M428" s="10"/>
    </row>
    <row r="429" spans="1:13" ht="21" x14ac:dyDescent="0.35">
      <c r="A429" s="18"/>
      <c r="B429" s="17"/>
      <c r="C429" s="16"/>
      <c r="D429" s="15"/>
      <c r="E429" s="14"/>
      <c r="F429" s="13"/>
      <c r="H429" s="12"/>
      <c r="J429" s="11"/>
      <c r="L429" s="10"/>
      <c r="M429" s="10"/>
    </row>
    <row r="430" spans="1:13" ht="21" x14ac:dyDescent="0.35">
      <c r="A430" s="18"/>
      <c r="B430" s="17"/>
      <c r="C430" s="16"/>
      <c r="D430" s="15"/>
      <c r="E430" s="14"/>
      <c r="F430" s="13"/>
      <c r="H430" s="12"/>
      <c r="J430" s="11"/>
      <c r="L430" s="10"/>
      <c r="M430" s="10"/>
    </row>
    <row r="431" spans="1:13" ht="21" x14ac:dyDescent="0.35">
      <c r="A431" s="18"/>
      <c r="B431" s="17"/>
      <c r="C431" s="16"/>
      <c r="D431" s="15"/>
      <c r="E431" s="14"/>
      <c r="F431" s="13"/>
      <c r="H431" s="12"/>
      <c r="J431" s="11"/>
      <c r="L431" s="10"/>
      <c r="M431" s="10"/>
    </row>
    <row r="432" spans="1:13" ht="21" x14ac:dyDescent="0.35">
      <c r="A432" s="18"/>
      <c r="B432" s="17"/>
      <c r="C432" s="16"/>
      <c r="D432" s="15"/>
      <c r="E432" s="14"/>
      <c r="F432" s="13"/>
      <c r="H432" s="12"/>
      <c r="J432" s="11"/>
      <c r="L432" s="10"/>
      <c r="M432" s="10"/>
    </row>
    <row r="433" spans="1:13" ht="21" x14ac:dyDescent="0.35">
      <c r="A433" s="18"/>
      <c r="B433" s="17"/>
      <c r="C433" s="16"/>
      <c r="D433" s="15"/>
      <c r="E433" s="14"/>
      <c r="F433" s="13"/>
      <c r="H433" s="12"/>
      <c r="J433" s="11"/>
      <c r="L433" s="10"/>
      <c r="M433" s="10"/>
    </row>
    <row r="434" spans="1:13" ht="21" x14ac:dyDescent="0.35">
      <c r="A434" s="18"/>
      <c r="B434" s="17"/>
      <c r="C434" s="16"/>
      <c r="D434" s="15"/>
      <c r="E434" s="14"/>
      <c r="F434" s="13"/>
      <c r="H434" s="12"/>
      <c r="J434" s="11"/>
      <c r="L434" s="10"/>
      <c r="M434" s="10"/>
    </row>
    <row r="435" spans="1:13" ht="21" x14ac:dyDescent="0.35">
      <c r="A435" s="18"/>
      <c r="B435" s="17"/>
      <c r="C435" s="16"/>
      <c r="D435" s="15"/>
      <c r="E435" s="14"/>
      <c r="F435" s="13"/>
      <c r="H435" s="12"/>
      <c r="J435" s="11"/>
      <c r="L435" s="10"/>
      <c r="M435" s="10"/>
    </row>
    <row r="436" spans="1:13" ht="21" x14ac:dyDescent="0.35">
      <c r="A436" s="18"/>
      <c r="B436" s="17"/>
      <c r="C436" s="16"/>
      <c r="D436" s="15"/>
      <c r="E436" s="14"/>
      <c r="F436" s="13"/>
      <c r="H436" s="12"/>
      <c r="J436" s="11"/>
      <c r="L436" s="10"/>
      <c r="M436" s="10"/>
    </row>
    <row r="437" spans="1:13" ht="21" x14ac:dyDescent="0.35">
      <c r="A437" s="18"/>
      <c r="B437" s="17"/>
      <c r="C437" s="16"/>
      <c r="D437" s="15"/>
      <c r="E437" s="14"/>
      <c r="F437" s="13"/>
      <c r="H437" s="12"/>
      <c r="J437" s="11"/>
      <c r="L437" s="10"/>
      <c r="M437" s="10"/>
    </row>
    <row r="438" spans="1:13" ht="21" x14ac:dyDescent="0.35">
      <c r="A438" s="18"/>
      <c r="B438" s="17"/>
      <c r="C438" s="16"/>
      <c r="D438" s="15"/>
      <c r="E438" s="14"/>
      <c r="F438" s="13"/>
      <c r="H438" s="12"/>
      <c r="J438" s="11"/>
      <c r="L438" s="10"/>
      <c r="M438" s="10"/>
    </row>
    <row r="439" spans="1:13" ht="21" x14ac:dyDescent="0.35">
      <c r="A439" s="18"/>
      <c r="B439" s="17"/>
      <c r="C439" s="16"/>
      <c r="D439" s="15"/>
      <c r="E439" s="14"/>
      <c r="F439" s="13"/>
      <c r="H439" s="12"/>
      <c r="J439" s="11"/>
      <c r="L439" s="10"/>
      <c r="M439" s="10"/>
    </row>
    <row r="440" spans="1:13" ht="21" x14ac:dyDescent="0.35">
      <c r="A440" s="18"/>
      <c r="B440" s="17"/>
      <c r="C440" s="16"/>
      <c r="D440" s="15"/>
      <c r="E440" s="14"/>
      <c r="F440" s="13"/>
      <c r="H440" s="12"/>
      <c r="J440" s="11"/>
      <c r="L440" s="10"/>
      <c r="M440" s="10"/>
    </row>
    <row r="441" spans="1:13" ht="21" x14ac:dyDescent="0.35">
      <c r="A441" s="18"/>
      <c r="B441" s="17"/>
      <c r="C441" s="16"/>
      <c r="D441" s="15"/>
      <c r="E441" s="14"/>
      <c r="F441" s="13"/>
      <c r="H441" s="12"/>
      <c r="J441" s="11"/>
      <c r="L441" s="10"/>
      <c r="M441" s="10"/>
    </row>
    <row r="442" spans="1:13" ht="21" x14ac:dyDescent="0.35">
      <c r="A442" s="18"/>
      <c r="B442" s="17"/>
      <c r="C442" s="16"/>
      <c r="D442" s="15"/>
      <c r="E442" s="14"/>
      <c r="F442" s="13"/>
      <c r="H442" s="12"/>
      <c r="J442" s="11"/>
      <c r="L442" s="10"/>
      <c r="M442" s="10"/>
    </row>
    <row r="443" spans="1:13" ht="21" x14ac:dyDescent="0.35">
      <c r="A443" s="18"/>
      <c r="B443" s="17"/>
      <c r="C443" s="16"/>
      <c r="D443" s="15"/>
      <c r="E443" s="14"/>
      <c r="F443" s="13"/>
      <c r="H443" s="12"/>
      <c r="J443" s="11"/>
      <c r="L443" s="10"/>
      <c r="M443" s="10"/>
    </row>
    <row r="444" spans="1:13" ht="21" x14ac:dyDescent="0.35">
      <c r="A444" s="18"/>
      <c r="B444" s="17"/>
      <c r="C444" s="16"/>
      <c r="D444" s="15"/>
      <c r="E444" s="14"/>
      <c r="F444" s="13"/>
      <c r="H444" s="12"/>
      <c r="J444" s="11"/>
      <c r="L444" s="10"/>
      <c r="M444" s="10"/>
    </row>
    <row r="445" spans="1:13" ht="21" x14ac:dyDescent="0.35">
      <c r="A445" s="18"/>
      <c r="B445" s="17"/>
      <c r="C445" s="16"/>
      <c r="D445" s="15"/>
      <c r="E445" s="14"/>
      <c r="F445" s="13"/>
      <c r="H445" s="12"/>
      <c r="J445" s="11"/>
      <c r="L445" s="10"/>
      <c r="M445" s="10"/>
    </row>
    <row r="446" spans="1:13" ht="21" x14ac:dyDescent="0.35">
      <c r="A446" s="18"/>
      <c r="B446" s="17"/>
      <c r="C446" s="16"/>
      <c r="D446" s="15"/>
      <c r="E446" s="14"/>
      <c r="F446" s="13"/>
      <c r="H446" s="12"/>
      <c r="J446" s="11"/>
      <c r="L446" s="10"/>
      <c r="M446" s="10"/>
    </row>
    <row r="447" spans="1:13" ht="21" x14ac:dyDescent="0.35">
      <c r="A447" s="18"/>
      <c r="B447" s="17"/>
      <c r="C447" s="16"/>
      <c r="D447" s="15"/>
      <c r="E447" s="14"/>
      <c r="F447" s="13"/>
      <c r="H447" s="12"/>
      <c r="J447" s="11"/>
      <c r="L447" s="10"/>
      <c r="M447" s="10"/>
    </row>
    <row r="448" spans="1:13" ht="21" x14ac:dyDescent="0.35">
      <c r="A448" s="18"/>
      <c r="B448" s="17"/>
      <c r="C448" s="16"/>
      <c r="D448" s="15"/>
      <c r="E448" s="14"/>
      <c r="F448" s="13"/>
      <c r="H448" s="12"/>
      <c r="J448" s="11"/>
      <c r="L448" s="10"/>
      <c r="M448" s="10"/>
    </row>
    <row r="449" spans="1:13" ht="21" x14ac:dyDescent="0.35">
      <c r="A449" s="18"/>
      <c r="B449" s="17"/>
      <c r="C449" s="16"/>
      <c r="D449" s="15"/>
      <c r="E449" s="14"/>
      <c r="F449" s="13"/>
      <c r="H449" s="12"/>
      <c r="J449" s="11"/>
      <c r="L449" s="10"/>
      <c r="M449" s="10"/>
    </row>
    <row r="450" spans="1:13" ht="21" x14ac:dyDescent="0.35">
      <c r="A450" s="18"/>
      <c r="B450" s="17"/>
      <c r="C450" s="16"/>
      <c r="D450" s="15"/>
      <c r="E450" s="14"/>
      <c r="F450" s="13"/>
      <c r="H450" s="12"/>
      <c r="J450" s="11"/>
      <c r="L450" s="10"/>
      <c r="M450" s="10"/>
    </row>
    <row r="451" spans="1:13" ht="21" x14ac:dyDescent="0.35">
      <c r="A451" s="18"/>
      <c r="B451" s="17"/>
      <c r="C451" s="16"/>
      <c r="D451" s="15"/>
      <c r="E451" s="14"/>
      <c r="F451" s="13"/>
      <c r="H451" s="12"/>
      <c r="J451" s="11"/>
      <c r="L451" s="10"/>
      <c r="M451" s="10"/>
    </row>
    <row r="452" spans="1:13" ht="21" x14ac:dyDescent="0.35">
      <c r="A452" s="18"/>
      <c r="B452" s="17"/>
      <c r="C452" s="16"/>
      <c r="D452" s="15"/>
      <c r="E452" s="14"/>
      <c r="F452" s="13"/>
      <c r="H452" s="12"/>
      <c r="J452" s="11"/>
      <c r="L452" s="10"/>
      <c r="M452" s="10"/>
    </row>
    <row r="453" spans="1:13" ht="21" x14ac:dyDescent="0.35">
      <c r="A453" s="18"/>
      <c r="B453" s="17"/>
      <c r="C453" s="16"/>
      <c r="D453" s="15"/>
      <c r="E453" s="14"/>
      <c r="F453" s="13"/>
      <c r="H453" s="12"/>
      <c r="J453" s="11"/>
      <c r="L453" s="10"/>
      <c r="M453" s="10"/>
    </row>
    <row r="454" spans="1:13" ht="21" x14ac:dyDescent="0.35">
      <c r="A454" s="18"/>
      <c r="B454" s="17"/>
      <c r="C454" s="16"/>
      <c r="D454" s="15"/>
      <c r="E454" s="14"/>
      <c r="F454" s="13"/>
      <c r="H454" s="12"/>
      <c r="J454" s="11"/>
      <c r="L454" s="10"/>
      <c r="M454" s="10"/>
    </row>
    <row r="455" spans="1:13" ht="21" x14ac:dyDescent="0.35">
      <c r="A455" s="18"/>
      <c r="B455" s="17"/>
      <c r="C455" s="16"/>
      <c r="D455" s="15"/>
      <c r="E455" s="14"/>
      <c r="F455" s="13"/>
      <c r="H455" s="12"/>
      <c r="J455" s="11"/>
      <c r="L455" s="10"/>
      <c r="M455" s="10"/>
    </row>
    <row r="456" spans="1:13" ht="21" x14ac:dyDescent="0.35">
      <c r="A456" s="18"/>
      <c r="B456" s="17"/>
      <c r="C456" s="16"/>
      <c r="D456" s="15"/>
      <c r="E456" s="14"/>
      <c r="F456" s="13"/>
      <c r="H456" s="12"/>
      <c r="J456" s="11"/>
      <c r="L456" s="10"/>
      <c r="M456" s="10"/>
    </row>
    <row r="457" spans="1:13" ht="21" x14ac:dyDescent="0.35">
      <c r="A457" s="18"/>
      <c r="B457" s="17"/>
      <c r="C457" s="16"/>
      <c r="D457" s="15"/>
      <c r="E457" s="14"/>
      <c r="F457" s="13"/>
      <c r="H457" s="12"/>
      <c r="J457" s="11"/>
      <c r="L457" s="10"/>
      <c r="M457" s="10"/>
    </row>
    <row r="458" spans="1:13" ht="21" x14ac:dyDescent="0.35">
      <c r="A458" s="18"/>
      <c r="B458" s="17"/>
      <c r="C458" s="16"/>
      <c r="D458" s="15"/>
      <c r="E458" s="14"/>
      <c r="F458" s="13"/>
      <c r="H458" s="12"/>
      <c r="J458" s="11"/>
      <c r="L458" s="10"/>
      <c r="M458" s="10"/>
    </row>
    <row r="459" spans="1:13" ht="21" x14ac:dyDescent="0.35">
      <c r="A459" s="18"/>
      <c r="B459" s="17"/>
      <c r="C459" s="16"/>
      <c r="D459" s="15"/>
      <c r="E459" s="14"/>
      <c r="F459" s="13"/>
      <c r="H459" s="12"/>
      <c r="J459" s="11"/>
      <c r="L459" s="10"/>
      <c r="M459" s="10"/>
    </row>
    <row r="460" spans="1:13" ht="21" x14ac:dyDescent="0.35">
      <c r="A460" s="18"/>
      <c r="B460" s="17"/>
      <c r="C460" s="16"/>
      <c r="D460" s="15"/>
      <c r="E460" s="14"/>
      <c r="F460" s="13"/>
      <c r="H460" s="12"/>
      <c r="J460" s="11"/>
      <c r="L460" s="10"/>
      <c r="M460" s="10"/>
    </row>
    <row r="461" spans="1:13" ht="21" x14ac:dyDescent="0.35">
      <c r="A461" s="18"/>
      <c r="B461" s="17"/>
      <c r="C461" s="16"/>
      <c r="D461" s="15"/>
      <c r="E461" s="14"/>
      <c r="F461" s="13"/>
      <c r="H461" s="12"/>
      <c r="J461" s="11"/>
      <c r="L461" s="10"/>
      <c r="M461" s="10"/>
    </row>
    <row r="462" spans="1:13" ht="21" x14ac:dyDescent="0.35">
      <c r="A462" s="18"/>
      <c r="B462" s="17"/>
      <c r="C462" s="16"/>
      <c r="D462" s="15"/>
      <c r="E462" s="14"/>
      <c r="F462" s="13"/>
      <c r="H462" s="12"/>
      <c r="J462" s="11"/>
      <c r="L462" s="10"/>
      <c r="M462" s="10"/>
    </row>
    <row r="463" spans="1:13" ht="21" x14ac:dyDescent="0.35">
      <c r="A463" s="18"/>
      <c r="B463" s="17"/>
      <c r="C463" s="16"/>
      <c r="D463" s="15"/>
      <c r="E463" s="14"/>
      <c r="F463" s="13"/>
      <c r="H463" s="12"/>
      <c r="J463" s="11"/>
      <c r="L463" s="10"/>
      <c r="M463" s="10"/>
    </row>
    <row r="464" spans="1:13" ht="21" x14ac:dyDescent="0.35">
      <c r="A464" s="18"/>
      <c r="B464" s="17"/>
      <c r="C464" s="16"/>
      <c r="D464" s="15"/>
      <c r="E464" s="14"/>
      <c r="F464" s="13"/>
      <c r="H464" s="12"/>
      <c r="J464" s="11"/>
      <c r="L464" s="10"/>
      <c r="M464" s="10"/>
    </row>
    <row r="465" spans="1:13" ht="21" x14ac:dyDescent="0.35">
      <c r="A465" s="18"/>
      <c r="B465" s="17"/>
      <c r="C465" s="16"/>
      <c r="D465" s="15"/>
      <c r="E465" s="14"/>
      <c r="F465" s="13"/>
      <c r="H465" s="12"/>
      <c r="J465" s="11"/>
      <c r="L465" s="10"/>
      <c r="M465" s="10"/>
    </row>
    <row r="466" spans="1:13" ht="21" x14ac:dyDescent="0.35">
      <c r="A466" s="18"/>
      <c r="B466" s="17"/>
      <c r="C466" s="16"/>
      <c r="D466" s="15"/>
      <c r="E466" s="14"/>
      <c r="F466" s="13"/>
      <c r="H466" s="12"/>
      <c r="J466" s="11"/>
      <c r="L466" s="10"/>
      <c r="M466" s="10"/>
    </row>
    <row r="467" spans="1:13" ht="21" x14ac:dyDescent="0.35">
      <c r="A467" s="18"/>
      <c r="B467" s="17"/>
      <c r="C467" s="16"/>
      <c r="D467" s="15"/>
      <c r="E467" s="14"/>
      <c r="F467" s="13"/>
      <c r="H467" s="12"/>
      <c r="J467" s="11"/>
      <c r="L467" s="10"/>
      <c r="M467" s="10"/>
    </row>
    <row r="468" spans="1:13" ht="21" x14ac:dyDescent="0.35">
      <c r="A468" s="18"/>
      <c r="B468" s="17"/>
      <c r="C468" s="16"/>
      <c r="D468" s="15"/>
      <c r="E468" s="14"/>
      <c r="F468" s="13"/>
      <c r="H468" s="12"/>
      <c r="J468" s="11"/>
      <c r="L468" s="10"/>
      <c r="M468" s="10"/>
    </row>
    <row r="469" spans="1:13" ht="21" x14ac:dyDescent="0.35">
      <c r="A469" s="18"/>
      <c r="B469" s="17"/>
      <c r="C469" s="16"/>
      <c r="D469" s="15"/>
      <c r="E469" s="14"/>
      <c r="F469" s="13"/>
      <c r="H469" s="12"/>
      <c r="J469" s="11"/>
      <c r="L469" s="10"/>
      <c r="M469" s="10"/>
    </row>
    <row r="470" spans="1:13" ht="21" x14ac:dyDescent="0.35">
      <c r="A470" s="18"/>
      <c r="B470" s="17"/>
      <c r="C470" s="16"/>
      <c r="D470" s="15"/>
      <c r="E470" s="14"/>
      <c r="F470" s="13"/>
      <c r="H470" s="12"/>
      <c r="J470" s="11"/>
      <c r="L470" s="10"/>
      <c r="M470" s="10"/>
    </row>
    <row r="471" spans="1:13" ht="21" x14ac:dyDescent="0.35">
      <c r="A471" s="18"/>
      <c r="B471" s="17"/>
      <c r="C471" s="16"/>
      <c r="D471" s="15"/>
      <c r="E471" s="14"/>
      <c r="F471" s="13"/>
      <c r="H471" s="12"/>
      <c r="J471" s="11"/>
      <c r="L471" s="10"/>
      <c r="M471" s="10"/>
    </row>
    <row r="472" spans="1:13" ht="21" x14ac:dyDescent="0.35">
      <c r="A472" s="18"/>
      <c r="B472" s="17"/>
      <c r="C472" s="16"/>
      <c r="D472" s="15"/>
      <c r="E472" s="14"/>
      <c r="F472" s="13"/>
      <c r="H472" s="12"/>
      <c r="J472" s="11"/>
      <c r="L472" s="10"/>
      <c r="M472" s="10"/>
    </row>
    <row r="473" spans="1:13" ht="21" x14ac:dyDescent="0.35">
      <c r="A473" s="18"/>
      <c r="B473" s="17"/>
      <c r="C473" s="16"/>
      <c r="D473" s="15"/>
      <c r="E473" s="14"/>
      <c r="F473" s="13"/>
      <c r="H473" s="12"/>
      <c r="J473" s="11"/>
      <c r="L473" s="10"/>
      <c r="M473" s="10"/>
    </row>
    <row r="474" spans="1:13" ht="21" x14ac:dyDescent="0.35">
      <c r="A474" s="18"/>
      <c r="B474" s="17"/>
      <c r="C474" s="16"/>
      <c r="D474" s="15"/>
      <c r="E474" s="14"/>
      <c r="F474" s="13"/>
      <c r="H474" s="12"/>
      <c r="J474" s="11"/>
      <c r="L474" s="10"/>
      <c r="M474" s="10"/>
    </row>
    <row r="475" spans="1:13" ht="21" x14ac:dyDescent="0.35">
      <c r="A475" s="18"/>
      <c r="B475" s="17"/>
      <c r="C475" s="16"/>
      <c r="D475" s="15"/>
      <c r="E475" s="14"/>
      <c r="F475" s="13"/>
      <c r="H475" s="12"/>
      <c r="J475" s="11"/>
      <c r="L475" s="10"/>
      <c r="M475" s="10"/>
    </row>
    <row r="476" spans="1:13" ht="21" x14ac:dyDescent="0.35">
      <c r="A476" s="18"/>
      <c r="B476" s="17"/>
      <c r="C476" s="16"/>
      <c r="D476" s="15"/>
      <c r="E476" s="14"/>
      <c r="F476" s="13"/>
      <c r="H476" s="12"/>
      <c r="J476" s="11"/>
      <c r="L476" s="10"/>
      <c r="M476" s="10"/>
    </row>
    <row r="477" spans="1:13" ht="21" x14ac:dyDescent="0.35">
      <c r="A477" s="18"/>
      <c r="B477" s="17"/>
      <c r="C477" s="16"/>
      <c r="D477" s="15"/>
      <c r="E477" s="14"/>
      <c r="F477" s="13"/>
      <c r="H477" s="12"/>
      <c r="J477" s="11"/>
      <c r="L477" s="10"/>
      <c r="M477" s="10"/>
    </row>
    <row r="478" spans="1:13" ht="21" x14ac:dyDescent="0.35">
      <c r="A478" s="18"/>
      <c r="B478" s="17"/>
      <c r="C478" s="16"/>
      <c r="D478" s="15"/>
      <c r="E478" s="14"/>
      <c r="F478" s="13"/>
      <c r="H478" s="12"/>
      <c r="J478" s="11"/>
      <c r="L478" s="10"/>
      <c r="M478" s="10"/>
    </row>
    <row r="479" spans="1:13" ht="21" x14ac:dyDescent="0.35">
      <c r="A479" s="18"/>
      <c r="B479" s="17"/>
      <c r="C479" s="16"/>
      <c r="D479" s="15"/>
      <c r="E479" s="14"/>
      <c r="F479" s="13"/>
      <c r="H479" s="12"/>
      <c r="J479" s="11"/>
      <c r="L479" s="10"/>
      <c r="M479" s="10"/>
    </row>
    <row r="480" spans="1:13" ht="21" x14ac:dyDescent="0.35">
      <c r="A480" s="18"/>
      <c r="B480" s="17"/>
      <c r="C480" s="16"/>
      <c r="D480" s="15"/>
      <c r="E480" s="14"/>
      <c r="F480" s="13"/>
      <c r="H480" s="12"/>
      <c r="J480" s="11"/>
      <c r="L480" s="10"/>
      <c r="M480" s="10"/>
    </row>
    <row r="481" spans="1:13" ht="21" x14ac:dyDescent="0.35">
      <c r="A481" s="18"/>
      <c r="B481" s="17"/>
      <c r="C481" s="16"/>
      <c r="D481" s="15"/>
      <c r="E481" s="14"/>
      <c r="F481" s="13"/>
      <c r="H481" s="12"/>
      <c r="J481" s="11"/>
      <c r="L481" s="10"/>
      <c r="M481" s="10"/>
    </row>
    <row r="482" spans="1:13" ht="21" x14ac:dyDescent="0.35">
      <c r="A482" s="18"/>
      <c r="B482" s="17"/>
      <c r="C482" s="16"/>
      <c r="D482" s="15"/>
      <c r="E482" s="14"/>
      <c r="F482" s="13"/>
      <c r="H482" s="12"/>
      <c r="J482" s="11"/>
      <c r="L482" s="10"/>
      <c r="M482" s="10"/>
    </row>
    <row r="483" spans="1:13" ht="21" x14ac:dyDescent="0.35">
      <c r="A483" s="18"/>
      <c r="B483" s="17"/>
      <c r="C483" s="16"/>
      <c r="D483" s="15"/>
      <c r="E483" s="14"/>
      <c r="F483" s="13"/>
      <c r="H483" s="12"/>
      <c r="J483" s="11"/>
      <c r="L483" s="10"/>
      <c r="M483" s="10"/>
    </row>
    <row r="484" spans="1:13" ht="21" x14ac:dyDescent="0.35">
      <c r="A484" s="18"/>
      <c r="B484" s="17"/>
      <c r="C484" s="16"/>
      <c r="D484" s="15"/>
      <c r="E484" s="14"/>
      <c r="F484" s="13"/>
      <c r="H484" s="12"/>
      <c r="J484" s="11"/>
      <c r="L484" s="10"/>
      <c r="M484" s="10"/>
    </row>
    <row r="485" spans="1:13" ht="21" x14ac:dyDescent="0.35">
      <c r="A485" s="18"/>
      <c r="B485" s="17"/>
      <c r="C485" s="16"/>
      <c r="D485" s="15"/>
      <c r="E485" s="14"/>
      <c r="F485" s="13"/>
      <c r="H485" s="12"/>
      <c r="J485" s="11"/>
      <c r="L485" s="10"/>
      <c r="M485" s="10"/>
    </row>
    <row r="486" spans="1:13" ht="21" x14ac:dyDescent="0.35">
      <c r="A486" s="18"/>
      <c r="B486" s="17"/>
      <c r="C486" s="16"/>
      <c r="D486" s="15"/>
      <c r="E486" s="14"/>
      <c r="F486" s="13"/>
      <c r="H486" s="12"/>
      <c r="J486" s="11"/>
      <c r="L486" s="10"/>
      <c r="M486" s="10"/>
    </row>
    <row r="487" spans="1:13" ht="21" x14ac:dyDescent="0.35">
      <c r="A487" s="18"/>
      <c r="B487" s="17"/>
      <c r="C487" s="16"/>
      <c r="D487" s="15"/>
      <c r="E487" s="14"/>
      <c r="F487" s="13"/>
      <c r="H487" s="12"/>
      <c r="J487" s="11"/>
      <c r="L487" s="10"/>
      <c r="M487" s="10"/>
    </row>
    <row r="488" spans="1:13" ht="21" x14ac:dyDescent="0.35">
      <c r="A488" s="18"/>
      <c r="B488" s="17"/>
      <c r="C488" s="16"/>
      <c r="D488" s="15"/>
      <c r="E488" s="14"/>
      <c r="F488" s="13"/>
      <c r="H488" s="12"/>
      <c r="J488" s="11"/>
      <c r="L488" s="10"/>
      <c r="M488" s="10"/>
    </row>
    <row r="489" spans="1:13" ht="21" x14ac:dyDescent="0.35">
      <c r="A489" s="18"/>
      <c r="B489" s="17"/>
      <c r="C489" s="16"/>
      <c r="D489" s="15"/>
      <c r="E489" s="14"/>
      <c r="F489" s="13"/>
      <c r="H489" s="12"/>
      <c r="J489" s="11"/>
      <c r="L489" s="10"/>
      <c r="M489" s="10"/>
    </row>
    <row r="490" spans="1:13" ht="21" x14ac:dyDescent="0.35">
      <c r="A490" s="18"/>
      <c r="B490" s="17"/>
      <c r="C490" s="16"/>
      <c r="D490" s="15"/>
      <c r="E490" s="14"/>
      <c r="F490" s="13"/>
      <c r="H490" s="12"/>
      <c r="J490" s="11"/>
      <c r="L490" s="10"/>
      <c r="M490" s="10"/>
    </row>
    <row r="491" spans="1:13" ht="21" x14ac:dyDescent="0.35">
      <c r="A491" s="18"/>
      <c r="B491" s="17"/>
      <c r="C491" s="16"/>
      <c r="D491" s="15"/>
      <c r="E491" s="14"/>
      <c r="F491" s="13"/>
      <c r="H491" s="12"/>
      <c r="J491" s="11"/>
      <c r="L491" s="10"/>
      <c r="M491" s="10"/>
    </row>
    <row r="492" spans="1:13" ht="21" x14ac:dyDescent="0.35">
      <c r="A492" s="18"/>
      <c r="B492" s="17"/>
      <c r="C492" s="16"/>
      <c r="D492" s="15"/>
      <c r="E492" s="14"/>
      <c r="F492" s="13"/>
      <c r="H492" s="12"/>
      <c r="J492" s="11"/>
      <c r="L492" s="10"/>
      <c r="M492" s="10"/>
    </row>
    <row r="493" spans="1:13" ht="21" x14ac:dyDescent="0.35">
      <c r="A493" s="18"/>
      <c r="B493" s="17"/>
      <c r="C493" s="16"/>
      <c r="D493" s="15"/>
      <c r="E493" s="14"/>
      <c r="F493" s="13"/>
      <c r="H493" s="12"/>
      <c r="J493" s="11"/>
      <c r="L493" s="10"/>
      <c r="M493" s="10"/>
    </row>
    <row r="494" spans="1:13" ht="21" x14ac:dyDescent="0.35">
      <c r="A494" s="18"/>
      <c r="B494" s="17"/>
      <c r="C494" s="16"/>
      <c r="D494" s="15"/>
      <c r="E494" s="14"/>
      <c r="F494" s="13"/>
      <c r="H494" s="12"/>
      <c r="J494" s="11"/>
      <c r="L494" s="10"/>
      <c r="M494" s="10"/>
    </row>
    <row r="495" spans="1:13" ht="21" x14ac:dyDescent="0.35">
      <c r="A495" s="18"/>
      <c r="B495" s="17"/>
      <c r="C495" s="16"/>
      <c r="D495" s="15"/>
      <c r="E495" s="14"/>
      <c r="F495" s="13"/>
      <c r="H495" s="12"/>
      <c r="J495" s="11"/>
      <c r="L495" s="10"/>
      <c r="M495" s="10"/>
    </row>
    <row r="496" spans="1:13" ht="21" x14ac:dyDescent="0.35">
      <c r="A496" s="18"/>
      <c r="B496" s="17"/>
      <c r="C496" s="16"/>
      <c r="D496" s="15"/>
      <c r="E496" s="14"/>
      <c r="F496" s="13"/>
      <c r="H496" s="12"/>
      <c r="J496" s="11"/>
      <c r="L496" s="10"/>
      <c r="M496" s="10"/>
    </row>
    <row r="497" spans="1:13" ht="21" x14ac:dyDescent="0.35">
      <c r="A497" s="18"/>
      <c r="B497" s="17"/>
      <c r="C497" s="16"/>
      <c r="D497" s="15"/>
      <c r="E497" s="14"/>
      <c r="F497" s="13"/>
      <c r="H497" s="12"/>
      <c r="J497" s="11"/>
      <c r="L497" s="10"/>
      <c r="M497" s="10"/>
    </row>
    <row r="498" spans="1:13" ht="21" x14ac:dyDescent="0.35">
      <c r="A498" s="18"/>
      <c r="B498" s="17"/>
      <c r="C498" s="16"/>
      <c r="D498" s="15"/>
      <c r="E498" s="14"/>
      <c r="F498" s="13"/>
      <c r="H498" s="12"/>
      <c r="J498" s="11"/>
      <c r="L498" s="10"/>
      <c r="M498" s="10"/>
    </row>
    <row r="499" spans="1:13" ht="21" x14ac:dyDescent="0.35">
      <c r="A499" s="18"/>
      <c r="B499" s="17"/>
      <c r="C499" s="16"/>
      <c r="D499" s="15"/>
      <c r="E499" s="14"/>
      <c r="F499" s="13"/>
      <c r="H499" s="12"/>
      <c r="J499" s="11"/>
      <c r="L499" s="10"/>
      <c r="M499" s="10"/>
    </row>
    <row r="500" spans="1:13" ht="21" x14ac:dyDescent="0.35">
      <c r="A500" s="18"/>
      <c r="B500" s="17"/>
      <c r="C500" s="16"/>
      <c r="D500" s="15"/>
      <c r="E500" s="14"/>
      <c r="F500" s="13"/>
      <c r="H500" s="12"/>
      <c r="J500" s="11"/>
      <c r="L500" s="10"/>
      <c r="M500" s="10"/>
    </row>
    <row r="501" spans="1:13" ht="21" x14ac:dyDescent="0.35">
      <c r="A501" s="18"/>
      <c r="B501" s="17"/>
      <c r="C501" s="16"/>
      <c r="D501" s="15"/>
      <c r="E501" s="14"/>
      <c r="F501" s="13"/>
      <c r="H501" s="12"/>
      <c r="J501" s="11"/>
      <c r="L501" s="10"/>
      <c r="M501" s="10"/>
    </row>
    <row r="502" spans="1:13" ht="21" x14ac:dyDescent="0.35">
      <c r="A502" s="18"/>
      <c r="B502" s="17"/>
      <c r="C502" s="16"/>
      <c r="D502" s="15"/>
      <c r="E502" s="14"/>
      <c r="F502" s="13"/>
      <c r="H502" s="12"/>
      <c r="J502" s="11"/>
      <c r="L502" s="10"/>
      <c r="M502" s="10"/>
    </row>
    <row r="503" spans="1:13" ht="21" x14ac:dyDescent="0.35">
      <c r="A503" s="18"/>
      <c r="B503" s="17"/>
      <c r="C503" s="16"/>
      <c r="D503" s="15"/>
      <c r="E503" s="14"/>
      <c r="F503" s="13"/>
      <c r="H503" s="12"/>
      <c r="J503" s="11"/>
      <c r="L503" s="10"/>
      <c r="M503" s="10"/>
    </row>
    <row r="504" spans="1:13" ht="21" x14ac:dyDescent="0.35">
      <c r="A504" s="18"/>
      <c r="B504" s="17"/>
      <c r="C504" s="16"/>
      <c r="D504" s="15"/>
      <c r="E504" s="14"/>
      <c r="F504" s="13"/>
      <c r="H504" s="12"/>
      <c r="J504" s="11"/>
      <c r="L504" s="10"/>
      <c r="M504" s="10"/>
    </row>
    <row r="505" spans="1:13" ht="21" x14ac:dyDescent="0.35">
      <c r="A505" s="18"/>
      <c r="B505" s="17"/>
      <c r="C505" s="16"/>
      <c r="D505" s="15"/>
      <c r="E505" s="14"/>
      <c r="F505" s="13"/>
      <c r="H505" s="12"/>
      <c r="J505" s="11"/>
      <c r="L505" s="10"/>
      <c r="M505" s="10"/>
    </row>
    <row r="506" spans="1:13" ht="21" x14ac:dyDescent="0.35">
      <c r="A506" s="18"/>
      <c r="B506" s="17"/>
      <c r="C506" s="16"/>
      <c r="D506" s="15"/>
      <c r="E506" s="14"/>
      <c r="F506" s="13"/>
      <c r="H506" s="12"/>
      <c r="J506" s="11"/>
      <c r="L506" s="10"/>
      <c r="M506" s="10"/>
    </row>
    <row r="507" spans="1:13" ht="21" x14ac:dyDescent="0.35">
      <c r="A507" s="18"/>
      <c r="B507" s="17"/>
      <c r="C507" s="16"/>
      <c r="D507" s="15"/>
      <c r="E507" s="14"/>
      <c r="F507" s="13"/>
      <c r="H507" s="12"/>
      <c r="J507" s="11"/>
      <c r="L507" s="10"/>
      <c r="M507" s="10"/>
    </row>
    <row r="508" spans="1:13" ht="21" x14ac:dyDescent="0.35">
      <c r="A508" s="18"/>
      <c r="B508" s="17"/>
      <c r="C508" s="16"/>
      <c r="D508" s="15"/>
      <c r="E508" s="14"/>
      <c r="F508" s="13"/>
      <c r="H508" s="12"/>
      <c r="J508" s="11"/>
      <c r="L508" s="10"/>
      <c r="M508" s="10"/>
    </row>
    <row r="509" spans="1:13" ht="21" x14ac:dyDescent="0.35">
      <c r="A509" s="18"/>
      <c r="B509" s="17"/>
      <c r="C509" s="16"/>
      <c r="D509" s="15"/>
      <c r="E509" s="14"/>
      <c r="F509" s="13"/>
      <c r="H509" s="12"/>
      <c r="J509" s="11"/>
      <c r="L509" s="10"/>
      <c r="M509" s="10"/>
    </row>
    <row r="510" spans="1:13" ht="21" x14ac:dyDescent="0.35">
      <c r="A510" s="18"/>
      <c r="B510" s="17"/>
      <c r="C510" s="16"/>
      <c r="D510" s="15"/>
      <c r="E510" s="14"/>
      <c r="F510" s="13"/>
      <c r="H510" s="12"/>
      <c r="J510" s="11"/>
      <c r="L510" s="10"/>
      <c r="M510" s="10"/>
    </row>
    <row r="511" spans="1:13" ht="21" x14ac:dyDescent="0.35">
      <c r="A511" s="18"/>
      <c r="B511" s="17"/>
      <c r="C511" s="16"/>
      <c r="D511" s="15"/>
      <c r="E511" s="14"/>
      <c r="F511" s="13"/>
      <c r="H511" s="12"/>
      <c r="J511" s="11"/>
      <c r="L511" s="10"/>
      <c r="M511" s="10"/>
    </row>
    <row r="512" spans="1:13" ht="21" x14ac:dyDescent="0.35">
      <c r="A512" s="18"/>
      <c r="B512" s="17"/>
      <c r="C512" s="16"/>
      <c r="D512" s="15"/>
      <c r="E512" s="14"/>
      <c r="F512" s="13"/>
      <c r="H512" s="12"/>
      <c r="J512" s="11"/>
      <c r="L512" s="10"/>
      <c r="M512" s="10"/>
    </row>
    <row r="513" spans="1:13" ht="21" x14ac:dyDescent="0.35">
      <c r="A513" s="18"/>
      <c r="B513" s="17"/>
      <c r="C513" s="16"/>
      <c r="D513" s="15"/>
      <c r="E513" s="14"/>
      <c r="F513" s="13"/>
      <c r="H513" s="12"/>
      <c r="J513" s="11"/>
      <c r="L513" s="10"/>
      <c r="M513" s="10"/>
    </row>
    <row r="514" spans="1:13" ht="21" x14ac:dyDescent="0.35">
      <c r="A514" s="18"/>
      <c r="B514" s="17"/>
      <c r="C514" s="16"/>
      <c r="D514" s="15"/>
      <c r="E514" s="14"/>
      <c r="F514" s="13"/>
      <c r="H514" s="12"/>
      <c r="J514" s="11"/>
      <c r="L514" s="10"/>
      <c r="M514" s="10"/>
    </row>
    <row r="515" spans="1:13" ht="21" x14ac:dyDescent="0.35">
      <c r="A515" s="18"/>
      <c r="B515" s="17"/>
      <c r="C515" s="16"/>
      <c r="D515" s="15"/>
      <c r="E515" s="14"/>
      <c r="F515" s="13"/>
      <c r="H515" s="12"/>
      <c r="J515" s="11"/>
      <c r="L515" s="10"/>
      <c r="M515" s="10"/>
    </row>
    <row r="516" spans="1:13" ht="21" x14ac:dyDescent="0.35">
      <c r="A516" s="18"/>
      <c r="B516" s="17"/>
      <c r="C516" s="16"/>
      <c r="D516" s="15"/>
      <c r="E516" s="14"/>
      <c r="F516" s="13"/>
      <c r="H516" s="12"/>
      <c r="J516" s="11"/>
      <c r="L516" s="10"/>
      <c r="M516" s="10"/>
    </row>
    <row r="517" spans="1:13" ht="21" x14ac:dyDescent="0.35">
      <c r="A517" s="18"/>
      <c r="B517" s="17"/>
      <c r="C517" s="16"/>
      <c r="D517" s="15"/>
      <c r="E517" s="14"/>
      <c r="F517" s="13"/>
      <c r="H517" s="12"/>
      <c r="J517" s="11"/>
      <c r="L517" s="10"/>
      <c r="M517" s="10"/>
    </row>
    <row r="518" spans="1:13" ht="21" x14ac:dyDescent="0.35">
      <c r="A518" s="18"/>
      <c r="B518" s="17"/>
      <c r="C518" s="16"/>
      <c r="D518" s="15"/>
      <c r="E518" s="14"/>
      <c r="F518" s="13"/>
      <c r="H518" s="12"/>
      <c r="J518" s="11"/>
      <c r="L518" s="10"/>
      <c r="M518" s="10"/>
    </row>
    <row r="519" spans="1:13" ht="21" x14ac:dyDescent="0.35">
      <c r="A519" s="18"/>
      <c r="B519" s="17"/>
      <c r="C519" s="16"/>
      <c r="D519" s="15"/>
      <c r="E519" s="14"/>
      <c r="F519" s="13"/>
      <c r="H519" s="12"/>
      <c r="J519" s="11"/>
      <c r="L519" s="10"/>
      <c r="M519" s="10"/>
    </row>
    <row r="520" spans="1:13" ht="21" x14ac:dyDescent="0.35">
      <c r="A520" s="18"/>
      <c r="B520" s="17"/>
      <c r="C520" s="16"/>
      <c r="D520" s="15"/>
      <c r="E520" s="14"/>
      <c r="F520" s="13"/>
      <c r="H520" s="12"/>
      <c r="J520" s="11"/>
      <c r="L520" s="10"/>
      <c r="M520" s="10"/>
    </row>
    <row r="521" spans="1:13" ht="21" x14ac:dyDescent="0.35">
      <c r="A521" s="18"/>
      <c r="B521" s="17"/>
      <c r="C521" s="16"/>
      <c r="D521" s="15"/>
      <c r="E521" s="14"/>
      <c r="F521" s="13"/>
      <c r="H521" s="12"/>
      <c r="J521" s="11"/>
      <c r="L521" s="10"/>
      <c r="M521" s="10"/>
    </row>
    <row r="522" spans="1:13" ht="21" x14ac:dyDescent="0.35">
      <c r="A522" s="18"/>
      <c r="B522" s="17"/>
      <c r="C522" s="16"/>
      <c r="D522" s="15"/>
      <c r="E522" s="14"/>
      <c r="F522" s="13"/>
      <c r="H522" s="12"/>
      <c r="J522" s="11"/>
      <c r="L522" s="10"/>
      <c r="M522" s="10"/>
    </row>
    <row r="523" spans="1:13" ht="21" x14ac:dyDescent="0.35">
      <c r="A523" s="18"/>
      <c r="B523" s="17"/>
      <c r="C523" s="16"/>
      <c r="D523" s="15"/>
      <c r="E523" s="14"/>
      <c r="F523" s="13"/>
      <c r="H523" s="12"/>
      <c r="J523" s="11"/>
      <c r="L523" s="10"/>
      <c r="M523" s="10"/>
    </row>
    <row r="524" spans="1:13" ht="21" x14ac:dyDescent="0.35">
      <c r="A524" s="18"/>
      <c r="B524" s="17"/>
      <c r="C524" s="16"/>
      <c r="D524" s="15"/>
      <c r="E524" s="14"/>
      <c r="F524" s="13"/>
      <c r="H524" s="12"/>
      <c r="J524" s="11"/>
      <c r="L524" s="10"/>
      <c r="M524" s="10"/>
    </row>
    <row r="525" spans="1:13" ht="21" x14ac:dyDescent="0.35">
      <c r="A525" s="18"/>
      <c r="B525" s="17"/>
      <c r="C525" s="16"/>
      <c r="D525" s="15"/>
      <c r="E525" s="14"/>
      <c r="F525" s="13"/>
      <c r="H525" s="12"/>
      <c r="J525" s="11"/>
      <c r="L525" s="10"/>
      <c r="M525" s="10"/>
    </row>
    <row r="526" spans="1:13" ht="21" x14ac:dyDescent="0.35">
      <c r="A526" s="18"/>
      <c r="B526" s="17"/>
      <c r="C526" s="16"/>
      <c r="D526" s="15"/>
      <c r="E526" s="14"/>
      <c r="F526" s="13"/>
      <c r="H526" s="12"/>
      <c r="J526" s="11"/>
      <c r="L526" s="10"/>
      <c r="M526" s="10"/>
    </row>
    <row r="527" spans="1:13" ht="21" x14ac:dyDescent="0.35">
      <c r="A527" s="18"/>
      <c r="B527" s="17"/>
      <c r="C527" s="16"/>
      <c r="D527" s="15"/>
      <c r="E527" s="14"/>
      <c r="F527" s="13"/>
      <c r="H527" s="12"/>
      <c r="J527" s="11"/>
      <c r="L527" s="10"/>
      <c r="M527" s="10"/>
    </row>
    <row r="528" spans="1:13" ht="21" x14ac:dyDescent="0.35">
      <c r="A528" s="18"/>
      <c r="B528" s="17"/>
      <c r="C528" s="16"/>
      <c r="D528" s="15"/>
      <c r="E528" s="14"/>
      <c r="F528" s="13"/>
      <c r="H528" s="12"/>
      <c r="J528" s="11"/>
      <c r="L528" s="10"/>
      <c r="M528" s="10"/>
    </row>
    <row r="529" spans="1:13" ht="21" x14ac:dyDescent="0.35">
      <c r="A529" s="18"/>
      <c r="B529" s="17"/>
      <c r="C529" s="16"/>
      <c r="D529" s="15"/>
      <c r="E529" s="14"/>
      <c r="F529" s="13"/>
      <c r="H529" s="12"/>
      <c r="J529" s="11"/>
      <c r="L529" s="10"/>
      <c r="M529" s="10"/>
    </row>
    <row r="530" spans="1:13" ht="21" x14ac:dyDescent="0.35">
      <c r="A530" s="18"/>
      <c r="B530" s="17"/>
      <c r="C530" s="16"/>
      <c r="D530" s="15"/>
      <c r="E530" s="14"/>
      <c r="F530" s="13"/>
      <c r="H530" s="12"/>
      <c r="J530" s="11"/>
      <c r="L530" s="10"/>
      <c r="M530" s="10"/>
    </row>
    <row r="531" spans="1:13" ht="21" x14ac:dyDescent="0.35">
      <c r="A531" s="18"/>
      <c r="B531" s="17"/>
      <c r="C531" s="16"/>
      <c r="D531" s="15"/>
      <c r="E531" s="14"/>
      <c r="F531" s="13"/>
      <c r="H531" s="12"/>
      <c r="J531" s="11"/>
      <c r="L531" s="10"/>
      <c r="M531" s="10"/>
    </row>
    <row r="532" spans="1:13" ht="21" x14ac:dyDescent="0.35">
      <c r="A532" s="18"/>
      <c r="B532" s="17"/>
      <c r="C532" s="16"/>
      <c r="D532" s="15"/>
      <c r="E532" s="14"/>
      <c r="F532" s="13"/>
      <c r="H532" s="12"/>
      <c r="J532" s="11"/>
      <c r="L532" s="10"/>
      <c r="M532" s="10"/>
    </row>
    <row r="533" spans="1:13" ht="21" x14ac:dyDescent="0.35">
      <c r="A533" s="18"/>
      <c r="B533" s="17"/>
      <c r="C533" s="16"/>
      <c r="D533" s="15"/>
      <c r="E533" s="14"/>
      <c r="F533" s="13"/>
      <c r="H533" s="12"/>
      <c r="J533" s="11"/>
      <c r="L533" s="10"/>
      <c r="M533" s="10"/>
    </row>
    <row r="534" spans="1:13" ht="21" x14ac:dyDescent="0.35">
      <c r="A534" s="18"/>
      <c r="B534" s="17"/>
      <c r="C534" s="16"/>
      <c r="D534" s="15"/>
      <c r="E534" s="14"/>
      <c r="F534" s="13"/>
      <c r="H534" s="12"/>
      <c r="J534" s="11"/>
      <c r="L534" s="10"/>
      <c r="M534" s="10"/>
    </row>
    <row r="535" spans="1:13" ht="21" x14ac:dyDescent="0.35">
      <c r="A535" s="18"/>
      <c r="B535" s="17"/>
      <c r="C535" s="16"/>
      <c r="D535" s="15"/>
      <c r="E535" s="14"/>
      <c r="F535" s="13"/>
      <c r="H535" s="12"/>
      <c r="J535" s="11"/>
      <c r="L535" s="10"/>
      <c r="M535" s="10"/>
    </row>
    <row r="536" spans="1:13" ht="21" x14ac:dyDescent="0.35">
      <c r="A536" s="18"/>
      <c r="B536" s="17"/>
      <c r="C536" s="16"/>
      <c r="D536" s="15"/>
      <c r="E536" s="14"/>
      <c r="F536" s="13"/>
      <c r="H536" s="12"/>
      <c r="J536" s="11"/>
      <c r="L536" s="10"/>
      <c r="M536" s="10"/>
    </row>
    <row r="537" spans="1:13" ht="21" x14ac:dyDescent="0.35">
      <c r="A537" s="18"/>
      <c r="B537" s="17"/>
      <c r="C537" s="16"/>
      <c r="D537" s="15"/>
      <c r="E537" s="14"/>
      <c r="F537" s="13"/>
      <c r="H537" s="12"/>
      <c r="J537" s="11"/>
      <c r="L537" s="10"/>
      <c r="M537" s="10"/>
    </row>
    <row r="538" spans="1:13" ht="21" x14ac:dyDescent="0.35">
      <c r="A538" s="18"/>
      <c r="B538" s="17"/>
      <c r="C538" s="16"/>
      <c r="D538" s="15"/>
      <c r="E538" s="14"/>
      <c r="F538" s="13"/>
      <c r="H538" s="12"/>
      <c r="J538" s="11"/>
      <c r="L538" s="10"/>
      <c r="M538" s="10"/>
    </row>
    <row r="539" spans="1:13" ht="21" x14ac:dyDescent="0.35">
      <c r="A539" s="18"/>
      <c r="B539" s="17"/>
      <c r="C539" s="16"/>
      <c r="D539" s="15"/>
      <c r="E539" s="14"/>
      <c r="F539" s="13"/>
      <c r="H539" s="12"/>
      <c r="J539" s="11"/>
      <c r="L539" s="10"/>
      <c r="M539" s="10"/>
    </row>
    <row r="540" spans="1:13" ht="21" x14ac:dyDescent="0.35">
      <c r="A540" s="18"/>
      <c r="B540" s="17"/>
      <c r="C540" s="16"/>
      <c r="D540" s="15"/>
      <c r="E540" s="14"/>
      <c r="F540" s="13"/>
      <c r="H540" s="12"/>
      <c r="J540" s="11"/>
      <c r="L540" s="10"/>
      <c r="M540" s="10"/>
    </row>
    <row r="541" spans="1:13" ht="21" x14ac:dyDescent="0.35">
      <c r="A541" s="18"/>
      <c r="B541" s="17"/>
      <c r="C541" s="16"/>
      <c r="D541" s="15"/>
      <c r="E541" s="14"/>
      <c r="F541" s="13"/>
      <c r="H541" s="12"/>
      <c r="J541" s="11"/>
      <c r="L541" s="10"/>
      <c r="M541" s="10"/>
    </row>
    <row r="542" spans="1:13" ht="21" x14ac:dyDescent="0.35">
      <c r="A542" s="18"/>
      <c r="B542" s="17"/>
      <c r="C542" s="16"/>
      <c r="D542" s="15"/>
      <c r="E542" s="14"/>
      <c r="F542" s="13"/>
      <c r="H542" s="12"/>
      <c r="J542" s="11"/>
      <c r="L542" s="10"/>
      <c r="M542" s="10"/>
    </row>
    <row r="543" spans="1:13" ht="21" x14ac:dyDescent="0.35">
      <c r="A543" s="18"/>
      <c r="B543" s="17"/>
      <c r="C543" s="16"/>
      <c r="D543" s="15"/>
      <c r="E543" s="14"/>
      <c r="F543" s="13"/>
      <c r="H543" s="12"/>
      <c r="J543" s="11"/>
      <c r="L543" s="10"/>
      <c r="M543" s="10"/>
    </row>
    <row r="544" spans="1:13" ht="21" x14ac:dyDescent="0.35">
      <c r="A544" s="18"/>
      <c r="B544" s="17"/>
      <c r="C544" s="16"/>
      <c r="D544" s="15"/>
      <c r="E544" s="14"/>
      <c r="F544" s="13"/>
      <c r="H544" s="12"/>
      <c r="J544" s="11"/>
      <c r="L544" s="10"/>
      <c r="M544" s="10"/>
    </row>
    <row r="545" spans="1:13" ht="21" x14ac:dyDescent="0.35">
      <c r="A545" s="18"/>
      <c r="B545" s="17"/>
      <c r="C545" s="16"/>
      <c r="D545" s="15"/>
      <c r="E545" s="14"/>
      <c r="F545" s="13"/>
      <c r="H545" s="12"/>
      <c r="J545" s="11"/>
      <c r="L545" s="10"/>
      <c r="M545" s="10"/>
    </row>
    <row r="546" spans="1:13" ht="21" x14ac:dyDescent="0.35">
      <c r="A546" s="18"/>
      <c r="B546" s="17"/>
      <c r="C546" s="16"/>
      <c r="D546" s="15"/>
      <c r="E546" s="14"/>
      <c r="F546" s="13"/>
      <c r="H546" s="12"/>
      <c r="J546" s="11"/>
      <c r="L546" s="10"/>
      <c r="M546" s="10"/>
    </row>
    <row r="547" spans="1:13" ht="21" x14ac:dyDescent="0.35">
      <c r="A547" s="18"/>
      <c r="B547" s="17"/>
      <c r="C547" s="16"/>
      <c r="D547" s="15"/>
      <c r="E547" s="14"/>
      <c r="F547" s="13"/>
      <c r="H547" s="12"/>
      <c r="J547" s="11"/>
      <c r="L547" s="10"/>
      <c r="M547" s="10"/>
    </row>
    <row r="548" spans="1:13" ht="21" x14ac:dyDescent="0.35">
      <c r="A548" s="18"/>
      <c r="B548" s="17"/>
      <c r="C548" s="16"/>
      <c r="D548" s="15"/>
      <c r="E548" s="14"/>
      <c r="F548" s="13"/>
      <c r="H548" s="12"/>
      <c r="J548" s="11"/>
      <c r="L548" s="10"/>
      <c r="M548" s="10"/>
    </row>
    <row r="549" spans="1:13" ht="21" x14ac:dyDescent="0.35">
      <c r="A549" s="18"/>
      <c r="B549" s="17"/>
      <c r="C549" s="16"/>
      <c r="D549" s="15"/>
      <c r="E549" s="14"/>
      <c r="F549" s="13"/>
      <c r="H549" s="12"/>
      <c r="J549" s="11"/>
      <c r="L549" s="10"/>
      <c r="M549" s="10"/>
    </row>
    <row r="550" spans="1:13" ht="21" x14ac:dyDescent="0.35">
      <c r="A550" s="18"/>
      <c r="B550" s="17"/>
      <c r="C550" s="16"/>
      <c r="D550" s="15"/>
      <c r="E550" s="14"/>
      <c r="F550" s="13"/>
      <c r="H550" s="12"/>
      <c r="J550" s="11"/>
      <c r="L550" s="10"/>
      <c r="M550" s="10"/>
    </row>
    <row r="551" spans="1:13" ht="21" x14ac:dyDescent="0.35">
      <c r="A551" s="18"/>
      <c r="B551" s="17"/>
      <c r="C551" s="16"/>
      <c r="D551" s="15"/>
      <c r="E551" s="14"/>
      <c r="F551" s="13"/>
      <c r="H551" s="12"/>
      <c r="J551" s="11"/>
      <c r="L551" s="10"/>
      <c r="M551" s="10"/>
    </row>
    <row r="552" spans="1:13" ht="21" x14ac:dyDescent="0.35">
      <c r="A552" s="18"/>
      <c r="B552" s="17"/>
      <c r="C552" s="16"/>
      <c r="D552" s="15"/>
      <c r="E552" s="14"/>
      <c r="F552" s="13"/>
      <c r="H552" s="12"/>
      <c r="J552" s="11"/>
      <c r="L552" s="10"/>
      <c r="M552" s="10"/>
    </row>
    <row r="553" spans="1:13" ht="21" x14ac:dyDescent="0.35">
      <c r="A553" s="18"/>
      <c r="B553" s="17"/>
      <c r="C553" s="16"/>
      <c r="D553" s="15"/>
      <c r="E553" s="14"/>
      <c r="F553" s="13"/>
      <c r="H553" s="12"/>
      <c r="J553" s="11"/>
      <c r="L553" s="10"/>
      <c r="M553" s="10"/>
    </row>
    <row r="554" spans="1:13" ht="21" x14ac:dyDescent="0.35">
      <c r="A554" s="18"/>
      <c r="B554" s="17"/>
      <c r="C554" s="16"/>
      <c r="D554" s="15"/>
      <c r="E554" s="14"/>
      <c r="F554" s="13"/>
      <c r="H554" s="12"/>
      <c r="J554" s="11"/>
      <c r="L554" s="10"/>
      <c r="M554" s="10"/>
    </row>
    <row r="555" spans="1:13" ht="21" x14ac:dyDescent="0.35">
      <c r="A555" s="18"/>
      <c r="B555" s="17"/>
      <c r="C555" s="16"/>
      <c r="D555" s="15"/>
      <c r="E555" s="14"/>
      <c r="F555" s="13"/>
      <c r="H555" s="12"/>
      <c r="J555" s="11"/>
      <c r="L555" s="10"/>
      <c r="M555" s="10"/>
    </row>
    <row r="556" spans="1:13" ht="21" x14ac:dyDescent="0.35">
      <c r="A556" s="18"/>
      <c r="B556" s="17"/>
      <c r="C556" s="16"/>
      <c r="D556" s="15"/>
      <c r="E556" s="14"/>
      <c r="F556" s="13"/>
      <c r="H556" s="12"/>
      <c r="J556" s="11"/>
      <c r="L556" s="10"/>
      <c r="M556" s="10"/>
    </row>
    <row r="557" spans="1:13" ht="21" x14ac:dyDescent="0.35">
      <c r="A557" s="18"/>
      <c r="B557" s="17"/>
      <c r="C557" s="16"/>
      <c r="D557" s="15"/>
      <c r="E557" s="14"/>
      <c r="F557" s="13"/>
      <c r="H557" s="12"/>
      <c r="J557" s="11"/>
      <c r="L557" s="10"/>
      <c r="M557" s="10"/>
    </row>
    <row r="558" spans="1:13" ht="21" x14ac:dyDescent="0.35">
      <c r="A558" s="18"/>
      <c r="B558" s="17"/>
      <c r="C558" s="16"/>
      <c r="D558" s="15"/>
      <c r="E558" s="14"/>
      <c r="F558" s="13"/>
      <c r="H558" s="12"/>
      <c r="J558" s="11"/>
      <c r="L558" s="10"/>
      <c r="M558" s="10"/>
    </row>
    <row r="559" spans="1:13" ht="21" x14ac:dyDescent="0.35">
      <c r="A559" s="18"/>
      <c r="B559" s="17"/>
      <c r="C559" s="16"/>
      <c r="D559" s="15"/>
      <c r="E559" s="14"/>
      <c r="F559" s="13"/>
      <c r="H559" s="12"/>
      <c r="J559" s="11"/>
      <c r="L559" s="10"/>
      <c r="M559" s="10"/>
    </row>
    <row r="560" spans="1:13" ht="21" x14ac:dyDescent="0.35">
      <c r="A560" s="18"/>
      <c r="B560" s="17"/>
      <c r="C560" s="16"/>
      <c r="D560" s="15"/>
      <c r="E560" s="14"/>
      <c r="F560" s="13"/>
      <c r="H560" s="12"/>
      <c r="J560" s="11"/>
      <c r="L560" s="10"/>
      <c r="M560" s="10"/>
    </row>
    <row r="561" spans="1:13" ht="21" x14ac:dyDescent="0.35">
      <c r="A561" s="18"/>
      <c r="B561" s="17"/>
      <c r="C561" s="16"/>
      <c r="D561" s="15"/>
      <c r="E561" s="14"/>
      <c r="F561" s="13"/>
      <c r="H561" s="12"/>
      <c r="J561" s="11"/>
      <c r="L561" s="10"/>
      <c r="M561" s="10"/>
    </row>
    <row r="562" spans="1:13" ht="21" x14ac:dyDescent="0.35">
      <c r="A562" s="18"/>
      <c r="B562" s="17"/>
      <c r="C562" s="16"/>
      <c r="D562" s="15"/>
      <c r="E562" s="14"/>
      <c r="F562" s="13"/>
      <c r="H562" s="12"/>
      <c r="J562" s="11"/>
      <c r="L562" s="10"/>
      <c r="M562" s="10"/>
    </row>
    <row r="563" spans="1:13" ht="21" x14ac:dyDescent="0.35">
      <c r="A563" s="18"/>
      <c r="B563" s="17"/>
      <c r="C563" s="16"/>
      <c r="D563" s="15"/>
      <c r="E563" s="14"/>
      <c r="F563" s="13"/>
      <c r="H563" s="12"/>
      <c r="J563" s="11"/>
      <c r="L563" s="10"/>
      <c r="M563" s="10"/>
    </row>
    <row r="564" spans="1:13" ht="21" x14ac:dyDescent="0.35">
      <c r="A564" s="18"/>
      <c r="B564" s="17"/>
      <c r="C564" s="16"/>
      <c r="D564" s="15"/>
      <c r="E564" s="14"/>
      <c r="F564" s="13"/>
      <c r="H564" s="12"/>
      <c r="J564" s="11"/>
      <c r="L564" s="10"/>
      <c r="M564" s="10"/>
    </row>
    <row r="565" spans="1:13" ht="21" x14ac:dyDescent="0.35">
      <c r="A565" s="18"/>
      <c r="B565" s="17"/>
      <c r="C565" s="16"/>
      <c r="D565" s="15"/>
      <c r="E565" s="14"/>
      <c r="F565" s="13"/>
      <c r="H565" s="12"/>
      <c r="J565" s="11"/>
      <c r="L565" s="10"/>
      <c r="M565" s="10"/>
    </row>
    <row r="566" spans="1:13" ht="21" x14ac:dyDescent="0.35">
      <c r="A566" s="18"/>
      <c r="B566" s="17"/>
      <c r="C566" s="16"/>
      <c r="D566" s="15"/>
      <c r="E566" s="14"/>
      <c r="F566" s="13"/>
      <c r="H566" s="12"/>
      <c r="J566" s="11"/>
      <c r="L566" s="10"/>
      <c r="M566" s="10"/>
    </row>
    <row r="567" spans="1:13" ht="21" x14ac:dyDescent="0.35">
      <c r="A567" s="18"/>
      <c r="B567" s="17"/>
      <c r="C567" s="16"/>
      <c r="D567" s="15"/>
      <c r="E567" s="14"/>
      <c r="F567" s="13"/>
      <c r="H567" s="12"/>
      <c r="J567" s="11"/>
      <c r="L567" s="10"/>
      <c r="M567" s="10"/>
    </row>
    <row r="568" spans="1:13" ht="21" x14ac:dyDescent="0.35">
      <c r="A568" s="18"/>
      <c r="B568" s="17"/>
      <c r="C568" s="16"/>
      <c r="D568" s="15"/>
      <c r="E568" s="14"/>
      <c r="F568" s="13"/>
      <c r="H568" s="12"/>
      <c r="J568" s="11"/>
      <c r="L568" s="10"/>
      <c r="M568" s="10"/>
    </row>
    <row r="569" spans="1:13" ht="21" x14ac:dyDescent="0.35">
      <c r="A569" s="18"/>
      <c r="B569" s="17"/>
      <c r="C569" s="16"/>
      <c r="D569" s="15"/>
      <c r="E569" s="14"/>
      <c r="F569" s="13"/>
      <c r="H569" s="12"/>
      <c r="J569" s="11"/>
      <c r="L569" s="10"/>
      <c r="M569" s="10"/>
    </row>
    <row r="570" spans="1:13" ht="21" x14ac:dyDescent="0.35">
      <c r="A570" s="18"/>
      <c r="B570" s="17"/>
      <c r="C570" s="16"/>
      <c r="D570" s="15"/>
      <c r="E570" s="14"/>
      <c r="F570" s="13"/>
      <c r="H570" s="12"/>
      <c r="J570" s="11"/>
      <c r="L570" s="10"/>
      <c r="M570" s="10"/>
    </row>
    <row r="571" spans="1:13" ht="21" x14ac:dyDescent="0.35">
      <c r="A571" s="18"/>
      <c r="B571" s="17"/>
      <c r="C571" s="16"/>
      <c r="D571" s="15"/>
      <c r="E571" s="14"/>
      <c r="F571" s="13"/>
      <c r="H571" s="12"/>
      <c r="J571" s="11"/>
      <c r="L571" s="10"/>
      <c r="M571" s="10"/>
    </row>
    <row r="572" spans="1:13" ht="21" x14ac:dyDescent="0.35">
      <c r="A572" s="18"/>
      <c r="B572" s="17"/>
      <c r="C572" s="16"/>
      <c r="D572" s="15"/>
      <c r="E572" s="14"/>
      <c r="F572" s="13"/>
      <c r="H572" s="12"/>
      <c r="J572" s="11"/>
      <c r="L572" s="10"/>
      <c r="M572" s="10"/>
    </row>
    <row r="573" spans="1:13" ht="21" x14ac:dyDescent="0.35">
      <c r="A573" s="18"/>
      <c r="B573" s="17"/>
      <c r="C573" s="16"/>
      <c r="D573" s="15"/>
      <c r="E573" s="14"/>
      <c r="F573" s="13"/>
      <c r="H573" s="12"/>
      <c r="J573" s="11"/>
      <c r="L573" s="10"/>
      <c r="M573" s="10"/>
    </row>
    <row r="574" spans="1:13" ht="21" x14ac:dyDescent="0.35">
      <c r="A574" s="18"/>
      <c r="B574" s="17"/>
      <c r="C574" s="16"/>
      <c r="D574" s="15"/>
      <c r="E574" s="14"/>
      <c r="F574" s="13"/>
      <c r="H574" s="12"/>
      <c r="J574" s="11"/>
      <c r="L574" s="10"/>
      <c r="M574" s="10"/>
    </row>
    <row r="575" spans="1:13" ht="21" x14ac:dyDescent="0.35">
      <c r="A575" s="18"/>
      <c r="B575" s="17"/>
      <c r="C575" s="16"/>
      <c r="D575" s="15"/>
      <c r="E575" s="14"/>
      <c r="F575" s="13"/>
      <c r="H575" s="12"/>
      <c r="J575" s="11"/>
      <c r="L575" s="10"/>
      <c r="M575" s="10"/>
    </row>
    <row r="576" spans="1:13" ht="21" x14ac:dyDescent="0.35">
      <c r="A576" s="18"/>
      <c r="B576" s="17"/>
      <c r="C576" s="16"/>
      <c r="D576" s="15"/>
      <c r="E576" s="14"/>
      <c r="F576" s="13"/>
      <c r="H576" s="12"/>
      <c r="J576" s="11"/>
      <c r="L576" s="10"/>
      <c r="M576" s="10"/>
    </row>
    <row r="577" spans="1:13" ht="21" x14ac:dyDescent="0.35">
      <c r="A577" s="18"/>
      <c r="B577" s="17"/>
      <c r="C577" s="16"/>
      <c r="D577" s="15"/>
      <c r="E577" s="14"/>
      <c r="F577" s="13"/>
      <c r="H577" s="12"/>
      <c r="J577" s="11"/>
      <c r="L577" s="10"/>
      <c r="M577" s="10"/>
    </row>
    <row r="578" spans="1:13" ht="21" x14ac:dyDescent="0.35">
      <c r="A578" s="18"/>
      <c r="B578" s="17"/>
      <c r="C578" s="16"/>
      <c r="D578" s="15"/>
      <c r="E578" s="14"/>
      <c r="F578" s="13"/>
      <c r="H578" s="12"/>
      <c r="J578" s="11"/>
      <c r="L578" s="10"/>
      <c r="M578" s="10"/>
    </row>
    <row r="579" spans="1:13" ht="21" x14ac:dyDescent="0.35">
      <c r="A579" s="18"/>
      <c r="B579" s="17"/>
      <c r="C579" s="16"/>
      <c r="D579" s="15"/>
      <c r="E579" s="14"/>
      <c r="F579" s="13"/>
      <c r="H579" s="12"/>
      <c r="J579" s="11"/>
      <c r="L579" s="10"/>
      <c r="M579" s="10"/>
    </row>
    <row r="580" spans="1:13" ht="21" x14ac:dyDescent="0.35">
      <c r="A580" s="18"/>
      <c r="B580" s="17"/>
      <c r="C580" s="16"/>
      <c r="D580" s="15"/>
      <c r="E580" s="14"/>
      <c r="F580" s="13"/>
      <c r="H580" s="12"/>
      <c r="J580" s="11"/>
      <c r="L580" s="10"/>
      <c r="M580" s="10"/>
    </row>
    <row r="581" spans="1:13" ht="21" x14ac:dyDescent="0.35">
      <c r="A581" s="18"/>
      <c r="B581" s="17"/>
      <c r="C581" s="16"/>
      <c r="D581" s="15"/>
      <c r="E581" s="14"/>
      <c r="F581" s="13"/>
      <c r="H581" s="12"/>
      <c r="J581" s="11"/>
      <c r="L581" s="10"/>
      <c r="M581" s="10"/>
    </row>
    <row r="582" spans="1:13" ht="21" x14ac:dyDescent="0.35">
      <c r="A582" s="18"/>
      <c r="B582" s="17"/>
      <c r="C582" s="16"/>
      <c r="D582" s="15"/>
      <c r="E582" s="14"/>
      <c r="F582" s="13"/>
      <c r="H582" s="12"/>
      <c r="J582" s="11"/>
      <c r="L582" s="10"/>
      <c r="M582" s="10"/>
    </row>
    <row r="583" spans="1:13" ht="21" x14ac:dyDescent="0.35">
      <c r="A583" s="18"/>
      <c r="B583" s="17"/>
      <c r="C583" s="16"/>
      <c r="D583" s="15"/>
      <c r="E583" s="14"/>
      <c r="F583" s="13"/>
      <c r="H583" s="12"/>
      <c r="J583" s="11"/>
      <c r="L583" s="10"/>
      <c r="M583" s="10"/>
    </row>
    <row r="584" spans="1:13" ht="21" x14ac:dyDescent="0.35">
      <c r="A584" s="18"/>
      <c r="B584" s="17"/>
      <c r="C584" s="16"/>
      <c r="D584" s="15"/>
      <c r="E584" s="14"/>
      <c r="F584" s="13"/>
      <c r="H584" s="12"/>
      <c r="J584" s="11"/>
      <c r="L584" s="10"/>
      <c r="M584" s="10"/>
    </row>
    <row r="585" spans="1:13" ht="21" x14ac:dyDescent="0.35">
      <c r="A585" s="18"/>
      <c r="B585" s="17"/>
      <c r="C585" s="16"/>
      <c r="D585" s="15"/>
      <c r="E585" s="14"/>
      <c r="F585" s="13"/>
      <c r="H585" s="12"/>
      <c r="J585" s="11"/>
      <c r="L585" s="10"/>
      <c r="M585" s="10"/>
    </row>
    <row r="586" spans="1:13" ht="21" x14ac:dyDescent="0.35">
      <c r="A586" s="18"/>
      <c r="B586" s="17"/>
      <c r="C586" s="16"/>
      <c r="D586" s="15"/>
      <c r="E586" s="14"/>
      <c r="F586" s="13"/>
      <c r="H586" s="12"/>
      <c r="J586" s="11"/>
      <c r="L586" s="10"/>
      <c r="M586" s="10"/>
    </row>
    <row r="587" spans="1:13" ht="21" x14ac:dyDescent="0.35">
      <c r="A587" s="18"/>
      <c r="B587" s="17"/>
      <c r="C587" s="16"/>
      <c r="D587" s="15"/>
      <c r="E587" s="14"/>
      <c r="F587" s="13"/>
      <c r="H587" s="12"/>
      <c r="J587" s="11"/>
      <c r="L587" s="10"/>
      <c r="M587" s="10"/>
    </row>
    <row r="588" spans="1:13" ht="21" x14ac:dyDescent="0.35">
      <c r="A588" s="18"/>
      <c r="B588" s="17"/>
      <c r="C588" s="16"/>
      <c r="D588" s="15"/>
      <c r="E588" s="14"/>
      <c r="F588" s="13"/>
      <c r="H588" s="12"/>
      <c r="J588" s="11"/>
      <c r="L588" s="10"/>
      <c r="M588" s="10"/>
    </row>
    <row r="589" spans="1:13" ht="21" x14ac:dyDescent="0.35">
      <c r="A589" s="18"/>
      <c r="B589" s="17"/>
      <c r="C589" s="16"/>
      <c r="D589" s="15"/>
      <c r="E589" s="14"/>
      <c r="F589" s="13"/>
      <c r="H589" s="12"/>
      <c r="J589" s="11"/>
      <c r="L589" s="10"/>
      <c r="M589" s="10"/>
    </row>
    <row r="590" spans="1:13" ht="21" x14ac:dyDescent="0.35">
      <c r="A590" s="18"/>
      <c r="B590" s="17"/>
      <c r="C590" s="16"/>
      <c r="D590" s="15"/>
      <c r="E590" s="14"/>
      <c r="F590" s="13"/>
      <c r="H590" s="12"/>
      <c r="J590" s="11"/>
      <c r="L590" s="10"/>
      <c r="M590" s="10"/>
    </row>
    <row r="591" spans="1:13" ht="21" x14ac:dyDescent="0.35">
      <c r="A591" s="18"/>
      <c r="B591" s="17"/>
      <c r="C591" s="16"/>
      <c r="D591" s="15"/>
      <c r="E591" s="14"/>
      <c r="F591" s="13"/>
      <c r="H591" s="12"/>
      <c r="J591" s="11"/>
      <c r="L591" s="10"/>
      <c r="M591" s="10"/>
    </row>
    <row r="592" spans="1:13" ht="21" x14ac:dyDescent="0.35">
      <c r="A592" s="18"/>
      <c r="B592" s="17"/>
      <c r="C592" s="16"/>
      <c r="D592" s="15"/>
      <c r="E592" s="14"/>
      <c r="F592" s="13"/>
      <c r="H592" s="12"/>
      <c r="J592" s="11"/>
      <c r="L592" s="10"/>
      <c r="M592" s="10"/>
    </row>
    <row r="593" spans="1:13" ht="21" x14ac:dyDescent="0.35">
      <c r="A593" s="18"/>
      <c r="B593" s="17"/>
      <c r="C593" s="16"/>
      <c r="D593" s="15"/>
      <c r="E593" s="14"/>
      <c r="F593" s="13"/>
      <c r="H593" s="12"/>
      <c r="J593" s="11"/>
      <c r="L593" s="10"/>
      <c r="M593" s="10"/>
    </row>
    <row r="594" spans="1:13" ht="21" x14ac:dyDescent="0.35">
      <c r="A594" s="18"/>
      <c r="B594" s="17"/>
      <c r="C594" s="16"/>
      <c r="D594" s="15"/>
      <c r="E594" s="14"/>
      <c r="F594" s="13"/>
      <c r="H594" s="12"/>
      <c r="J594" s="11"/>
      <c r="L594" s="10"/>
      <c r="M594" s="10"/>
    </row>
    <row r="595" spans="1:13" ht="21" x14ac:dyDescent="0.35">
      <c r="A595" s="18"/>
      <c r="B595" s="17"/>
      <c r="C595" s="16"/>
      <c r="D595" s="15"/>
      <c r="E595" s="14"/>
      <c r="F595" s="13"/>
      <c r="H595" s="12"/>
      <c r="J595" s="11"/>
      <c r="L595" s="10"/>
      <c r="M595" s="10"/>
    </row>
    <row r="596" spans="1:13" ht="21" x14ac:dyDescent="0.35">
      <c r="A596" s="18"/>
      <c r="B596" s="17"/>
      <c r="C596" s="16"/>
      <c r="D596" s="15"/>
      <c r="E596" s="14"/>
      <c r="F596" s="13"/>
      <c r="H596" s="12"/>
      <c r="J596" s="11"/>
      <c r="L596" s="10"/>
      <c r="M596" s="10"/>
    </row>
    <row r="597" spans="1:13" ht="21" x14ac:dyDescent="0.35">
      <c r="A597" s="18"/>
      <c r="B597" s="17"/>
      <c r="C597" s="16"/>
      <c r="D597" s="15"/>
      <c r="E597" s="14"/>
      <c r="F597" s="13"/>
      <c r="H597" s="12"/>
      <c r="J597" s="11"/>
      <c r="L597" s="10"/>
      <c r="M597" s="10"/>
    </row>
    <row r="598" spans="1:13" ht="21" x14ac:dyDescent="0.35">
      <c r="A598" s="18"/>
      <c r="B598" s="17"/>
      <c r="C598" s="16"/>
      <c r="D598" s="15"/>
      <c r="E598" s="14"/>
      <c r="F598" s="13"/>
      <c r="H598" s="12"/>
      <c r="J598" s="11"/>
      <c r="L598" s="10"/>
      <c r="M598" s="10"/>
    </row>
    <row r="599" spans="1:13" ht="21" x14ac:dyDescent="0.35">
      <c r="A599" s="18"/>
      <c r="B599" s="17"/>
      <c r="C599" s="16"/>
      <c r="D599" s="15"/>
      <c r="E599" s="14"/>
      <c r="F599" s="13"/>
      <c r="H599" s="12"/>
      <c r="J599" s="11"/>
      <c r="L599" s="10"/>
      <c r="M599" s="10"/>
    </row>
    <row r="600" spans="1:13" ht="21" x14ac:dyDescent="0.35">
      <c r="A600" s="18"/>
      <c r="B600" s="17"/>
      <c r="C600" s="16"/>
      <c r="D600" s="15"/>
      <c r="E600" s="14"/>
      <c r="F600" s="13"/>
      <c r="H600" s="12"/>
      <c r="J600" s="11"/>
      <c r="L600" s="10"/>
      <c r="M600" s="10"/>
    </row>
    <row r="601" spans="1:13" ht="21" x14ac:dyDescent="0.35">
      <c r="A601" s="18"/>
      <c r="B601" s="17"/>
      <c r="C601" s="16"/>
      <c r="D601" s="15"/>
      <c r="E601" s="14"/>
      <c r="F601" s="13"/>
      <c r="H601" s="12"/>
      <c r="J601" s="11"/>
      <c r="L601" s="10"/>
      <c r="M601" s="10"/>
    </row>
    <row r="602" spans="1:13" ht="21" x14ac:dyDescent="0.35">
      <c r="A602" s="18"/>
      <c r="B602" s="17"/>
      <c r="C602" s="16"/>
      <c r="D602" s="15"/>
      <c r="E602" s="14"/>
      <c r="F602" s="13"/>
      <c r="H602" s="12"/>
      <c r="J602" s="11"/>
      <c r="L602" s="10"/>
      <c r="M602" s="10"/>
    </row>
    <row r="603" spans="1:13" ht="21" x14ac:dyDescent="0.35">
      <c r="A603" s="18"/>
      <c r="B603" s="17"/>
      <c r="C603" s="16"/>
      <c r="D603" s="15"/>
      <c r="E603" s="14"/>
      <c r="F603" s="13"/>
      <c r="H603" s="12"/>
      <c r="J603" s="11"/>
      <c r="L603" s="10"/>
      <c r="M603" s="10"/>
    </row>
    <row r="604" spans="1:13" ht="21" x14ac:dyDescent="0.35">
      <c r="A604" s="18"/>
      <c r="B604" s="17"/>
      <c r="C604" s="16"/>
      <c r="D604" s="15"/>
      <c r="E604" s="14"/>
      <c r="F604" s="13"/>
      <c r="H604" s="12"/>
      <c r="J604" s="11"/>
      <c r="L604" s="10"/>
      <c r="M604" s="10"/>
    </row>
    <row r="605" spans="1:13" ht="21" x14ac:dyDescent="0.35">
      <c r="A605" s="18"/>
      <c r="B605" s="17"/>
      <c r="C605" s="16"/>
      <c r="D605" s="15"/>
      <c r="E605" s="14"/>
      <c r="F605" s="13"/>
      <c r="H605" s="12"/>
      <c r="J605" s="11"/>
      <c r="L605" s="10"/>
      <c r="M605" s="10"/>
    </row>
    <row r="606" spans="1:13" ht="21" x14ac:dyDescent="0.35">
      <c r="A606" s="18"/>
      <c r="B606" s="17"/>
      <c r="C606" s="16"/>
      <c r="D606" s="15"/>
      <c r="E606" s="14"/>
      <c r="F606" s="13"/>
      <c r="H606" s="12"/>
      <c r="J606" s="11"/>
      <c r="L606" s="10"/>
      <c r="M606" s="10"/>
    </row>
    <row r="607" spans="1:13" ht="21" x14ac:dyDescent="0.35">
      <c r="A607" s="18"/>
      <c r="B607" s="17"/>
      <c r="C607" s="16"/>
      <c r="D607" s="15"/>
      <c r="E607" s="14"/>
      <c r="F607" s="13"/>
      <c r="H607" s="12"/>
      <c r="J607" s="11"/>
      <c r="L607" s="10"/>
      <c r="M607" s="10"/>
    </row>
    <row r="608" spans="1:13" ht="21" x14ac:dyDescent="0.35">
      <c r="A608" s="18"/>
      <c r="B608" s="17"/>
      <c r="C608" s="16"/>
      <c r="D608" s="15"/>
      <c r="E608" s="14"/>
      <c r="F608" s="13"/>
      <c r="H608" s="12"/>
      <c r="J608" s="11"/>
      <c r="L608" s="10"/>
      <c r="M608" s="10"/>
    </row>
    <row r="609" spans="1:13" ht="21" x14ac:dyDescent="0.35">
      <c r="A609" s="18"/>
      <c r="B609" s="17"/>
      <c r="C609" s="16"/>
      <c r="D609" s="15"/>
      <c r="E609" s="14"/>
      <c r="F609" s="13"/>
      <c r="H609" s="12"/>
      <c r="J609" s="11"/>
      <c r="L609" s="10"/>
      <c r="M609" s="10"/>
    </row>
    <row r="610" spans="1:13" ht="21" x14ac:dyDescent="0.35">
      <c r="A610" s="18"/>
      <c r="B610" s="17"/>
      <c r="C610" s="16"/>
      <c r="D610" s="15"/>
      <c r="E610" s="14"/>
      <c r="F610" s="13"/>
      <c r="H610" s="12"/>
      <c r="J610" s="11"/>
      <c r="L610" s="10"/>
      <c r="M610" s="10"/>
    </row>
    <row r="611" spans="1:13" ht="21" x14ac:dyDescent="0.35">
      <c r="A611" s="18"/>
      <c r="B611" s="17"/>
      <c r="C611" s="16"/>
      <c r="D611" s="15"/>
      <c r="E611" s="14"/>
      <c r="F611" s="13"/>
      <c r="H611" s="12"/>
      <c r="J611" s="11"/>
      <c r="L611" s="10"/>
      <c r="M611" s="10"/>
    </row>
    <row r="612" spans="1:13" ht="21" x14ac:dyDescent="0.35">
      <c r="A612" s="18"/>
      <c r="B612" s="17"/>
      <c r="C612" s="16"/>
      <c r="D612" s="15"/>
      <c r="E612" s="14"/>
      <c r="F612" s="13"/>
      <c r="H612" s="12"/>
      <c r="J612" s="11"/>
      <c r="L612" s="10"/>
      <c r="M612" s="10"/>
    </row>
    <row r="613" spans="1:13" ht="21" x14ac:dyDescent="0.35">
      <c r="A613" s="18"/>
      <c r="B613" s="17"/>
      <c r="C613" s="16"/>
      <c r="D613" s="15"/>
      <c r="E613" s="14"/>
      <c r="F613" s="13"/>
      <c r="H613" s="12"/>
      <c r="J613" s="11"/>
      <c r="L613" s="10"/>
      <c r="M613" s="10"/>
    </row>
    <row r="614" spans="1:13" ht="21" x14ac:dyDescent="0.35">
      <c r="A614" s="18"/>
      <c r="B614" s="17"/>
      <c r="C614" s="16"/>
      <c r="D614" s="15"/>
      <c r="E614" s="14"/>
      <c r="F614" s="13"/>
      <c r="H614" s="12"/>
      <c r="J614" s="11"/>
      <c r="L614" s="10"/>
      <c r="M614" s="10"/>
    </row>
    <row r="615" spans="1:13" ht="21" x14ac:dyDescent="0.35">
      <c r="A615" s="18"/>
      <c r="B615" s="17"/>
      <c r="C615" s="16"/>
      <c r="D615" s="15"/>
      <c r="E615" s="14"/>
      <c r="F615" s="13"/>
      <c r="H615" s="12"/>
      <c r="J615" s="11"/>
      <c r="L615" s="10"/>
      <c r="M615" s="10"/>
    </row>
    <row r="616" spans="1:13" ht="21" x14ac:dyDescent="0.35">
      <c r="A616" s="18"/>
      <c r="B616" s="17"/>
      <c r="C616" s="16"/>
      <c r="D616" s="15"/>
      <c r="E616" s="14"/>
      <c r="F616" s="13"/>
      <c r="H616" s="12"/>
      <c r="J616" s="11"/>
      <c r="L616" s="10"/>
      <c r="M616" s="10"/>
    </row>
    <row r="617" spans="1:13" ht="21" x14ac:dyDescent="0.35">
      <c r="A617" s="18"/>
      <c r="B617" s="17"/>
      <c r="C617" s="16"/>
      <c r="D617" s="15"/>
      <c r="E617" s="14"/>
      <c r="F617" s="13"/>
      <c r="H617" s="12"/>
      <c r="J617" s="11"/>
      <c r="L617" s="10"/>
      <c r="M617" s="10"/>
    </row>
    <row r="618" spans="1:13" ht="21" x14ac:dyDescent="0.35">
      <c r="A618" s="18"/>
      <c r="B618" s="17"/>
      <c r="C618" s="16"/>
      <c r="D618" s="15"/>
      <c r="E618" s="14"/>
      <c r="F618" s="13"/>
      <c r="H618" s="12"/>
      <c r="J618" s="11"/>
      <c r="L618" s="10"/>
      <c r="M618" s="10"/>
    </row>
    <row r="619" spans="1:13" ht="21" x14ac:dyDescent="0.35">
      <c r="A619" s="18"/>
      <c r="B619" s="17"/>
      <c r="C619" s="16"/>
      <c r="D619" s="15"/>
      <c r="E619" s="14"/>
      <c r="F619" s="13"/>
      <c r="H619" s="12"/>
      <c r="J619" s="11"/>
      <c r="L619" s="10"/>
      <c r="M619" s="10"/>
    </row>
    <row r="620" spans="1:13" ht="21" x14ac:dyDescent="0.35">
      <c r="A620" s="18"/>
      <c r="B620" s="17"/>
      <c r="C620" s="16"/>
      <c r="D620" s="15"/>
      <c r="E620" s="14"/>
      <c r="F620" s="13"/>
      <c r="H620" s="12"/>
      <c r="J620" s="11"/>
      <c r="L620" s="10"/>
      <c r="M620" s="10"/>
    </row>
    <row r="621" spans="1:13" ht="21" x14ac:dyDescent="0.35">
      <c r="A621" s="18"/>
      <c r="B621" s="17"/>
      <c r="C621" s="16"/>
      <c r="D621" s="15"/>
      <c r="E621" s="14"/>
      <c r="F621" s="13"/>
      <c r="H621" s="12"/>
      <c r="J621" s="11"/>
      <c r="L621" s="10"/>
      <c r="M621" s="10"/>
    </row>
    <row r="622" spans="1:13" ht="21" x14ac:dyDescent="0.35">
      <c r="A622" s="18"/>
      <c r="B622" s="17"/>
      <c r="C622" s="16"/>
      <c r="D622" s="15"/>
      <c r="E622" s="14"/>
      <c r="F622" s="13"/>
      <c r="H622" s="12"/>
      <c r="J622" s="11"/>
      <c r="L622" s="10"/>
      <c r="M622" s="10"/>
    </row>
    <row r="623" spans="1:13" ht="21" x14ac:dyDescent="0.35">
      <c r="A623" s="18"/>
      <c r="B623" s="17"/>
      <c r="C623" s="16"/>
      <c r="D623" s="15"/>
      <c r="E623" s="14"/>
      <c r="F623" s="13"/>
      <c r="H623" s="12"/>
      <c r="J623" s="11"/>
      <c r="L623" s="10"/>
      <c r="M623" s="10"/>
    </row>
    <row r="624" spans="1:13" ht="21" x14ac:dyDescent="0.35">
      <c r="A624" s="18"/>
      <c r="B624" s="17"/>
      <c r="C624" s="16"/>
      <c r="D624" s="15"/>
      <c r="E624" s="14"/>
      <c r="F624" s="13"/>
      <c r="H624" s="12"/>
      <c r="J624" s="11"/>
      <c r="L624" s="10"/>
      <c r="M624" s="10"/>
    </row>
    <row r="625" spans="1:13" ht="21" x14ac:dyDescent="0.35">
      <c r="A625" s="18"/>
      <c r="B625" s="17"/>
      <c r="C625" s="16"/>
      <c r="D625" s="15"/>
      <c r="E625" s="14"/>
      <c r="F625" s="13"/>
      <c r="H625" s="12"/>
      <c r="J625" s="11"/>
      <c r="L625" s="10"/>
      <c r="M625" s="10"/>
    </row>
    <row r="626" spans="1:13" ht="21" x14ac:dyDescent="0.35">
      <c r="A626" s="18"/>
      <c r="B626" s="17"/>
      <c r="C626" s="16"/>
      <c r="D626" s="15"/>
      <c r="E626" s="14"/>
      <c r="F626" s="13"/>
      <c r="H626" s="12"/>
      <c r="J626" s="11"/>
      <c r="L626" s="10"/>
      <c r="M626" s="10"/>
    </row>
    <row r="627" spans="1:13" ht="21" x14ac:dyDescent="0.35">
      <c r="A627" s="18"/>
      <c r="B627" s="17"/>
      <c r="C627" s="16"/>
      <c r="D627" s="15"/>
      <c r="E627" s="14"/>
      <c r="F627" s="13"/>
      <c r="H627" s="12"/>
      <c r="J627" s="11"/>
      <c r="L627" s="10"/>
      <c r="M627" s="10"/>
    </row>
    <row r="628" spans="1:13" ht="21" x14ac:dyDescent="0.35">
      <c r="A628" s="18"/>
      <c r="B628" s="17"/>
      <c r="C628" s="16"/>
      <c r="D628" s="15"/>
      <c r="E628" s="14"/>
      <c r="F628" s="13"/>
      <c r="H628" s="12"/>
      <c r="J628" s="11"/>
      <c r="L628" s="10"/>
      <c r="M628" s="10"/>
    </row>
    <row r="629" spans="1:13" ht="21" x14ac:dyDescent="0.35">
      <c r="A629" s="18"/>
      <c r="B629" s="17"/>
      <c r="C629" s="16"/>
      <c r="D629" s="15"/>
      <c r="E629" s="14"/>
      <c r="F629" s="13"/>
      <c r="H629" s="12"/>
      <c r="J629" s="11"/>
      <c r="L629" s="10"/>
      <c r="M629" s="10"/>
    </row>
    <row r="630" spans="1:13" ht="21" x14ac:dyDescent="0.35">
      <c r="A630" s="18"/>
      <c r="B630" s="17"/>
      <c r="C630" s="16"/>
      <c r="D630" s="15"/>
      <c r="E630" s="14"/>
      <c r="F630" s="13"/>
      <c r="H630" s="12"/>
      <c r="J630" s="11"/>
      <c r="L630" s="10"/>
      <c r="M630" s="10"/>
    </row>
    <row r="631" spans="1:13" ht="21" x14ac:dyDescent="0.35">
      <c r="A631" s="18"/>
      <c r="B631" s="17"/>
      <c r="C631" s="16"/>
      <c r="D631" s="15"/>
      <c r="E631" s="14"/>
      <c r="F631" s="13"/>
      <c r="H631" s="12"/>
      <c r="J631" s="11"/>
      <c r="L631" s="10"/>
      <c r="M631" s="10"/>
    </row>
    <row r="632" spans="1:13" ht="21" x14ac:dyDescent="0.35">
      <c r="A632" s="18"/>
      <c r="B632" s="17"/>
      <c r="C632" s="16"/>
      <c r="D632" s="15"/>
      <c r="E632" s="14"/>
      <c r="F632" s="13"/>
      <c r="H632" s="12"/>
      <c r="J632" s="11"/>
      <c r="L632" s="10"/>
      <c r="M632" s="10"/>
    </row>
    <row r="633" spans="1:13" ht="21" x14ac:dyDescent="0.35">
      <c r="A633" s="18"/>
      <c r="B633" s="17"/>
      <c r="C633" s="16"/>
      <c r="D633" s="15"/>
      <c r="E633" s="14"/>
      <c r="F633" s="13"/>
      <c r="H633" s="12"/>
      <c r="J633" s="11"/>
      <c r="L633" s="10"/>
      <c r="M633" s="10"/>
    </row>
    <row r="634" spans="1:13" ht="21" x14ac:dyDescent="0.35">
      <c r="A634" s="18"/>
      <c r="B634" s="17"/>
      <c r="C634" s="16"/>
      <c r="D634" s="15"/>
      <c r="E634" s="14"/>
      <c r="F634" s="13"/>
      <c r="H634" s="12"/>
      <c r="J634" s="11"/>
      <c r="L634" s="10"/>
      <c r="M634" s="10"/>
    </row>
    <row r="635" spans="1:13" ht="21" x14ac:dyDescent="0.35">
      <c r="A635" s="18"/>
      <c r="B635" s="17"/>
      <c r="C635" s="16"/>
      <c r="D635" s="15"/>
      <c r="E635" s="14"/>
      <c r="F635" s="13"/>
      <c r="H635" s="12"/>
      <c r="J635" s="11"/>
      <c r="L635" s="10"/>
      <c r="M635" s="10"/>
    </row>
    <row r="636" spans="1:13" ht="21" x14ac:dyDescent="0.35">
      <c r="A636" s="18"/>
      <c r="B636" s="17"/>
      <c r="C636" s="16"/>
      <c r="D636" s="15"/>
      <c r="E636" s="14"/>
      <c r="F636" s="13"/>
      <c r="H636" s="12"/>
      <c r="J636" s="11"/>
      <c r="L636" s="10"/>
      <c r="M636" s="10"/>
    </row>
    <row r="637" spans="1:13" ht="21" x14ac:dyDescent="0.35">
      <c r="A637" s="18"/>
      <c r="B637" s="17"/>
      <c r="C637" s="16"/>
      <c r="D637" s="15"/>
      <c r="E637" s="14"/>
      <c r="F637" s="13"/>
      <c r="H637" s="12"/>
      <c r="J637" s="11"/>
      <c r="L637" s="10"/>
      <c r="M637" s="10"/>
    </row>
    <row r="638" spans="1:13" ht="21" x14ac:dyDescent="0.35">
      <c r="A638" s="18"/>
      <c r="B638" s="17"/>
      <c r="C638" s="16"/>
      <c r="D638" s="15"/>
      <c r="E638" s="14"/>
      <c r="F638" s="13"/>
      <c r="H638" s="12"/>
      <c r="J638" s="11"/>
      <c r="L638" s="10"/>
      <c r="M638" s="10"/>
    </row>
    <row r="639" spans="1:13" ht="21" x14ac:dyDescent="0.35">
      <c r="A639" s="18"/>
      <c r="B639" s="17"/>
      <c r="C639" s="16"/>
      <c r="D639" s="15"/>
      <c r="E639" s="14"/>
      <c r="F639" s="13"/>
      <c r="H639" s="12"/>
      <c r="J639" s="11"/>
      <c r="L639" s="10"/>
      <c r="M639" s="10"/>
    </row>
    <row r="640" spans="1:13" ht="21" x14ac:dyDescent="0.35">
      <c r="A640" s="18"/>
      <c r="B640" s="17"/>
      <c r="C640" s="16"/>
      <c r="D640" s="15"/>
      <c r="E640" s="14"/>
      <c r="F640" s="13"/>
      <c r="H640" s="12"/>
      <c r="J640" s="11"/>
      <c r="L640" s="10"/>
      <c r="M640" s="10"/>
    </row>
    <row r="641" spans="1:13" ht="21" x14ac:dyDescent="0.35">
      <c r="A641" s="18"/>
      <c r="B641" s="17"/>
      <c r="C641" s="16"/>
      <c r="D641" s="15"/>
      <c r="E641" s="14"/>
      <c r="F641" s="13"/>
      <c r="H641" s="12"/>
      <c r="J641" s="11"/>
      <c r="L641" s="10"/>
      <c r="M641" s="10"/>
    </row>
    <row r="642" spans="1:13" ht="21" x14ac:dyDescent="0.35">
      <c r="A642" s="18"/>
      <c r="B642" s="17"/>
      <c r="C642" s="16"/>
      <c r="D642" s="15"/>
      <c r="E642" s="14"/>
      <c r="F642" s="13"/>
      <c r="H642" s="12"/>
      <c r="J642" s="11"/>
      <c r="L642" s="10"/>
      <c r="M642" s="10"/>
    </row>
    <row r="643" spans="1:13" ht="21" x14ac:dyDescent="0.35">
      <c r="A643" s="18"/>
      <c r="B643" s="17"/>
      <c r="C643" s="16"/>
      <c r="D643" s="15"/>
      <c r="E643" s="14"/>
      <c r="F643" s="13"/>
      <c r="H643" s="12"/>
      <c r="J643" s="11"/>
      <c r="L643" s="10"/>
      <c r="M643" s="10"/>
    </row>
    <row r="644" spans="1:13" ht="21" x14ac:dyDescent="0.35">
      <c r="A644" s="18"/>
      <c r="B644" s="17"/>
      <c r="C644" s="16"/>
      <c r="D644" s="15"/>
      <c r="E644" s="14"/>
      <c r="F644" s="13"/>
      <c r="H644" s="12"/>
      <c r="J644" s="11"/>
      <c r="L644" s="10"/>
      <c r="M644" s="10"/>
    </row>
    <row r="645" spans="1:13" ht="21" x14ac:dyDescent="0.35">
      <c r="A645" s="18"/>
      <c r="B645" s="17"/>
      <c r="C645" s="16"/>
      <c r="D645" s="15"/>
      <c r="E645" s="14"/>
      <c r="F645" s="13"/>
      <c r="H645" s="12"/>
      <c r="J645" s="11"/>
      <c r="L645" s="10"/>
      <c r="M645" s="10"/>
    </row>
    <row r="646" spans="1:13" ht="21" x14ac:dyDescent="0.35">
      <c r="A646" s="18"/>
      <c r="B646" s="17"/>
      <c r="C646" s="16"/>
      <c r="D646" s="15"/>
      <c r="E646" s="14"/>
      <c r="F646" s="13"/>
      <c r="H646" s="12"/>
      <c r="J646" s="11"/>
      <c r="L646" s="10"/>
      <c r="M646" s="10"/>
    </row>
    <row r="647" spans="1:13" ht="21" x14ac:dyDescent="0.35">
      <c r="A647" s="18"/>
      <c r="B647" s="17"/>
      <c r="C647" s="16"/>
      <c r="D647" s="15"/>
      <c r="E647" s="14"/>
      <c r="F647" s="13"/>
      <c r="H647" s="12"/>
      <c r="J647" s="11"/>
      <c r="L647" s="10"/>
      <c r="M647" s="10"/>
    </row>
    <row r="648" spans="1:13" ht="21" x14ac:dyDescent="0.35">
      <c r="A648" s="18"/>
      <c r="B648" s="17"/>
      <c r="C648" s="16"/>
      <c r="D648" s="15"/>
      <c r="E648" s="14"/>
      <c r="F648" s="13"/>
      <c r="H648" s="12"/>
      <c r="J648" s="11"/>
      <c r="L648" s="10"/>
      <c r="M648" s="10"/>
    </row>
    <row r="649" spans="1:13" ht="21" x14ac:dyDescent="0.35">
      <c r="A649" s="18"/>
      <c r="B649" s="17"/>
      <c r="C649" s="16"/>
      <c r="D649" s="15"/>
      <c r="E649" s="14"/>
      <c r="F649" s="13"/>
      <c r="H649" s="12"/>
      <c r="J649" s="11"/>
      <c r="L649" s="10"/>
      <c r="M649" s="10"/>
    </row>
    <row r="650" spans="1:13" ht="21" x14ac:dyDescent="0.35">
      <c r="A650" s="18"/>
      <c r="B650" s="17"/>
      <c r="C650" s="16"/>
      <c r="D650" s="15"/>
      <c r="E650" s="14"/>
      <c r="F650" s="13"/>
      <c r="H650" s="12"/>
      <c r="J650" s="11"/>
      <c r="L650" s="10"/>
      <c r="M650" s="10"/>
    </row>
    <row r="651" spans="1:13" ht="21" x14ac:dyDescent="0.35">
      <c r="A651" s="18"/>
      <c r="B651" s="17"/>
      <c r="C651" s="16"/>
      <c r="D651" s="15"/>
      <c r="E651" s="14"/>
      <c r="F651" s="13"/>
      <c r="H651" s="12"/>
      <c r="J651" s="11"/>
      <c r="L651" s="10"/>
      <c r="M651" s="10"/>
    </row>
    <row r="652" spans="1:13" ht="21" x14ac:dyDescent="0.35">
      <c r="A652" s="18"/>
      <c r="B652" s="17"/>
      <c r="C652" s="16"/>
      <c r="D652" s="15"/>
      <c r="E652" s="14"/>
      <c r="F652" s="13"/>
      <c r="H652" s="12"/>
      <c r="J652" s="11"/>
      <c r="L652" s="10"/>
      <c r="M652" s="10"/>
    </row>
    <row r="653" spans="1:13" ht="21" x14ac:dyDescent="0.35">
      <c r="A653" s="18"/>
      <c r="B653" s="17"/>
      <c r="C653" s="16"/>
      <c r="D653" s="15"/>
      <c r="E653" s="14"/>
      <c r="F653" s="13"/>
      <c r="H653" s="12"/>
      <c r="J653" s="11"/>
      <c r="L653" s="10"/>
      <c r="M653" s="10"/>
    </row>
    <row r="654" spans="1:13" ht="21" x14ac:dyDescent="0.35">
      <c r="A654" s="18"/>
      <c r="B654" s="17"/>
      <c r="C654" s="16"/>
      <c r="D654" s="15"/>
      <c r="E654" s="14"/>
      <c r="F654" s="13"/>
      <c r="H654" s="12"/>
      <c r="J654" s="11"/>
      <c r="L654" s="10"/>
      <c r="M654" s="10"/>
    </row>
    <row r="655" spans="1:13" ht="21" x14ac:dyDescent="0.35">
      <c r="A655" s="18"/>
      <c r="B655" s="17"/>
      <c r="C655" s="16"/>
      <c r="D655" s="15"/>
      <c r="E655" s="14"/>
      <c r="F655" s="13"/>
      <c r="H655" s="12"/>
      <c r="J655" s="11"/>
      <c r="L655" s="10"/>
      <c r="M655" s="10"/>
    </row>
    <row r="656" spans="1:13" ht="21" x14ac:dyDescent="0.35">
      <c r="A656" s="18"/>
      <c r="B656" s="17"/>
      <c r="C656" s="16"/>
      <c r="D656" s="15"/>
      <c r="E656" s="14"/>
      <c r="F656" s="13"/>
      <c r="H656" s="12"/>
      <c r="J656" s="11"/>
      <c r="L656" s="10"/>
      <c r="M656" s="10"/>
    </row>
    <row r="657" spans="1:13" ht="21" x14ac:dyDescent="0.35">
      <c r="A657" s="18"/>
      <c r="B657" s="17"/>
      <c r="C657" s="16"/>
      <c r="D657" s="15"/>
      <c r="E657" s="14"/>
      <c r="F657" s="13"/>
      <c r="H657" s="12"/>
      <c r="J657" s="11"/>
      <c r="L657" s="10"/>
      <c r="M657" s="10"/>
    </row>
    <row r="658" spans="1:13" ht="21" x14ac:dyDescent="0.35">
      <c r="A658" s="18"/>
      <c r="B658" s="17"/>
      <c r="C658" s="16"/>
      <c r="D658" s="15"/>
      <c r="E658" s="14"/>
      <c r="F658" s="13"/>
      <c r="H658" s="12"/>
      <c r="J658" s="11"/>
      <c r="L658" s="10"/>
      <c r="M658" s="10"/>
    </row>
    <row r="659" spans="1:13" ht="21" x14ac:dyDescent="0.35">
      <c r="A659" s="18"/>
      <c r="B659" s="17"/>
      <c r="C659" s="16"/>
      <c r="D659" s="15"/>
      <c r="E659" s="14"/>
      <c r="F659" s="13"/>
      <c r="H659" s="12"/>
      <c r="J659" s="11"/>
      <c r="L659" s="10"/>
      <c r="M659" s="10"/>
    </row>
    <row r="660" spans="1:13" ht="21" x14ac:dyDescent="0.35">
      <c r="A660" s="18"/>
      <c r="B660" s="17"/>
      <c r="C660" s="16"/>
      <c r="D660" s="15"/>
      <c r="E660" s="14"/>
      <c r="F660" s="13"/>
      <c r="H660" s="12"/>
      <c r="J660" s="11"/>
      <c r="L660" s="10"/>
      <c r="M660" s="10"/>
    </row>
    <row r="661" spans="1:13" ht="21" x14ac:dyDescent="0.35">
      <c r="A661" s="18"/>
      <c r="B661" s="17"/>
      <c r="C661" s="16"/>
      <c r="D661" s="15"/>
      <c r="E661" s="14"/>
      <c r="F661" s="13"/>
      <c r="H661" s="12"/>
      <c r="J661" s="11"/>
      <c r="L661" s="10"/>
      <c r="M661" s="10"/>
    </row>
    <row r="662" spans="1:13" ht="21" x14ac:dyDescent="0.35">
      <c r="A662" s="18"/>
      <c r="B662" s="17"/>
      <c r="C662" s="16"/>
      <c r="D662" s="15"/>
      <c r="E662" s="14"/>
      <c r="F662" s="13"/>
      <c r="H662" s="12"/>
      <c r="J662" s="11"/>
      <c r="L662" s="10"/>
      <c r="M662" s="10"/>
    </row>
    <row r="663" spans="1:13" ht="21" x14ac:dyDescent="0.35">
      <c r="A663" s="18"/>
      <c r="B663" s="17"/>
      <c r="C663" s="16"/>
      <c r="D663" s="15"/>
      <c r="E663" s="14"/>
      <c r="F663" s="13"/>
      <c r="H663" s="12"/>
      <c r="J663" s="11"/>
      <c r="L663" s="10"/>
      <c r="M663" s="10"/>
    </row>
    <row r="664" spans="1:13" ht="21" x14ac:dyDescent="0.35">
      <c r="A664" s="18"/>
      <c r="B664" s="17"/>
      <c r="C664" s="16"/>
      <c r="D664" s="15"/>
      <c r="E664" s="14"/>
      <c r="F664" s="13"/>
      <c r="H664" s="12"/>
      <c r="J664" s="11"/>
      <c r="L664" s="10"/>
      <c r="M664" s="10"/>
    </row>
    <row r="665" spans="1:13" ht="21" x14ac:dyDescent="0.35">
      <c r="A665" s="18"/>
      <c r="B665" s="17"/>
      <c r="C665" s="16"/>
      <c r="D665" s="15"/>
      <c r="E665" s="14"/>
      <c r="F665" s="13"/>
      <c r="H665" s="12"/>
      <c r="J665" s="11"/>
      <c r="L665" s="10"/>
      <c r="M665" s="10"/>
    </row>
    <row r="666" spans="1:13" ht="21" x14ac:dyDescent="0.35">
      <c r="A666" s="18"/>
      <c r="B666" s="17"/>
      <c r="C666" s="16"/>
      <c r="D666" s="15"/>
      <c r="E666" s="14"/>
      <c r="F666" s="13"/>
      <c r="H666" s="12"/>
      <c r="J666" s="11"/>
      <c r="L666" s="10"/>
      <c r="M666" s="10"/>
    </row>
    <row r="667" spans="1:13" ht="21" x14ac:dyDescent="0.35">
      <c r="A667" s="18"/>
      <c r="B667" s="17"/>
      <c r="C667" s="16"/>
      <c r="D667" s="15"/>
      <c r="E667" s="14"/>
      <c r="F667" s="13"/>
      <c r="H667" s="12"/>
      <c r="J667" s="11"/>
      <c r="L667" s="10"/>
      <c r="M667" s="10"/>
    </row>
    <row r="668" spans="1:13" ht="21" x14ac:dyDescent="0.35">
      <c r="A668" s="18"/>
      <c r="B668" s="17"/>
      <c r="C668" s="16"/>
      <c r="D668" s="15"/>
      <c r="E668" s="14"/>
      <c r="F668" s="13"/>
      <c r="H668" s="12"/>
      <c r="J668" s="11"/>
      <c r="L668" s="10"/>
      <c r="M668" s="10"/>
    </row>
    <row r="669" spans="1:13" ht="21" x14ac:dyDescent="0.35">
      <c r="A669" s="18"/>
      <c r="B669" s="17"/>
      <c r="C669" s="16"/>
      <c r="D669" s="15"/>
      <c r="E669" s="14"/>
      <c r="F669" s="13"/>
      <c r="H669" s="12"/>
      <c r="J669" s="11"/>
      <c r="L669" s="10"/>
      <c r="M669" s="10"/>
    </row>
    <row r="670" spans="1:13" ht="21" x14ac:dyDescent="0.35">
      <c r="A670" s="18"/>
      <c r="B670" s="17"/>
      <c r="C670" s="16"/>
      <c r="D670" s="15"/>
      <c r="E670" s="14"/>
      <c r="F670" s="13"/>
      <c r="H670" s="12"/>
      <c r="J670" s="11"/>
      <c r="L670" s="10"/>
      <c r="M670" s="10"/>
    </row>
    <row r="671" spans="1:13" ht="21" x14ac:dyDescent="0.35">
      <c r="A671" s="18"/>
      <c r="B671" s="17"/>
      <c r="C671" s="16"/>
      <c r="D671" s="15"/>
      <c r="E671" s="14"/>
      <c r="F671" s="13"/>
      <c r="H671" s="12"/>
      <c r="J671" s="11"/>
      <c r="L671" s="10"/>
      <c r="M671" s="10"/>
    </row>
    <row r="672" spans="1:13" ht="21" x14ac:dyDescent="0.35">
      <c r="A672" s="18"/>
      <c r="B672" s="17"/>
      <c r="C672" s="16"/>
      <c r="D672" s="15"/>
      <c r="E672" s="14"/>
      <c r="F672" s="13"/>
      <c r="H672" s="12"/>
      <c r="J672" s="11"/>
      <c r="L672" s="10"/>
      <c r="M672" s="10"/>
    </row>
    <row r="673" spans="1:13" ht="21" x14ac:dyDescent="0.35">
      <c r="A673" s="18"/>
      <c r="B673" s="17"/>
      <c r="C673" s="16"/>
      <c r="D673" s="15"/>
      <c r="E673" s="14"/>
      <c r="F673" s="13"/>
      <c r="H673" s="12"/>
      <c r="J673" s="11"/>
      <c r="L673" s="10"/>
      <c r="M673" s="10"/>
    </row>
    <row r="674" spans="1:13" ht="21" x14ac:dyDescent="0.35">
      <c r="A674" s="18"/>
      <c r="B674" s="17"/>
      <c r="C674" s="16"/>
      <c r="D674" s="15"/>
      <c r="E674" s="14"/>
      <c r="F674" s="13"/>
      <c r="H674" s="12"/>
      <c r="J674" s="11"/>
      <c r="L674" s="10"/>
      <c r="M674" s="10"/>
    </row>
    <row r="675" spans="1:13" ht="21" x14ac:dyDescent="0.35">
      <c r="A675" s="18"/>
      <c r="B675" s="17"/>
      <c r="C675" s="16"/>
      <c r="D675" s="15"/>
      <c r="E675" s="14"/>
      <c r="F675" s="13"/>
      <c r="H675" s="12"/>
      <c r="J675" s="11"/>
      <c r="L675" s="10"/>
      <c r="M675" s="10"/>
    </row>
    <row r="676" spans="1:13" ht="21" x14ac:dyDescent="0.35">
      <c r="A676" s="18"/>
      <c r="B676" s="17"/>
      <c r="C676" s="16"/>
      <c r="D676" s="15"/>
      <c r="E676" s="14"/>
      <c r="F676" s="13"/>
      <c r="H676" s="12"/>
      <c r="J676" s="11"/>
      <c r="L676" s="10"/>
      <c r="M676" s="10"/>
    </row>
    <row r="677" spans="1:13" ht="21" x14ac:dyDescent="0.35">
      <c r="A677" s="18"/>
      <c r="B677" s="17"/>
      <c r="C677" s="16"/>
      <c r="D677" s="15"/>
      <c r="E677" s="14"/>
      <c r="F677" s="13"/>
      <c r="H677" s="12"/>
      <c r="J677" s="11"/>
      <c r="L677" s="10"/>
      <c r="M677" s="10"/>
    </row>
    <row r="678" spans="1:13" ht="21" x14ac:dyDescent="0.35">
      <c r="A678" s="18"/>
      <c r="B678" s="17"/>
      <c r="C678" s="16"/>
      <c r="D678" s="15"/>
      <c r="E678" s="14"/>
      <c r="F678" s="13"/>
      <c r="H678" s="12"/>
      <c r="J678" s="11"/>
      <c r="L678" s="10"/>
      <c r="M678" s="10"/>
    </row>
    <row r="679" spans="1:13" ht="21" x14ac:dyDescent="0.35">
      <c r="A679" s="18"/>
      <c r="B679" s="17"/>
      <c r="C679" s="16"/>
      <c r="D679" s="15"/>
      <c r="E679" s="14"/>
      <c r="F679" s="13"/>
      <c r="H679" s="12"/>
      <c r="J679" s="11"/>
      <c r="L679" s="10"/>
      <c r="M679" s="10"/>
    </row>
    <row r="680" spans="1:13" ht="21" x14ac:dyDescent="0.35">
      <c r="A680" s="18"/>
      <c r="B680" s="17"/>
      <c r="C680" s="16"/>
      <c r="D680" s="15"/>
      <c r="E680" s="14"/>
      <c r="F680" s="13"/>
      <c r="H680" s="12"/>
      <c r="J680" s="11"/>
      <c r="L680" s="10"/>
      <c r="M680" s="10"/>
    </row>
    <row r="681" spans="1:13" ht="21" x14ac:dyDescent="0.35">
      <c r="A681" s="18"/>
      <c r="B681" s="17"/>
      <c r="C681" s="16"/>
      <c r="D681" s="15"/>
      <c r="E681" s="14"/>
      <c r="F681" s="13"/>
      <c r="H681" s="12"/>
      <c r="J681" s="11"/>
      <c r="L681" s="10"/>
      <c r="M681" s="10"/>
    </row>
    <row r="682" spans="1:13" ht="21" x14ac:dyDescent="0.35">
      <c r="A682" s="18"/>
      <c r="B682" s="17"/>
      <c r="C682" s="16"/>
      <c r="D682" s="15"/>
      <c r="E682" s="14"/>
      <c r="F682" s="13"/>
      <c r="H682" s="12"/>
      <c r="J682" s="11"/>
      <c r="L682" s="10"/>
      <c r="M682" s="10"/>
    </row>
    <row r="683" spans="1:13" ht="21" x14ac:dyDescent="0.35">
      <c r="A683" s="18"/>
      <c r="B683" s="17"/>
      <c r="C683" s="16"/>
      <c r="D683" s="15"/>
      <c r="E683" s="14"/>
      <c r="F683" s="13"/>
      <c r="H683" s="12"/>
      <c r="J683" s="11"/>
      <c r="L683" s="10"/>
      <c r="M683" s="10"/>
    </row>
    <row r="684" spans="1:13" ht="21" x14ac:dyDescent="0.35">
      <c r="A684" s="18"/>
      <c r="B684" s="17"/>
      <c r="C684" s="16"/>
      <c r="D684" s="15"/>
      <c r="E684" s="14"/>
      <c r="F684" s="13"/>
      <c r="H684" s="12"/>
      <c r="J684" s="11"/>
      <c r="L684" s="10"/>
      <c r="M684" s="10"/>
    </row>
    <row r="685" spans="1:13" ht="21" x14ac:dyDescent="0.35">
      <c r="A685" s="18"/>
      <c r="B685" s="17"/>
      <c r="C685" s="16"/>
      <c r="D685" s="15"/>
      <c r="E685" s="14"/>
      <c r="F685" s="13"/>
      <c r="H685" s="12"/>
      <c r="J685" s="11"/>
      <c r="L685" s="10"/>
      <c r="M685" s="10"/>
    </row>
    <row r="686" spans="1:13" ht="21" x14ac:dyDescent="0.35">
      <c r="A686" s="18"/>
      <c r="B686" s="17"/>
      <c r="C686" s="16"/>
      <c r="D686" s="15"/>
      <c r="E686" s="14"/>
      <c r="F686" s="13"/>
      <c r="H686" s="12"/>
      <c r="J686" s="11"/>
      <c r="L686" s="10"/>
      <c r="M686" s="10"/>
    </row>
    <row r="687" spans="1:13" ht="21" x14ac:dyDescent="0.35">
      <c r="A687" s="18"/>
      <c r="B687" s="17"/>
      <c r="C687" s="16"/>
      <c r="D687" s="15"/>
      <c r="E687" s="14"/>
      <c r="F687" s="13"/>
      <c r="H687" s="12"/>
      <c r="J687" s="11"/>
      <c r="L687" s="10"/>
      <c r="M687" s="10"/>
    </row>
    <row r="688" spans="1:13" ht="21" x14ac:dyDescent="0.35">
      <c r="A688" s="18"/>
      <c r="B688" s="17"/>
      <c r="C688" s="16"/>
      <c r="D688" s="15"/>
      <c r="E688" s="14"/>
      <c r="F688" s="13"/>
      <c r="H688" s="12"/>
      <c r="J688" s="11"/>
      <c r="L688" s="10"/>
      <c r="M688" s="10"/>
    </row>
    <row r="689" spans="1:13" ht="21" x14ac:dyDescent="0.35">
      <c r="A689" s="18"/>
      <c r="B689" s="17"/>
      <c r="C689" s="16"/>
      <c r="D689" s="15"/>
      <c r="E689" s="14"/>
      <c r="F689" s="13"/>
      <c r="H689" s="12"/>
      <c r="J689" s="11"/>
      <c r="L689" s="10"/>
      <c r="M689" s="10"/>
    </row>
    <row r="690" spans="1:13" ht="21" x14ac:dyDescent="0.35">
      <c r="A690" s="18"/>
      <c r="B690" s="17"/>
      <c r="C690" s="16"/>
      <c r="D690" s="15"/>
      <c r="E690" s="14"/>
      <c r="F690" s="13"/>
      <c r="H690" s="12"/>
      <c r="J690" s="11"/>
      <c r="L690" s="10"/>
      <c r="M690" s="10"/>
    </row>
    <row r="691" spans="1:13" ht="21" x14ac:dyDescent="0.35">
      <c r="A691" s="18"/>
      <c r="B691" s="17"/>
      <c r="C691" s="16"/>
      <c r="D691" s="15"/>
      <c r="E691" s="14"/>
      <c r="F691" s="13"/>
      <c r="H691" s="12"/>
      <c r="J691" s="11"/>
      <c r="L691" s="10"/>
      <c r="M691" s="10"/>
    </row>
    <row r="692" spans="1:13" ht="21" x14ac:dyDescent="0.35">
      <c r="A692" s="18"/>
      <c r="B692" s="17"/>
      <c r="C692" s="16"/>
      <c r="D692" s="15"/>
      <c r="E692" s="14"/>
      <c r="F692" s="13"/>
      <c r="H692" s="12"/>
      <c r="J692" s="11"/>
      <c r="L692" s="10"/>
      <c r="M692" s="10"/>
    </row>
    <row r="693" spans="1:13" ht="21" x14ac:dyDescent="0.35">
      <c r="A693" s="18"/>
      <c r="B693" s="17"/>
      <c r="C693" s="16"/>
      <c r="D693" s="15"/>
      <c r="E693" s="14"/>
      <c r="F693" s="13"/>
      <c r="H693" s="12"/>
      <c r="J693" s="11"/>
      <c r="L693" s="10"/>
      <c r="M693" s="10"/>
    </row>
    <row r="694" spans="1:13" ht="21" x14ac:dyDescent="0.35">
      <c r="A694" s="18"/>
      <c r="B694" s="17"/>
      <c r="C694" s="16"/>
      <c r="D694" s="15"/>
      <c r="E694" s="14"/>
      <c r="F694" s="13"/>
      <c r="H694" s="12"/>
      <c r="J694" s="11"/>
      <c r="L694" s="10"/>
      <c r="M694" s="10"/>
    </row>
    <row r="695" spans="1:13" ht="21" x14ac:dyDescent="0.35">
      <c r="A695" s="18"/>
      <c r="B695" s="17"/>
      <c r="C695" s="16"/>
      <c r="D695" s="15"/>
      <c r="E695" s="14"/>
      <c r="F695" s="13"/>
      <c r="H695" s="12"/>
      <c r="J695" s="11"/>
      <c r="L695" s="10"/>
      <c r="M695" s="10"/>
    </row>
    <row r="696" spans="1:13" ht="21" x14ac:dyDescent="0.35">
      <c r="A696" s="18"/>
      <c r="B696" s="17"/>
      <c r="C696" s="16"/>
      <c r="D696" s="15"/>
      <c r="E696" s="14"/>
      <c r="F696" s="13"/>
      <c r="H696" s="12"/>
      <c r="J696" s="11"/>
      <c r="L696" s="10"/>
      <c r="M696" s="10"/>
    </row>
    <row r="697" spans="1:13" ht="21" x14ac:dyDescent="0.35">
      <c r="A697" s="18"/>
      <c r="B697" s="17"/>
      <c r="C697" s="16"/>
      <c r="D697" s="15"/>
      <c r="E697" s="14"/>
      <c r="F697" s="13"/>
      <c r="H697" s="12"/>
      <c r="J697" s="11"/>
      <c r="L697" s="10"/>
      <c r="M697" s="10"/>
    </row>
    <row r="698" spans="1:13" ht="21" x14ac:dyDescent="0.35">
      <c r="A698" s="18"/>
      <c r="B698" s="17"/>
      <c r="C698" s="16"/>
      <c r="D698" s="15"/>
      <c r="E698" s="14"/>
      <c r="F698" s="13"/>
      <c r="H698" s="12"/>
      <c r="J698" s="11"/>
      <c r="L698" s="10"/>
      <c r="M698" s="10"/>
    </row>
    <row r="699" spans="1:13" ht="21" x14ac:dyDescent="0.35">
      <c r="A699" s="18"/>
      <c r="B699" s="17"/>
      <c r="C699" s="16"/>
      <c r="D699" s="15"/>
      <c r="E699" s="14"/>
      <c r="F699" s="13"/>
      <c r="H699" s="12"/>
      <c r="J699" s="11"/>
      <c r="L699" s="10"/>
      <c r="M699" s="10"/>
    </row>
    <row r="700" spans="1:13" ht="21" x14ac:dyDescent="0.35">
      <c r="A700" s="18"/>
      <c r="B700" s="17"/>
      <c r="C700" s="16"/>
      <c r="D700" s="15"/>
      <c r="E700" s="14"/>
      <c r="F700" s="13"/>
      <c r="H700" s="12"/>
      <c r="J700" s="11"/>
      <c r="L700" s="10"/>
      <c r="M700" s="10"/>
    </row>
    <row r="701" spans="1:13" ht="21" x14ac:dyDescent="0.35">
      <c r="A701" s="18"/>
      <c r="B701" s="17"/>
      <c r="C701" s="16"/>
      <c r="D701" s="15"/>
      <c r="E701" s="14"/>
      <c r="F701" s="13"/>
      <c r="H701" s="12"/>
      <c r="J701" s="11"/>
      <c r="L701" s="10"/>
      <c r="M701" s="10"/>
    </row>
    <row r="702" spans="1:13" ht="21" x14ac:dyDescent="0.35">
      <c r="A702" s="18"/>
      <c r="B702" s="17"/>
      <c r="C702" s="16"/>
      <c r="D702" s="15"/>
      <c r="E702" s="14"/>
      <c r="F702" s="13"/>
      <c r="H702" s="12"/>
      <c r="J702" s="11"/>
      <c r="L702" s="10"/>
      <c r="M702" s="10"/>
    </row>
    <row r="703" spans="1:13" ht="21" x14ac:dyDescent="0.35">
      <c r="A703" s="18"/>
      <c r="B703" s="17"/>
      <c r="C703" s="16"/>
      <c r="D703" s="15"/>
      <c r="E703" s="14"/>
      <c r="F703" s="13"/>
      <c r="H703" s="12"/>
      <c r="J703" s="11"/>
      <c r="L703" s="10"/>
      <c r="M703" s="10"/>
    </row>
    <row r="704" spans="1:13" ht="21" x14ac:dyDescent="0.35">
      <c r="A704" s="18"/>
      <c r="B704" s="17"/>
      <c r="C704" s="16"/>
      <c r="D704" s="15"/>
      <c r="E704" s="14"/>
      <c r="F704" s="13"/>
      <c r="H704" s="12"/>
      <c r="J704" s="11"/>
      <c r="L704" s="10"/>
      <c r="M704" s="10"/>
    </row>
    <row r="705" spans="1:13" ht="21" x14ac:dyDescent="0.35">
      <c r="A705" s="18"/>
      <c r="B705" s="17"/>
      <c r="C705" s="16"/>
      <c r="D705" s="15"/>
      <c r="E705" s="14"/>
      <c r="F705" s="13"/>
      <c r="H705" s="12"/>
      <c r="J705" s="11"/>
      <c r="L705" s="10"/>
      <c r="M705" s="10"/>
    </row>
    <row r="706" spans="1:13" ht="21" x14ac:dyDescent="0.35">
      <c r="A706" s="18"/>
      <c r="B706" s="17"/>
      <c r="C706" s="16"/>
      <c r="D706" s="15"/>
      <c r="E706" s="14"/>
      <c r="F706" s="13"/>
      <c r="H706" s="12"/>
      <c r="J706" s="11"/>
      <c r="L706" s="10"/>
      <c r="M706" s="10"/>
    </row>
    <row r="707" spans="1:13" ht="21" x14ac:dyDescent="0.35">
      <c r="A707" s="18"/>
      <c r="B707" s="17"/>
      <c r="C707" s="16"/>
      <c r="D707" s="15"/>
      <c r="E707" s="14"/>
      <c r="F707" s="13"/>
      <c r="H707" s="12"/>
      <c r="J707" s="11"/>
      <c r="L707" s="10"/>
      <c r="M707" s="10"/>
    </row>
    <row r="708" spans="1:13" ht="21" x14ac:dyDescent="0.35">
      <c r="A708" s="18"/>
      <c r="B708" s="17"/>
      <c r="C708" s="16"/>
      <c r="D708" s="15"/>
      <c r="E708" s="14"/>
      <c r="F708" s="13"/>
      <c r="H708" s="12"/>
      <c r="J708" s="11"/>
      <c r="L708" s="10"/>
      <c r="M708" s="10"/>
    </row>
    <row r="709" spans="1:13" ht="21" x14ac:dyDescent="0.35">
      <c r="A709" s="18"/>
      <c r="B709" s="17"/>
      <c r="C709" s="16"/>
      <c r="D709" s="15"/>
      <c r="E709" s="14"/>
      <c r="F709" s="13"/>
      <c r="H709" s="12"/>
      <c r="J709" s="11"/>
      <c r="L709" s="10"/>
      <c r="M709" s="10"/>
    </row>
    <row r="710" spans="1:13" ht="21" x14ac:dyDescent="0.35">
      <c r="A710" s="18"/>
      <c r="B710" s="17"/>
      <c r="C710" s="16"/>
      <c r="D710" s="15"/>
      <c r="E710" s="14"/>
      <c r="F710" s="13"/>
      <c r="H710" s="12"/>
      <c r="J710" s="11"/>
      <c r="L710" s="10"/>
      <c r="M710" s="10"/>
    </row>
    <row r="711" spans="1:13" ht="21" x14ac:dyDescent="0.35">
      <c r="A711" s="18"/>
      <c r="B711" s="17"/>
      <c r="C711" s="16"/>
      <c r="D711" s="15"/>
      <c r="E711" s="14"/>
      <c r="F711" s="13"/>
      <c r="H711" s="12"/>
      <c r="J711" s="11"/>
      <c r="L711" s="10"/>
      <c r="M711" s="10"/>
    </row>
    <row r="712" spans="1:13" ht="21" x14ac:dyDescent="0.35">
      <c r="A712" s="18"/>
      <c r="B712" s="17"/>
      <c r="C712" s="16"/>
      <c r="D712" s="15"/>
      <c r="E712" s="14"/>
      <c r="F712" s="13"/>
      <c r="H712" s="12"/>
      <c r="J712" s="11"/>
      <c r="L712" s="10"/>
      <c r="M712" s="10"/>
    </row>
    <row r="713" spans="1:13" ht="21" x14ac:dyDescent="0.35">
      <c r="A713" s="18"/>
      <c r="B713" s="17"/>
      <c r="C713" s="16"/>
      <c r="D713" s="15"/>
      <c r="E713" s="14"/>
      <c r="F713" s="13"/>
      <c r="H713" s="12"/>
      <c r="J713" s="11"/>
      <c r="L713" s="10"/>
      <c r="M713" s="10"/>
    </row>
    <row r="714" spans="1:13" ht="21" x14ac:dyDescent="0.35">
      <c r="A714" s="18"/>
      <c r="B714" s="17"/>
      <c r="C714" s="16"/>
      <c r="D714" s="15"/>
      <c r="E714" s="14"/>
      <c r="F714" s="13"/>
      <c r="H714" s="12"/>
      <c r="J714" s="11"/>
      <c r="L714" s="10"/>
      <c r="M714" s="10"/>
    </row>
    <row r="715" spans="1:13" ht="21" x14ac:dyDescent="0.35">
      <c r="A715" s="18"/>
      <c r="B715" s="17"/>
      <c r="C715" s="16"/>
      <c r="D715" s="15"/>
      <c r="E715" s="14"/>
      <c r="F715" s="13"/>
      <c r="H715" s="12"/>
      <c r="J715" s="11"/>
      <c r="L715" s="10"/>
      <c r="M715" s="10"/>
    </row>
    <row r="716" spans="1:13" ht="21" x14ac:dyDescent="0.35">
      <c r="A716" s="18"/>
      <c r="B716" s="17"/>
      <c r="C716" s="16"/>
      <c r="D716" s="15"/>
      <c r="E716" s="14"/>
      <c r="F716" s="13"/>
      <c r="H716" s="12"/>
      <c r="J716" s="11"/>
      <c r="L716" s="10"/>
      <c r="M716" s="10"/>
    </row>
    <row r="717" spans="1:13" ht="21" x14ac:dyDescent="0.35">
      <c r="A717" s="18"/>
      <c r="B717" s="17"/>
      <c r="C717" s="16"/>
      <c r="D717" s="15"/>
      <c r="E717" s="14"/>
      <c r="F717" s="13"/>
      <c r="H717" s="12"/>
      <c r="J717" s="11"/>
      <c r="L717" s="10"/>
      <c r="M717" s="10"/>
    </row>
    <row r="718" spans="1:13" ht="21" x14ac:dyDescent="0.35">
      <c r="A718" s="18"/>
      <c r="B718" s="17"/>
      <c r="C718" s="16"/>
      <c r="D718" s="15"/>
      <c r="E718" s="14"/>
      <c r="F718" s="13"/>
      <c r="H718" s="12"/>
      <c r="J718" s="11"/>
      <c r="L718" s="10"/>
      <c r="M718" s="10"/>
    </row>
    <row r="719" spans="1:13" ht="21" x14ac:dyDescent="0.35">
      <c r="A719" s="18"/>
      <c r="B719" s="17"/>
      <c r="C719" s="16"/>
      <c r="D719" s="15"/>
      <c r="E719" s="14"/>
      <c r="F719" s="13"/>
      <c r="H719" s="12"/>
      <c r="J719" s="11"/>
      <c r="L719" s="10"/>
      <c r="M719" s="10"/>
    </row>
    <row r="720" spans="1:13" ht="21" x14ac:dyDescent="0.35">
      <c r="A720" s="18"/>
      <c r="B720" s="17"/>
      <c r="C720" s="16"/>
      <c r="D720" s="15"/>
      <c r="E720" s="14"/>
      <c r="F720" s="13"/>
      <c r="H720" s="12"/>
      <c r="J720" s="11"/>
      <c r="L720" s="10"/>
      <c r="M720" s="10"/>
    </row>
    <row r="721" spans="1:13" ht="21" x14ac:dyDescent="0.35">
      <c r="A721" s="18"/>
      <c r="B721" s="17"/>
      <c r="C721" s="16"/>
      <c r="D721" s="15"/>
      <c r="E721" s="14"/>
      <c r="F721" s="13"/>
      <c r="H721" s="12"/>
      <c r="J721" s="11"/>
      <c r="L721" s="10"/>
      <c r="M721" s="10"/>
    </row>
    <row r="722" spans="1:13" ht="21" x14ac:dyDescent="0.35">
      <c r="A722" s="18"/>
      <c r="B722" s="17"/>
      <c r="C722" s="16"/>
      <c r="D722" s="15"/>
      <c r="E722" s="14"/>
      <c r="F722" s="13"/>
      <c r="H722" s="12"/>
      <c r="J722" s="11"/>
      <c r="L722" s="10"/>
      <c r="M722" s="10"/>
    </row>
    <row r="723" spans="1:13" ht="21" x14ac:dyDescent="0.35">
      <c r="A723" s="18"/>
      <c r="B723" s="17"/>
      <c r="C723" s="16"/>
      <c r="D723" s="15"/>
      <c r="E723" s="14"/>
      <c r="F723" s="13"/>
      <c r="H723" s="12"/>
      <c r="J723" s="11"/>
      <c r="L723" s="10"/>
      <c r="M723" s="10"/>
    </row>
    <row r="724" spans="1:13" ht="21" x14ac:dyDescent="0.35">
      <c r="A724" s="18"/>
      <c r="B724" s="17"/>
      <c r="C724" s="16"/>
      <c r="D724" s="15"/>
      <c r="E724" s="14"/>
      <c r="F724" s="13"/>
      <c r="H724" s="12"/>
      <c r="J724" s="11"/>
      <c r="L724" s="10"/>
      <c r="M724" s="10"/>
    </row>
    <row r="725" spans="1:13" ht="21" x14ac:dyDescent="0.35">
      <c r="A725" s="18"/>
      <c r="B725" s="17"/>
      <c r="C725" s="16"/>
      <c r="D725" s="15"/>
      <c r="E725" s="14"/>
      <c r="F725" s="13"/>
      <c r="H725" s="12"/>
      <c r="J725" s="11"/>
      <c r="L725" s="10"/>
      <c r="M725" s="10"/>
    </row>
    <row r="726" spans="1:13" ht="21" x14ac:dyDescent="0.35">
      <c r="A726" s="18"/>
      <c r="B726" s="17"/>
      <c r="C726" s="16"/>
      <c r="D726" s="15"/>
      <c r="E726" s="14"/>
      <c r="F726" s="13"/>
      <c r="H726" s="12"/>
      <c r="J726" s="11"/>
      <c r="L726" s="10"/>
      <c r="M726" s="10"/>
    </row>
    <row r="727" spans="1:13" ht="21" x14ac:dyDescent="0.35">
      <c r="A727" s="18"/>
      <c r="B727" s="17"/>
      <c r="C727" s="16"/>
      <c r="D727" s="15"/>
      <c r="E727" s="14"/>
      <c r="F727" s="13"/>
      <c r="H727" s="12"/>
      <c r="J727" s="11"/>
      <c r="L727" s="10"/>
      <c r="M727" s="10"/>
    </row>
    <row r="728" spans="1:13" ht="21" x14ac:dyDescent="0.35">
      <c r="A728" s="18"/>
      <c r="B728" s="17"/>
      <c r="C728" s="16"/>
      <c r="D728" s="15"/>
      <c r="E728" s="14"/>
      <c r="F728" s="13"/>
      <c r="H728" s="12"/>
      <c r="J728" s="11"/>
      <c r="L728" s="10"/>
      <c r="M728" s="10"/>
    </row>
    <row r="729" spans="1:13" ht="21" x14ac:dyDescent="0.35">
      <c r="A729" s="18"/>
      <c r="B729" s="17"/>
      <c r="C729" s="16"/>
      <c r="D729" s="15"/>
      <c r="E729" s="14"/>
      <c r="F729" s="13"/>
      <c r="H729" s="12"/>
      <c r="J729" s="11"/>
      <c r="L729" s="10"/>
      <c r="M729" s="10"/>
    </row>
    <row r="730" spans="1:13" ht="21" x14ac:dyDescent="0.35">
      <c r="A730" s="18"/>
      <c r="B730" s="17"/>
      <c r="C730" s="16"/>
      <c r="D730" s="15"/>
      <c r="E730" s="14"/>
      <c r="F730" s="13"/>
      <c r="H730" s="12"/>
      <c r="J730" s="11"/>
      <c r="L730" s="10"/>
      <c r="M730" s="10"/>
    </row>
    <row r="731" spans="1:13" ht="21" x14ac:dyDescent="0.35">
      <c r="A731" s="18"/>
      <c r="B731" s="17"/>
      <c r="C731" s="16"/>
      <c r="D731" s="15"/>
      <c r="E731" s="14"/>
      <c r="F731" s="13"/>
      <c r="H731" s="12"/>
      <c r="J731" s="11"/>
      <c r="L731" s="10"/>
      <c r="M731" s="10"/>
    </row>
    <row r="732" spans="1:13" ht="21" x14ac:dyDescent="0.35">
      <c r="A732" s="18"/>
      <c r="B732" s="17"/>
      <c r="C732" s="16"/>
      <c r="D732" s="15"/>
      <c r="E732" s="14"/>
      <c r="F732" s="13"/>
      <c r="H732" s="12"/>
      <c r="J732" s="11"/>
      <c r="L732" s="10"/>
      <c r="M732" s="10"/>
    </row>
    <row r="733" spans="1:13" ht="21" x14ac:dyDescent="0.35">
      <c r="A733" s="18"/>
      <c r="B733" s="17"/>
      <c r="C733" s="16"/>
      <c r="D733" s="15"/>
      <c r="E733" s="14"/>
      <c r="F733" s="13"/>
      <c r="H733" s="12"/>
      <c r="J733" s="11"/>
      <c r="L733" s="10"/>
      <c r="M733" s="10"/>
    </row>
    <row r="734" spans="1:13" ht="21" x14ac:dyDescent="0.35">
      <c r="A734" s="18"/>
      <c r="B734" s="17"/>
      <c r="C734" s="16"/>
      <c r="D734" s="15"/>
      <c r="E734" s="14"/>
      <c r="F734" s="13"/>
      <c r="H734" s="12"/>
      <c r="J734" s="11"/>
      <c r="L734" s="10"/>
      <c r="M734" s="10"/>
    </row>
    <row r="735" spans="1:13" ht="21" x14ac:dyDescent="0.35">
      <c r="A735" s="18"/>
      <c r="B735" s="17"/>
      <c r="C735" s="16"/>
      <c r="D735" s="15"/>
      <c r="E735" s="14"/>
      <c r="F735" s="13"/>
      <c r="H735" s="12"/>
      <c r="J735" s="11"/>
      <c r="L735" s="10"/>
      <c r="M735" s="10"/>
    </row>
    <row r="736" spans="1:13" ht="21" x14ac:dyDescent="0.35">
      <c r="A736" s="18"/>
      <c r="B736" s="17"/>
      <c r="C736" s="16"/>
      <c r="D736" s="15"/>
      <c r="E736" s="14"/>
      <c r="F736" s="13"/>
      <c r="H736" s="12"/>
      <c r="J736" s="11"/>
      <c r="L736" s="10"/>
      <c r="M736" s="10"/>
    </row>
    <row r="737" spans="1:13" ht="21" x14ac:dyDescent="0.35">
      <c r="A737" s="18"/>
      <c r="B737" s="17"/>
      <c r="C737" s="16"/>
      <c r="D737" s="15"/>
      <c r="E737" s="14"/>
      <c r="F737" s="13"/>
      <c r="H737" s="12"/>
      <c r="J737" s="11"/>
      <c r="L737" s="10"/>
      <c r="M737" s="10"/>
    </row>
    <row r="738" spans="1:13" ht="21" x14ac:dyDescent="0.35">
      <c r="A738" s="18"/>
      <c r="B738" s="17"/>
      <c r="C738" s="16"/>
      <c r="D738" s="15"/>
      <c r="E738" s="14"/>
      <c r="F738" s="13"/>
      <c r="H738" s="12"/>
      <c r="J738" s="11"/>
      <c r="L738" s="10"/>
      <c r="M738" s="10"/>
    </row>
    <row r="739" spans="1:13" ht="21" x14ac:dyDescent="0.35">
      <c r="A739" s="18"/>
      <c r="B739" s="17"/>
      <c r="C739" s="16"/>
      <c r="D739" s="15"/>
      <c r="E739" s="14"/>
      <c r="F739" s="13"/>
      <c r="H739" s="12"/>
      <c r="J739" s="11"/>
      <c r="L739" s="10"/>
      <c r="M739" s="10"/>
    </row>
    <row r="740" spans="1:13" ht="21" x14ac:dyDescent="0.35">
      <c r="A740" s="18"/>
      <c r="B740" s="17"/>
      <c r="C740" s="16"/>
      <c r="D740" s="15"/>
      <c r="E740" s="14"/>
      <c r="F740" s="13"/>
      <c r="H740" s="12"/>
      <c r="J740" s="11"/>
      <c r="L740" s="10"/>
      <c r="M740" s="10"/>
    </row>
    <row r="741" spans="1:13" ht="21" x14ac:dyDescent="0.35">
      <c r="A741" s="18"/>
      <c r="B741" s="17"/>
      <c r="C741" s="16"/>
      <c r="D741" s="15"/>
      <c r="E741" s="14"/>
      <c r="F741" s="13"/>
      <c r="H741" s="12"/>
      <c r="J741" s="11"/>
      <c r="L741" s="10"/>
      <c r="M741" s="10"/>
    </row>
    <row r="742" spans="1:13" ht="21" x14ac:dyDescent="0.35">
      <c r="A742" s="18"/>
      <c r="B742" s="17"/>
      <c r="C742" s="16"/>
      <c r="D742" s="15"/>
      <c r="E742" s="14"/>
      <c r="F742" s="13"/>
      <c r="H742" s="12"/>
      <c r="J742" s="11"/>
      <c r="L742" s="10"/>
      <c r="M742" s="10"/>
    </row>
    <row r="743" spans="1:13" ht="21" x14ac:dyDescent="0.35">
      <c r="A743" s="18"/>
      <c r="B743" s="17"/>
      <c r="C743" s="16"/>
      <c r="D743" s="15"/>
      <c r="E743" s="14"/>
      <c r="F743" s="13"/>
      <c r="H743" s="12"/>
      <c r="J743" s="11"/>
      <c r="L743" s="10"/>
      <c r="M743" s="10"/>
    </row>
    <row r="744" spans="1:13" ht="21" x14ac:dyDescent="0.35">
      <c r="A744" s="18"/>
      <c r="B744" s="17"/>
      <c r="C744" s="16"/>
      <c r="D744" s="15"/>
      <c r="E744" s="14"/>
      <c r="F744" s="13"/>
      <c r="H744" s="12"/>
      <c r="J744" s="11"/>
      <c r="L744" s="10"/>
      <c r="M744" s="10"/>
    </row>
    <row r="745" spans="1:13" ht="21" x14ac:dyDescent="0.35">
      <c r="A745" s="18"/>
      <c r="B745" s="17"/>
      <c r="C745" s="16"/>
      <c r="D745" s="15"/>
      <c r="E745" s="14"/>
      <c r="F745" s="13"/>
      <c r="H745" s="12"/>
      <c r="J745" s="11"/>
      <c r="L745" s="10"/>
      <c r="M745" s="10"/>
    </row>
    <row r="746" spans="1:13" ht="21" x14ac:dyDescent="0.35">
      <c r="A746" s="18"/>
      <c r="B746" s="17"/>
      <c r="C746" s="16"/>
      <c r="D746" s="15"/>
      <c r="E746" s="14"/>
      <c r="F746" s="13"/>
      <c r="H746" s="12"/>
      <c r="J746" s="11"/>
      <c r="L746" s="10"/>
      <c r="M746" s="10"/>
    </row>
    <row r="747" spans="1:13" ht="21" x14ac:dyDescent="0.35">
      <c r="A747" s="18"/>
      <c r="B747" s="17"/>
      <c r="C747" s="16"/>
      <c r="D747" s="15"/>
      <c r="E747" s="14"/>
      <c r="F747" s="13"/>
      <c r="H747" s="12"/>
      <c r="J747" s="11"/>
      <c r="L747" s="10"/>
      <c r="M747" s="10"/>
    </row>
    <row r="748" spans="1:13" ht="21" x14ac:dyDescent="0.35">
      <c r="A748" s="18"/>
      <c r="B748" s="17"/>
      <c r="C748" s="16"/>
      <c r="D748" s="15"/>
      <c r="E748" s="14"/>
      <c r="F748" s="13"/>
      <c r="H748" s="12"/>
      <c r="J748" s="11"/>
      <c r="L748" s="10"/>
      <c r="M748" s="10"/>
    </row>
    <row r="749" spans="1:13" ht="21" x14ac:dyDescent="0.35">
      <c r="A749" s="18"/>
      <c r="B749" s="17"/>
      <c r="C749" s="16"/>
      <c r="D749" s="15"/>
      <c r="E749" s="14"/>
      <c r="F749" s="13"/>
      <c r="H749" s="12"/>
      <c r="J749" s="11"/>
      <c r="L749" s="10"/>
      <c r="M749" s="10"/>
    </row>
    <row r="750" spans="1:13" ht="21" x14ac:dyDescent="0.35">
      <c r="A750" s="18"/>
      <c r="B750" s="17"/>
      <c r="C750" s="16"/>
      <c r="D750" s="15"/>
      <c r="E750" s="14"/>
      <c r="F750" s="13"/>
      <c r="H750" s="12"/>
      <c r="J750" s="11"/>
      <c r="L750" s="10"/>
      <c r="M750" s="10"/>
    </row>
    <row r="751" spans="1:13" ht="21" x14ac:dyDescent="0.35">
      <c r="A751" s="18"/>
      <c r="B751" s="17"/>
      <c r="C751" s="16"/>
      <c r="D751" s="15"/>
      <c r="E751" s="14"/>
      <c r="F751" s="13"/>
      <c r="H751" s="12"/>
      <c r="J751" s="11"/>
      <c r="L751" s="10"/>
      <c r="M751" s="10"/>
    </row>
    <row r="752" spans="1:13" ht="21" x14ac:dyDescent="0.35">
      <c r="A752" s="18"/>
      <c r="B752" s="17"/>
      <c r="C752" s="16"/>
      <c r="D752" s="15"/>
      <c r="E752" s="14"/>
      <c r="F752" s="13"/>
      <c r="H752" s="12"/>
      <c r="J752" s="11"/>
      <c r="L752" s="10"/>
      <c r="M752" s="10"/>
    </row>
    <row r="753" spans="1:13" ht="21" x14ac:dyDescent="0.35">
      <c r="A753" s="18"/>
      <c r="B753" s="17"/>
      <c r="C753" s="16"/>
      <c r="D753" s="15"/>
      <c r="E753" s="14"/>
      <c r="F753" s="13"/>
      <c r="H753" s="12"/>
      <c r="J753" s="11"/>
      <c r="L753" s="10"/>
      <c r="M753" s="10"/>
    </row>
    <row r="754" spans="1:13" ht="21" x14ac:dyDescent="0.35">
      <c r="A754" s="18"/>
      <c r="B754" s="17"/>
      <c r="C754" s="16"/>
      <c r="D754" s="15"/>
      <c r="E754" s="14"/>
      <c r="F754" s="13"/>
      <c r="H754" s="12"/>
      <c r="J754" s="11"/>
      <c r="L754" s="10"/>
      <c r="M754" s="10"/>
    </row>
    <row r="755" spans="1:13" ht="21" x14ac:dyDescent="0.35">
      <c r="A755" s="18"/>
      <c r="B755" s="17"/>
      <c r="C755" s="16"/>
      <c r="D755" s="15"/>
      <c r="E755" s="14"/>
      <c r="F755" s="13"/>
      <c r="H755" s="12"/>
      <c r="J755" s="11"/>
      <c r="L755" s="10"/>
      <c r="M755" s="10"/>
    </row>
    <row r="756" spans="1:13" ht="21" x14ac:dyDescent="0.35">
      <c r="A756" s="18"/>
      <c r="B756" s="17"/>
      <c r="C756" s="16"/>
      <c r="D756" s="15"/>
      <c r="E756" s="14"/>
      <c r="F756" s="13"/>
      <c r="H756" s="12"/>
      <c r="J756" s="11"/>
      <c r="L756" s="10"/>
      <c r="M756" s="10"/>
    </row>
    <row r="757" spans="1:13" ht="21" x14ac:dyDescent="0.35">
      <c r="A757" s="18"/>
      <c r="B757" s="17"/>
      <c r="C757" s="16"/>
      <c r="D757" s="15"/>
      <c r="E757" s="14"/>
      <c r="F757" s="13"/>
      <c r="H757" s="12"/>
      <c r="J757" s="11"/>
      <c r="L757" s="10"/>
      <c r="M757" s="10"/>
    </row>
    <row r="758" spans="1:13" ht="21" x14ac:dyDescent="0.35">
      <c r="A758" s="18"/>
      <c r="B758" s="17"/>
      <c r="C758" s="16"/>
      <c r="D758" s="15"/>
      <c r="E758" s="14"/>
      <c r="F758" s="13"/>
      <c r="H758" s="12"/>
      <c r="J758" s="11"/>
      <c r="L758" s="10"/>
      <c r="M758" s="10"/>
    </row>
    <row r="759" spans="1:13" ht="23.25" x14ac:dyDescent="0.35">
      <c r="E759" s="9">
        <v>641228172.89999998</v>
      </c>
      <c r="F759" s="8"/>
      <c r="G759" s="7">
        <f>SUM(G10:G72)</f>
        <v>83693354.480000004</v>
      </c>
      <c r="H759" s="7">
        <f>SUM(H10:H72)</f>
        <v>222101902.25</v>
      </c>
    </row>
    <row r="772" spans="3:9" s="6" customFormat="1" ht="29.25" customHeight="1" x14ac:dyDescent="0.25">
      <c r="C772" s="5"/>
      <c r="D772" s="5"/>
      <c r="E772" s="4"/>
      <c r="F772" s="3"/>
      <c r="G772" s="2"/>
      <c r="H772" s="2"/>
      <c r="I772" s="1"/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</vt:lpstr>
      <vt:lpstr>'Pagos a Proveedores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2023-10-03T14:18:32Z</dcterms:created>
  <dcterms:modified xsi:type="dcterms:W3CDTF">2023-10-04T14:05:31Z</dcterms:modified>
</cp:coreProperties>
</file>