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94F9BF1B-95B5-4A1D-B3E1-D197F25D2A5E}" xr6:coauthVersionLast="47" xr6:coauthVersionMax="47" xr10:uidLastSave="{00000000-0000-0000-0000-000000000000}"/>
  <bookViews>
    <workbookView xWindow="28680" yWindow="-120" windowWidth="24240" windowHeight="13020" xr2:uid="{A3EFC571-70CC-4325-86D2-1411A79F7BDC}"/>
  </bookViews>
  <sheets>
    <sheet name="Pagos a Proveedores " sheetId="1" r:id="rId1"/>
  </sheets>
  <definedNames>
    <definedName name="_xlnm._FilterDatabase" localSheetId="0" hidden="1">'Pagos a Proveedores '!$A$1:$A$796</definedName>
    <definedName name="_xlnm.Print_Area" localSheetId="0">'Pagos a Proveedores '!$A$1:$I$792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783" i="1" s="1"/>
  <c r="H21" i="1"/>
  <c r="H22" i="1"/>
  <c r="H23" i="1"/>
  <c r="H24" i="1"/>
  <c r="H25" i="1"/>
  <c r="H26" i="1"/>
  <c r="E27" i="1"/>
  <c r="H27" i="1"/>
  <c r="E28" i="1"/>
  <c r="H28" i="1"/>
  <c r="H29" i="1"/>
  <c r="H30" i="1"/>
  <c r="H31" i="1"/>
  <c r="H32" i="1"/>
  <c r="H33" i="1"/>
  <c r="H34" i="1"/>
  <c r="H35" i="1"/>
  <c r="H234" i="1" s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60" i="1"/>
  <c r="H61" i="1"/>
  <c r="H62" i="1"/>
  <c r="H63" i="1"/>
  <c r="H64" i="1"/>
  <c r="H65" i="1"/>
  <c r="H66" i="1"/>
  <c r="H67" i="1"/>
  <c r="H68" i="1"/>
  <c r="H69" i="1"/>
  <c r="H70" i="1"/>
  <c r="H71" i="1"/>
  <c r="H73" i="1"/>
  <c r="H74" i="1"/>
  <c r="H75" i="1"/>
  <c r="H76" i="1"/>
  <c r="H77" i="1"/>
  <c r="H79" i="1"/>
  <c r="H80" i="1"/>
  <c r="H81" i="1"/>
  <c r="H83" i="1"/>
  <c r="H84" i="1"/>
  <c r="H85" i="1"/>
  <c r="H86" i="1"/>
  <c r="H87" i="1"/>
  <c r="H88" i="1"/>
  <c r="H89" i="1"/>
  <c r="H90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G783" i="1"/>
</calcChain>
</file>

<file path=xl/sharedStrings.xml><?xml version="1.0" encoding="utf-8"?>
<sst xmlns="http://schemas.openxmlformats.org/spreadsheetml/2006/main" count="920" uniqueCount="452">
  <si>
    <t>PENDIENTE</t>
  </si>
  <si>
    <t>B1500000130</t>
  </si>
  <si>
    <t>NOTARIZACION</t>
  </si>
  <si>
    <t>DRA.  IVELISSE BASORA RAMIREZ</t>
  </si>
  <si>
    <t>B1500000131</t>
  </si>
  <si>
    <t>B1500000129</t>
  </si>
  <si>
    <t>B1500000112</t>
  </si>
  <si>
    <t>DR. ANULFO PIÑA PEREZ</t>
  </si>
  <si>
    <t>B1500000449</t>
  </si>
  <si>
    <t>AMBIENTACION Y MONTAJE DE ACTIVIDAD</t>
  </si>
  <si>
    <t>CTAV, SRL</t>
  </si>
  <si>
    <t>B1500000063</t>
  </si>
  <si>
    <t>SERVICIO DE TRANSPORTE</t>
  </si>
  <si>
    <t>OFICINA METROPOLITANA DE SRVICIOS DE AUTOBUSES</t>
  </si>
  <si>
    <t>B1500000028</t>
  </si>
  <si>
    <t>ARACELIS JOSEFINA MARCANO DEL ROSARIO</t>
  </si>
  <si>
    <t>B1500048130 Y 31</t>
  </si>
  <si>
    <t>COMBUSTIBLE</t>
  </si>
  <si>
    <t>SIGMA PETROLEUM CORP S.A.S.</t>
  </si>
  <si>
    <t xml:space="preserve">       </t>
  </si>
  <si>
    <t>B1500000023</t>
  </si>
  <si>
    <t>DR. DOROTEO HERNANDEZ VILLAR</t>
  </si>
  <si>
    <t>B15000000029</t>
  </si>
  <si>
    <t>DRA. ARACELIS JOSEFINA MARCANO DEL ROSARIO</t>
  </si>
  <si>
    <t>B15000000014</t>
  </si>
  <si>
    <t>JOSE FRANCISCO CEPEDA LORA</t>
  </si>
  <si>
    <t>B1500000227</t>
  </si>
  <si>
    <t>MANTENIMIENTO PREVENTIVO</t>
  </si>
  <si>
    <t>CENTRO DIESEL CENDI, SRL</t>
  </si>
  <si>
    <t>B1500000277</t>
  </si>
  <si>
    <t>CAPACITACION</t>
  </si>
  <si>
    <t>ESCUELA EUROPEA DE GERENCIA, RD</t>
  </si>
  <si>
    <t>B1500000783</t>
  </si>
  <si>
    <t>MATERIALES DE LIMPIEZA</t>
  </si>
  <si>
    <t>SUPLIGENSA, SRL</t>
  </si>
  <si>
    <t>O/C 4677</t>
  </si>
  <si>
    <t>ADQUISICION E INSTALACION DE ARTICULOS COMPLEMENTARIOS PARA EL CAID</t>
  </si>
  <si>
    <t>SUPLIDORES INDUSTRIALES MELLA, SRL</t>
  </si>
  <si>
    <t>B1500003677</t>
  </si>
  <si>
    <t>UNIVERSIDAD APAC, INC</t>
  </si>
  <si>
    <t>B1500000070</t>
  </si>
  <si>
    <t>AIRES ACONDICIONADOS</t>
  </si>
  <si>
    <t>ELECTROMECANICOS ALCANTARA HERMANOS, SRL</t>
  </si>
  <si>
    <t>COMPLETO</t>
  </si>
  <si>
    <t>O/C 4674</t>
  </si>
  <si>
    <t xml:space="preserve">ANTICIPO 20 % </t>
  </si>
  <si>
    <t>FLOW, SRL</t>
  </si>
  <si>
    <t>WINPE GROUP, SRL</t>
  </si>
  <si>
    <t>UNIVERSIDAD DE LA TERCERA EDAD</t>
  </si>
  <si>
    <t>B1500000624</t>
  </si>
  <si>
    <t>FUNDACION EDUCATIVA DEL CARIBE, INC</t>
  </si>
  <si>
    <t>B15000000304</t>
  </si>
  <si>
    <t>LIC. KATIA LEONOR MARTINEZ NICOLAS</t>
  </si>
  <si>
    <t>B1500000101</t>
  </si>
  <si>
    <t>ALQUILER</t>
  </si>
  <si>
    <t>MIRTA LINA MOQUETE DE HERNANDEZ</t>
  </si>
  <si>
    <t>B1500000373</t>
  </si>
  <si>
    <t>PUBLICIDAD</t>
  </si>
  <si>
    <t>TELEIMPACTO, SRL</t>
  </si>
  <si>
    <t>B150000329</t>
  </si>
  <si>
    <t>INSUMOS Y EQUIPOS FUMIGACION</t>
  </si>
  <si>
    <t>BIOGRO INTERNATIONAL, SRL</t>
  </si>
  <si>
    <t>B1500001752</t>
  </si>
  <si>
    <t>COMBUSTIBLES</t>
  </si>
  <si>
    <t>ECO PETROLEO DOMINICANA, S.A.</t>
  </si>
  <si>
    <t>B1500000057</t>
  </si>
  <si>
    <t>LEGALIZACION</t>
  </si>
  <si>
    <t>LIC. TEOFILO ROSARIO MARTINEZ</t>
  </si>
  <si>
    <t>OC/ 4667-1</t>
  </si>
  <si>
    <t>ADQUISICION DE MOBILIARIOS ADONTOPEDRIATICOS</t>
  </si>
  <si>
    <t>SERVICIOS PARA CLINICAS Y HOSPITALES (SECLIHOCA) SA</t>
  </si>
  <si>
    <t>B1500000003</t>
  </si>
  <si>
    <t>DR. FERNANDO COLON MERAN</t>
  </si>
  <si>
    <t>B1500005157</t>
  </si>
  <si>
    <t>EDITORA DEL CARIBE</t>
  </si>
  <si>
    <t>OC/4662-1</t>
  </si>
  <si>
    <t>B1500000283</t>
  </si>
  <si>
    <t>MATERIALES CONSTRUCCION Y FERRETEROS</t>
  </si>
  <si>
    <t>SERD-NET, SRL</t>
  </si>
  <si>
    <t>B1500000509</t>
  </si>
  <si>
    <t>INSUMOS DE LIMPIEZA</t>
  </si>
  <si>
    <t>SUPLIMADE COMERCIAL, SRL</t>
  </si>
  <si>
    <t>B1500000510</t>
  </si>
  <si>
    <t>MATERIALES DE OFICINA</t>
  </si>
  <si>
    <t>B1500006824</t>
  </si>
  <si>
    <t>EDITORA HOY, S.A.</t>
  </si>
  <si>
    <t>B1500000080</t>
  </si>
  <si>
    <t>MAQUINAS DE FUMIGACION</t>
  </si>
  <si>
    <t>SENDERO ALTO, SRL</t>
  </si>
  <si>
    <t>31/11/2023</t>
  </si>
  <si>
    <t>B15000000720</t>
  </si>
  <si>
    <t>MATERIAL GASTABLE</t>
  </si>
  <si>
    <t>VELEZ IMPORT, SRL</t>
  </si>
  <si>
    <t>B1500004269,70,70,71,73 Y 72</t>
  </si>
  <si>
    <t>REPARACION DE VEHICULO</t>
  </si>
  <si>
    <t>SERVICIO SISTEMA AUTOMOTRIZ AMG, EIEL</t>
  </si>
  <si>
    <t>OC/4665-1</t>
  </si>
  <si>
    <t>B1500000238</t>
  </si>
  <si>
    <t>DR. FELIPE ARTURO ACOSTA HERASME</t>
  </si>
  <si>
    <t>27/9/20123</t>
  </si>
  <si>
    <t>B1500000364</t>
  </si>
  <si>
    <t>DR. JOSE PIO SANTANA HERRERA</t>
  </si>
  <si>
    <t>B1500000488</t>
  </si>
  <si>
    <t>DRA. ENELIA SANTOS DE LOS SANTOS</t>
  </si>
  <si>
    <t>B1500000018</t>
  </si>
  <si>
    <t>JUAN CARLOS DE LEON GUILLEN</t>
  </si>
  <si>
    <t>B1500000252</t>
  </si>
  <si>
    <t>DRA. SANTA LOURDES DURAN DOBLE</t>
  </si>
  <si>
    <t>B1500000368</t>
  </si>
  <si>
    <t>LICITACION</t>
  </si>
  <si>
    <t>B1500000110</t>
  </si>
  <si>
    <t>DR. JOSE AGUSTIN LOPEZ HENRIQUEZ</t>
  </si>
  <si>
    <t>B1500000072</t>
  </si>
  <si>
    <t>LIC.  FULVER E. FELIPE</t>
  </si>
  <si>
    <t>LIC. RAMON M. CEPEDA MENA</t>
  </si>
  <si>
    <t>B1500000029</t>
  </si>
  <si>
    <t>INVERSIONES SEVILLA, EIRL</t>
  </si>
  <si>
    <t>B1500001123</t>
  </si>
  <si>
    <t>GTB RADIODIFUSORES, SRL</t>
  </si>
  <si>
    <t>B1500000418</t>
  </si>
  <si>
    <t>DRA. PETRA BERNABELA RIVAS HERASME</t>
  </si>
  <si>
    <t>B1500000115</t>
  </si>
  <si>
    <t>SERVICIOS DE REHABILITACION Y PUESTA EN FUNCIONAMIENTO DE LA PLANTA ELECTRICA DEL CLUB</t>
  </si>
  <si>
    <t>INGENIERIA ELECTROMECANICA Y CONSTRUCCIONES DINGECON, SRL</t>
  </si>
  <si>
    <t>B1500005129</t>
  </si>
  <si>
    <t>B1500005130 Y 5131</t>
  </si>
  <si>
    <t>B1500006762</t>
  </si>
  <si>
    <t>B1500003205</t>
  </si>
  <si>
    <t>INSTITUTO TECNOLOGICO DE SANTO DOMINGO INTEC</t>
  </si>
  <si>
    <t>B1500000001</t>
  </si>
  <si>
    <t>JUAN  DE LOS MILAGROS BREA MONTERO</t>
  </si>
  <si>
    <t>B1500000668</t>
  </si>
  <si>
    <t>ESCUELA DE ALTA DIRECCION BARNA</t>
  </si>
  <si>
    <t>B1500000986</t>
  </si>
  <si>
    <t>TELERADIO AMERICA, SA</t>
  </si>
  <si>
    <t>B1500000786</t>
  </si>
  <si>
    <t>EQUIPOS DE DATA CENTER</t>
  </si>
  <si>
    <t xml:space="preserve">IQTEK SOLUTIONS, SRL </t>
  </si>
  <si>
    <t>B1500000785</t>
  </si>
  <si>
    <t>B1500000006</t>
  </si>
  <si>
    <t>INFORME DE CONSULTORIA</t>
  </si>
  <si>
    <t>SIGOLLEN</t>
  </si>
  <si>
    <t>ANTICIPO O/C 4659</t>
  </si>
  <si>
    <t>ADQUISICION E INSTALACION DE MOBILIARIOS</t>
  </si>
  <si>
    <t>MUEBLES &amp; EQUIPOS PARA OFICINA LEON GONZALEZ</t>
  </si>
  <si>
    <t>B1500000027</t>
  </si>
  <si>
    <t>MEDIOS MASIVOS SAR, SRL</t>
  </si>
  <si>
    <t>B15000000104</t>
  </si>
  <si>
    <t>ARTICULOS DE ILUMINACION</t>
  </si>
  <si>
    <t>GRUPO BERDALIA, SRL</t>
  </si>
  <si>
    <t>B1500000097</t>
  </si>
  <si>
    <t>INDUMENTARIAS</t>
  </si>
  <si>
    <t>DIRECCION GENERAL DE LA INSUSTRIA MILITAR DE LAS FUERZAD ARMADAS</t>
  </si>
  <si>
    <t>170-2023</t>
  </si>
  <si>
    <t>B1500000123</t>
  </si>
  <si>
    <t>DR. ANIBAL ROSARIO RAMIREZ</t>
  </si>
  <si>
    <t>RENTA DE INSTALACION DEPORTIVA</t>
  </si>
  <si>
    <t>LIGA DEPORTIVA LAS MERCEDES, INC</t>
  </si>
  <si>
    <t>B1500000203</t>
  </si>
  <si>
    <t>GALERIA LEGAL</t>
  </si>
  <si>
    <t>ATRASO</t>
  </si>
  <si>
    <t>B1500000682</t>
  </si>
  <si>
    <t xml:space="preserve">MATERIALES DE CONSTRUCCION </t>
  </si>
  <si>
    <t>INVERSIONES YANG</t>
  </si>
  <si>
    <t>B1500002883,90,2901,02,03 Y13</t>
  </si>
  <si>
    <t>BONANZA DOMINICANA</t>
  </si>
  <si>
    <t>B1500017485</t>
  </si>
  <si>
    <t>LICENCIAMIENTO EMPRESARIAL</t>
  </si>
  <si>
    <t>CECOMSA</t>
  </si>
  <si>
    <t>B1500000318</t>
  </si>
  <si>
    <t>VARILLLAS</t>
  </si>
  <si>
    <t>MAET INNOVATION TEAM, SRL</t>
  </si>
  <si>
    <t>B1500000199</t>
  </si>
  <si>
    <t>B1500001023 Y 1024</t>
  </si>
  <si>
    <t>SUMINISTRO DE ALMUERZO</t>
  </si>
  <si>
    <t>COMEDORES ECONOMICOS DE ESTADO</t>
  </si>
  <si>
    <t>B1500000153</t>
  </si>
  <si>
    <t>DR. FEDERICO EMILIO MARMOLEJOS</t>
  </si>
  <si>
    <t>B1500012543,47,74 Y 97</t>
  </si>
  <si>
    <t>VIAMAR, S.A.</t>
  </si>
  <si>
    <t>B1500000140</t>
  </si>
  <si>
    <t>EQUIPOS Y MAQUINARIAS DE APLICACIÓN DE PINTURAS</t>
  </si>
  <si>
    <t>DREAM MAKERS, SRL</t>
  </si>
  <si>
    <t>B1500000026 A LA 40</t>
  </si>
  <si>
    <t>TRANSPORTE PREMIER</t>
  </si>
  <si>
    <t>B1500003479</t>
  </si>
  <si>
    <t>CORPORACION DOMINICANA DE RADIO Y TELEVISION, SRL</t>
  </si>
  <si>
    <t>ROBERTO DIAZ YAN</t>
  </si>
  <si>
    <t>B150014886,156735,7626,7817,8308,8640,8936,9127,9320 Y 4950</t>
  </si>
  <si>
    <t>AGUA</t>
  </si>
  <si>
    <t>PLANETA AZUL</t>
  </si>
  <si>
    <t>B15000000054</t>
  </si>
  <si>
    <t>B1500003539 Y 40</t>
  </si>
  <si>
    <t>PUBLICACIONES AHORA, SAS</t>
  </si>
  <si>
    <t>B15000000017 Y 18</t>
  </si>
  <si>
    <t>THANIA NIVAR RODRIGUEZ</t>
  </si>
  <si>
    <t>B1500006725</t>
  </si>
  <si>
    <t>B1500000367</t>
  </si>
  <si>
    <t>ANTICIPO O/C 4643</t>
  </si>
  <si>
    <t>ARTICULOS COMPLEMENTARIOS PARA EL CAID-SDE</t>
  </si>
  <si>
    <t>B1500000034</t>
  </si>
  <si>
    <t>LUIS ANIBAL MEDRANO SILVERIO</t>
  </si>
  <si>
    <t>B1500003536</t>
  </si>
  <si>
    <t>B1500006710</t>
  </si>
  <si>
    <t>B1500006708</t>
  </si>
  <si>
    <t>B1500005072</t>
  </si>
  <si>
    <t>LUBRICANTES</t>
  </si>
  <si>
    <t>HYLSA</t>
  </si>
  <si>
    <t>B1500000601</t>
  </si>
  <si>
    <t>BDO. ESENFA, SRL</t>
  </si>
  <si>
    <t>B15000005039 AL 43 Y 45</t>
  </si>
  <si>
    <t>B1500006668 AL 72</t>
  </si>
  <si>
    <t>B1500000005 AL 18</t>
  </si>
  <si>
    <t>REPARACIONES VEHICULOS PESADOS</t>
  </si>
  <si>
    <t>B1500001104</t>
  </si>
  <si>
    <t>B1500006634</t>
  </si>
  <si>
    <t>B1500003513,14 AL 16</t>
  </si>
  <si>
    <t>B1500000019 AL 26</t>
  </si>
  <si>
    <t>B1500003445</t>
  </si>
  <si>
    <t>B1500000419</t>
  </si>
  <si>
    <t>INSUMOS DE ILUMINACION</t>
  </si>
  <si>
    <t>FERROELECTRO INDUSTRIAL Y REPARACION FYH, SRL</t>
  </si>
  <si>
    <t>B1500000058</t>
  </si>
  <si>
    <t>DRA. ESMILNA TERESA BURGOS DE SUSANA</t>
  </si>
  <si>
    <t xml:space="preserve"> 10/1/2023</t>
  </si>
  <si>
    <t>ALONZO MATA SECURITY, S.R.L.</t>
  </si>
  <si>
    <t>B1500002212,13 Y 15</t>
  </si>
  <si>
    <t>GULFSTREAM PETROLEUM DOMINICANA</t>
  </si>
  <si>
    <t>B1500000005</t>
  </si>
  <si>
    <t>MEZCLADOR TIPO TROMPO</t>
  </si>
  <si>
    <t>PENSFORD HOLDING,SRL</t>
  </si>
  <si>
    <t>B15000000357 Y 363</t>
  </si>
  <si>
    <t>B15000000596</t>
  </si>
  <si>
    <t>INSTITUTO AUDITORES INTERNOS REP. DOM.</t>
  </si>
  <si>
    <t>B1500000107</t>
  </si>
  <si>
    <t>B15000000175</t>
  </si>
  <si>
    <t>DRA. DANIELA ZAPATA VALENZUELA</t>
  </si>
  <si>
    <t>B1500001079</t>
  </si>
  <si>
    <t>B15000000516</t>
  </si>
  <si>
    <t>CONFECCION DE VINILES</t>
  </si>
  <si>
    <t>B1500006593 AL 96 Y 6609</t>
  </si>
  <si>
    <t>B1500002263, 64</t>
  </si>
  <si>
    <t>B1500000124 127</t>
  </si>
  <si>
    <t>SERVICIOS INGENIERIA MECANICA ELECTRICA SIMESA</t>
  </si>
  <si>
    <t>B1500003387</t>
  </si>
  <si>
    <t>B1500000053</t>
  </si>
  <si>
    <t>6/72023</t>
  </si>
  <si>
    <t>B1500000249</t>
  </si>
  <si>
    <t>EQUIPOS PESADOS</t>
  </si>
  <si>
    <t>HYLCON, SRL</t>
  </si>
  <si>
    <t>B1500000995 Y 996</t>
  </si>
  <si>
    <t>COMEDORES ECONOMICO DEL ESTADO</t>
  </si>
  <si>
    <t>B1500002188,89,55,56,21, Y 22</t>
  </si>
  <si>
    <t>B1500002131,29,30,17 Y 18</t>
  </si>
  <si>
    <t>B1500002237,43,39,2161,81 Y 78</t>
  </si>
  <si>
    <t>B1500002067 al 69, 74,75, 79 y 80</t>
  </si>
  <si>
    <t>B1500000397</t>
  </si>
  <si>
    <t>PROCESO, SRL</t>
  </si>
  <si>
    <t>B1500000177</t>
  </si>
  <si>
    <t>VOZZ MEDIA NETWORK, SRL</t>
  </si>
  <si>
    <t>B1500001053</t>
  </si>
  <si>
    <t>B1500000254 Y 264</t>
  </si>
  <si>
    <t>CUBETAS DE PINTURAS</t>
  </si>
  <si>
    <t>CELNA ENTERPRISES</t>
  </si>
  <si>
    <t>B1500000245</t>
  </si>
  <si>
    <t>B1500000078</t>
  </si>
  <si>
    <t>WENDY CARRASCO MARTINEZ</t>
  </si>
  <si>
    <t>B1500000972 Y 973</t>
  </si>
  <si>
    <t>B1500000616 AL 618</t>
  </si>
  <si>
    <t xml:space="preserve">TELESISTEMA DOMINICANO, SAS </t>
  </si>
  <si>
    <t>31/9/2023</t>
  </si>
  <si>
    <t>B1500000750</t>
  </si>
  <si>
    <t>RADIOS MOVILES</t>
  </si>
  <si>
    <t>B1500000058 Y 59</t>
  </si>
  <si>
    <t>B1500000168</t>
  </si>
  <si>
    <t>EU NOVA SERVICES, SRL</t>
  </si>
  <si>
    <t>B1500000242</t>
  </si>
  <si>
    <t>EQUIPO PESADO</t>
  </si>
  <si>
    <t>HILCON</t>
  </si>
  <si>
    <t>B1500005932</t>
  </si>
  <si>
    <t>B1500000119</t>
  </si>
  <si>
    <t>GRUPOS DE COMUNICACIONES ARMARIO LIBRE CCA, SRL</t>
  </si>
  <si>
    <t>B1500000002</t>
  </si>
  <si>
    <t>COMENTARIO ESTRATEGICO, SRL</t>
  </si>
  <si>
    <t>B1500000089</t>
  </si>
  <si>
    <t>CHISPAS DE ACTUALIDAD, SRL</t>
  </si>
  <si>
    <t>B1500000081</t>
  </si>
  <si>
    <t>DEPORTIVAMENTE, SRL</t>
  </si>
  <si>
    <t>B1500000908, 909, 910</t>
  </si>
  <si>
    <t>B1500002184</t>
  </si>
  <si>
    <t xml:space="preserve">CADENA DE NOTICIAS TELEVISION, CDTV, SA </t>
  </si>
  <si>
    <t>B1500001025, 1026, 1027, 1028, 1029, 1031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</si>
  <si>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GTB RADIODIFUSORES</t>
  </si>
  <si>
    <t>20% ANTICIPO O/C 4580-1</t>
  </si>
  <si>
    <t>ADQUISICION E INSTALACION DE EQUIPOS</t>
  </si>
  <si>
    <t>20% ANTICIPO O/C 4579-1</t>
  </si>
  <si>
    <t>ADQUISICION E INSTALACION  DE EQUIPOS</t>
  </si>
  <si>
    <t>B1500000143</t>
  </si>
  <si>
    <t xml:space="preserve">JACQUELINE ALTAGRACIA RAMOS CONCEPCION DE BREA </t>
  </si>
  <si>
    <t>LICA COMUNICACIONES, SRL</t>
  </si>
  <si>
    <t>B1500000093</t>
  </si>
  <si>
    <t>CIRCUITO DE EMISORA RADIO ISABEL DE TORRES AM Y FM, SRL</t>
  </si>
  <si>
    <t>B1500000241</t>
  </si>
  <si>
    <t>ADQUISICION DE EQUIPOS PESADOS</t>
  </si>
  <si>
    <t>B1500000051</t>
  </si>
  <si>
    <t>B150000000604, 605, 606</t>
  </si>
  <si>
    <t xml:space="preserve">EMPRESAS RADIOFONICAS, SRL </t>
  </si>
  <si>
    <t>B150000000180</t>
  </si>
  <si>
    <t xml:space="preserve">KPLL ENTERTAINMENT OPEN, EIRL </t>
  </si>
  <si>
    <t>B1500000033</t>
  </si>
  <si>
    <t xml:space="preserve">HORIZON MOBILE, SRL </t>
  </si>
  <si>
    <t>B1500000150</t>
  </si>
  <si>
    <t>ARTICULOS DE SEGURIDAD</t>
  </si>
  <si>
    <t>C&amp;L MARKET, SRL</t>
  </si>
  <si>
    <t>B1500000230</t>
  </si>
  <si>
    <t>ADQUISICION DE VINILES</t>
  </si>
  <si>
    <t xml:space="preserve">REY PUBLICIDAD, SRL </t>
  </si>
  <si>
    <t>B1500002209</t>
  </si>
  <si>
    <t>CADENA DE NOTICIAS TELEVISION, CDNTV S.A</t>
  </si>
  <si>
    <t>B1500000339</t>
  </si>
  <si>
    <t xml:space="preserve">CK TRANS MOTORS, SRL </t>
  </si>
  <si>
    <t>B1500000016, 17</t>
  </si>
  <si>
    <t xml:space="preserve">COMERIN, SRL </t>
  </si>
  <si>
    <t>B15000001189</t>
  </si>
  <si>
    <t>SERVILLETAS</t>
  </si>
  <si>
    <t>PROVESOL PROVEEDORES DE SOLUCIONES, SRL</t>
  </si>
  <si>
    <t>B1500000240</t>
  </si>
  <si>
    <t>TELEVISION ORIENTAL LR, SRL</t>
  </si>
  <si>
    <t>B1500000173</t>
  </si>
  <si>
    <t>DOMINICAN DREAM AGENCY, SRL</t>
  </si>
  <si>
    <t>B1500000294</t>
  </si>
  <si>
    <t>CK TRANS MOTORS</t>
  </si>
  <si>
    <t>B1500000347</t>
  </si>
  <si>
    <t>TELEMEDIOS DOMINICANA, SA</t>
  </si>
  <si>
    <t>B1500000946,947,</t>
  </si>
  <si>
    <t>SUMINISTRO Y ALMUERZO</t>
  </si>
  <si>
    <t>B1500003191, 3192, 3193</t>
  </si>
  <si>
    <t>B1500000322</t>
  </si>
  <si>
    <t>INSUMOS Y EQUIPOS</t>
  </si>
  <si>
    <t xml:space="preserve">BIOAGRO INTERNATIONAL, SRL </t>
  </si>
  <si>
    <t>B1500008230, 8231</t>
  </si>
  <si>
    <t>EDITORIAL LISTIN DIARIO, SA</t>
  </si>
  <si>
    <t>B1500007237</t>
  </si>
  <si>
    <t xml:space="preserve">GRUPO ALTERRA, SRL </t>
  </si>
  <si>
    <t>ARTUCULO DE SEGURIDAD</t>
  </si>
  <si>
    <t>RGB LET SOLUTION GROUP</t>
  </si>
  <si>
    <t xml:space="preserve"> </t>
  </si>
  <si>
    <t>B1500000297</t>
  </si>
  <si>
    <t xml:space="preserve">PIO DEPORTES RADIO TV, SRL </t>
  </si>
  <si>
    <t>DR. GERARDINO ZABALA ZABALA</t>
  </si>
  <si>
    <t>B15000000131</t>
  </si>
  <si>
    <t>HERBABUENA ENTRETENIMIENTOS, SRL</t>
  </si>
  <si>
    <t>B1500000284</t>
  </si>
  <si>
    <t>20% ANTICIPO O/C 4380-1</t>
  </si>
  <si>
    <t>DINNOVA RELACIONES PUBLICAS Y PRODUCION, SRL</t>
  </si>
  <si>
    <t>B15000000011 Y 12</t>
  </si>
  <si>
    <t>EVENTOS DEPORTIVOS DEL CIBAO</t>
  </si>
  <si>
    <t>B1500002099</t>
  </si>
  <si>
    <t>CADENA DE NOTICIAS TELEVSION ,CDNTV</t>
  </si>
  <si>
    <t>10/01/2023</t>
  </si>
  <si>
    <t>B1500004505</t>
  </si>
  <si>
    <t>B1500000061</t>
  </si>
  <si>
    <t>ALL STAR SPORTS MARKETING</t>
  </si>
  <si>
    <t>B1500000669</t>
  </si>
  <si>
    <t>B1500002264</t>
  </si>
  <si>
    <t>CATERING</t>
  </si>
  <si>
    <t>DISLA URIBE KONCEPTO, SRL</t>
  </si>
  <si>
    <t>B1500000028, 29 Y 37</t>
  </si>
  <si>
    <t>TRETAS MOTION, SRL</t>
  </si>
  <si>
    <t>B1500000021 A 23</t>
  </si>
  <si>
    <t>PRODUCTORA CARIBEÑA DE TELEVISION Y MEDIO PROCATEL</t>
  </si>
  <si>
    <t>20% ANTICIPO</t>
  </si>
  <si>
    <t>COMPRA DE COMPUTADORAS</t>
  </si>
  <si>
    <t>LOGICONE, SRL</t>
  </si>
  <si>
    <t>B1500147799 Y 147800</t>
  </si>
  <si>
    <t>V ENERGY, S.A.</t>
  </si>
  <si>
    <t>B1500147801 Y 147798</t>
  </si>
  <si>
    <t>B1500147775,147777,147778 Y  147779</t>
  </si>
  <si>
    <t>B1500147786,147787 Y 147688</t>
  </si>
  <si>
    <t>B1500147717,18 Y 23</t>
  </si>
  <si>
    <t xml:space="preserve">COMBUSTIBLE </t>
  </si>
  <si>
    <t>B1500147719 A LA 22</t>
  </si>
  <si>
    <t>ADQUISICION DE CORTINA</t>
  </si>
  <si>
    <t>CONSTRUCCIONES SERVICIO CALIFICADOS,CONSSERCA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</si>
  <si>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</si>
  <si>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</si>
  <si>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</si>
  <si>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</si>
  <si>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</si>
  <si>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</si>
  <si>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</si>
  <si>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</si>
  <si>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</si>
  <si>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</si>
  <si>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</si>
  <si>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</si>
  <si>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</si>
  <si>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</si>
  <si>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</si>
  <si>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</si>
  <si>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</si>
  <si>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</si>
  <si>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</si>
  <si>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</si>
  <si>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</si>
  <si>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</si>
  <si>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</si>
  <si>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</si>
  <si>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</si>
  <si>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</si>
  <si>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</si>
  <si>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</si>
  <si>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</si>
  <si>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</si>
  <si>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</si>
  <si>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</si>
  <si>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</si>
  <si>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</si>
  <si>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</si>
  <si>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</si>
  <si>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B1500000151</t>
  </si>
  <si>
    <t>PRODUCCIONES LASO, S.R.L.</t>
  </si>
  <si>
    <t>GRUPO ENJOY, S.R.L.</t>
  </si>
  <si>
    <t>B1500000308</t>
  </si>
  <si>
    <t>TELEOPERADORA NACIONAL, SRL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</si>
  <si>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</si>
  <si>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</si>
  <si>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</si>
  <si>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</si>
  <si>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</si>
  <si>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</si>
  <si>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</si>
  <si>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</si>
  <si>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</si>
  <si>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</si>
  <si>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</si>
  <si>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</si>
  <si>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</si>
  <si>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</si>
  <si>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</si>
  <si>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</si>
  <si>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</si>
  <si>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</si>
  <si>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</si>
  <si>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</si>
  <si>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</si>
  <si>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</si>
  <si>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</si>
  <si>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</si>
  <si>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Relación Pagos a Proveedores al 31 Octubre 2023</t>
  </si>
  <si>
    <t>DEPARTAMENTO DE CONTABILIDAD GENERAL</t>
  </si>
  <si>
    <t>MINISTERIO DE OBRAS PUBLICAS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</si>
</sst>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5" fillId="0" borderId="0" xfId="1" applyFont="1"/>
    <xf numFmtId="0" fontId="6" fillId="0" borderId="0" xfId="0" applyFont="1" applyAlignment="1">
      <alignment horizontal="center" wrapText="1"/>
    </xf>
    <xf numFmtId="43" fontId="5" fillId="0" borderId="0" xfId="2" applyFont="1"/>
    <xf numFmtId="43" fontId="7" fillId="0" borderId="0" xfId="0" applyNumberFormat="1" applyFon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14" fontId="8" fillId="0" borderId="0" xfId="0" applyNumberFormat="1" applyFont="1" applyAlignment="1">
      <alignment horizontal="center" wrapText="1"/>
    </xf>
    <xf numFmtId="43" fontId="9" fillId="0" borderId="0" xfId="1" applyFont="1" applyAlignment="1">
      <alignment horizontal="center"/>
    </xf>
    <xf numFmtId="43" fontId="10" fillId="0" borderId="1" xfId="1" applyFont="1" applyBorder="1" applyAlignment="1">
      <alignment horizontal="center"/>
    </xf>
    <xf numFmtId="0" fontId="12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43" fontId="13" fillId="0" borderId="0" xfId="1" applyFont="1"/>
    <xf numFmtId="14" fontId="12" fillId="0" borderId="0" xfId="0" applyNumberFormat="1" applyFont="1" applyAlignment="1">
      <alignment horizontal="center" wrapText="1"/>
    </xf>
    <xf numFmtId="43" fontId="11" fillId="0" borderId="0" xfId="1" applyFont="1" applyFill="1" applyAlignment="1">
      <alignment horizontal="left"/>
    </xf>
    <xf numFmtId="14" fontId="0" fillId="0" borderId="0" xfId="0" applyNumberFormat="1" applyAlignment="1">
      <alignment horizontal="center" wrapText="1"/>
    </xf>
    <xf numFmtId="0" fontId="13" fillId="0" borderId="0" xfId="0" applyFont="1" applyAlignment="1">
      <alignment horizontal="left" wrapText="1"/>
    </xf>
    <xf numFmtId="0" fontId="12" fillId="2" borderId="0" xfId="0" applyFont="1" applyFill="1" applyAlignment="1">
      <alignment horizontal="center"/>
    </xf>
    <xf numFmtId="43" fontId="13" fillId="2" borderId="0" xfId="1" applyFont="1" applyFill="1" applyAlignment="1">
      <alignment horizontal="center"/>
    </xf>
    <xf numFmtId="43" fontId="13" fillId="2" borderId="0" xfId="1" applyFont="1" applyFill="1"/>
    <xf numFmtId="14" fontId="12" fillId="2" borderId="0" xfId="0" applyNumberFormat="1" applyFont="1" applyFill="1" applyAlignment="1">
      <alignment horizontal="center" wrapText="1"/>
    </xf>
    <xf numFmtId="43" fontId="11" fillId="2" borderId="0" xfId="1" applyFont="1" applyFill="1" applyAlignment="1">
      <alignment horizontal="left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2" fillId="3" borderId="0" xfId="0" applyFont="1" applyFill="1" applyAlignment="1">
      <alignment horizontal="center"/>
    </xf>
    <xf numFmtId="43" fontId="13" fillId="3" borderId="0" xfId="1" applyFont="1" applyFill="1" applyAlignment="1">
      <alignment horizontal="center"/>
    </xf>
    <xf numFmtId="43" fontId="11" fillId="3" borderId="0" xfId="1" applyFont="1" applyFill="1" applyAlignment="1">
      <alignment horizontal="left"/>
    </xf>
    <xf numFmtId="14" fontId="12" fillId="3" borderId="0" xfId="0" applyNumberFormat="1" applyFont="1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2" fillId="4" borderId="0" xfId="0" applyFont="1" applyFill="1" applyAlignment="1">
      <alignment horizontal="center"/>
    </xf>
    <xf numFmtId="43" fontId="13" fillId="4" borderId="0" xfId="1" applyFont="1" applyFill="1" applyAlignment="1">
      <alignment horizontal="center"/>
    </xf>
    <xf numFmtId="43" fontId="11" fillId="4" borderId="0" xfId="1" applyFont="1" applyFill="1" applyAlignment="1">
      <alignment horizontal="left"/>
    </xf>
    <xf numFmtId="14" fontId="12" fillId="4" borderId="0" xfId="0" applyNumberFormat="1" applyFont="1" applyFill="1" applyAlignment="1">
      <alignment horizontal="center" wrapText="1"/>
    </xf>
    <xf numFmtId="14" fontId="0" fillId="4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 wrapText="1"/>
    </xf>
    <xf numFmtId="9" fontId="3" fillId="4" borderId="0" xfId="0" applyNumberFormat="1" applyFont="1" applyFill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0" fillId="3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0" fillId="3" borderId="0" xfId="1" applyFont="1" applyFill="1" applyAlignment="1">
      <alignment horizontal="left"/>
    </xf>
    <xf numFmtId="14" fontId="2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3" fillId="2" borderId="0" xfId="1" applyFont="1" applyFill="1"/>
    <xf numFmtId="14" fontId="2" fillId="2" borderId="0" xfId="0" applyNumberFormat="1" applyFont="1" applyFill="1" applyAlignment="1">
      <alignment horizontal="center" wrapText="1"/>
    </xf>
    <xf numFmtId="43" fontId="0" fillId="2" borderId="0" xfId="1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43" fontId="3" fillId="0" borderId="0" xfId="1" applyFont="1" applyFill="1" applyAlignment="1">
      <alignment horizontal="center"/>
    </xf>
    <xf numFmtId="43" fontId="3" fillId="0" borderId="0" xfId="1" applyFont="1" applyFill="1"/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14" fontId="3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9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5" fillId="0" borderId="0" xfId="0" applyFont="1"/>
    <xf numFmtId="49" fontId="19" fillId="7" borderId="16" xfId="0" applyNumberFormat="1" applyFont="1" applyFill="1" applyBorder="1" applyAlignment="1">
      <alignment horizontal="center" wrapText="1"/>
    </xf>
    <xf numFmtId="49" fontId="19" fillId="0" borderId="7" xfId="0" applyNumberFormat="1" applyFont="1" applyBorder="1" applyAlignment="1">
      <alignment horizontal="left" wrapText="1"/>
    </xf>
    <xf numFmtId="0" fontId="18" fillId="6" borderId="0" xfId="0" applyFont="1" applyFill="1" applyAlignment="1">
      <alignment horizontal="center"/>
    </xf>
    <xf numFmtId="0" fontId="19" fillId="4" borderId="19" xfId="0" applyFont="1" applyFill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8" fillId="6" borderId="17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8" fillId="0" borderId="18" xfId="0" applyFont="1" applyBorder="1" applyAlignment="1">
      <alignment horizontal="center"/>
    </xf>
    <xf numFmtId="14" fontId="0" fillId="0" borderId="0" xfId="0" applyNumberFormat="1"/>
    <xf numFmtId="49" fontId="14" fillId="0" borderId="2" xfId="0" applyNumberFormat="1" applyFont="1" applyBorder="1" applyAlignment="1">
      <alignment horizontal="center" vertical="center"/>
    </xf>
    <xf numFmtId="14" fontId="11" fillId="0" borderId="0" xfId="0" applyNumberFormat="1" applyFont="1"/>
    <xf numFmtId="0" fontId="18" fillId="6" borderId="0" xfId="0" applyFont="1" applyFill="1" applyAlignment="1">
      <alignment horizontal="center"/>
    </xf>
    <xf numFmtId="0" fontId="18" fillId="6" borderId="17" xfId="0" applyFont="1" applyFill="1" applyBorder="1" applyAlignment="1">
      <alignment horizontal="center"/>
    </xf>
    <xf numFmtId="0" fontId="19" fillId="6" borderId="18" xfId="0" applyFont="1" applyFill="1" applyBorder="1" applyAlignment="1">
      <alignment horizontal="center" wrapText="1"/>
    </xf>
    <xf numFmtId="0" fontId="19" fillId="6" borderId="0" xfId="0" applyFont="1" applyFill="1" applyAlignment="1">
      <alignment horizontal="center" wrapText="1"/>
    </xf>
    <xf numFmtId="0" fontId="19" fillId="6" borderId="17" xfId="0" applyFont="1" applyFill="1" applyBorder="1" applyAlignment="1">
      <alignment horizontal="center" wrapText="1"/>
    </xf>
    <xf numFmtId="0" fontId="20" fillId="3" borderId="23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9" fillId="6" borderId="18" xfId="0" applyFont="1" applyFill="1" applyBorder="1" applyAlignment="1">
      <alignment horizontal="left" wrapText="1"/>
    </xf>
    <xf numFmtId="0" fontId="19" fillId="6" borderId="0" xfId="0" applyFont="1" applyFill="1" applyAlignment="1">
      <alignment horizontal="left" wrapText="1"/>
    </xf>
    <xf numFmtId="0" fontId="19" fillId="6" borderId="17" xfId="0" applyFont="1" applyFill="1" applyBorder="1" applyAlignment="1">
      <alignment horizontal="left" wrapText="1"/>
    </xf>
    <xf numFmtId="0" fontId="18" fillId="6" borderId="15" xfId="0" applyFont="1" applyFill="1" applyBorder="1" applyAlignment="1">
      <alignment horizontal="center"/>
    </xf>
    <xf numFmtId="0" fontId="18" fillId="6" borderId="14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43" fontId="17" fillId="5" borderId="10" xfId="1" applyFont="1" applyFill="1" applyBorder="1" applyAlignment="1">
      <alignment horizontal="center" vertical="center" wrapText="1"/>
    </xf>
    <xf numFmtId="43" fontId="17" fillId="5" borderId="5" xfId="1" applyFont="1" applyFill="1" applyBorder="1" applyAlignment="1">
      <alignment horizontal="center" vertical="center" wrapText="1"/>
    </xf>
    <xf numFmtId="43" fontId="17" fillId="5" borderId="9" xfId="1" applyFont="1" applyFill="1" applyBorder="1" applyAlignment="1">
      <alignment horizontal="center" vertical="center" wrapText="1"/>
    </xf>
    <xf numFmtId="43" fontId="17" fillId="5" borderId="4" xfId="1" applyFont="1" applyFill="1" applyBorder="1" applyAlignment="1">
      <alignment horizontal="center" vertical="center" wrapText="1"/>
    </xf>
    <xf numFmtId="43" fontId="16" fillId="5" borderId="8" xfId="2" applyFont="1" applyFill="1" applyBorder="1" applyAlignment="1">
      <alignment horizontal="center" vertical="center" wrapText="1"/>
    </xf>
    <xf numFmtId="43" fontId="16" fillId="5" borderId="3" xfId="2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43" fontId="17" fillId="5" borderId="9" xfId="2" applyFont="1" applyFill="1" applyBorder="1" applyAlignment="1">
      <alignment horizontal="center" vertical="center" wrapText="1"/>
    </xf>
    <xf numFmtId="43" fontId="17" fillId="5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35930382-F3E8-4AC3-8671-E3A5FE88400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8720C92F-8926-4863-B6D6-E922550162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06DB4C62-C81D-42EC-BFC8-1AE588F5A4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9E031071-6619-4587-AD3A-6411236BF17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A67BA110-2E9C-4DF2-8E8A-7B68FF8F4E0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106BD806-01F6-4EC7-9207-6C8436E1F9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D3A6104-3998-455E-BFEE-589F912B4D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EC04C31E-F76D-4243-9EE9-40B21FC82E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936948B-57FF-4545-9A4C-5FFAF30309C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B4F54494-34AD-47F1-85BA-4453D15B0E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84632C45-0165-4368-81D6-F09D420BCD8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DEDE8DE9-6031-401E-93F5-D4376D5324C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6AEE0E2D-82D3-43D7-B0A2-F6DAE50947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BA79DCE4-8DCF-4F03-8A71-DE152F4AC6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D8CE2149-AC2D-4150-A8F5-5CE925F58DF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77C652BA-9F67-4A28-B2C5-A150F156F8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ABD8D4D-538B-4290-AB85-AE6935FA81E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DE4EA19F-CC39-44B4-B5E9-A7AC71351C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21AC0E39-418A-4466-BFA0-3E7F8E5673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34537182-9588-45AC-978F-7716658EAB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8EDCF7A3-EE11-4A0C-9DC0-36C5BA91D0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90C0C89D-240B-4C4D-BDEE-E9FC82B75D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48CD2A52-C8E0-4D16-A738-AEECC1255CA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D850A6B8-FF92-4C08-B1C3-2A10531BD9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819159A8-BAEA-4759-B8C0-0EC40B1F60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F2D67709-8721-44B7-ACA2-157972FCBB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FCB49ED5-8368-474E-AE3A-AB2A5364F5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119D128A-B5A1-4F36-92D0-DB20F4F9C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3CD12A56-F0A0-453B-B7E1-7659C75BF2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DCD4E423-3EB6-41EE-94E0-AC32D8EEB1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DD82B41B-5B86-4CE9-B419-C12FEBE7D3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881277DA-55B5-4027-AD60-A0BF4AC6B4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5C60A58A-F368-429E-AD77-D681848D6F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346A50AE-F201-4E13-8288-63901F4559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B656DB64-22A2-406C-9C6C-616E4C56A2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E6540B58-C0FE-4BAA-8D4E-C99BCD8398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8BB6FC45-D557-4F43-8C59-552A8FE5A9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619A4FA4-8738-4BD9-AF6D-8E34EEC4FA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CBE84213-A555-4C2A-BA5D-FC4162196C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AAB24A64-4AEE-41DD-B99C-4B8D91E955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3854B643-F3C5-48EF-A78A-E3D72B45EA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1D00517B-AC86-417B-92EB-8B6F97E1DE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9720257A-9F7F-478F-AFC4-1DFF83BBCF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702E8AF9-0AA8-4C96-8A3B-93CD2B8CA0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6921F2B0-57A7-4E97-8B1D-890C71E171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8820667C-77B5-40BB-A3AC-3880C392F9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8AA53681-B3A7-428E-ACDB-6312796A9E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E11CAAD2-77AA-4513-9A45-81B4741881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A1C659B2-CD3F-47A2-B1E7-0BC261964B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63FA0A26-1ABC-4A8D-9FA2-EC9E88AED5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03D511CC-09F6-400A-A5F2-6CEAE516C9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2D7A7780-E9FE-44F4-9CAA-673E92A89C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64B1DE1C-1358-448E-B966-453A7FB2EA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7EA8D188-8E98-4561-B18A-89F3AB1C1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3744B6AC-B4C8-47B0-966B-BE9F3FE093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B9EC1151-503F-43EF-B59E-32756B0499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E708B098-FBC2-497D-B479-AE99AC1237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B1E1FF82-91EC-4CB5-AFBF-855C618778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7872E0F4-5A1E-419C-8DD2-73952EBAE6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D8217B82-F876-488D-9831-3E787020CA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6DEDF722-E416-4DB7-B5B7-585450923B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5A5293EB-EF35-4D29-9702-F9627FD005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421ED024-C785-4592-A5F6-7E5120217B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D9A6ACC3-6D50-4CE5-AF84-A34BC1C92D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ED178395-249A-4AE4-BE8C-3EA84AC365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DB094249-9E7F-443E-8A57-85EA2B075A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37384260-06D6-4D61-BE25-4D6CA75CF0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325BCB3B-CFB6-4AFE-933A-948976571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AC1C377F-330D-4E3D-82F7-159FBE9C3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66C97F64-2BE6-449A-A218-B38C30F98A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C2E95F17-32E6-4268-BD4B-CB670F1AF3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B4383388-F658-430A-A394-365DF4410B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3B505473-75C9-416E-A08B-E7C50E829B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9828F53D-DE4B-4C9E-AEAB-CC23D17D3C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3C948793-589E-4D90-9264-D8AE501A4C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98F0C706-03BF-45A9-81FE-1EF49512F2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108B3AFE-54F4-4349-B366-93F141FC5C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5145D012-1543-4758-B3CD-A23B2B06B07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3C314992-804A-4A87-8AF5-A9B2F1989D3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3A83016F-BC51-46DD-88D1-1A682C9AB3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44A36DBB-3A52-46B8-90A4-E919CAC06B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7A61B782-48A1-41F1-B236-F5F480E4D5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4C4B70C0-B1E8-4C40-B183-9C1A241AA4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6A44FFD0-5B25-4AAC-8AA6-CB2963E3F0C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ED6F5510-C6C2-4D47-9708-ACB068AE701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2025E32F-278E-4C20-88D7-DEE0F77D2F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ED170869-26AF-4F7D-9E2B-007BEFAE62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D7841DB9-D072-4ED3-8924-40C5C5ED85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1DF6795A-EAAE-4CE1-994E-D2705B5FFA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5FC8CE6D-E390-4E61-8555-5164C3FE36E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3BCD31BE-0409-4895-B182-A6A578DB76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715ABA45-827A-46E9-80D9-3A0BE80FD5B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A911DFD3-B6EC-47A7-B78E-6B17743834F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903F2E81-E489-45B1-987F-A19FFCECC1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3AB8A2C1-BE9B-448B-93C3-28CCA19418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799D834E-B4F7-49B7-BE0A-A74CF70F84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1EF23B5-8975-408E-BE10-D585BDECC5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2BDA144F-2D44-40F2-A4E2-1EA4A232B3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FA5E0DBB-805E-4C0F-A72A-FEF43F1951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1A34B3E0-1F27-41FE-93F2-F6BE9AC827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188B3713-2846-46B2-B3DB-ED4D109572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49754CA8-40AC-4FC4-813B-2ED5032D56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6AFBCDEB-F84A-4045-9739-F634298950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9BF5AC98-1D8D-44A7-B4EE-BEBBC07ECE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0ECA368E-D011-4890-BEC7-058A514653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9E21E263-EE47-4D4B-8F98-3FF7DB151C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01663938-9DC3-4E3B-BF6A-97546DF223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3679DABA-6AFF-4975-B035-B29A2F0E8D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22E25757-B2E5-4D8F-B6B6-316789B306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E833CADF-5B13-483F-AB4E-6CEF64BF31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6809C26A-F4C1-4A1D-9703-64878C0B37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75C93B03-0D9C-4F2B-BDB7-5F66601781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0071119B-AE6D-42AE-8F6C-0B20871B19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1CBD87A6-EFBE-47CB-A688-FC21D29FD1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B5799438-20B2-4AFB-9D99-54A34835E7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D28D4C2D-00BA-4376-A4C4-F4E7B4EBC7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D7080F4D-03CF-49E4-8868-81AECFF6B8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5E6B0345-F5E1-4CA3-9CA3-A390C16DD1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E6F1669C-B44B-402E-9B8F-3561AD2A2F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59A67E2A-93A8-4049-A9AA-7E6AB0292A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26134652-2035-4CD1-85E4-22824559DB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3A973F9D-EC07-48C8-9C39-A1A63F3E25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930C39F5-0CE9-4B1A-9C19-B9C6064F04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F9E4B489-8C52-49A0-85C7-347C5C19CB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D9140208-A406-4C7E-809E-91E64A12E0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210DBD7E-2909-4659-BD7B-C37F95411B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1BD9BD31-D212-4E68-80C0-5449B9D5EE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687CED50-7CEF-4422-B99E-F13C4EC0ED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DEF32DA8-2EE2-40A6-9B72-F760527D07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804D165C-1765-4B86-8158-B56EECF3AA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180038A5-89C7-40CE-94CF-0EAA12E751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E171D652-6211-44C2-BE2C-FC0DD703B4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3B808DCC-8719-478C-9D51-E6109D8E62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6ADA3BAD-5469-47D9-A04F-9C7F96C5E1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13B9602F-A686-493A-A479-9E7B5F5EC3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66E954B4-1E0D-4AAE-9CF4-25F0AB6D5D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5E06EEF4-D125-40CC-BD10-11E683A498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31E1FC2A-12AE-4B8F-B9D2-CD1A5D8B6D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052C3FCE-E522-48A2-BCCC-5D7D436397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2754AF15-79B0-441C-A987-2390EF97E1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7F20CF3B-9B4C-4C98-AA3C-5B1C04AE98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AA8C92C5-F989-4F73-8309-8B29CDFE2F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9E312506-CE01-4F52-874D-9CFFE8A9ED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BA7E8DBC-44D1-420F-AD93-7DE0249661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11FFCB1D-C324-4B43-8F70-59F7EDF81A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43610C44-8A03-43EE-A4C2-D9434AF0D8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0F849A85-2506-4935-B09D-CF84D77A6B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57FAD988-81F2-4D34-B157-F463EB6604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B0E1FBB2-EB19-4437-AB50-569665B09F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4A717F5D-822F-4600-B40D-D1C7D70D96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E8491BC6-77FE-46C8-BD8A-C0581E9A3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7262AF7A-0B86-4574-8B15-D33E6F0CE4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9F1A92F6-D75E-4A23-8346-51B0A44534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4DB5C81C-1C67-45FA-8413-E08B5EAA2F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21861AAA-8E8D-4894-8FCA-547C93E2FC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5E4F6B84-0152-4C2E-80A8-96284C5C0A5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F998BDA1-6E7A-4911-B0D4-BDA9C206702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AFE0BAFA-FBE7-40A1-AD55-0948B40A94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DDAD237E-180B-4EE7-B620-EB62CC59F32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9B86BE37-2771-476F-AA69-EECBC80599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CD5162AA-9113-4022-9445-38DB33CFA0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74307480-2DBE-4E1D-BF9F-4A7A6EC674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40CCB8E2-C0CA-47F4-970F-91E95E3B9F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2B084A3D-E8C4-4172-9E3A-F471C80764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551F3891-0DC8-41B0-8A55-D53447D735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AA264C25-D70B-481D-99E6-E8173B49C9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6F5A611C-873D-44E6-B79B-DDD564DCA2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69D2CE1A-DD5E-44F7-BD0B-E49577FEC6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2E79C23D-D124-42E9-B823-63DF35A6D4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19CD4A23-EF7C-4993-9BDE-72B0307DF38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F562E345-3948-4955-86F4-7952D7727F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6E260052-AFD7-4113-9BC5-97C18569161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E1676730-8643-4F0B-8332-7663EB54E1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DF2F1600-D09F-4150-8DD5-2AEEE4523D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23A86F85-9380-4F25-AE78-BA59C68788E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84CC72C1-AD13-4EAD-951C-C15FE4B81E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7A47615B-7389-462E-9925-B0C2BE43AA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263AD97E-4A96-4E88-9CAE-18F80F2B5B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72C183B0-1EFE-4D99-A406-C67BC010B8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30C306D9-34A0-49B4-BC85-16E5074F9B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8B5EB6DD-5FFB-4847-907E-BAAE14CDC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40806E10-57E2-491A-8DCE-038C78DF26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7A23479F-6C52-47D1-8517-631F798B52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3C42432F-839C-4CC6-9FF6-087C6971B6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2AD5082E-24B6-4D6F-A811-5B294A00E2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F7B9797F-2568-4F9B-B43C-F61F762D96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321FBC8E-4552-48AB-A0A6-A5DF615738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4EE15569-2D7E-4F50-9843-CA7FD3A6C9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E901FD0D-B44D-439B-8E3E-E1E1027092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17A760E1-F5CB-4AA8-9DDB-E74AAACC98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7E0B73CC-9A3C-4676-B73C-5ADC8BDA9C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C408ACA7-26FD-4A3C-A5F5-813153D0C8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2ECC12C5-6EA7-453B-8100-7FB56874E1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443533C1-56AC-4221-8721-FB681D1BB8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3424B2BD-431B-40FD-8342-6E320B189D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7914C49B-B879-44E3-8638-F78B5FEC6C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FA074B16-9016-45FD-811D-96BE769785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3BAFC294-4C08-41D1-8B5F-27E203C344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52725C55-DB57-43F6-90DF-925F4C59BC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8F869305-3ED4-43FA-96B2-40A057E8A7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5F993303-A359-4CCC-B033-39CA25108E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1925A4F0-7505-43BA-AA7D-7AE5221986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667D50EC-C6CB-4573-A44B-D93F62A4CA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77B54885-6C7D-48C9-8430-DF98E4F66C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7B339B8B-5876-414E-BB11-3C35021D04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FD87539D-5FF3-44ED-B33A-DAFDC6E292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DC343E8D-8B12-4C57-A1EB-53FC777F8E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FDA8A908-D18C-497C-87FD-FEBD44336A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F744E609-6E9E-4314-A5DD-257B08ABC4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A40785FE-E475-47DC-B727-C9902320B7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F195CA02-17ED-434E-8D54-94F0AA303A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8CF0D830-815E-4701-90F2-9F2AA93BE5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8725A81F-CC4F-4161-AC97-3FF9D08BC0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2B27E945-152E-4452-B321-2438FB294E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583FB388-90AF-4703-A029-15284C469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0B64C2C1-1D11-45B3-B6F0-CC182B40A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CD9E9719-0FC1-4126-8C7F-FEDADDBA47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FA4720E6-2B84-4A57-B0B7-945A5B202D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41543BCF-B4B7-466F-9FEC-570847B61F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C4B20F45-ACA5-4F09-9D2D-F62C9F01D7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D32872ED-8BF4-4825-9D0F-F989000A86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7AEA60A3-8324-48D2-9B46-2F33319BF9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FA90B678-1C0F-4F55-A0E7-C22927222D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2D9C887A-ECD9-48A6-A96E-F5F25C8DB6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DF9AD5A9-1EC9-4836-8F73-66A5E8B2BB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2C7FF8D8-2CC6-41C9-94E6-1B87F23289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6349FB96-D74C-407F-8C93-1BF6983AB0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6144D8F9-5DFF-4761-999E-47D5C1BCEF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3EBBECEC-2E01-459E-8809-95760FFE90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44062AF2-85D2-48F0-8859-928BFA20F1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C8A405F4-72E6-477D-980B-55F89CCBF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6F8BD142-43DF-4043-ABAD-08318C8E70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377C9FB3-F603-464D-9CE1-14E1CDE195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257D57E2-9F2A-454A-9638-18EB7AA961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4964CABC-553E-4267-9C7B-2B03B51245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76742D1A-5B32-48B2-881F-EB51EB893D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66C16A86-FC4F-44C2-A372-01EF11C308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B91F7077-E763-4906-B568-69C24176B2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D71CA058-187D-4E13-9C38-D19795E1AB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B266C1ED-9B34-487F-AD06-F33BCE9782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FC85DB38-BAA7-4FE0-BC42-053DF98AC0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30C934A0-6CE7-4D67-8A45-C13F41E465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0C096491-F722-4277-BA90-08F8CF11DE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73089ACB-9198-4F39-A79F-D60E5E7754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92A2F908-D134-401D-98EE-49CF71C960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673EA4DA-BBBF-4AC4-92F6-E71F7F1797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DA457433-9681-455B-9713-E465684F98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B9941D26-C525-4B3E-BC92-0C467D01CE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0F3ED6CA-342F-431E-9C02-555607C068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DCDC18AC-4150-4F02-BA50-4FE593C1CD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C8E70D57-29B3-4E66-97D1-42489818CF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94A8BABE-3F58-4914-B6EF-44AB8333DB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7FB475C2-CBD6-4C90-8840-3AB64168A9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7D2F4C80-F701-44E1-B1FF-66293157D0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9BC611ED-9A66-4360-B8C7-DAA13334D1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D6DFCC7E-6FDC-4822-8CDA-C37E391B13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8BA91220-80EA-4F1B-AF34-44ED1A752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C4BE6112-9B7F-4081-B7CD-7BB2EAE7B8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FD8BDD16-CCA0-47B2-8669-C269AEFEC4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EDF9D438-D207-40C8-B60B-F21E227EDF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587DF7BB-7746-4D42-A836-B831AB5461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399E4685-1B0E-4722-B86C-8B34587030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D227D4C4-75C4-4E40-BFB5-4328BEBA1A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985CC7DA-E23D-4AE8-9F9E-3986DEFA35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57A48612-D841-463F-B889-6A868CD925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CFE581B2-DC28-4168-895A-89BC4FCB393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6A94A140-8A99-4670-A8B4-6E9630718B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D2BE863D-9116-43CF-876A-83D9AAD54CD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E861933D-D14C-497E-A9DF-2F7E79C428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3AE717C0-D227-49FA-A66A-EE5F85883C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C6BFC5B8-26EC-4440-A990-3D9A95407C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44B6CD5C-7ECC-4DD1-BA3F-460AEE0264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608F1612-2EAD-4E43-B802-C0105EEFCCF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1F2C9551-959F-4304-B4D9-EF048E7423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18414E61-EF01-4207-B449-5D882A696C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6A796E30-E26C-4CBC-A560-F36614F12E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94509463-E1D9-4C35-B82B-E113BBC8CE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26C04DE8-1F14-4FD1-92A0-2181B8450C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096B8FFA-B119-4FE8-9D24-A7CB8D87A7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64FB7650-8537-4D2A-BDDF-54BAF235B4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3F8C4F4D-E741-4E74-8F26-EBE7477238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05071425-8E2A-41D9-A623-D5DBB7CB0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E657033F-57A4-4BF0-879C-51337B1F78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557ED3CF-3A48-462B-8715-EAB050384E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B47255E2-ED61-4951-BFE0-F08751D127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ECEADF35-5348-4F1A-99C0-994DAFD178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D88D9260-0AD6-4E89-9077-0FD24DFE6D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0E802C0B-EEE0-4A56-93B9-89FFEAEDEB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391671A6-16A2-4196-92E4-856B6CBC42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70C3051B-361D-46EB-9AE1-9AD90BC34C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BB55FD23-D788-4241-956C-B81BBD508D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D2B5A51E-E64A-4C96-B696-2CFA3A5054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96148E6B-88D9-4014-8BB5-7E92F28262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AAA5637C-A37F-461D-8D33-69BDC5ADDE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FF40ED67-CD17-4971-959D-41983B330C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3E727F01-F65D-47A5-A963-678249292A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E4890FD7-4ACB-490B-8C40-94CAA5BFAE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21060311-E613-4C0E-90FA-9C80DEAB3F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E272D99B-4E28-49D0-8C15-333CD3483B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2A31F224-42D5-4504-B07D-D4C0D51436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B0C8DF55-1253-4119-88F9-F98C146E06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8952A23A-9E29-4E50-90F3-20CE6047A3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5F27ECBD-CADC-4AC4-8760-6B0D85E900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F4CC681D-4D5B-4063-9996-C7DE2D8530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94B75DB6-0DD3-4757-BB94-53DB7B833C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351153BA-51CA-47C6-A99D-135120DF37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3058C49C-18D0-4101-B6BE-F3F200A268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59C8AE08-AE2B-4DFE-A1A0-24FAE4A66C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E68AA533-2C2F-4600-B2ED-70472E48B7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0A512569-0651-4BBA-8FAD-B6D87F917B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E1FBBBA9-8F48-4D99-A630-2C460B2F0C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81F2A302-D14E-428D-BF1C-5CC1D7A9C0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282B0748-D11F-4B20-8B5F-BC3E50C620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DAE7DD95-CFDF-44D5-B226-03AC0A9830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CB2CA84B-5F4B-4FFF-9341-2812B04C50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B170403E-2A59-4542-A9C0-D6489A632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54F95D67-8E78-428F-9AE1-8CC64308EB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082241E2-923B-47A7-B87F-29F18C339F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7EA4E5F6-DCD1-4742-97D4-782016FB4C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FA11054B-A4B7-4A44-A8C6-81471BB6C7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503CB1E5-C533-481A-AE8E-E0B335944C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1A5D95AE-F42D-4CDD-8A1E-C62EFD9470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465A1DC5-1F05-417F-9928-5CBDFE6ADE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EC0E1B69-0AB0-45B9-8565-B5908E408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96088C39-06B0-4DE1-9304-25B79129E1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AC333801-CFC6-412E-B597-4DF88CC43E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630D4BB1-C25B-40CC-A65D-E2DED96795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D33E9EC4-41C6-4A5D-863E-A61C15F2C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E05BD434-7721-454F-B764-0E50C61ABC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15161217-8A67-4F1A-BCB7-309E739225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DF0E8AEE-084B-4A0D-88D9-51EB414D0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6AD1609C-E811-499D-BABA-94DB58E043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10B9C9F8-CB42-4578-90BF-488411B17B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3D916D76-BAFD-4A75-B39E-C714274737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C89589FA-581B-4FCA-9D1C-5064162D2D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9D5EA9EF-5A5F-4D9A-B9B6-C9CB2195EC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72D75348-195E-4258-96CF-406F281A50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419AA1C3-E351-4094-8B9F-8BECF9D30B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9CE704B1-1532-4596-BE1C-DDEFC74684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B4143CAD-1730-49EE-90A2-9605FAEDA5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3A21E079-2059-46A7-831E-07ADF6FD62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7FAFBD37-7C9E-4F72-A865-C4D3AB202F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8CEC3E67-37CB-4F93-87E1-20CB75AA2F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C5394670-8A00-415A-AA2D-57B3EC9047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49759C3E-0C5C-4908-919E-8B36FFCF1E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F507F3D2-6575-4113-B087-223240E7B5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EFF9EEB4-74C6-4709-8FFA-EA7E4389A7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DBC6E90D-7FDA-4F61-BE61-E307B2D91C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38B0AF8B-035B-4D37-9052-06E5658C56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809B4BD3-6FDF-48E5-8E75-3AAB8AD1FE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C76A387E-B2DD-40D2-AD32-BA5F2B6C54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A8F338EF-C3D9-46A8-9F11-9AB403E54B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4139AE54-2D10-4036-AE76-9B1B198B25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74F92B93-80C4-4C8E-ACF3-E91EC912C9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3D0638E2-7924-454A-8DB4-3A57CC3A2E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040AF45F-73C9-47A3-AAF4-70C183639C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A9B7B1D1-D132-46BA-88E6-6305E6DDCD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112DC687-999F-43FA-A63C-F4EDF1060B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03F47113-3E34-43AE-84AB-F155615019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F19CECCF-A172-4F09-A8A7-9E2F7AF26D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AA309AB8-CFBD-4F31-9288-D64A511132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41264B62-6D47-4D0C-9A18-86A17C3F1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BCA0A91B-F902-420C-AB96-3F310862E3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5E3C03BE-5AAE-4449-B6DF-BB655DEF11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DC0D64CD-2BDB-4849-A3AB-8D5DB9E404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A6780EF3-041F-4369-B8C1-AABD65C43F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FB54C634-3D59-4BAF-ACD5-8411AB73A3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7EB09DF7-6D3D-4A76-9C5E-DAC0B445EC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DA467014-88D3-4919-B640-55B02FEAE0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CAAAF3E5-D02C-4865-84FE-702063A6A2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4D331E92-684F-4430-A781-04F6118BDC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4247E042-12C7-4877-8CFB-77A3D6DC65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D340C831-5A00-4F21-87B5-AD0AC9AF8D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6083475A-C11E-4569-AE5D-7379445E10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75281E40-870C-422C-968F-7EC1730035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A772A720-218F-4314-8B50-E04742202F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EEE923DA-A853-485C-9B0A-8C802A41C5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98965DF8-0ACF-4A85-8485-79F9F9DEBF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FA3BCDD3-B190-459E-B6CE-F379022592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EF438AC7-CFA3-4E6A-A463-720BCF22EA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85241903-DDBD-49FB-88BD-0886624E9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6BB5BF28-268A-4202-86A2-2E3295B773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2A40BD27-BC0D-4213-9E98-06B33A91F2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7FAE384A-BF2D-4F84-8E6B-4ED2BBE4D5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F8499512-6BB8-4703-9B01-03587A7ED4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6E7B00A2-7A1D-453F-89EC-8D58E00956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7A782533-FAD8-422F-998D-767AF9B404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0FFF0ACB-90FE-4363-B0E1-6CE745D95D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550C9526-3E23-439F-A8C3-DE1737D0A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75E4DC6B-4503-44B9-8ED8-2C72DE16D2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F2FB5D49-CA6F-4F80-A8C1-C990B22BDA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981F7364-7A2A-4217-A115-ED98F15E03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B5CFB276-6914-41FE-9E6F-40FC2709C4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D7D10E57-453A-450D-9C7A-2F9D6DDC13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047B60DA-CE0A-4CA7-95E3-3E89A5F679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8CB0A491-B6CE-49E9-B332-BAEA4308C5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398E19E4-2736-45E8-8877-CC78104782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70054409-039E-489B-9858-03DE6C0F04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39D7F133-0C53-4598-8205-77DDCB66D6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B7B298E2-6AE5-4748-BEC9-4EA56D1AD5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7AE71627-0808-461E-9AC9-5997B6C25F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9549C70E-8AB9-4D92-95D0-34508BE85C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6A4C8F14-8ED6-43BD-B123-2EC490E423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17D59F69-8FB5-4F03-B60C-75A563FBA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5F64B152-9F7D-4325-A562-636764DF57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8FB0DB87-ECA0-44A4-B50C-9AC0D9CBD5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568E28FB-541A-4387-A029-6F443E0F57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52FBB909-7395-4A16-A12C-68D31D0345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90EC9496-09C6-4DBB-934A-FD695115F3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E272DFCC-6D95-4814-9C5D-72D7C1ADD6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0E8524CF-35B5-4A3B-ADD7-4BFA064028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C08571CD-47A9-40C2-A370-1BC3E9347C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7923CEFB-B93E-425B-A381-ED637E2065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C0DE16E5-5407-4B73-961A-0EE4609B83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9127FAD4-2DAC-4551-965D-6A11458041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18B850BB-95B3-4BFE-A5E8-178FFB7FA2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3C0FB727-DF7E-4A76-8A37-62AD11F6B5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DDFB8589-7DF8-45D0-A529-642EB8DF72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18FF46FC-A558-44BB-B0FE-8341321F45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B1473E41-E3FB-48FE-B8F3-8FA44A3E79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74BEF164-D835-4E4D-9911-FF507B8678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170F5F04-388D-4BE5-A30A-B4E35A27D5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E9719D62-4287-4987-8373-1D7E7C1CB7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A4B57CF1-4433-4A81-914C-BBBBC43342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AD01FFF8-47F2-41FD-8015-C3A09C8417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D47DDD0E-C131-40F6-896B-8B590662C5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3182B716-60CC-40E6-81A2-0669F502DD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5D9AF3CE-37E1-4DA4-BF5F-CE5D2912CB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653B2DC5-4696-4013-825D-9D5296FCBD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BE3DAA68-6961-492E-B947-336F3B123F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F0691897-B9B4-42FD-BAA6-42EBAD6158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86DF06A2-78E1-4639-92A6-2BD6519555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6477313A-0BC7-4667-9D75-0442900995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BF31B4BE-714D-4B17-AE01-B0D574D608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6CDEF23F-2092-4D83-A08F-A10E127E02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33EF3DD6-748E-4330-9536-C26E9285E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FD7B52F0-1423-46D8-8690-60FB3E2823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F78162BF-514C-4F34-98C5-07DDEBBA58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65EFDAAB-8E2A-4D88-AE24-456C78152F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0B8BCD06-1989-428C-B328-3E9BDD11D8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68112A22-E548-49C4-8DCB-EEF65A4438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4103D749-939C-4A7D-8241-5E7EC70BD0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ACD904BE-D418-4338-B5CD-F0A2DC6500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B368FA9E-C52A-4AEA-9B90-82DBC4351B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36030EC8-DBBA-4255-9B36-65A0D8F6AE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1A095983-DC47-4DFE-8A65-B4617BA202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987F4372-C746-4621-99C8-5D4802B34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FFDB93E8-05D7-4687-960C-C22C28B36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CED87215-05F7-430D-BF46-3A433667F3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714A3F00-336C-4F52-ABAD-BD188AFB85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C3F5FB14-D413-4AA2-9062-351FD291F7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E644EE3F-083C-4D91-B9FE-B60A485940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40975CA0-23C9-41CE-B1D2-AD5F31F231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9B0F0B4F-76A6-4EFD-A7B3-F3DDBC1492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F996742E-3811-493D-9FE8-7E2A0A353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300AAB9B-0E65-40BB-9578-A5617699AD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5CA5102A-8B53-4431-B1A7-E335F231D5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A39A23C0-56F8-49EB-8EC7-DEA6324854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74A956AA-DE5C-407D-8AE3-5FDC49F07E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3B288DA6-A337-491E-86E8-6F682BBB2D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60B98D59-ADFC-4D57-8C81-0105F3297B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2A657732-C203-4BE3-AE38-3A95D9DE90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C77CAF63-03D3-491B-A7FE-9FEC952A37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0218039A-8F70-4D4B-BBCE-01026AD5E7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918EEE80-0137-4BC5-A836-313B87985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943EA5D5-98AD-495C-BC30-88021A5EEA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7C46F32D-490C-4746-840B-36FCDC7A1D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A6AA8483-73CE-4FD9-8112-193D941BF3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60F329F2-B9A9-43D1-93CD-3F7FE9FA4C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22F499EC-DB78-480E-B236-D6471353C3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9EF3813F-C0DA-4FAC-9466-B50693140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083887E1-A378-4C9E-8312-CFF1953A9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D89AC162-AD80-46F3-966B-5742EDC798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E3EAEB52-A404-49CE-978C-D1B8DA8FA4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4176C2E0-F9A7-4F88-B024-0ED292FE49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B96CEFC2-C812-41FC-BE2E-B283B3E02B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2EE98034-3B08-43C1-9A0D-097AF4935E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A38F4B56-74AC-4558-AE84-5A1E00DD1B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A3C0163D-AEA2-4BCC-B8B5-B3BAA2BB48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8F751341-0C3D-4E80-874E-90A780AC4A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B041D1FD-AA7A-42FB-B4D2-D7CA10ECEB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7A47D803-9671-42CC-ACD6-FF35646805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DC4D2519-3C5F-48FD-BA5C-7FD8B617C6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837B7138-8BB9-450D-B10D-0DCB07B81D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A5724D48-E9A9-44D8-BF8C-28E114ABFF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0BDD02BE-8A22-41B8-93DD-4069109B26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D0E76FE8-7946-4C20-8020-03BC363CFC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01BE8803-8F42-4AF6-AD3C-38597F2C47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08931BD3-D837-4578-87DC-C7126C63E8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1883C572-916B-4751-B687-708D46CE89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BB1C82C0-2D7D-4779-899A-C287ACF756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AD63978D-9BD7-42D8-8FA1-CDC7E05051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98CDDE42-9580-4014-B5AD-1D7579227A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EC2796A4-9A49-4730-B2BA-4A978AEEFD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72D3BD8E-6827-40D3-A573-4ED46A75AC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2AC97887-4353-47D8-BCF2-C2AB80DCD4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829B9CA2-D8D6-4F79-B175-213DF55D3F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15C4CC92-EBC5-4F1C-AFAD-1675A77EB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DA160AA4-7586-4BD5-A294-17A623294D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15E06702-3DC6-421A-8FFD-BB666DD060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416213DA-A595-40C6-A9C2-440BBD49B2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16CCC20C-3545-46DC-9292-4E976B669B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1565F809-09BC-4D5F-ABFB-3EE1B946D4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AE29DEB6-1922-4079-BF57-C1CB73259D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62693BBD-2F8D-442B-A126-6F8BA3B59B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B8CB2EC7-F33A-4EC6-A637-BED91CA789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ECE9A9F3-E9B2-4B72-B1B3-C089D0019B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36EDE190-D0DB-4501-8976-A657E8E3C7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BCBD6A61-D0B8-44B5-9D66-BD7D91036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0D7498F4-64F8-4CA1-804D-0ED6E4BA49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EC7B77BB-4855-4AB2-A5F9-982EDB7BC8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1E16CE44-BA14-4474-BE62-86F864D8FE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764569DF-0A80-4708-B602-7ECC5BD23B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7C51789B-2C6B-43C3-B9FE-CBD764931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0C1AD9C2-84F9-40E2-B1DD-02F3A98736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3A30D226-9D1C-48F2-A08C-B57D74D76F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8DEF6A55-6DAB-4E00-9FE3-963EC1E07D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0022DFA0-5CFF-4E10-91E6-132D8C81CD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6A464B83-4E65-4C47-8CC2-1E9D91B1EC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65C8C244-9D3D-4DF6-AEDE-DF43F5B70A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2AA711CC-C5CA-48EF-9E84-DFA641BE6B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C45C3C01-4329-47C8-9C2A-1E99E695A1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78063BB1-1677-409A-897D-DE1F5E211B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EC5EFAD8-67B5-41C3-9E63-E0B2B1C604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55521BD9-5CB5-41AA-9132-1285062B5C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CAF79123-A31C-4CB6-9C84-865A60C508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046C645B-DEEE-4E53-BE77-7D442DEC09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61E1C5C0-9D7E-4B77-B56D-149417FBC8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32E1A21B-3741-42E3-9658-58C7747A4B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347C3C53-0007-481D-9041-FE0EEF923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DA9F26BD-2C26-4F3B-95AB-B7A5CBB452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5428980A-C239-4C35-A384-058737E358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47F7D9F5-6730-4B03-8A70-E9B7CA41C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49826168-D6C3-46A4-9D01-1CF2DD6C7C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A64ECB33-2694-40DB-ACDD-5C6C062179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0536BF96-FF1A-4611-8593-D6D0DEC06C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94E9A1E2-63B9-48AC-9897-5D5B643CA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295F7B2A-8A29-465E-86FB-6ABDC9C24C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E0299E9B-6B00-44C9-93F0-BB01FDA3F4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A1697BDB-EFB7-41EE-9BBB-3A37799DE1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6AAD5756-967F-4835-904E-3C230FAEFA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7F85EC1D-3658-4434-950A-86F93C946B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186C0D91-2BE4-4C6E-9AF2-AE1CDAD527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76EE6070-C38D-4E96-931D-8B7B199E14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AA3588E5-CFBC-4BA0-A0FB-9C5690333D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21C3C043-5391-41AA-BAAB-5C6F563041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96FC8C7C-0CD1-4A42-9FD2-23451EA96F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DCAB0115-07E1-44C4-A079-2E34D2022E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32710092-7EEC-43B1-B6D0-6DDC20BDC3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77D5F620-0F8E-4849-9699-A9421B3698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AFC3200F-518E-4FD4-8DC6-FA2B0D8F1B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E135B713-EA31-4436-A4E1-FA67ECBB61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A83C1182-9D20-4850-9F0B-BCD31E02D8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E4C6D9F2-1C5A-4329-BF53-3D7F36AD6B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C79DEBB1-A379-4D1F-9819-5B04CF5D3B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DCF2408C-BCE3-48B4-9E05-B562019ABB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D4EB0190-5AFD-4E3D-854D-7400E0F9C0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D854ADF9-3790-493C-8552-C0F9F5055E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DA0FD655-59D2-48B3-93F5-35A2084FC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72C68E4B-9F16-4A04-B459-2344ED93BA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DEB4834A-CF5A-4554-9167-F5FF03768A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87DE1DEB-7EBA-46D6-8E6E-86D897BB7C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70D33BFF-B860-4EC7-AE33-7BA7701269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4DEB99F4-E8D9-45C4-AB7F-60A6849028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C7FA9AB6-A3A0-4385-BCBE-4DCBE97864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5BE70C13-9D1D-4F22-A4E3-431D4E8520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ED06543A-B40A-49AA-AEA8-2606471B5A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BA1FF08E-C1D0-44E0-905D-BBBEE362F4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3D3386BE-CA9D-4378-9C2E-68B34730E0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010511D2-99C3-4793-B870-E0DC6ABE00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734149B1-22D2-4D87-BF41-416D680E5F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10E55F1C-03D4-4D35-AE80-07674424EE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3F64A074-7834-44CC-A7FB-D4B76D9D8F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44FFF529-D6D6-4EC1-80CA-7BB130E604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1D24D7ED-CB07-412C-A54B-67D3170C04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79B6286E-1BD1-4B02-8194-2A9D249D22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577C506B-5BDA-4093-91F7-724493AEE7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50330910-3A04-45E4-892A-AF380DF4DB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B9A04EAD-47C0-4892-B15E-54EBB8C11E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AFD1A383-4FCC-46EC-ACB8-8302C16048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20EBC143-A530-4C39-BC93-1FAA450146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0A33FA91-BA60-498A-9CC3-A28FA19E0D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DEAA5B5D-34D4-4312-AA02-A663B7FAC8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FCB3EEC0-07C5-4B18-890C-B7916EC654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85DB60E3-11C8-4AA0-9427-84278DDBF8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E7B13FAA-FF36-4CFA-84CA-1766569B4B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B51D4F1A-9D5C-4F65-9B47-CABC59B73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18F38BC5-0BEE-4B99-A5D6-A14544596C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17953B7E-BD5D-40DE-A4F5-3A47310D2D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451422B0-D1E3-4BEE-9B30-02545C3C23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FDC4F408-984D-4221-A899-C59DD8C9BD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3D9386AC-BBF3-46C9-836E-DBD9C72EA4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CA118849-9BC2-4311-8B8A-AE08873F22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C12269BF-2A05-44B0-9350-0357D83099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82230828-A7E1-4048-8BD2-8AA74EBF0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B6825E7F-8AB4-4465-8B96-18D427ABC5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6F66704D-1E08-4FA6-98CC-55A20AE616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0D4E2925-3602-443C-8AF3-62EF605448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2CA21518-F5CC-441F-8D4F-9B05EC88F2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1D150009-A1E4-4F12-996F-8C4F88BDB4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BB096DE2-BC1C-4270-975E-E6991D296B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59D6A92F-0B38-4BE0-9E81-0442525030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D65B4065-0A84-4C45-BCAB-4A22248AF4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E0A881D3-0824-4E79-B2D0-FDA1670840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7E00E216-8799-4217-880E-354C6E4377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5EB08E49-691B-44B3-AD3B-A585E7334B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861AE06B-2883-4109-8B8E-0DD88A793D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B52F6E39-7338-4A06-8CAD-B824F0CB23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FA34E113-F84A-4998-8867-8332D397AB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A8FDDCDC-5155-498C-8A30-061E2C7C2D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B82BF8D4-FAE5-4E91-90DB-1F6F49D3B5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EF3ADEC6-7FC3-4B6C-A302-C116B2E7BF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B7E3F37C-473C-4F74-BAC8-48925461B2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0C30A03C-7658-4EFD-92FB-4F157EAF3D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084A98D1-0C5C-4945-968F-85E54A5D2E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DA1C6C22-E9A6-4DEA-B095-5CA680F1B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D8EADF3E-7A92-47F2-9C6D-7F3FFA6EA4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439E3724-CB06-4B5F-995F-C0183D3038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8CFE4D77-C6AD-47DD-8A00-CA2926A5F7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3DA60531-6C74-452A-8973-F9771F2686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1DDADECA-852C-4514-98FE-C1264FCC5C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4C81852F-DE53-4D38-A8DE-836C74CD60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1E213799-F38E-42CB-B4CB-6E43E17FF8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4EECE8B2-8D67-47ED-9D01-71059F508A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F7048413-5A32-4D3A-8FFB-EE1AA2F148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26FC3080-D2BC-4A0E-B7B4-4CF4E07085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6D749AE8-50B4-48CC-8F04-F43A6CD231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95E477BF-FA10-463E-BDC3-29F961734B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084303DF-1CF8-4F91-A9F8-1AEE872BAF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B069E30F-33BA-4C0F-AC63-717B4AF51F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C9CD6899-1F39-4403-96AE-12C93E6831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3C63D55A-8BD5-4662-916D-074E20357C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858E002C-5C6B-4ADD-8488-C343115907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5D45FD5A-D3CC-414D-AEDC-7DC7009EEE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035646CC-91C8-4BEC-8BDF-7EA10BBC0F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4CD34462-4A3F-4E2E-99EE-C2C364D711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F5DBC012-BEDF-4766-93BD-33EA68090D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5EE6881D-FD04-46A7-8B92-75A5FAD9E3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FA65E8D7-2C9D-40ED-916B-CDA076208F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51FD2CF8-CF5F-4A24-8C1C-92F3A928A4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F11D80B6-924B-4F96-B23A-1FE73349F8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F024455A-2742-4503-B4D9-30A3239CC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9439CD6F-8573-4A4E-BDB7-CB93D5565D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5CBD4692-A05B-4FAE-8AB8-8072DD2380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ACF38EB3-38B5-47DD-8CB5-07C976B258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4FD7-15E5-4DA3-A670-A68522BFFE8F}">
  <sheetPr>
    <tabColor rgb="FFCCCCFF"/>
  </sheetPr>
  <dimension ref="A1:AO796"/>
  <sheetViews>
    <sheetView tabSelected="1" zoomScale="80" zoomScaleNormal="80" workbookViewId="0">
      <selection sqref="A1:I1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3" ht="20.25" x14ac:dyDescent="0.3">
      <c r="A1" s="102" t="s">
        <v>451</v>
      </c>
      <c r="B1" s="103"/>
      <c r="C1" s="103"/>
      <c r="D1" s="103"/>
      <c r="E1" s="103"/>
      <c r="F1" s="103"/>
      <c r="G1" s="103"/>
      <c r="H1" s="103"/>
      <c r="I1" s="104"/>
    </row>
    <row r="2" spans="1:13" ht="21" x14ac:dyDescent="0.35">
      <c r="A2" s="105" t="s">
        <v>450</v>
      </c>
      <c r="B2" s="97"/>
      <c r="C2" s="97"/>
      <c r="D2" s="97"/>
      <c r="E2" s="97"/>
      <c r="F2" s="97"/>
      <c r="G2" s="97"/>
      <c r="H2" s="97"/>
      <c r="I2" s="98"/>
    </row>
    <row r="3" spans="1:13" ht="20.25" customHeight="1" x14ac:dyDescent="0.3">
      <c r="A3" s="99" t="s">
        <v>449</v>
      </c>
      <c r="B3" s="100"/>
      <c r="C3" s="100"/>
      <c r="D3" s="100"/>
      <c r="E3" s="100"/>
      <c r="F3" s="100"/>
      <c r="G3" s="100"/>
      <c r="H3" s="100"/>
      <c r="I3" s="101"/>
    </row>
    <row r="4" spans="1:13" ht="21" x14ac:dyDescent="0.35">
      <c r="A4" s="93"/>
      <c r="B4" s="88"/>
      <c r="C4" s="88"/>
      <c r="D4" s="88"/>
      <c r="E4" s="88"/>
      <c r="F4" s="92"/>
      <c r="G4" s="88"/>
      <c r="H4" s="88"/>
      <c r="I4" s="91"/>
    </row>
    <row r="5" spans="1:13" s="85" customFormat="1" ht="24.75" customHeight="1" x14ac:dyDescent="0.35">
      <c r="A5" s="106" t="s">
        <v>448</v>
      </c>
      <c r="B5" s="107"/>
      <c r="C5" s="107"/>
      <c r="D5" s="107"/>
      <c r="E5" s="107"/>
      <c r="F5" s="107"/>
      <c r="G5" s="107"/>
      <c r="H5" s="107"/>
      <c r="I5" s="108"/>
    </row>
    <row r="6" spans="1:13" s="85" customFormat="1" ht="27" customHeight="1" x14ac:dyDescent="0.35">
      <c r="A6" s="90"/>
      <c r="B6" s="89" t="s">
        <v>447</v>
      </c>
      <c r="C6" s="105"/>
      <c r="D6" s="97"/>
      <c r="E6" s="97"/>
      <c r="F6" s="97"/>
      <c r="G6" s="97"/>
      <c r="H6" s="97"/>
      <c r="I6" s="98"/>
    </row>
    <row r="7" spans="1:13" s="85" customFormat="1" ht="27.75" customHeight="1" thickBot="1" x14ac:dyDescent="0.4">
      <c r="A7" s="87"/>
      <c r="B7" s="86" t="s">
        <v>446</v>
      </c>
      <c r="C7" s="109"/>
      <c r="D7" s="110"/>
      <c r="E7" s="110"/>
      <c r="F7" s="110"/>
      <c r="G7" s="110"/>
      <c r="H7" s="110"/>
      <c r="I7" s="111"/>
    </row>
    <row r="8" spans="1:13" s="85" customFormat="1" ht="26.25" customHeight="1" x14ac:dyDescent="0.35">
      <c r="A8" s="118" t="s">
        <v>445</v>
      </c>
      <c r="B8" s="120" t="s">
        <v>444</v>
      </c>
      <c r="C8" s="122" t="s">
        <v>443</v>
      </c>
      <c r="D8" s="124" t="s">
        <v>442</v>
      </c>
      <c r="E8" s="126" t="s">
        <v>441</v>
      </c>
      <c r="F8" s="126" t="s">
        <v>440</v>
      </c>
      <c r="G8" s="112" t="s">
        <v>439</v>
      </c>
      <c r="H8" s="114" t="s">
        <v>438</v>
      </c>
      <c r="I8" s="116" t="s">
        <v>437</v>
      </c>
    </row>
    <row r="9" spans="1:13" s="85" customFormat="1" ht="4.5" customHeight="1" thickBot="1" x14ac:dyDescent="0.4">
      <c r="A9" s="119"/>
      <c r="B9" s="121"/>
      <c r="C9" s="123"/>
      <c r="D9" s="125"/>
      <c r="E9" s="127"/>
      <c r="F9" s="127"/>
      <c r="G9" s="113"/>
      <c r="H9" s="115"/>
      <c r="I9" s="117"/>
    </row>
    <row r="10" spans="1:13" s="80" customFormat="1" ht="34.5" customHeight="1" x14ac:dyDescent="0.35">
      <c r="A10" s="83" t="s">
        <v>435</v>
      </c>
      <c r="B10" s="83" t="s">
        <v>434</v>
      </c>
      <c r="C10" s="71" t="s">
        <v>436</v>
      </c>
      <c r="D10" s="79">
        <v>43853</v>
      </c>
      <c r="E10" s="82">
        <v>121072.5</v>
      </c>
      <c r="F10" s="79">
        <v>43974</v>
      </c>
      <c r="G10" s="84"/>
      <c r="H10" s="82">
        <f>+E10-G10</f>
        <v>121072.5</v>
      </c>
      <c r="I10" s="81" t="s">
        <v>160</v>
      </c>
      <c r="J10" s="10"/>
      <c r="K10" s="10"/>
      <c r="L10" s="10"/>
      <c r="M10" s="10"/>
    </row>
    <row r="11" spans="1:13" s="80" customFormat="1" ht="50.25" customHeight="1" x14ac:dyDescent="0.35">
      <c r="A11" s="83" t="s">
        <v>435</v>
      </c>
      <c r="B11" s="83" t="s">
        <v>434</v>
      </c>
      <c r="C11" s="71" t="s">
        <v>433</v>
      </c>
      <c r="D11" s="79">
        <v>43826</v>
      </c>
      <c r="E11" s="82">
        <v>64483.45</v>
      </c>
      <c r="F11" s="79">
        <v>43948</v>
      </c>
      <c r="G11" s="84"/>
      <c r="H11" s="82">
        <f>+E11</f>
        <v>64483.45</v>
      </c>
      <c r="I11" s="81" t="s">
        <v>160</v>
      </c>
      <c r="L11" s="10"/>
      <c r="M11" s="10"/>
    </row>
    <row r="12" spans="1:13" s="80" customFormat="1" ht="21.95" customHeight="1" x14ac:dyDescent="0.35">
      <c r="A12" s="83" t="s">
        <v>432</v>
      </c>
      <c r="B12" s="83" t="s">
        <v>431</v>
      </c>
      <c r="C12" s="71" t="s">
        <v>430</v>
      </c>
      <c r="D12" s="79">
        <v>43781</v>
      </c>
      <c r="E12" s="82">
        <v>12540000</v>
      </c>
      <c r="F12" s="79">
        <v>43902</v>
      </c>
      <c r="G12" s="84"/>
      <c r="H12" s="82">
        <f>+E12</f>
        <v>12540000</v>
      </c>
      <c r="I12" s="81" t="s">
        <v>160</v>
      </c>
      <c r="L12" s="10"/>
      <c r="M12" s="10"/>
    </row>
    <row r="13" spans="1:13" s="80" customFormat="1" ht="21.95" customHeight="1" x14ac:dyDescent="0.35">
      <c r="A13" s="83" t="s">
        <v>429</v>
      </c>
      <c r="B13" s="83" t="s">
        <v>57</v>
      </c>
      <c r="C13" s="71" t="s">
        <v>428</v>
      </c>
      <c r="D13" s="79">
        <v>44034</v>
      </c>
      <c r="E13" s="82">
        <v>354000</v>
      </c>
      <c r="F13" s="79">
        <v>44157</v>
      </c>
      <c r="G13" s="84"/>
      <c r="H13" s="82">
        <f>+E13-G13</f>
        <v>354000</v>
      </c>
      <c r="I13" s="81" t="s">
        <v>160</v>
      </c>
      <c r="L13" s="10"/>
      <c r="M13" s="10"/>
    </row>
    <row r="14" spans="1:13" s="80" customFormat="1" ht="21.95" customHeight="1" x14ac:dyDescent="0.35">
      <c r="A14" s="83" t="s">
        <v>427</v>
      </c>
      <c r="B14" s="83" t="s">
        <v>57</v>
      </c>
      <c r="C14" s="71" t="s">
        <v>426</v>
      </c>
      <c r="D14" s="79">
        <v>44036</v>
      </c>
      <c r="E14" s="82">
        <v>259600</v>
      </c>
      <c r="F14" s="79">
        <v>44159</v>
      </c>
      <c r="G14" s="84"/>
      <c r="H14" s="82">
        <f>+E14</f>
        <v>259600</v>
      </c>
      <c r="I14" s="81" t="s">
        <v>160</v>
      </c>
      <c r="L14" s="10"/>
      <c r="M14" s="10"/>
    </row>
    <row r="15" spans="1:13" s="80" customFormat="1" ht="21.95" customHeight="1" x14ac:dyDescent="0.35">
      <c r="A15" s="83" t="s">
        <v>425</v>
      </c>
      <c r="B15" s="83" t="s">
        <v>57</v>
      </c>
      <c r="C15" s="71" t="s">
        <v>347</v>
      </c>
      <c r="D15" s="79">
        <v>44027</v>
      </c>
      <c r="E15" s="82">
        <v>177000</v>
      </c>
      <c r="F15" s="79">
        <v>44150</v>
      </c>
      <c r="G15" s="84"/>
      <c r="H15" s="82">
        <f>+E15</f>
        <v>177000</v>
      </c>
      <c r="I15" s="81" t="s">
        <v>160</v>
      </c>
      <c r="L15" s="10"/>
      <c r="M15" s="10"/>
    </row>
    <row r="16" spans="1:13" s="80" customFormat="1" ht="21.95" customHeight="1" x14ac:dyDescent="0.35">
      <c r="A16" s="83" t="s">
        <v>424</v>
      </c>
      <c r="B16" s="83" t="s">
        <v>57</v>
      </c>
      <c r="C16" s="71" t="s">
        <v>423</v>
      </c>
      <c r="D16" s="79">
        <v>44035</v>
      </c>
      <c r="E16" s="82">
        <v>708000</v>
      </c>
      <c r="F16" s="79">
        <v>44150</v>
      </c>
      <c r="G16" s="84"/>
      <c r="H16" s="82">
        <f>+E16</f>
        <v>708000</v>
      </c>
      <c r="I16" s="81" t="s">
        <v>160</v>
      </c>
      <c r="L16" s="10"/>
      <c r="M16" s="10"/>
    </row>
    <row r="17" spans="1:13" s="80" customFormat="1" ht="21.95" customHeight="1" x14ac:dyDescent="0.35">
      <c r="A17" s="83" t="s">
        <v>422</v>
      </c>
      <c r="B17" s="83" t="s">
        <v>57</v>
      </c>
      <c r="C17" s="71" t="s">
        <v>264</v>
      </c>
      <c r="D17" s="79">
        <v>44034</v>
      </c>
      <c r="E17" s="82">
        <v>1500000</v>
      </c>
      <c r="F17" s="79">
        <v>44157</v>
      </c>
      <c r="G17" s="84"/>
      <c r="H17" s="82">
        <f>+E17</f>
        <v>1500000</v>
      </c>
      <c r="I17" s="81" t="s">
        <v>160</v>
      </c>
      <c r="L17" s="10"/>
      <c r="M17" s="10"/>
    </row>
    <row r="18" spans="1:13" s="80" customFormat="1" ht="21.95" customHeight="1" x14ac:dyDescent="0.35">
      <c r="A18" s="83" t="s">
        <v>421</v>
      </c>
      <c r="B18" s="83" t="s">
        <v>57</v>
      </c>
      <c r="C18" s="71" t="s">
        <v>420</v>
      </c>
      <c r="D18" s="79">
        <v>44035</v>
      </c>
      <c r="E18" s="82">
        <v>1062000</v>
      </c>
      <c r="F18" s="79">
        <v>44158</v>
      </c>
      <c r="G18" s="84"/>
      <c r="H18" s="82">
        <f>+E18</f>
        <v>1062000</v>
      </c>
      <c r="I18" s="81" t="s">
        <v>160</v>
      </c>
      <c r="L18" s="10"/>
      <c r="M18" s="10"/>
    </row>
    <row r="19" spans="1:13" s="80" customFormat="1" ht="21.95" customHeight="1" x14ac:dyDescent="0.35">
      <c r="A19" s="83" t="s">
        <v>419</v>
      </c>
      <c r="B19" s="83" t="s">
        <v>57</v>
      </c>
      <c r="C19" s="71" t="s">
        <v>418</v>
      </c>
      <c r="D19" s="79">
        <v>44044</v>
      </c>
      <c r="E19" s="82">
        <v>180000</v>
      </c>
      <c r="F19" s="79">
        <v>44166</v>
      </c>
      <c r="G19" s="84"/>
      <c r="H19" s="82">
        <f>+E19-G19</f>
        <v>180000</v>
      </c>
      <c r="I19" s="81" t="s">
        <v>160</v>
      </c>
      <c r="L19" s="10"/>
      <c r="M19" s="10"/>
    </row>
    <row r="20" spans="1:13" s="80" customFormat="1" ht="31.5" customHeight="1" x14ac:dyDescent="0.35">
      <c r="A20" s="83" t="s">
        <v>390</v>
      </c>
      <c r="B20" s="83" t="s">
        <v>389</v>
      </c>
      <c r="C20" s="71" t="s">
        <v>417</v>
      </c>
      <c r="D20" s="79">
        <v>44255</v>
      </c>
      <c r="E20" s="82">
        <v>8302417.04</v>
      </c>
      <c r="F20" s="79">
        <v>44375</v>
      </c>
      <c r="G20" s="82"/>
      <c r="H20" s="82">
        <f>+E20-G20</f>
        <v>8302417.04</v>
      </c>
      <c r="I20" s="81" t="s">
        <v>160</v>
      </c>
      <c r="L20" s="10"/>
      <c r="M20" s="10"/>
    </row>
    <row r="21" spans="1:13" s="80" customFormat="1" ht="31.5" customHeight="1" x14ac:dyDescent="0.35">
      <c r="A21" s="83" t="s">
        <v>390</v>
      </c>
      <c r="B21" s="83" t="s">
        <v>416</v>
      </c>
      <c r="C21" s="71" t="s">
        <v>415</v>
      </c>
      <c r="D21" s="79">
        <v>44197</v>
      </c>
      <c r="E21" s="82">
        <v>1258798.32</v>
      </c>
      <c r="F21" s="79">
        <v>44317</v>
      </c>
      <c r="G21" s="82"/>
      <c r="H21" s="82">
        <f>+E21-G21</f>
        <v>1258798.32</v>
      </c>
      <c r="I21" s="81" t="s">
        <v>160</v>
      </c>
      <c r="L21" s="10"/>
      <c r="M21" s="10"/>
    </row>
    <row r="22" spans="1:13" s="80" customFormat="1" ht="31.5" customHeight="1" x14ac:dyDescent="0.35">
      <c r="A22" s="83" t="s">
        <v>390</v>
      </c>
      <c r="B22" s="83" t="s">
        <v>414</v>
      </c>
      <c r="C22" s="71" t="s">
        <v>413</v>
      </c>
      <c r="D22" s="79">
        <v>44197</v>
      </c>
      <c r="E22" s="82">
        <v>66987.179999999993</v>
      </c>
      <c r="F22" s="79">
        <v>44317</v>
      </c>
      <c r="G22" s="82"/>
      <c r="H22" s="82">
        <f>+E22-G22</f>
        <v>66987.179999999993</v>
      </c>
      <c r="I22" s="81" t="s">
        <v>160</v>
      </c>
      <c r="L22" s="10"/>
      <c r="M22" s="10"/>
    </row>
    <row r="23" spans="1:13" s="80" customFormat="1" ht="31.5" customHeight="1" x14ac:dyDescent="0.35">
      <c r="A23" s="83" t="s">
        <v>412</v>
      </c>
      <c r="B23" s="83" t="s">
        <v>411</v>
      </c>
      <c r="C23" s="71" t="s">
        <v>410</v>
      </c>
      <c r="D23" s="79">
        <v>44294</v>
      </c>
      <c r="E23" s="82">
        <v>583278.54</v>
      </c>
      <c r="F23" s="79">
        <v>44416</v>
      </c>
      <c r="G23" s="82"/>
      <c r="H23" s="82">
        <f t="shared" ref="H23:H30" si="0">+E23</f>
        <v>583278.54</v>
      </c>
      <c r="I23" s="81" t="s">
        <v>160</v>
      </c>
      <c r="L23" s="10"/>
      <c r="M23" s="10"/>
    </row>
    <row r="24" spans="1:13" s="80" customFormat="1" ht="31.5" customHeight="1" x14ac:dyDescent="0.35">
      <c r="A24" s="83" t="s">
        <v>390</v>
      </c>
      <c r="B24" s="83" t="s">
        <v>389</v>
      </c>
      <c r="C24" s="71" t="s">
        <v>409</v>
      </c>
      <c r="D24" s="79">
        <v>44287</v>
      </c>
      <c r="E24" s="82">
        <v>66414.64</v>
      </c>
      <c r="F24" s="79">
        <v>44409</v>
      </c>
      <c r="G24" s="82"/>
      <c r="H24" s="82">
        <f t="shared" si="0"/>
        <v>66414.64</v>
      </c>
      <c r="I24" s="81" t="s">
        <v>160</v>
      </c>
      <c r="L24" s="10"/>
      <c r="M24" s="10"/>
    </row>
    <row r="25" spans="1:13" s="80" customFormat="1" ht="31.5" customHeight="1" x14ac:dyDescent="0.35">
      <c r="A25" s="83" t="s">
        <v>175</v>
      </c>
      <c r="B25" s="83" t="s">
        <v>174</v>
      </c>
      <c r="C25" s="71" t="s">
        <v>408</v>
      </c>
      <c r="D25" s="79">
        <v>44211</v>
      </c>
      <c r="E25" s="82">
        <v>9332435</v>
      </c>
      <c r="F25" s="79">
        <v>44331</v>
      </c>
      <c r="G25" s="82"/>
      <c r="H25" s="82">
        <f t="shared" si="0"/>
        <v>9332435</v>
      </c>
      <c r="I25" s="81" t="s">
        <v>160</v>
      </c>
      <c r="L25" s="10"/>
      <c r="M25" s="10"/>
    </row>
    <row r="26" spans="1:13" s="80" customFormat="1" ht="31.5" customHeight="1" x14ac:dyDescent="0.35">
      <c r="A26" s="83" t="s">
        <v>175</v>
      </c>
      <c r="B26" s="83" t="s">
        <v>174</v>
      </c>
      <c r="C26" s="71" t="s">
        <v>407</v>
      </c>
      <c r="D26" s="79">
        <v>44267</v>
      </c>
      <c r="E26" s="82">
        <v>4131355</v>
      </c>
      <c r="F26" s="79">
        <v>44389</v>
      </c>
      <c r="G26" s="82"/>
      <c r="H26" s="82">
        <f t="shared" si="0"/>
        <v>4131355</v>
      </c>
      <c r="I26" s="81" t="s">
        <v>160</v>
      </c>
      <c r="L26" s="10"/>
      <c r="M26" s="10"/>
    </row>
    <row r="27" spans="1:13" s="80" customFormat="1" ht="31.5" customHeight="1" x14ac:dyDescent="0.35">
      <c r="A27" s="83" t="s">
        <v>390</v>
      </c>
      <c r="B27" s="83" t="s">
        <v>389</v>
      </c>
      <c r="C27" s="71" t="s">
        <v>406</v>
      </c>
      <c r="D27" s="79">
        <v>44287</v>
      </c>
      <c r="E27" s="82">
        <f>22404*58</f>
        <v>1299432</v>
      </c>
      <c r="F27" s="79">
        <v>44409</v>
      </c>
      <c r="G27" s="82"/>
      <c r="H27" s="82">
        <f t="shared" si="0"/>
        <v>1299432</v>
      </c>
      <c r="I27" s="81" t="s">
        <v>160</v>
      </c>
      <c r="L27" s="10"/>
      <c r="M27" s="10"/>
    </row>
    <row r="28" spans="1:13" s="80" customFormat="1" ht="31.5" customHeight="1" x14ac:dyDescent="0.35">
      <c r="A28" s="83" t="s">
        <v>390</v>
      </c>
      <c r="B28" s="83" t="s">
        <v>389</v>
      </c>
      <c r="C28" s="71" t="s">
        <v>405</v>
      </c>
      <c r="D28" s="79">
        <v>44285</v>
      </c>
      <c r="E28" s="82">
        <f>832*58</f>
        <v>48256</v>
      </c>
      <c r="F28" s="79">
        <v>44407</v>
      </c>
      <c r="G28" s="82"/>
      <c r="H28" s="82">
        <f t="shared" si="0"/>
        <v>48256</v>
      </c>
      <c r="I28" s="81" t="s">
        <v>160</v>
      </c>
      <c r="L28" s="10"/>
      <c r="M28" s="10"/>
    </row>
    <row r="29" spans="1:13" s="80" customFormat="1" ht="31.5" customHeight="1" x14ac:dyDescent="0.35">
      <c r="A29" s="83" t="s">
        <v>404</v>
      </c>
      <c r="B29" s="83" t="s">
        <v>66</v>
      </c>
      <c r="C29" s="71" t="s">
        <v>403</v>
      </c>
      <c r="D29" s="12">
        <v>44343</v>
      </c>
      <c r="E29" s="82">
        <v>29500</v>
      </c>
      <c r="F29" s="79">
        <v>44466</v>
      </c>
      <c r="G29" s="82"/>
      <c r="H29" s="82">
        <f t="shared" si="0"/>
        <v>29500</v>
      </c>
      <c r="I29" s="81" t="s">
        <v>160</v>
      </c>
      <c r="L29" s="10"/>
      <c r="M29" s="10"/>
    </row>
    <row r="30" spans="1:13" s="80" customFormat="1" ht="31.5" customHeight="1" x14ac:dyDescent="0.35">
      <c r="A30" s="83" t="s">
        <v>402</v>
      </c>
      <c r="B30" s="83" t="s">
        <v>401</v>
      </c>
      <c r="C30" s="71" t="s">
        <v>400</v>
      </c>
      <c r="D30" s="12">
        <v>44378</v>
      </c>
      <c r="E30" s="82">
        <v>188800</v>
      </c>
      <c r="F30" s="79">
        <v>44501</v>
      </c>
      <c r="G30" s="82"/>
      <c r="H30" s="82">
        <f t="shared" si="0"/>
        <v>188800</v>
      </c>
      <c r="I30" s="81" t="s">
        <v>160</v>
      </c>
      <c r="L30" s="10"/>
      <c r="M30" s="10"/>
    </row>
    <row r="31" spans="1:13" s="80" customFormat="1" ht="31.5" customHeight="1" x14ac:dyDescent="0.35">
      <c r="A31" s="83" t="s">
        <v>399</v>
      </c>
      <c r="B31" s="83" t="s">
        <v>57</v>
      </c>
      <c r="C31" s="71" t="s">
        <v>398</v>
      </c>
      <c r="D31" s="12">
        <v>44302</v>
      </c>
      <c r="E31" s="82">
        <v>157998.6</v>
      </c>
      <c r="F31" s="79">
        <v>44424</v>
      </c>
      <c r="G31" s="82"/>
      <c r="H31" s="82">
        <f t="shared" ref="H31:H37" si="1">+E31-G31</f>
        <v>157998.6</v>
      </c>
      <c r="I31" s="81" t="s">
        <v>160</v>
      </c>
      <c r="L31" s="10"/>
      <c r="M31" s="10"/>
    </row>
    <row r="32" spans="1:13" s="80" customFormat="1" ht="31.5" customHeight="1" x14ac:dyDescent="0.35">
      <c r="A32" s="83" t="s">
        <v>390</v>
      </c>
      <c r="B32" s="83" t="s">
        <v>54</v>
      </c>
      <c r="C32" s="71" t="s">
        <v>397</v>
      </c>
      <c r="D32" s="12">
        <v>44347</v>
      </c>
      <c r="E32" s="82">
        <v>66414.64</v>
      </c>
      <c r="F32" s="1" t="s">
        <v>396</v>
      </c>
      <c r="G32" s="82"/>
      <c r="H32" s="82">
        <f t="shared" si="1"/>
        <v>66414.64</v>
      </c>
      <c r="I32" s="81" t="s">
        <v>160</v>
      </c>
      <c r="L32" s="10"/>
      <c r="M32" s="10"/>
    </row>
    <row r="33" spans="1:13" s="80" customFormat="1" ht="31.5" customHeight="1" x14ac:dyDescent="0.35">
      <c r="A33" s="83" t="s">
        <v>395</v>
      </c>
      <c r="B33" s="83" t="s">
        <v>2</v>
      </c>
      <c r="C33" s="71" t="s">
        <v>394</v>
      </c>
      <c r="D33" s="12">
        <v>44427</v>
      </c>
      <c r="E33" s="82">
        <v>35400</v>
      </c>
      <c r="F33" s="79">
        <v>44549</v>
      </c>
      <c r="G33" s="82"/>
      <c r="H33" s="82">
        <f t="shared" si="1"/>
        <v>35400</v>
      </c>
      <c r="I33" s="81" t="s">
        <v>160</v>
      </c>
      <c r="L33" s="10"/>
      <c r="M33" s="10"/>
    </row>
    <row r="34" spans="1:13" s="80" customFormat="1" ht="31.5" customHeight="1" x14ac:dyDescent="0.35">
      <c r="A34" s="83" t="s">
        <v>393</v>
      </c>
      <c r="B34" s="83" t="s">
        <v>2</v>
      </c>
      <c r="C34" s="71" t="s">
        <v>392</v>
      </c>
      <c r="D34" s="12">
        <v>44391</v>
      </c>
      <c r="E34" s="82">
        <v>17700</v>
      </c>
      <c r="F34" s="79">
        <v>44514</v>
      </c>
      <c r="G34" s="82"/>
      <c r="H34" s="82">
        <f t="shared" si="1"/>
        <v>17700</v>
      </c>
      <c r="I34" s="81" t="s">
        <v>160</v>
      </c>
      <c r="L34" s="10"/>
      <c r="M34" s="10"/>
    </row>
    <row r="35" spans="1:13" s="80" customFormat="1" ht="31.5" customHeight="1" x14ac:dyDescent="0.35">
      <c r="A35" s="6" t="s">
        <v>390</v>
      </c>
      <c r="B35" s="78" t="s">
        <v>389</v>
      </c>
      <c r="C35" s="71" t="s">
        <v>391</v>
      </c>
      <c r="D35" s="70">
        <v>44409</v>
      </c>
      <c r="E35" s="11">
        <v>66758.16</v>
      </c>
      <c r="F35" s="12">
        <v>44531</v>
      </c>
      <c r="G35" s="2"/>
      <c r="H35" s="11">
        <f t="shared" si="1"/>
        <v>66758.16</v>
      </c>
      <c r="I35" s="1" t="s">
        <v>160</v>
      </c>
      <c r="J35"/>
      <c r="L35" s="10"/>
      <c r="M35" s="10"/>
    </row>
    <row r="36" spans="1:13" ht="21" x14ac:dyDescent="0.35">
      <c r="A36" s="6" t="s">
        <v>390</v>
      </c>
      <c r="B36" s="78" t="s">
        <v>389</v>
      </c>
      <c r="C36" s="71" t="s">
        <v>388</v>
      </c>
      <c r="D36" s="70">
        <v>44440</v>
      </c>
      <c r="E36" s="11">
        <v>66414.64</v>
      </c>
      <c r="F36" s="12">
        <v>44562</v>
      </c>
      <c r="H36" s="11">
        <f t="shared" si="1"/>
        <v>66414.64</v>
      </c>
      <c r="I36" s="1" t="s">
        <v>160</v>
      </c>
      <c r="L36" s="10"/>
      <c r="M36" s="10"/>
    </row>
    <row r="37" spans="1:13" ht="21" x14ac:dyDescent="0.35">
      <c r="A37" s="6" t="s">
        <v>387</v>
      </c>
      <c r="B37" s="78" t="s">
        <v>2</v>
      </c>
      <c r="C37" s="71" t="s">
        <v>386</v>
      </c>
      <c r="D37" s="70">
        <v>44265</v>
      </c>
      <c r="E37" s="11">
        <v>106200</v>
      </c>
      <c r="F37" s="79">
        <v>44387</v>
      </c>
      <c r="H37" s="11">
        <f t="shared" si="1"/>
        <v>106200</v>
      </c>
      <c r="I37" s="1" t="s">
        <v>160</v>
      </c>
      <c r="L37" s="10"/>
      <c r="M37" s="10"/>
    </row>
    <row r="38" spans="1:13" ht="21" x14ac:dyDescent="0.35">
      <c r="A38" s="6" t="s">
        <v>385</v>
      </c>
      <c r="B38" s="78" t="s">
        <v>57</v>
      </c>
      <c r="C38" s="71" t="s">
        <v>384</v>
      </c>
      <c r="D38" s="70">
        <v>44610</v>
      </c>
      <c r="E38" s="11">
        <v>354000</v>
      </c>
      <c r="F38" s="12">
        <v>44730</v>
      </c>
      <c r="G38" s="11"/>
      <c r="H38" s="11">
        <f>+E38</f>
        <v>354000</v>
      </c>
      <c r="I38" s="1" t="s">
        <v>160</v>
      </c>
      <c r="J38" s="94"/>
      <c r="L38" s="10"/>
      <c r="M38" s="10"/>
    </row>
    <row r="39" spans="1:13" ht="21" x14ac:dyDescent="0.35">
      <c r="A39" s="6" t="s">
        <v>383</v>
      </c>
      <c r="B39" s="72" t="s">
        <v>382</v>
      </c>
      <c r="C39" s="71" t="s">
        <v>121</v>
      </c>
      <c r="D39" s="70">
        <v>44832</v>
      </c>
      <c r="E39" s="11">
        <v>149683</v>
      </c>
      <c r="F39" s="12">
        <v>44954</v>
      </c>
      <c r="G39" s="11"/>
      <c r="H39" s="11">
        <f t="shared" ref="H39:H57" si="2">+E39-G39</f>
        <v>149683</v>
      </c>
      <c r="I39" s="1" t="s">
        <v>0</v>
      </c>
      <c r="J39" s="94"/>
      <c r="L39" s="10"/>
      <c r="M39" s="10"/>
    </row>
    <row r="40" spans="1:13" ht="21" x14ac:dyDescent="0.35">
      <c r="A40" s="72" t="s">
        <v>375</v>
      </c>
      <c r="B40" s="72" t="s">
        <v>380</v>
      </c>
      <c r="C40" s="71" t="s">
        <v>381</v>
      </c>
      <c r="D40" s="70">
        <v>44780</v>
      </c>
      <c r="E40" s="11">
        <v>6282400</v>
      </c>
      <c r="F40" s="12">
        <v>44902</v>
      </c>
      <c r="G40" s="11"/>
      <c r="H40" s="11">
        <f t="shared" si="2"/>
        <v>6282400</v>
      </c>
      <c r="I40" s="1" t="s">
        <v>0</v>
      </c>
      <c r="K40" s="94"/>
      <c r="L40" s="10"/>
      <c r="M40" s="10"/>
    </row>
    <row r="41" spans="1:13" ht="21" x14ac:dyDescent="0.35">
      <c r="A41" s="72" t="s">
        <v>375</v>
      </c>
      <c r="B41" s="72" t="s">
        <v>380</v>
      </c>
      <c r="C41" s="71" t="s">
        <v>379</v>
      </c>
      <c r="D41" s="70">
        <v>44775</v>
      </c>
      <c r="E41" s="11">
        <v>6071300</v>
      </c>
      <c r="F41" s="12">
        <v>44897</v>
      </c>
      <c r="G41" s="11"/>
      <c r="H41" s="11">
        <f t="shared" si="2"/>
        <v>6071300</v>
      </c>
      <c r="I41" s="1" t="s">
        <v>0</v>
      </c>
      <c r="K41" s="94"/>
      <c r="L41" s="10"/>
      <c r="M41" s="10"/>
    </row>
    <row r="42" spans="1:13" ht="21" x14ac:dyDescent="0.35">
      <c r="A42" s="72" t="s">
        <v>375</v>
      </c>
      <c r="B42" s="72" t="s">
        <v>17</v>
      </c>
      <c r="C42" s="71" t="s">
        <v>378</v>
      </c>
      <c r="D42" s="70">
        <v>44819</v>
      </c>
      <c r="E42" s="11">
        <v>5277500</v>
      </c>
      <c r="F42" s="12">
        <v>44941</v>
      </c>
      <c r="G42" s="11"/>
      <c r="H42" s="11">
        <f t="shared" si="2"/>
        <v>5277500</v>
      </c>
      <c r="I42" s="1" t="s">
        <v>0</v>
      </c>
      <c r="K42" s="94"/>
      <c r="L42" s="10"/>
      <c r="M42" s="10"/>
    </row>
    <row r="43" spans="1:13" ht="33" x14ac:dyDescent="0.35">
      <c r="A43" s="72" t="s">
        <v>375</v>
      </c>
      <c r="B43" s="72" t="s">
        <v>17</v>
      </c>
      <c r="C43" s="71" t="s">
        <v>377</v>
      </c>
      <c r="D43" s="70">
        <v>44810</v>
      </c>
      <c r="E43" s="11">
        <v>9448900</v>
      </c>
      <c r="F43" s="12">
        <v>44932</v>
      </c>
      <c r="G43" s="11"/>
      <c r="H43" s="11">
        <f t="shared" si="2"/>
        <v>9448900</v>
      </c>
      <c r="I43" s="1" t="s">
        <v>0</v>
      </c>
      <c r="K43" s="94"/>
      <c r="L43" s="10"/>
      <c r="M43" s="10"/>
    </row>
    <row r="44" spans="1:13" ht="21" x14ac:dyDescent="0.35">
      <c r="A44" s="72" t="s">
        <v>375</v>
      </c>
      <c r="B44" s="72" t="s">
        <v>17</v>
      </c>
      <c r="C44" s="71" t="s">
        <v>376</v>
      </c>
      <c r="D44" s="70">
        <v>44826</v>
      </c>
      <c r="E44" s="11">
        <v>5226900</v>
      </c>
      <c r="F44" s="12">
        <v>44948</v>
      </c>
      <c r="G44" s="11"/>
      <c r="H44" s="11">
        <f t="shared" si="2"/>
        <v>5226900</v>
      </c>
      <c r="I44" s="1" t="s">
        <v>0</v>
      </c>
      <c r="K44" s="94"/>
      <c r="L44" s="10"/>
      <c r="M44" s="10"/>
    </row>
    <row r="45" spans="1:13" ht="21" x14ac:dyDescent="0.35">
      <c r="A45" s="72" t="s">
        <v>375</v>
      </c>
      <c r="B45" s="72" t="s">
        <v>17</v>
      </c>
      <c r="C45" s="71" t="s">
        <v>374</v>
      </c>
      <c r="D45" s="70">
        <v>44852</v>
      </c>
      <c r="E45" s="11">
        <v>5066400</v>
      </c>
      <c r="F45" s="12">
        <v>44975</v>
      </c>
      <c r="G45" s="11"/>
      <c r="H45" s="11">
        <f t="shared" si="2"/>
        <v>5066400</v>
      </c>
      <c r="I45" s="1" t="s">
        <v>0</v>
      </c>
      <c r="K45" s="94"/>
      <c r="L45" s="10"/>
      <c r="M45" s="10"/>
    </row>
    <row r="46" spans="1:13" ht="21" x14ac:dyDescent="0.35">
      <c r="A46" s="75" t="s">
        <v>373</v>
      </c>
      <c r="B46" s="75" t="s">
        <v>372</v>
      </c>
      <c r="C46" s="74" t="s">
        <v>371</v>
      </c>
      <c r="D46" s="73">
        <v>44874</v>
      </c>
      <c r="E46" s="62">
        <v>51285117.399999999</v>
      </c>
      <c r="F46" s="64">
        <v>44994</v>
      </c>
      <c r="G46" s="62">
        <v>10257023.48</v>
      </c>
      <c r="H46" s="62">
        <f t="shared" si="2"/>
        <v>41028093.920000002</v>
      </c>
      <c r="I46" s="61" t="s">
        <v>0</v>
      </c>
      <c r="J46" s="94"/>
      <c r="L46" s="10"/>
      <c r="M46" s="10"/>
    </row>
    <row r="47" spans="1:13" ht="33" x14ac:dyDescent="0.35">
      <c r="A47" s="76" t="s">
        <v>370</v>
      </c>
      <c r="B47" s="75" t="s">
        <v>57</v>
      </c>
      <c r="C47" s="74" t="s">
        <v>369</v>
      </c>
      <c r="D47" s="73">
        <v>44890</v>
      </c>
      <c r="E47" s="62">
        <v>354000</v>
      </c>
      <c r="F47" s="64">
        <v>45010</v>
      </c>
      <c r="G47" s="62">
        <v>236000</v>
      </c>
      <c r="H47" s="62">
        <f t="shared" si="2"/>
        <v>118000</v>
      </c>
      <c r="I47" s="61" t="s">
        <v>0</v>
      </c>
      <c r="J47" s="94"/>
      <c r="L47" s="10"/>
      <c r="M47" s="10"/>
    </row>
    <row r="48" spans="1:13" ht="21" x14ac:dyDescent="0.35">
      <c r="A48" s="76" t="s">
        <v>368</v>
      </c>
      <c r="B48" s="75" t="s">
        <v>57</v>
      </c>
      <c r="C48" s="74" t="s">
        <v>367</v>
      </c>
      <c r="D48" s="73">
        <v>44582</v>
      </c>
      <c r="E48" s="62">
        <v>354000</v>
      </c>
      <c r="F48" s="64">
        <v>44702</v>
      </c>
      <c r="G48" s="62">
        <v>236000</v>
      </c>
      <c r="H48" s="62">
        <f t="shared" si="2"/>
        <v>118000</v>
      </c>
      <c r="I48" s="61" t="s">
        <v>0</v>
      </c>
      <c r="J48" s="94"/>
      <c r="L48" s="10"/>
      <c r="M48" s="10"/>
    </row>
    <row r="49" spans="1:13" ht="21" x14ac:dyDescent="0.35">
      <c r="A49" s="6" t="s">
        <v>366</v>
      </c>
      <c r="B49" s="72" t="s">
        <v>365</v>
      </c>
      <c r="C49" s="71" t="s">
        <v>364</v>
      </c>
      <c r="D49" s="70">
        <v>44903</v>
      </c>
      <c r="E49" s="11">
        <v>4667624.54</v>
      </c>
      <c r="F49" s="12">
        <v>45024</v>
      </c>
      <c r="G49" s="11"/>
      <c r="H49" s="11">
        <f t="shared" si="2"/>
        <v>4667624.54</v>
      </c>
      <c r="I49" s="1" t="s">
        <v>0</v>
      </c>
      <c r="J49" s="95"/>
      <c r="L49" s="10"/>
      <c r="M49" s="10"/>
    </row>
    <row r="50" spans="1:13" ht="21" x14ac:dyDescent="0.35">
      <c r="A50" s="6" t="s">
        <v>163</v>
      </c>
      <c r="B50" s="72" t="s">
        <v>162</v>
      </c>
      <c r="C50" s="71" t="s">
        <v>363</v>
      </c>
      <c r="D50" s="70">
        <v>44910</v>
      </c>
      <c r="E50" s="11">
        <v>43959654.100000001</v>
      </c>
      <c r="F50" s="12">
        <v>45031</v>
      </c>
      <c r="G50" s="11"/>
      <c r="H50" s="11">
        <f t="shared" si="2"/>
        <v>43959654.100000001</v>
      </c>
      <c r="I50" s="1" t="s">
        <v>0</v>
      </c>
      <c r="J50" s="94"/>
      <c r="L50" s="10"/>
      <c r="M50" s="10"/>
    </row>
    <row r="51" spans="1:13" ht="21" x14ac:dyDescent="0.35">
      <c r="A51" s="76" t="s">
        <v>362</v>
      </c>
      <c r="B51" s="75" t="s">
        <v>57</v>
      </c>
      <c r="C51" s="74" t="s">
        <v>361</v>
      </c>
      <c r="D51" s="73">
        <v>44929</v>
      </c>
      <c r="E51" s="62">
        <v>5310000</v>
      </c>
      <c r="F51" s="64">
        <v>45049</v>
      </c>
      <c r="G51" s="62">
        <v>2655000</v>
      </c>
      <c r="H51" s="62">
        <f t="shared" si="2"/>
        <v>2655000</v>
      </c>
      <c r="I51" s="61" t="s">
        <v>0</v>
      </c>
      <c r="J51" s="94"/>
      <c r="L51" s="10"/>
      <c r="M51" s="10"/>
    </row>
    <row r="52" spans="1:13" ht="21" x14ac:dyDescent="0.35">
      <c r="A52" s="76" t="s">
        <v>74</v>
      </c>
      <c r="B52" s="75" t="s">
        <v>57</v>
      </c>
      <c r="C52" s="77" t="s">
        <v>360</v>
      </c>
      <c r="D52" s="74" t="s">
        <v>359</v>
      </c>
      <c r="E52" s="62">
        <v>1125248</v>
      </c>
      <c r="F52" s="64">
        <v>45056</v>
      </c>
      <c r="G52" s="62">
        <v>400000</v>
      </c>
      <c r="H52" s="62">
        <f t="shared" si="2"/>
        <v>725248</v>
      </c>
      <c r="I52" s="61" t="s">
        <v>0</v>
      </c>
      <c r="J52" s="94"/>
      <c r="L52" s="10"/>
      <c r="M52" s="10"/>
    </row>
    <row r="53" spans="1:13" ht="21" x14ac:dyDescent="0.35">
      <c r="A53" s="76" t="s">
        <v>358</v>
      </c>
      <c r="B53" s="75" t="s">
        <v>57</v>
      </c>
      <c r="C53" s="74" t="s">
        <v>357</v>
      </c>
      <c r="D53" s="73">
        <v>44943</v>
      </c>
      <c r="E53" s="62">
        <v>4602000</v>
      </c>
      <c r="F53" s="64">
        <v>45063</v>
      </c>
      <c r="G53" s="62">
        <v>2300000</v>
      </c>
      <c r="H53" s="62">
        <f t="shared" si="2"/>
        <v>2302000</v>
      </c>
      <c r="I53" s="61" t="s">
        <v>0</v>
      </c>
      <c r="J53" s="94"/>
      <c r="L53" s="10"/>
      <c r="M53" s="10"/>
    </row>
    <row r="54" spans="1:13" ht="21" x14ac:dyDescent="0.35">
      <c r="A54" s="76" t="s">
        <v>356</v>
      </c>
      <c r="B54" s="75" t="s">
        <v>57</v>
      </c>
      <c r="C54" s="74" t="s">
        <v>355</v>
      </c>
      <c r="D54" s="73">
        <v>44950</v>
      </c>
      <c r="E54" s="62">
        <v>11210000</v>
      </c>
      <c r="F54" s="64">
        <v>45070</v>
      </c>
      <c r="G54" s="62">
        <v>5605000</v>
      </c>
      <c r="H54" s="62">
        <f t="shared" si="2"/>
        <v>5605000</v>
      </c>
      <c r="I54" s="61" t="s">
        <v>0</v>
      </c>
      <c r="J54" s="94"/>
      <c r="L54" s="10"/>
      <c r="M54" s="10"/>
    </row>
    <row r="55" spans="1:13" ht="34.5" customHeight="1" x14ac:dyDescent="0.35">
      <c r="A55" s="76" t="s">
        <v>354</v>
      </c>
      <c r="B55" s="75" t="s">
        <v>315</v>
      </c>
      <c r="C55" s="74" t="s">
        <v>353</v>
      </c>
      <c r="D55" s="73">
        <v>44872</v>
      </c>
      <c r="E55" s="62">
        <v>5116480</v>
      </c>
      <c r="F55" s="64">
        <v>44992</v>
      </c>
      <c r="G55" s="62">
        <v>1023296</v>
      </c>
      <c r="H55" s="62">
        <f t="shared" si="2"/>
        <v>4093184</v>
      </c>
      <c r="I55" s="61" t="s">
        <v>0</v>
      </c>
      <c r="J55" s="94"/>
      <c r="L55" s="10"/>
      <c r="M55" s="10"/>
    </row>
    <row r="56" spans="1:13" ht="21" x14ac:dyDescent="0.35">
      <c r="A56" s="6" t="s">
        <v>52</v>
      </c>
      <c r="B56" s="72" t="s">
        <v>2</v>
      </c>
      <c r="C56" s="71" t="s">
        <v>352</v>
      </c>
      <c r="D56" s="70">
        <v>44881</v>
      </c>
      <c r="E56" s="11">
        <v>59000</v>
      </c>
      <c r="F56" s="12">
        <v>45001</v>
      </c>
      <c r="G56" s="11"/>
      <c r="H56" s="11">
        <f t="shared" si="2"/>
        <v>59000</v>
      </c>
      <c r="I56" s="1" t="s">
        <v>0</v>
      </c>
      <c r="J56" s="94"/>
      <c r="L56" s="10"/>
      <c r="M56" s="10"/>
    </row>
    <row r="57" spans="1:13" ht="21" x14ac:dyDescent="0.35">
      <c r="A57" s="6" t="s">
        <v>351</v>
      </c>
      <c r="B57" s="72" t="s">
        <v>57</v>
      </c>
      <c r="C57" s="71" t="s">
        <v>350</v>
      </c>
      <c r="D57" s="70">
        <v>44966</v>
      </c>
      <c r="E57" s="11">
        <v>141600</v>
      </c>
      <c r="F57" s="12">
        <v>45086</v>
      </c>
      <c r="G57" s="11"/>
      <c r="H57" s="11">
        <f t="shared" si="2"/>
        <v>141600</v>
      </c>
      <c r="I57" s="1" t="s">
        <v>0</v>
      </c>
      <c r="J57" s="94"/>
      <c r="L57" s="10"/>
      <c r="M57" s="10"/>
    </row>
    <row r="58" spans="1:13" ht="21" x14ac:dyDescent="0.35">
      <c r="A58" s="17" t="s">
        <v>349</v>
      </c>
      <c r="B58" s="16" t="s">
        <v>66</v>
      </c>
      <c r="C58" s="69" t="s">
        <v>65</v>
      </c>
      <c r="D58" s="14">
        <v>44987</v>
      </c>
      <c r="E58" s="13">
        <v>174680</v>
      </c>
      <c r="F58" s="12">
        <v>45113</v>
      </c>
      <c r="H58" s="11">
        <f>+E58</f>
        <v>174680</v>
      </c>
      <c r="I58" s="1" t="s">
        <v>0</v>
      </c>
      <c r="J58" s="94"/>
      <c r="L58" s="10"/>
      <c r="M58" s="10"/>
    </row>
    <row r="59" spans="1:13" ht="21" x14ac:dyDescent="0.35">
      <c r="A59" s="17" t="s">
        <v>348</v>
      </c>
      <c r="B59" s="16" t="s">
        <v>57</v>
      </c>
      <c r="C59" s="15" t="s">
        <v>347</v>
      </c>
      <c r="D59" s="14">
        <v>45002</v>
      </c>
      <c r="E59" s="13">
        <v>2360000</v>
      </c>
      <c r="F59" s="12">
        <v>45124</v>
      </c>
      <c r="G59" s="2" t="s">
        <v>346</v>
      </c>
      <c r="H59" s="11">
        <v>2360000</v>
      </c>
      <c r="I59" s="1" t="s">
        <v>0</v>
      </c>
      <c r="J59" s="94"/>
      <c r="L59" s="10"/>
      <c r="M59" s="10"/>
    </row>
    <row r="60" spans="1:13" ht="21" x14ac:dyDescent="0.35">
      <c r="A60" s="66" t="s">
        <v>345</v>
      </c>
      <c r="B60" s="35" t="s">
        <v>344</v>
      </c>
      <c r="C60" s="55" t="s">
        <v>309</v>
      </c>
      <c r="D60" s="33">
        <v>45013</v>
      </c>
      <c r="E60" s="65">
        <v>28542500.800000001</v>
      </c>
      <c r="F60" s="64">
        <v>45135</v>
      </c>
      <c r="G60" s="63">
        <v>10542500.800000001</v>
      </c>
      <c r="H60" s="62">
        <f t="shared" ref="H60:H71" si="3">+E60-G60</f>
        <v>18000000</v>
      </c>
      <c r="I60" s="61" t="s">
        <v>0</v>
      </c>
      <c r="J60" s="94"/>
      <c r="L60" s="10"/>
      <c r="M60" s="10"/>
    </row>
    <row r="61" spans="1:13" ht="21" x14ac:dyDescent="0.35">
      <c r="A61" s="17" t="s">
        <v>343</v>
      </c>
      <c r="B61" s="16" t="s">
        <v>162</v>
      </c>
      <c r="C61" s="15" t="s">
        <v>342</v>
      </c>
      <c r="D61" s="14">
        <v>44965</v>
      </c>
      <c r="E61" s="13">
        <v>833572.98</v>
      </c>
      <c r="F61" s="12">
        <v>45085</v>
      </c>
      <c r="G61" s="2">
        <v>0</v>
      </c>
      <c r="H61" s="11">
        <f t="shared" si="3"/>
        <v>833572.98</v>
      </c>
      <c r="I61" s="1" t="s">
        <v>0</v>
      </c>
      <c r="J61" s="94"/>
      <c r="L61" s="10"/>
      <c r="M61" s="10"/>
    </row>
    <row r="62" spans="1:13" ht="21" x14ac:dyDescent="0.35">
      <c r="A62" s="17" t="s">
        <v>341</v>
      </c>
      <c r="B62" s="16" t="s">
        <v>57</v>
      </c>
      <c r="C62" s="15" t="s">
        <v>340</v>
      </c>
      <c r="D62" s="14">
        <v>45015</v>
      </c>
      <c r="E62" s="13">
        <v>826000</v>
      </c>
      <c r="F62" s="12">
        <v>45137</v>
      </c>
      <c r="H62" s="11">
        <f t="shared" si="3"/>
        <v>826000</v>
      </c>
      <c r="I62" s="1" t="s">
        <v>0</v>
      </c>
      <c r="J62" s="94"/>
      <c r="L62" s="10"/>
      <c r="M62" s="10"/>
    </row>
    <row r="63" spans="1:13" ht="21" x14ac:dyDescent="0.35">
      <c r="A63" s="66" t="s">
        <v>339</v>
      </c>
      <c r="B63" s="35" t="s">
        <v>338</v>
      </c>
      <c r="C63" s="55" t="s">
        <v>337</v>
      </c>
      <c r="D63" s="33">
        <v>45015</v>
      </c>
      <c r="E63" s="65">
        <v>15102063.199999999</v>
      </c>
      <c r="F63" s="64">
        <v>45137</v>
      </c>
      <c r="G63" s="63">
        <v>5102063.2</v>
      </c>
      <c r="H63" s="62">
        <f t="shared" si="3"/>
        <v>10000000</v>
      </c>
      <c r="I63" s="61" t="s">
        <v>0</v>
      </c>
      <c r="J63" s="94"/>
      <c r="L63" s="10"/>
      <c r="M63" s="10"/>
    </row>
    <row r="64" spans="1:13" ht="33" x14ac:dyDescent="0.35">
      <c r="A64" s="66" t="s">
        <v>186</v>
      </c>
      <c r="B64" s="35" t="s">
        <v>57</v>
      </c>
      <c r="C64" s="55" t="s">
        <v>336</v>
      </c>
      <c r="D64" s="33">
        <v>44994</v>
      </c>
      <c r="E64" s="65">
        <v>7574892</v>
      </c>
      <c r="F64" s="64">
        <v>45116</v>
      </c>
      <c r="G64" s="63">
        <v>3807446</v>
      </c>
      <c r="H64" s="62">
        <f t="shared" si="3"/>
        <v>3767446</v>
      </c>
      <c r="I64" s="61" t="s">
        <v>0</v>
      </c>
      <c r="J64" s="94"/>
      <c r="L64" s="10"/>
      <c r="M64" s="10"/>
    </row>
    <row r="65" spans="1:13" ht="21" x14ac:dyDescent="0.35">
      <c r="A65" s="17" t="s">
        <v>175</v>
      </c>
      <c r="B65" s="16" t="s">
        <v>335</v>
      </c>
      <c r="C65" s="15" t="s">
        <v>334</v>
      </c>
      <c r="D65" s="14">
        <v>45016</v>
      </c>
      <c r="E65" s="13">
        <v>4177135</v>
      </c>
      <c r="F65" s="12">
        <v>45138</v>
      </c>
      <c r="H65" s="11">
        <f t="shared" si="3"/>
        <v>4177135</v>
      </c>
      <c r="I65" s="1" t="s">
        <v>0</v>
      </c>
      <c r="J65" s="94"/>
      <c r="L65" s="10"/>
      <c r="M65" s="10"/>
    </row>
    <row r="66" spans="1:13" ht="21" x14ac:dyDescent="0.35">
      <c r="A66" s="17" t="s">
        <v>333</v>
      </c>
      <c r="B66" s="16" t="s">
        <v>57</v>
      </c>
      <c r="C66" s="26" t="s">
        <v>332</v>
      </c>
      <c r="D66" s="14">
        <v>44936</v>
      </c>
      <c r="E66" s="13">
        <v>826000</v>
      </c>
      <c r="F66" s="12">
        <v>45056</v>
      </c>
      <c r="H66" s="11">
        <f t="shared" si="3"/>
        <v>826000</v>
      </c>
      <c r="I66" s="1" t="s">
        <v>160</v>
      </c>
      <c r="J66" s="94"/>
      <c r="L66" s="10"/>
      <c r="M66" s="10"/>
    </row>
    <row r="67" spans="1:13" ht="21" x14ac:dyDescent="0.35">
      <c r="A67" s="17" t="s">
        <v>331</v>
      </c>
      <c r="B67" s="16" t="s">
        <v>248</v>
      </c>
      <c r="C67" s="26" t="s">
        <v>169</v>
      </c>
      <c r="D67" s="14">
        <v>45017</v>
      </c>
      <c r="E67" s="13">
        <v>85118290.730000004</v>
      </c>
      <c r="F67" s="12">
        <v>45139</v>
      </c>
      <c r="G67" s="68"/>
      <c r="H67" s="67">
        <f t="shared" si="3"/>
        <v>85118290.730000004</v>
      </c>
      <c r="I67" s="1" t="s">
        <v>0</v>
      </c>
      <c r="J67" s="94"/>
      <c r="L67" s="10"/>
      <c r="M67" s="10"/>
    </row>
    <row r="68" spans="1:13" ht="21" x14ac:dyDescent="0.35">
      <c r="A68" s="17" t="s">
        <v>52</v>
      </c>
      <c r="B68" s="16" t="s">
        <v>2</v>
      </c>
      <c r="C68" s="26" t="s">
        <v>330</v>
      </c>
      <c r="D68" s="14">
        <v>45042</v>
      </c>
      <c r="E68" s="13">
        <v>59000</v>
      </c>
      <c r="F68" s="12">
        <v>45164</v>
      </c>
      <c r="H68" s="11">
        <f t="shared" si="3"/>
        <v>59000</v>
      </c>
      <c r="I68" s="1" t="s">
        <v>0</v>
      </c>
      <c r="J68" s="94"/>
      <c r="L68" s="10"/>
      <c r="M68" s="10"/>
    </row>
    <row r="69" spans="1:13" ht="21" x14ac:dyDescent="0.35">
      <c r="A69" s="60" t="s">
        <v>329</v>
      </c>
      <c r="B69" s="43" t="s">
        <v>57</v>
      </c>
      <c r="C69" s="42" t="s">
        <v>328</v>
      </c>
      <c r="D69" s="41">
        <v>45042</v>
      </c>
      <c r="E69" s="58">
        <v>354000</v>
      </c>
      <c r="F69" s="59">
        <v>45164</v>
      </c>
      <c r="G69" s="58">
        <v>354000</v>
      </c>
      <c r="H69" s="57">
        <f t="shared" si="3"/>
        <v>0</v>
      </c>
      <c r="I69" s="56" t="s">
        <v>43</v>
      </c>
      <c r="J69" s="94"/>
      <c r="L69" s="10"/>
      <c r="M69" s="10"/>
    </row>
    <row r="70" spans="1:13" ht="21" x14ac:dyDescent="0.35">
      <c r="A70" s="60" t="s">
        <v>327</v>
      </c>
      <c r="B70" s="43" t="s">
        <v>57</v>
      </c>
      <c r="C70" s="42" t="s">
        <v>326</v>
      </c>
      <c r="D70" s="41">
        <v>45035</v>
      </c>
      <c r="E70" s="58">
        <v>204435</v>
      </c>
      <c r="F70" s="59">
        <v>45157</v>
      </c>
      <c r="G70" s="58">
        <v>204435</v>
      </c>
      <c r="H70" s="57">
        <f t="shared" si="3"/>
        <v>0</v>
      </c>
      <c r="I70" s="56" t="s">
        <v>43</v>
      </c>
      <c r="J70" s="94"/>
      <c r="L70" s="10"/>
      <c r="M70" s="10"/>
    </row>
    <row r="71" spans="1:13" ht="21" x14ac:dyDescent="0.35">
      <c r="A71" s="17" t="s">
        <v>325</v>
      </c>
      <c r="B71" s="16" t="s">
        <v>324</v>
      </c>
      <c r="C71" s="26" t="s">
        <v>323</v>
      </c>
      <c r="D71" s="14">
        <v>45037</v>
      </c>
      <c r="E71" s="13">
        <v>43896</v>
      </c>
      <c r="F71" s="12">
        <v>45159</v>
      </c>
      <c r="H71" s="11">
        <f t="shared" si="3"/>
        <v>43896</v>
      </c>
      <c r="I71" s="1" t="s">
        <v>0</v>
      </c>
      <c r="J71" s="94"/>
      <c r="L71" s="10"/>
      <c r="M71" s="10"/>
    </row>
    <row r="72" spans="1:13" ht="21" x14ac:dyDescent="0.35">
      <c r="A72" s="17" t="s">
        <v>322</v>
      </c>
      <c r="B72" s="16" t="s">
        <v>57</v>
      </c>
      <c r="C72" s="26" t="s">
        <v>321</v>
      </c>
      <c r="D72" s="14">
        <v>45009</v>
      </c>
      <c r="E72" s="13">
        <v>4000000</v>
      </c>
      <c r="F72" s="12">
        <v>45165</v>
      </c>
      <c r="H72" s="11">
        <v>4000000</v>
      </c>
      <c r="I72" s="1" t="s">
        <v>0</v>
      </c>
      <c r="J72" s="94"/>
      <c r="L72" s="10"/>
      <c r="M72" s="10"/>
    </row>
    <row r="73" spans="1:13" ht="21" x14ac:dyDescent="0.35">
      <c r="A73" s="17" t="s">
        <v>320</v>
      </c>
      <c r="B73" s="16" t="s">
        <v>248</v>
      </c>
      <c r="C73" s="26" t="s">
        <v>319</v>
      </c>
      <c r="D73" s="14">
        <v>45041</v>
      </c>
      <c r="E73" s="13">
        <v>8559395</v>
      </c>
      <c r="F73" s="12">
        <v>45163</v>
      </c>
      <c r="G73" s="68"/>
      <c r="H73" s="67">
        <f>E73</f>
        <v>8559395</v>
      </c>
      <c r="I73" s="1" t="s">
        <v>0</v>
      </c>
      <c r="J73" s="94"/>
      <c r="L73" s="10"/>
      <c r="M73" s="10"/>
    </row>
    <row r="74" spans="1:13" ht="21" x14ac:dyDescent="0.35">
      <c r="A74" s="17" t="s">
        <v>318</v>
      </c>
      <c r="B74" s="16" t="s">
        <v>57</v>
      </c>
      <c r="C74" s="26" t="s">
        <v>317</v>
      </c>
      <c r="D74" s="14">
        <v>45043</v>
      </c>
      <c r="E74" s="13">
        <v>2301000</v>
      </c>
      <c r="F74" s="12">
        <v>45165</v>
      </c>
      <c r="H74" s="11">
        <f>E74</f>
        <v>2301000</v>
      </c>
      <c r="I74" s="1" t="s">
        <v>0</v>
      </c>
      <c r="J74" s="94"/>
      <c r="L74" s="10"/>
      <c r="M74" s="10"/>
    </row>
    <row r="75" spans="1:13" ht="21" x14ac:dyDescent="0.35">
      <c r="A75" s="17" t="s">
        <v>316</v>
      </c>
      <c r="B75" s="16" t="s">
        <v>315</v>
      </c>
      <c r="C75" s="26" t="s">
        <v>314</v>
      </c>
      <c r="D75" s="14">
        <v>45042</v>
      </c>
      <c r="E75" s="13">
        <v>22824445</v>
      </c>
      <c r="F75" s="12">
        <v>45164</v>
      </c>
      <c r="H75" s="11">
        <f>E75</f>
        <v>22824445</v>
      </c>
      <c r="I75" s="1" t="s">
        <v>0</v>
      </c>
      <c r="J75" s="94"/>
      <c r="L75" s="10"/>
      <c r="M75" s="10"/>
    </row>
    <row r="76" spans="1:13" ht="21" x14ac:dyDescent="0.35">
      <c r="A76" s="17" t="s">
        <v>313</v>
      </c>
      <c r="B76" s="16" t="s">
        <v>312</v>
      </c>
      <c r="C76" s="26" t="s">
        <v>311</v>
      </c>
      <c r="D76" s="14">
        <v>45048</v>
      </c>
      <c r="E76" s="13">
        <v>9670878.8000000007</v>
      </c>
      <c r="F76" s="12">
        <v>45171</v>
      </c>
      <c r="H76" s="11">
        <f>E76</f>
        <v>9670878.8000000007</v>
      </c>
      <c r="I76" s="1" t="s">
        <v>0</v>
      </c>
      <c r="J76" s="94"/>
      <c r="L76" s="10"/>
      <c r="M76" s="10"/>
    </row>
    <row r="77" spans="1:13" ht="21" x14ac:dyDescent="0.35">
      <c r="A77" s="17" t="s">
        <v>310</v>
      </c>
      <c r="B77" s="16" t="s">
        <v>57</v>
      </c>
      <c r="C77" s="26" t="s">
        <v>309</v>
      </c>
      <c r="D77" s="14">
        <v>45037</v>
      </c>
      <c r="E77" s="13">
        <v>177000</v>
      </c>
      <c r="F77" s="12">
        <v>45226</v>
      </c>
      <c r="H77" s="11">
        <f>E77</f>
        <v>177000</v>
      </c>
      <c r="I77" s="1" t="s">
        <v>0</v>
      </c>
      <c r="J77" s="94"/>
      <c r="L77" s="10"/>
      <c r="M77" s="10"/>
    </row>
    <row r="78" spans="1:13" ht="21" x14ac:dyDescent="0.35">
      <c r="A78" s="60" t="s">
        <v>308</v>
      </c>
      <c r="B78" s="43" t="s">
        <v>57</v>
      </c>
      <c r="C78" s="42" t="s">
        <v>307</v>
      </c>
      <c r="D78" s="41">
        <v>45048</v>
      </c>
      <c r="E78" s="58">
        <v>265500</v>
      </c>
      <c r="F78" s="59">
        <v>45171</v>
      </c>
      <c r="G78" s="58">
        <v>265500</v>
      </c>
      <c r="H78" s="57">
        <v>0</v>
      </c>
      <c r="I78" s="56" t="s">
        <v>43</v>
      </c>
      <c r="J78" s="94"/>
      <c r="L78" s="10"/>
      <c r="M78" s="10"/>
    </row>
    <row r="79" spans="1:13" ht="21" x14ac:dyDescent="0.35">
      <c r="A79" s="66" t="s">
        <v>306</v>
      </c>
      <c r="B79" s="35" t="s">
        <v>57</v>
      </c>
      <c r="C79" s="34" t="s">
        <v>305</v>
      </c>
      <c r="D79" s="33">
        <v>45035</v>
      </c>
      <c r="E79" s="65">
        <v>3450000</v>
      </c>
      <c r="F79" s="64">
        <v>45157</v>
      </c>
      <c r="G79" s="63">
        <v>1180000</v>
      </c>
      <c r="H79" s="62">
        <f>E79</f>
        <v>3450000</v>
      </c>
      <c r="I79" s="61" t="s">
        <v>0</v>
      </c>
      <c r="J79" s="94"/>
      <c r="L79" s="10"/>
      <c r="M79" s="10"/>
    </row>
    <row r="80" spans="1:13" ht="21" x14ac:dyDescent="0.35">
      <c r="A80" s="17" t="s">
        <v>299</v>
      </c>
      <c r="B80" s="16" t="s">
        <v>57</v>
      </c>
      <c r="C80" s="26" t="s">
        <v>304</v>
      </c>
      <c r="D80" s="14">
        <v>45030</v>
      </c>
      <c r="E80" s="13">
        <v>708000</v>
      </c>
      <c r="F80" s="12">
        <v>45152</v>
      </c>
      <c r="H80" s="11">
        <f>E80</f>
        <v>708000</v>
      </c>
      <c r="I80" s="1" t="s">
        <v>0</v>
      </c>
      <c r="J80" s="94"/>
      <c r="L80" s="10"/>
      <c r="M80" s="10"/>
    </row>
    <row r="81" spans="1:13" ht="21" x14ac:dyDescent="0.35">
      <c r="A81" s="66" t="s">
        <v>249</v>
      </c>
      <c r="B81" s="35" t="s">
        <v>303</v>
      </c>
      <c r="C81" s="34" t="s">
        <v>302</v>
      </c>
      <c r="D81" s="33">
        <v>45048</v>
      </c>
      <c r="E81" s="65">
        <v>39825504</v>
      </c>
      <c r="F81" s="64">
        <v>45171</v>
      </c>
      <c r="G81" s="63">
        <v>19965100.800000001</v>
      </c>
      <c r="H81" s="62">
        <f>+E81-G81</f>
        <v>19860403.199999999</v>
      </c>
      <c r="I81" s="61" t="s">
        <v>0</v>
      </c>
      <c r="J81" s="94"/>
      <c r="L81" s="10"/>
      <c r="M81" s="10"/>
    </row>
    <row r="82" spans="1:13" ht="33" x14ac:dyDescent="0.35">
      <c r="A82" s="60" t="s">
        <v>301</v>
      </c>
      <c r="B82" s="43" t="s">
        <v>57</v>
      </c>
      <c r="C82" s="42" t="s">
        <v>300</v>
      </c>
      <c r="D82" s="41">
        <v>45033</v>
      </c>
      <c r="E82" s="58">
        <v>177000</v>
      </c>
      <c r="F82" s="59">
        <v>45155</v>
      </c>
      <c r="G82" s="58">
        <v>177000</v>
      </c>
      <c r="H82" s="57">
        <v>0</v>
      </c>
      <c r="I82" s="56" t="s">
        <v>43</v>
      </c>
      <c r="J82" s="94"/>
      <c r="L82" s="10"/>
      <c r="M82" s="10"/>
    </row>
    <row r="83" spans="1:13" ht="21" x14ac:dyDescent="0.35">
      <c r="A83" s="17" t="s">
        <v>299</v>
      </c>
      <c r="B83" s="16" t="s">
        <v>57</v>
      </c>
      <c r="C83" s="26" t="s">
        <v>245</v>
      </c>
      <c r="D83" s="14">
        <v>45061</v>
      </c>
      <c r="E83" s="13">
        <v>236000</v>
      </c>
      <c r="F83" s="12">
        <v>45184</v>
      </c>
      <c r="H83" s="11">
        <f>E83-G83</f>
        <v>236000</v>
      </c>
      <c r="I83" s="1" t="s">
        <v>0</v>
      </c>
      <c r="J83" s="94"/>
      <c r="L83" s="10"/>
      <c r="M83" s="10"/>
    </row>
    <row r="84" spans="1:13" ht="21" x14ac:dyDescent="0.35">
      <c r="A84" s="17" t="s">
        <v>298</v>
      </c>
      <c r="B84" s="16" t="s">
        <v>57</v>
      </c>
      <c r="C84" s="26" t="s">
        <v>297</v>
      </c>
      <c r="D84" s="14">
        <v>45056</v>
      </c>
      <c r="E84" s="13">
        <v>70800</v>
      </c>
      <c r="F84" s="12">
        <v>45179</v>
      </c>
      <c r="H84" s="11">
        <f>E84-G84</f>
        <v>70800</v>
      </c>
      <c r="I84" s="1" t="s">
        <v>0</v>
      </c>
      <c r="J84" s="94"/>
      <c r="L84" s="10"/>
      <c r="M84" s="10"/>
    </row>
    <row r="85" spans="1:13" ht="33" x14ac:dyDescent="0.35">
      <c r="A85" s="66" t="s">
        <v>137</v>
      </c>
      <c r="B85" s="35" t="s">
        <v>296</v>
      </c>
      <c r="C85" s="34" t="s">
        <v>295</v>
      </c>
      <c r="D85" s="33">
        <v>45057</v>
      </c>
      <c r="E85" s="65">
        <v>101984637.77</v>
      </c>
      <c r="F85" s="64">
        <v>45180</v>
      </c>
      <c r="G85" s="63">
        <v>20396927.550000001</v>
      </c>
      <c r="H85" s="62">
        <f>E85-G85</f>
        <v>81587710.219999999</v>
      </c>
      <c r="I85" s="61" t="s">
        <v>0</v>
      </c>
      <c r="J85" s="94"/>
      <c r="L85" s="10"/>
      <c r="M85" s="10"/>
    </row>
    <row r="86" spans="1:13" ht="33" x14ac:dyDescent="0.35">
      <c r="A86" s="66" t="s">
        <v>137</v>
      </c>
      <c r="B86" s="35" t="s">
        <v>294</v>
      </c>
      <c r="C86" s="34" t="s">
        <v>293</v>
      </c>
      <c r="D86" s="33">
        <v>45061</v>
      </c>
      <c r="E86" s="65">
        <v>64857557.240000002</v>
      </c>
      <c r="F86" s="64">
        <v>45184</v>
      </c>
      <c r="G86" s="63">
        <v>12971511.449999999</v>
      </c>
      <c r="H86" s="62">
        <f>E86-G86</f>
        <v>51886045.790000007</v>
      </c>
      <c r="I86" s="61" t="s">
        <v>0</v>
      </c>
      <c r="J86" s="94"/>
      <c r="L86" s="10"/>
      <c r="M86" s="10"/>
    </row>
    <row r="87" spans="1:13" ht="33" x14ac:dyDescent="0.35">
      <c r="A87" s="17" t="s">
        <v>292</v>
      </c>
      <c r="B87" s="16" t="s">
        <v>57</v>
      </c>
      <c r="C87" s="26" t="s">
        <v>291</v>
      </c>
      <c r="D87" s="14">
        <v>45063</v>
      </c>
      <c r="E87" s="13">
        <v>3540000</v>
      </c>
      <c r="F87" s="12">
        <v>45186</v>
      </c>
      <c r="H87" s="11">
        <f>E87-G87</f>
        <v>3540000</v>
      </c>
      <c r="I87" s="1" t="s">
        <v>0</v>
      </c>
      <c r="J87" s="94"/>
      <c r="L87" s="10"/>
      <c r="M87" s="10"/>
    </row>
    <row r="88" spans="1:13" ht="21" x14ac:dyDescent="0.35">
      <c r="A88" s="17" t="s">
        <v>290</v>
      </c>
      <c r="B88" s="16" t="s">
        <v>57</v>
      </c>
      <c r="C88" s="26" t="s">
        <v>289</v>
      </c>
      <c r="D88" s="14">
        <v>45027</v>
      </c>
      <c r="E88" s="13">
        <v>212400</v>
      </c>
      <c r="F88" s="12">
        <v>45149</v>
      </c>
      <c r="H88" s="11">
        <f>E88</f>
        <v>212400</v>
      </c>
      <c r="I88" s="1" t="s">
        <v>0</v>
      </c>
      <c r="J88" s="94"/>
      <c r="L88" s="10"/>
      <c r="M88" s="10"/>
    </row>
    <row r="89" spans="1:13" ht="23.25" customHeight="1" x14ac:dyDescent="0.35">
      <c r="A89" s="66" t="s">
        <v>134</v>
      </c>
      <c r="B89" s="35" t="s">
        <v>57</v>
      </c>
      <c r="C89" s="34" t="s">
        <v>288</v>
      </c>
      <c r="D89" s="33">
        <v>44929</v>
      </c>
      <c r="E89" s="65">
        <v>1200000</v>
      </c>
      <c r="F89" s="64">
        <v>45049</v>
      </c>
      <c r="G89" s="63">
        <v>800000</v>
      </c>
      <c r="H89" s="62">
        <f>+E89-G89</f>
        <v>400000</v>
      </c>
      <c r="I89" s="61" t="s">
        <v>160</v>
      </c>
      <c r="J89" s="94"/>
      <c r="L89" s="10"/>
      <c r="M89" s="10"/>
    </row>
    <row r="90" spans="1:13" ht="21" x14ac:dyDescent="0.35">
      <c r="A90" s="17" t="s">
        <v>287</v>
      </c>
      <c r="B90" s="16" t="s">
        <v>57</v>
      </c>
      <c r="C90" s="26" t="s">
        <v>286</v>
      </c>
      <c r="D90" s="14">
        <v>45037</v>
      </c>
      <c r="E90" s="13">
        <v>177000</v>
      </c>
      <c r="F90" s="12">
        <v>45159</v>
      </c>
      <c r="H90" s="11">
        <f>E90</f>
        <v>177000</v>
      </c>
      <c r="I90" s="1" t="s">
        <v>0</v>
      </c>
      <c r="J90" s="94"/>
      <c r="L90" s="10"/>
      <c r="M90" s="10"/>
    </row>
    <row r="91" spans="1:13" ht="21" x14ac:dyDescent="0.35">
      <c r="A91" s="60" t="s">
        <v>285</v>
      </c>
      <c r="B91" s="43" t="s">
        <v>57</v>
      </c>
      <c r="C91" s="42" t="s">
        <v>284</v>
      </c>
      <c r="D91" s="41">
        <v>45027</v>
      </c>
      <c r="E91" s="58">
        <v>118000</v>
      </c>
      <c r="F91" s="59">
        <v>45149</v>
      </c>
      <c r="G91" s="58">
        <v>118000</v>
      </c>
      <c r="H91" s="57">
        <v>0</v>
      </c>
      <c r="I91" s="56" t="s">
        <v>43</v>
      </c>
      <c r="J91" s="94"/>
      <c r="L91" s="10"/>
      <c r="M91" s="10"/>
    </row>
    <row r="92" spans="1:13" ht="21" x14ac:dyDescent="0.35">
      <c r="A92" s="60" t="s">
        <v>283</v>
      </c>
      <c r="B92" s="43" t="s">
        <v>57</v>
      </c>
      <c r="C92" s="42" t="s">
        <v>282</v>
      </c>
      <c r="D92" s="41">
        <v>45029</v>
      </c>
      <c r="E92" s="58">
        <v>435000</v>
      </c>
      <c r="F92" s="59">
        <v>45151</v>
      </c>
      <c r="G92" s="58">
        <v>435000</v>
      </c>
      <c r="H92" s="57">
        <v>0</v>
      </c>
      <c r="I92" s="56" t="s">
        <v>43</v>
      </c>
      <c r="J92" s="94"/>
      <c r="L92" s="10"/>
      <c r="M92" s="10"/>
    </row>
    <row r="93" spans="1:13" ht="21" x14ac:dyDescent="0.35">
      <c r="A93" s="17" t="s">
        <v>281</v>
      </c>
      <c r="B93" s="16" t="s">
        <v>57</v>
      </c>
      <c r="C93" s="26" t="s">
        <v>280</v>
      </c>
      <c r="D93" s="14">
        <v>45030</v>
      </c>
      <c r="E93" s="13">
        <v>141600</v>
      </c>
      <c r="F93" s="12">
        <v>45152</v>
      </c>
      <c r="H93" s="11">
        <f t="shared" ref="H93:H102" si="4">E93</f>
        <v>141600</v>
      </c>
      <c r="I93" s="1" t="s">
        <v>0</v>
      </c>
      <c r="J93" s="94"/>
      <c r="L93" s="10"/>
      <c r="M93" s="10"/>
    </row>
    <row r="94" spans="1:13" ht="21" x14ac:dyDescent="0.35">
      <c r="A94" s="17" t="s">
        <v>85</v>
      </c>
      <c r="B94" s="16" t="s">
        <v>57</v>
      </c>
      <c r="C94" s="26" t="s">
        <v>279</v>
      </c>
      <c r="D94" s="14">
        <v>44944</v>
      </c>
      <c r="E94" s="13">
        <v>1228380</v>
      </c>
      <c r="F94" s="12">
        <v>45064</v>
      </c>
      <c r="H94" s="11">
        <f t="shared" si="4"/>
        <v>1228380</v>
      </c>
      <c r="I94" s="1" t="s">
        <v>160</v>
      </c>
      <c r="J94" s="94"/>
      <c r="L94" s="10"/>
      <c r="M94" s="10"/>
    </row>
    <row r="95" spans="1:13" ht="21" x14ac:dyDescent="0.35">
      <c r="A95" s="17" t="s">
        <v>278</v>
      </c>
      <c r="B95" s="16" t="s">
        <v>277</v>
      </c>
      <c r="C95" s="26" t="s">
        <v>276</v>
      </c>
      <c r="D95" s="14">
        <v>45064</v>
      </c>
      <c r="E95" s="13">
        <v>8622276</v>
      </c>
      <c r="F95" s="12">
        <v>45187</v>
      </c>
      <c r="H95" s="11">
        <f t="shared" si="4"/>
        <v>8622276</v>
      </c>
      <c r="I95" s="1" t="s">
        <v>0</v>
      </c>
      <c r="J95" s="94"/>
      <c r="L95" s="10"/>
      <c r="M95" s="10"/>
    </row>
    <row r="96" spans="1:13" ht="21" x14ac:dyDescent="0.35">
      <c r="A96" s="17" t="s">
        <v>275</v>
      </c>
      <c r="B96" s="16" t="s">
        <v>57</v>
      </c>
      <c r="C96" s="26" t="s">
        <v>274</v>
      </c>
      <c r="D96" s="14">
        <v>45061</v>
      </c>
      <c r="E96" s="13">
        <v>713664</v>
      </c>
      <c r="F96" s="12">
        <v>45184</v>
      </c>
      <c r="H96" s="11">
        <f t="shared" si="4"/>
        <v>713664</v>
      </c>
      <c r="I96" s="1" t="s">
        <v>0</v>
      </c>
      <c r="J96" s="94"/>
      <c r="L96" s="10"/>
      <c r="M96" s="10"/>
    </row>
    <row r="97" spans="1:13" ht="21" x14ac:dyDescent="0.35">
      <c r="A97" s="17" t="s">
        <v>137</v>
      </c>
      <c r="B97" s="16" t="s">
        <v>272</v>
      </c>
      <c r="C97" s="26" t="s">
        <v>271</v>
      </c>
      <c r="D97" s="14">
        <v>45077</v>
      </c>
      <c r="E97" s="13">
        <v>8356025.04</v>
      </c>
      <c r="F97" s="12">
        <v>45199</v>
      </c>
      <c r="H97" s="11">
        <f t="shared" si="4"/>
        <v>8356025.04</v>
      </c>
      <c r="I97" s="1" t="s">
        <v>0</v>
      </c>
      <c r="J97" s="94"/>
      <c r="L97" s="10"/>
      <c r="M97" s="10"/>
    </row>
    <row r="98" spans="1:13" ht="21" x14ac:dyDescent="0.35">
      <c r="A98" s="17" t="s">
        <v>175</v>
      </c>
      <c r="B98" s="16" t="s">
        <v>174</v>
      </c>
      <c r="C98" s="26" t="s">
        <v>273</v>
      </c>
      <c r="D98" s="14">
        <v>45041</v>
      </c>
      <c r="E98" s="13">
        <v>4088370</v>
      </c>
      <c r="F98" s="12">
        <v>45199</v>
      </c>
      <c r="H98" s="11">
        <f t="shared" si="4"/>
        <v>4088370</v>
      </c>
      <c r="I98" s="1" t="s">
        <v>0</v>
      </c>
      <c r="J98" s="94"/>
      <c r="L98" s="10"/>
      <c r="M98" s="10"/>
    </row>
    <row r="99" spans="1:13" ht="21" x14ac:dyDescent="0.35">
      <c r="A99" s="17" t="s">
        <v>137</v>
      </c>
      <c r="B99" s="16" t="s">
        <v>272</v>
      </c>
      <c r="C99" s="15" t="s">
        <v>271</v>
      </c>
      <c r="D99" s="14">
        <v>45077</v>
      </c>
      <c r="E99" s="13">
        <v>8356025.04</v>
      </c>
      <c r="F99" s="12" t="s">
        <v>270</v>
      </c>
      <c r="H99" s="11">
        <f t="shared" si="4"/>
        <v>8356025.04</v>
      </c>
      <c r="I99" s="1" t="s">
        <v>0</v>
      </c>
      <c r="J99" s="94"/>
      <c r="L99" s="10"/>
      <c r="M99" s="10"/>
    </row>
    <row r="100" spans="1:13" ht="21" x14ac:dyDescent="0.35">
      <c r="A100" s="17" t="s">
        <v>269</v>
      </c>
      <c r="B100" s="16" t="s">
        <v>57</v>
      </c>
      <c r="C100" s="15" t="s">
        <v>268</v>
      </c>
      <c r="D100" s="14">
        <v>45090</v>
      </c>
      <c r="E100" s="13">
        <v>3540000</v>
      </c>
      <c r="F100" s="12">
        <v>45212</v>
      </c>
      <c r="H100" s="11">
        <f t="shared" si="4"/>
        <v>3540000</v>
      </c>
      <c r="I100" s="1" t="s">
        <v>0</v>
      </c>
      <c r="J100" s="94"/>
      <c r="L100" s="10"/>
      <c r="M100" s="10"/>
    </row>
    <row r="101" spans="1:13" ht="21" x14ac:dyDescent="0.35">
      <c r="A101" s="17" t="s">
        <v>175</v>
      </c>
      <c r="B101" s="16" t="s">
        <v>174</v>
      </c>
      <c r="C101" s="15" t="s">
        <v>267</v>
      </c>
      <c r="D101" s="14">
        <v>45077</v>
      </c>
      <c r="E101" s="13">
        <v>4326195</v>
      </c>
      <c r="F101" s="12">
        <v>45199</v>
      </c>
      <c r="H101" s="11">
        <f t="shared" si="4"/>
        <v>4326195</v>
      </c>
      <c r="I101" s="1" t="s">
        <v>0</v>
      </c>
      <c r="J101" s="94"/>
      <c r="L101" s="10"/>
      <c r="M101" s="10"/>
    </row>
    <row r="102" spans="1:13" ht="21" x14ac:dyDescent="0.35">
      <c r="A102" s="17" t="s">
        <v>266</v>
      </c>
      <c r="B102" s="16" t="s">
        <v>57</v>
      </c>
      <c r="C102" s="15" t="s">
        <v>265</v>
      </c>
      <c r="D102" s="14">
        <v>45098</v>
      </c>
      <c r="E102" s="13">
        <v>88500</v>
      </c>
      <c r="F102" s="12">
        <v>45220</v>
      </c>
      <c r="H102" s="11">
        <f t="shared" si="4"/>
        <v>88500</v>
      </c>
      <c r="I102" s="1" t="s">
        <v>0</v>
      </c>
      <c r="J102" s="94"/>
      <c r="L102" s="10"/>
      <c r="M102" s="10"/>
    </row>
    <row r="103" spans="1:13" ht="21" x14ac:dyDescent="0.35">
      <c r="A103" s="66" t="s">
        <v>249</v>
      </c>
      <c r="B103" s="35" t="s">
        <v>248</v>
      </c>
      <c r="C103" s="55" t="s">
        <v>264</v>
      </c>
      <c r="D103" s="33">
        <v>45083</v>
      </c>
      <c r="E103" s="65">
        <v>48572144</v>
      </c>
      <c r="F103" s="64">
        <v>45205</v>
      </c>
      <c r="G103" s="63">
        <v>9714428.8000000007</v>
      </c>
      <c r="H103" s="62">
        <f t="shared" ref="H103:H134" si="5">+E103-G103</f>
        <v>38857715.200000003</v>
      </c>
      <c r="I103" s="61" t="s">
        <v>0</v>
      </c>
      <c r="J103" s="94"/>
      <c r="L103" s="10"/>
      <c r="M103" s="10"/>
    </row>
    <row r="104" spans="1:13" ht="21" x14ac:dyDescent="0.35">
      <c r="A104" s="60" t="s">
        <v>263</v>
      </c>
      <c r="B104" s="43" t="s">
        <v>262</v>
      </c>
      <c r="C104" s="53" t="s">
        <v>261</v>
      </c>
      <c r="D104" s="41">
        <v>45068</v>
      </c>
      <c r="E104" s="58">
        <v>1206125.5</v>
      </c>
      <c r="F104" s="59">
        <v>45191</v>
      </c>
      <c r="G104" s="58">
        <v>1206125.5</v>
      </c>
      <c r="H104" s="57">
        <f t="shared" si="5"/>
        <v>0</v>
      </c>
      <c r="I104" s="56" t="s">
        <v>43</v>
      </c>
      <c r="J104" s="94"/>
      <c r="L104" s="10"/>
      <c r="M104" s="10"/>
    </row>
    <row r="105" spans="1:13" ht="21" x14ac:dyDescent="0.35">
      <c r="A105" s="17" t="s">
        <v>118</v>
      </c>
      <c r="B105" s="16" t="s">
        <v>57</v>
      </c>
      <c r="C105" s="15" t="s">
        <v>260</v>
      </c>
      <c r="D105" s="14">
        <v>45097</v>
      </c>
      <c r="E105" s="13">
        <v>106200</v>
      </c>
      <c r="F105" s="12">
        <v>45225</v>
      </c>
      <c r="H105" s="11">
        <f t="shared" si="5"/>
        <v>106200</v>
      </c>
      <c r="I105" s="1" t="s">
        <v>0</v>
      </c>
      <c r="J105" s="94"/>
      <c r="L105" s="10"/>
      <c r="M105" s="10"/>
    </row>
    <row r="106" spans="1:13" ht="21" x14ac:dyDescent="0.35">
      <c r="A106" s="17" t="s">
        <v>259</v>
      </c>
      <c r="B106" s="16" t="s">
        <v>57</v>
      </c>
      <c r="C106" s="15" t="s">
        <v>258</v>
      </c>
      <c r="D106" s="14">
        <v>45096</v>
      </c>
      <c r="E106" s="13">
        <v>141600</v>
      </c>
      <c r="F106" s="12">
        <v>45225</v>
      </c>
      <c r="H106" s="11">
        <f t="shared" si="5"/>
        <v>141600</v>
      </c>
      <c r="I106" s="1" t="s">
        <v>0</v>
      </c>
      <c r="J106" s="94"/>
      <c r="L106" s="10"/>
      <c r="M106" s="10"/>
    </row>
    <row r="107" spans="1:13" ht="21" x14ac:dyDescent="0.35">
      <c r="A107" s="66" t="s">
        <v>257</v>
      </c>
      <c r="B107" s="35" t="s">
        <v>57</v>
      </c>
      <c r="C107" s="55" t="s">
        <v>256</v>
      </c>
      <c r="D107" s="33">
        <v>45099</v>
      </c>
      <c r="E107" s="65">
        <v>885000</v>
      </c>
      <c r="F107" s="64">
        <v>45221</v>
      </c>
      <c r="G107" s="63">
        <v>400000</v>
      </c>
      <c r="H107" s="62">
        <f t="shared" si="5"/>
        <v>485000</v>
      </c>
      <c r="I107" s="61" t="s">
        <v>0</v>
      </c>
      <c r="J107" s="94"/>
      <c r="L107" s="10"/>
      <c r="M107" s="10"/>
    </row>
    <row r="108" spans="1:13" ht="21" x14ac:dyDescent="0.35">
      <c r="A108" s="17" t="s">
        <v>227</v>
      </c>
      <c r="B108" s="16" t="s">
        <v>17</v>
      </c>
      <c r="C108" s="15" t="s">
        <v>255</v>
      </c>
      <c r="D108" s="14">
        <v>45118</v>
      </c>
      <c r="E108" s="13">
        <v>18240000</v>
      </c>
      <c r="F108" s="12">
        <v>45241</v>
      </c>
      <c r="H108" s="11">
        <f t="shared" si="5"/>
        <v>18240000</v>
      </c>
      <c r="I108" s="1" t="s">
        <v>0</v>
      </c>
      <c r="J108" s="94"/>
      <c r="L108" s="10"/>
      <c r="M108" s="10"/>
    </row>
    <row r="109" spans="1:13" ht="21" x14ac:dyDescent="0.35">
      <c r="A109" s="17" t="s">
        <v>227</v>
      </c>
      <c r="B109" s="16" t="s">
        <v>17</v>
      </c>
      <c r="C109" s="15" t="s">
        <v>254</v>
      </c>
      <c r="D109" s="14">
        <v>45118</v>
      </c>
      <c r="E109" s="13">
        <v>13280400</v>
      </c>
      <c r="F109" s="12">
        <v>45241</v>
      </c>
      <c r="H109" s="11">
        <f t="shared" si="5"/>
        <v>13280400</v>
      </c>
      <c r="I109" s="1" t="s">
        <v>0</v>
      </c>
      <c r="J109" s="94"/>
      <c r="L109" s="10"/>
      <c r="M109" s="10"/>
    </row>
    <row r="110" spans="1:13" ht="21" x14ac:dyDescent="0.35">
      <c r="A110" s="17" t="s">
        <v>227</v>
      </c>
      <c r="B110" s="16" t="s">
        <v>17</v>
      </c>
      <c r="C110" s="15" t="s">
        <v>253</v>
      </c>
      <c r="D110" s="14">
        <v>45118</v>
      </c>
      <c r="E110" s="13">
        <v>12453600</v>
      </c>
      <c r="F110" s="12">
        <v>45241</v>
      </c>
      <c r="H110" s="11">
        <f t="shared" si="5"/>
        <v>12453600</v>
      </c>
      <c r="I110" s="1" t="s">
        <v>0</v>
      </c>
      <c r="J110" s="94"/>
      <c r="L110" s="10"/>
      <c r="M110" s="10"/>
    </row>
    <row r="111" spans="1:13" ht="21" x14ac:dyDescent="0.35">
      <c r="A111" s="17" t="s">
        <v>227</v>
      </c>
      <c r="B111" s="16" t="s">
        <v>17</v>
      </c>
      <c r="C111" s="15" t="s">
        <v>252</v>
      </c>
      <c r="D111" s="14">
        <v>45118</v>
      </c>
      <c r="E111" s="13">
        <v>17263200</v>
      </c>
      <c r="F111" s="12">
        <v>45241</v>
      </c>
      <c r="H111" s="11">
        <f t="shared" si="5"/>
        <v>17263200</v>
      </c>
      <c r="I111" s="1" t="s">
        <v>0</v>
      </c>
      <c r="J111" s="94"/>
      <c r="L111" s="10"/>
      <c r="M111" s="10"/>
    </row>
    <row r="112" spans="1:13" ht="21" x14ac:dyDescent="0.35">
      <c r="A112" s="17" t="s">
        <v>251</v>
      </c>
      <c r="B112" s="16" t="s">
        <v>174</v>
      </c>
      <c r="C112" s="15" t="s">
        <v>250</v>
      </c>
      <c r="D112" s="14">
        <v>45107</v>
      </c>
      <c r="E112" s="13">
        <v>4024135</v>
      </c>
      <c r="F112" s="12">
        <v>45229</v>
      </c>
      <c r="H112" s="11">
        <f t="shared" si="5"/>
        <v>4024135</v>
      </c>
      <c r="I112" s="1" t="s">
        <v>0</v>
      </c>
      <c r="J112" s="94"/>
      <c r="L112" s="10"/>
      <c r="M112" s="10"/>
    </row>
    <row r="113" spans="1:13" ht="21" x14ac:dyDescent="0.35">
      <c r="A113" s="66" t="s">
        <v>249</v>
      </c>
      <c r="B113" s="35" t="s">
        <v>248</v>
      </c>
      <c r="C113" s="55" t="s">
        <v>247</v>
      </c>
      <c r="D113" s="33" t="s">
        <v>246</v>
      </c>
      <c r="E113" s="65">
        <v>2898392</v>
      </c>
      <c r="F113" s="64">
        <v>45236</v>
      </c>
      <c r="G113" s="63">
        <v>579678.4</v>
      </c>
      <c r="H113" s="62">
        <f t="shared" si="5"/>
        <v>2318713.6</v>
      </c>
      <c r="I113" s="61" t="s">
        <v>0</v>
      </c>
      <c r="J113" s="94"/>
      <c r="L113" s="10"/>
      <c r="M113" s="10"/>
    </row>
    <row r="114" spans="1:13" ht="21" x14ac:dyDescent="0.35">
      <c r="A114" s="17" t="s">
        <v>13</v>
      </c>
      <c r="B114" s="16" t="s">
        <v>12</v>
      </c>
      <c r="C114" s="15" t="s">
        <v>245</v>
      </c>
      <c r="D114" s="14">
        <v>45114</v>
      </c>
      <c r="E114" s="13">
        <v>480000</v>
      </c>
      <c r="F114" s="12">
        <v>45237</v>
      </c>
      <c r="H114" s="11">
        <f t="shared" si="5"/>
        <v>480000</v>
      </c>
      <c r="I114" s="1" t="s">
        <v>0</v>
      </c>
      <c r="J114" s="94"/>
      <c r="L114" s="10"/>
      <c r="M114" s="10"/>
    </row>
    <row r="115" spans="1:13" ht="33" x14ac:dyDescent="0.35">
      <c r="A115" s="17" t="s">
        <v>186</v>
      </c>
      <c r="B115" s="16" t="s">
        <v>57</v>
      </c>
      <c r="C115" s="15" t="s">
        <v>244</v>
      </c>
      <c r="D115" s="14">
        <v>45117</v>
      </c>
      <c r="E115" s="13">
        <v>821280</v>
      </c>
      <c r="F115" s="12">
        <v>45236</v>
      </c>
      <c r="H115" s="11">
        <f t="shared" si="5"/>
        <v>821280</v>
      </c>
      <c r="I115" s="1" t="s">
        <v>0</v>
      </c>
      <c r="J115" s="94"/>
      <c r="L115" s="10"/>
      <c r="M115" s="10"/>
    </row>
    <row r="116" spans="1:13" ht="21" x14ac:dyDescent="0.35">
      <c r="A116" s="60" t="s">
        <v>243</v>
      </c>
      <c r="B116" s="43" t="s">
        <v>162</v>
      </c>
      <c r="C116" s="53" t="s">
        <v>242</v>
      </c>
      <c r="D116" s="41">
        <v>45037</v>
      </c>
      <c r="E116" s="58">
        <v>11396774.859999999</v>
      </c>
      <c r="F116" s="59">
        <v>45159</v>
      </c>
      <c r="G116" s="58">
        <v>11396774.859999999</v>
      </c>
      <c r="H116" s="57">
        <f t="shared" si="5"/>
        <v>0</v>
      </c>
      <c r="I116" s="56" t="s">
        <v>43</v>
      </c>
      <c r="J116" s="94"/>
      <c r="L116" s="10"/>
      <c r="M116" s="10"/>
    </row>
    <row r="117" spans="1:13" ht="21" x14ac:dyDescent="0.35">
      <c r="A117" s="17" t="s">
        <v>227</v>
      </c>
      <c r="B117" s="16" t="s">
        <v>17</v>
      </c>
      <c r="C117" s="15" t="s">
        <v>241</v>
      </c>
      <c r="D117" s="14">
        <v>45082</v>
      </c>
      <c r="E117" s="13">
        <v>5690400</v>
      </c>
      <c r="F117" s="12">
        <v>45082</v>
      </c>
      <c r="H117" s="11">
        <f t="shared" si="5"/>
        <v>5690400</v>
      </c>
      <c r="I117" s="1" t="s">
        <v>0</v>
      </c>
      <c r="J117" s="94"/>
      <c r="L117" s="10"/>
      <c r="M117" s="10"/>
    </row>
    <row r="118" spans="1:13" ht="21" x14ac:dyDescent="0.35">
      <c r="A118" s="17" t="s">
        <v>85</v>
      </c>
      <c r="B118" s="16" t="s">
        <v>57</v>
      </c>
      <c r="C118" s="15" t="s">
        <v>240</v>
      </c>
      <c r="D118" s="14">
        <v>45141</v>
      </c>
      <c r="E118" s="13">
        <v>393072.75</v>
      </c>
      <c r="F118" s="12">
        <v>45263</v>
      </c>
      <c r="G118" s="13">
        <v>393072.75</v>
      </c>
      <c r="H118" s="11">
        <f t="shared" si="5"/>
        <v>0</v>
      </c>
      <c r="I118" s="1" t="s">
        <v>43</v>
      </c>
      <c r="J118" s="94"/>
      <c r="L118" s="10"/>
      <c r="M118" s="10"/>
    </row>
    <row r="119" spans="1:13" ht="21" x14ac:dyDescent="0.35">
      <c r="A119" s="66" t="s">
        <v>37</v>
      </c>
      <c r="B119" s="35" t="s">
        <v>239</v>
      </c>
      <c r="C119" s="55" t="s">
        <v>238</v>
      </c>
      <c r="D119" s="33">
        <v>45091</v>
      </c>
      <c r="E119" s="65">
        <v>44134702.789999999</v>
      </c>
      <c r="F119" s="64">
        <v>45213</v>
      </c>
      <c r="G119" s="63">
        <v>12134702.789999999</v>
      </c>
      <c r="H119" s="62">
        <f t="shared" si="5"/>
        <v>32000000</v>
      </c>
      <c r="I119" s="61" t="s">
        <v>0</v>
      </c>
      <c r="J119" s="94"/>
      <c r="L119" s="10"/>
      <c r="M119" s="10"/>
    </row>
    <row r="120" spans="1:13" ht="21" x14ac:dyDescent="0.35">
      <c r="A120" s="17" t="s">
        <v>118</v>
      </c>
      <c r="B120" s="16" t="s">
        <v>57</v>
      </c>
      <c r="C120" s="15" t="s">
        <v>237</v>
      </c>
      <c r="D120" s="14">
        <v>45125</v>
      </c>
      <c r="E120" s="13">
        <v>590000</v>
      </c>
      <c r="F120" s="12">
        <v>44944</v>
      </c>
      <c r="H120" s="11">
        <f t="shared" si="5"/>
        <v>590000</v>
      </c>
      <c r="I120" s="1" t="s">
        <v>0</v>
      </c>
      <c r="J120" s="94"/>
      <c r="L120" s="10"/>
      <c r="M120" s="10"/>
    </row>
    <row r="121" spans="1:13" ht="21" x14ac:dyDescent="0.35">
      <c r="A121" s="17" t="s">
        <v>236</v>
      </c>
      <c r="B121" s="16" t="s">
        <v>2</v>
      </c>
      <c r="C121" s="15" t="s">
        <v>235</v>
      </c>
      <c r="D121" s="14">
        <v>45113</v>
      </c>
      <c r="E121" s="13">
        <v>59000</v>
      </c>
      <c r="F121" s="12">
        <v>45236</v>
      </c>
      <c r="H121" s="11">
        <f t="shared" si="5"/>
        <v>59000</v>
      </c>
      <c r="I121" s="1" t="s">
        <v>0</v>
      </c>
      <c r="J121" s="94"/>
      <c r="L121" s="10"/>
      <c r="M121" s="10"/>
    </row>
    <row r="122" spans="1:13" ht="21" x14ac:dyDescent="0.35">
      <c r="A122" s="17" t="s">
        <v>7</v>
      </c>
      <c r="B122" s="16" t="s">
        <v>2</v>
      </c>
      <c r="C122" s="15" t="s">
        <v>234</v>
      </c>
      <c r="D122" s="14">
        <v>45140</v>
      </c>
      <c r="E122" s="13">
        <v>59000</v>
      </c>
      <c r="F122" s="12">
        <v>45262</v>
      </c>
      <c r="H122" s="11">
        <f t="shared" si="5"/>
        <v>59000</v>
      </c>
      <c r="I122" s="1" t="s">
        <v>0</v>
      </c>
      <c r="J122" s="94"/>
      <c r="L122" s="10"/>
      <c r="M122" s="10"/>
    </row>
    <row r="123" spans="1:13" ht="21" x14ac:dyDescent="0.35">
      <c r="A123" s="17" t="s">
        <v>233</v>
      </c>
      <c r="B123" s="16" t="s">
        <v>30</v>
      </c>
      <c r="C123" s="15" t="s">
        <v>232</v>
      </c>
      <c r="D123" s="14">
        <v>45110</v>
      </c>
      <c r="E123" s="13">
        <v>573792.44999999995</v>
      </c>
      <c r="F123" s="12">
        <v>45233</v>
      </c>
      <c r="H123" s="11">
        <f t="shared" si="5"/>
        <v>573792.44999999995</v>
      </c>
      <c r="I123" s="1" t="s">
        <v>0</v>
      </c>
      <c r="J123" s="94"/>
      <c r="L123" s="10"/>
      <c r="M123" s="10"/>
    </row>
    <row r="124" spans="1:13" ht="21" x14ac:dyDescent="0.35">
      <c r="A124" s="60" t="s">
        <v>58</v>
      </c>
      <c r="B124" s="43" t="s">
        <v>57</v>
      </c>
      <c r="C124" s="53" t="s">
        <v>231</v>
      </c>
      <c r="D124" s="41">
        <v>45110</v>
      </c>
      <c r="E124" s="58">
        <v>472000</v>
      </c>
      <c r="F124" s="59">
        <v>45233</v>
      </c>
      <c r="G124" s="58">
        <v>472000</v>
      </c>
      <c r="H124" s="57">
        <f t="shared" si="5"/>
        <v>0</v>
      </c>
      <c r="I124" s="56" t="s">
        <v>43</v>
      </c>
      <c r="J124" s="94"/>
      <c r="L124" s="10"/>
      <c r="M124" s="10"/>
    </row>
    <row r="125" spans="1:13" ht="21" x14ac:dyDescent="0.35">
      <c r="A125" s="60" t="s">
        <v>230</v>
      </c>
      <c r="B125" s="43" t="s">
        <v>229</v>
      </c>
      <c r="C125" s="53" t="s">
        <v>228</v>
      </c>
      <c r="D125" s="41">
        <v>45133</v>
      </c>
      <c r="E125" s="58">
        <v>1397120</v>
      </c>
      <c r="F125" s="59">
        <v>45256</v>
      </c>
      <c r="G125" s="58">
        <v>1397120</v>
      </c>
      <c r="H125" s="57">
        <f t="shared" si="5"/>
        <v>0</v>
      </c>
      <c r="I125" s="56" t="s">
        <v>43</v>
      </c>
      <c r="J125" s="94"/>
      <c r="L125" s="10"/>
      <c r="M125" s="10"/>
    </row>
    <row r="126" spans="1:13" ht="21" x14ac:dyDescent="0.35">
      <c r="A126" s="17" t="s">
        <v>227</v>
      </c>
      <c r="B126" s="16" t="s">
        <v>17</v>
      </c>
      <c r="C126" s="15" t="s">
        <v>226</v>
      </c>
      <c r="D126" s="14">
        <v>45155</v>
      </c>
      <c r="E126" s="13">
        <v>6613200</v>
      </c>
      <c r="F126" s="12">
        <v>45277</v>
      </c>
      <c r="H126" s="11">
        <f t="shared" si="5"/>
        <v>6613200</v>
      </c>
      <c r="I126" s="1" t="s">
        <v>0</v>
      </c>
      <c r="J126" s="94"/>
      <c r="L126" s="10"/>
      <c r="M126" s="10"/>
    </row>
    <row r="127" spans="1:13" ht="21" x14ac:dyDescent="0.35">
      <c r="A127" s="17" t="s">
        <v>225</v>
      </c>
      <c r="B127" s="16" t="s">
        <v>151</v>
      </c>
      <c r="C127" s="15" t="s">
        <v>129</v>
      </c>
      <c r="D127" s="14" t="s">
        <v>224</v>
      </c>
      <c r="E127" s="13">
        <v>3322354.61</v>
      </c>
      <c r="F127" s="12">
        <v>45056</v>
      </c>
      <c r="H127" s="11">
        <f t="shared" si="5"/>
        <v>3322354.61</v>
      </c>
      <c r="I127" s="1" t="s">
        <v>160</v>
      </c>
      <c r="J127" s="94"/>
      <c r="L127" s="10"/>
      <c r="M127" s="10"/>
    </row>
    <row r="128" spans="1:13" ht="21" x14ac:dyDescent="0.35">
      <c r="A128" s="60" t="s">
        <v>223</v>
      </c>
      <c r="B128" s="43" t="s">
        <v>66</v>
      </c>
      <c r="C128" s="53" t="s">
        <v>222</v>
      </c>
      <c r="D128" s="41">
        <v>45134</v>
      </c>
      <c r="E128" s="58">
        <v>61360</v>
      </c>
      <c r="F128" s="59">
        <v>45257</v>
      </c>
      <c r="G128" s="58">
        <v>61360</v>
      </c>
      <c r="H128" s="57">
        <f t="shared" si="5"/>
        <v>0</v>
      </c>
      <c r="I128" s="56" t="s">
        <v>43</v>
      </c>
      <c r="J128" s="94"/>
      <c r="L128" s="10"/>
      <c r="M128" s="10"/>
    </row>
    <row r="129" spans="1:13" ht="21" x14ac:dyDescent="0.35">
      <c r="A129" s="17" t="s">
        <v>221</v>
      </c>
      <c r="B129" s="16" t="s">
        <v>220</v>
      </c>
      <c r="C129" s="15" t="s">
        <v>219</v>
      </c>
      <c r="D129" s="14">
        <v>45155</v>
      </c>
      <c r="E129" s="13">
        <v>30408.6</v>
      </c>
      <c r="F129" s="12">
        <v>45277</v>
      </c>
      <c r="H129" s="11">
        <f t="shared" si="5"/>
        <v>30408.6</v>
      </c>
      <c r="I129" s="1" t="s">
        <v>0</v>
      </c>
      <c r="J129" s="94"/>
      <c r="L129" s="10"/>
      <c r="M129" s="10"/>
    </row>
    <row r="130" spans="1:13" ht="33" x14ac:dyDescent="0.35">
      <c r="A130" s="17" t="s">
        <v>186</v>
      </c>
      <c r="B130" s="16" t="s">
        <v>57</v>
      </c>
      <c r="C130" s="15" t="s">
        <v>218</v>
      </c>
      <c r="D130" s="14">
        <v>45148</v>
      </c>
      <c r="E130" s="13">
        <v>821280</v>
      </c>
      <c r="F130" s="12">
        <v>45270</v>
      </c>
      <c r="H130" s="11">
        <f t="shared" si="5"/>
        <v>821280</v>
      </c>
      <c r="I130" s="1" t="s">
        <v>0</v>
      </c>
      <c r="J130" s="94"/>
      <c r="L130" s="10"/>
      <c r="M130" s="10"/>
    </row>
    <row r="131" spans="1:13" ht="21" x14ac:dyDescent="0.35">
      <c r="A131" s="17" t="s">
        <v>116</v>
      </c>
      <c r="B131" s="16" t="s">
        <v>213</v>
      </c>
      <c r="C131" s="15" t="s">
        <v>217</v>
      </c>
      <c r="D131" s="14">
        <v>45103</v>
      </c>
      <c r="E131" s="13">
        <v>13005960</v>
      </c>
      <c r="F131" s="12">
        <v>45215</v>
      </c>
      <c r="H131" s="11">
        <f t="shared" si="5"/>
        <v>13005960</v>
      </c>
      <c r="I131" s="1" t="s">
        <v>0</v>
      </c>
      <c r="J131" s="94"/>
      <c r="L131" s="10"/>
      <c r="M131" s="10"/>
    </row>
    <row r="132" spans="1:13" ht="21" x14ac:dyDescent="0.35">
      <c r="A132" s="60" t="s">
        <v>193</v>
      </c>
      <c r="B132" s="43" t="s">
        <v>57</v>
      </c>
      <c r="C132" s="53" t="s">
        <v>216</v>
      </c>
      <c r="D132" s="41">
        <v>45153</v>
      </c>
      <c r="E132" s="58">
        <v>161224.79999999999</v>
      </c>
      <c r="F132" s="59">
        <v>45275</v>
      </c>
      <c r="G132" s="58">
        <v>161224.79999999999</v>
      </c>
      <c r="H132" s="57">
        <f t="shared" si="5"/>
        <v>0</v>
      </c>
      <c r="I132" s="56" t="s">
        <v>43</v>
      </c>
      <c r="J132" s="94"/>
      <c r="L132" s="10"/>
      <c r="M132" s="10"/>
    </row>
    <row r="133" spans="1:13" ht="21" x14ac:dyDescent="0.35">
      <c r="A133" s="60" t="s">
        <v>85</v>
      </c>
      <c r="B133" s="43" t="s">
        <v>57</v>
      </c>
      <c r="C133" s="53" t="s">
        <v>215</v>
      </c>
      <c r="D133" s="41">
        <v>45140</v>
      </c>
      <c r="E133" s="58">
        <v>87349.5</v>
      </c>
      <c r="F133" s="59">
        <v>45262</v>
      </c>
      <c r="G133" s="58">
        <v>87349.5</v>
      </c>
      <c r="H133" s="57">
        <f t="shared" si="5"/>
        <v>0</v>
      </c>
      <c r="I133" s="56" t="s">
        <v>43</v>
      </c>
      <c r="J133" s="94"/>
      <c r="L133" s="10"/>
      <c r="M133" s="10"/>
    </row>
    <row r="134" spans="1:13" ht="21" x14ac:dyDescent="0.35">
      <c r="A134" s="17" t="s">
        <v>118</v>
      </c>
      <c r="B134" s="16" t="s">
        <v>57</v>
      </c>
      <c r="C134" s="15" t="s">
        <v>214</v>
      </c>
      <c r="D134" s="14">
        <v>45155</v>
      </c>
      <c r="E134" s="13">
        <v>590000</v>
      </c>
      <c r="F134" s="12">
        <v>45277</v>
      </c>
      <c r="H134" s="11">
        <f t="shared" si="5"/>
        <v>590000</v>
      </c>
      <c r="I134" s="1" t="s">
        <v>0</v>
      </c>
      <c r="J134" s="94"/>
      <c r="L134" s="10"/>
      <c r="M134" s="10"/>
    </row>
    <row r="135" spans="1:13" ht="21" x14ac:dyDescent="0.35">
      <c r="A135" s="17" t="s">
        <v>116</v>
      </c>
      <c r="B135" s="16" t="s">
        <v>213</v>
      </c>
      <c r="C135" s="15" t="s">
        <v>212</v>
      </c>
      <c r="D135" s="14">
        <v>45069</v>
      </c>
      <c r="E135" s="13">
        <v>14491698</v>
      </c>
      <c r="F135" s="12">
        <v>45192</v>
      </c>
      <c r="H135" s="11">
        <f t="shared" ref="H135:H166" si="6">+E135-G135</f>
        <v>14491698</v>
      </c>
      <c r="I135" s="1" t="s">
        <v>0</v>
      </c>
      <c r="J135" s="94"/>
      <c r="L135" s="10"/>
      <c r="M135" s="10"/>
    </row>
    <row r="136" spans="1:13" ht="21" x14ac:dyDescent="0.35">
      <c r="A136" s="17" t="s">
        <v>85</v>
      </c>
      <c r="B136" s="16" t="s">
        <v>57</v>
      </c>
      <c r="C136" s="15" t="s">
        <v>211</v>
      </c>
      <c r="D136" s="14">
        <v>45153</v>
      </c>
      <c r="E136" s="13">
        <v>314829.90000000002</v>
      </c>
      <c r="F136" s="12">
        <v>45275</v>
      </c>
      <c r="H136" s="11">
        <f t="shared" si="6"/>
        <v>314829.90000000002</v>
      </c>
      <c r="I136" s="1" t="s">
        <v>0</v>
      </c>
      <c r="J136" s="94"/>
      <c r="L136" s="10"/>
      <c r="M136" s="10"/>
    </row>
    <row r="137" spans="1:13" ht="21" x14ac:dyDescent="0.35">
      <c r="A137" s="17" t="s">
        <v>74</v>
      </c>
      <c r="B137" s="16" t="s">
        <v>57</v>
      </c>
      <c r="C137" s="15" t="s">
        <v>210</v>
      </c>
      <c r="D137" s="14">
        <v>45152</v>
      </c>
      <c r="E137" s="13">
        <v>491175</v>
      </c>
      <c r="F137" s="12">
        <v>45274</v>
      </c>
      <c r="H137" s="11">
        <f t="shared" si="6"/>
        <v>491175</v>
      </c>
      <c r="I137" s="1" t="s">
        <v>0</v>
      </c>
      <c r="J137" s="94"/>
      <c r="L137" s="10"/>
      <c r="M137" s="10"/>
    </row>
    <row r="138" spans="1:13" ht="21" x14ac:dyDescent="0.35">
      <c r="A138" s="17" t="s">
        <v>209</v>
      </c>
      <c r="B138" s="16" t="s">
        <v>30</v>
      </c>
      <c r="C138" s="15" t="s">
        <v>208</v>
      </c>
      <c r="D138" s="14">
        <v>45141</v>
      </c>
      <c r="E138" s="13">
        <v>1035045</v>
      </c>
      <c r="F138" s="12">
        <v>45263</v>
      </c>
      <c r="H138" s="11">
        <f t="shared" si="6"/>
        <v>1035045</v>
      </c>
      <c r="I138" s="1" t="s">
        <v>0</v>
      </c>
      <c r="J138" s="94"/>
      <c r="L138" s="10"/>
      <c r="M138" s="10"/>
    </row>
    <row r="139" spans="1:13" ht="21" x14ac:dyDescent="0.35">
      <c r="A139" s="60" t="s">
        <v>207</v>
      </c>
      <c r="B139" s="43" t="s">
        <v>206</v>
      </c>
      <c r="C139" s="53" t="s">
        <v>205</v>
      </c>
      <c r="D139" s="41">
        <v>45120</v>
      </c>
      <c r="E139" s="58">
        <v>378088.99</v>
      </c>
      <c r="F139" s="59">
        <v>45243</v>
      </c>
      <c r="G139" s="58">
        <v>378088.99</v>
      </c>
      <c r="H139" s="57">
        <f t="shared" si="6"/>
        <v>0</v>
      </c>
      <c r="I139" s="56" t="s">
        <v>43</v>
      </c>
      <c r="J139" s="94"/>
      <c r="L139" s="10"/>
      <c r="M139" s="10"/>
    </row>
    <row r="140" spans="1:13" ht="21" x14ac:dyDescent="0.35">
      <c r="A140" s="60" t="s">
        <v>85</v>
      </c>
      <c r="B140" s="43" t="s">
        <v>57</v>
      </c>
      <c r="C140" s="53" t="s">
        <v>204</v>
      </c>
      <c r="D140" s="41">
        <v>45167</v>
      </c>
      <c r="E140" s="58">
        <v>87349.5</v>
      </c>
      <c r="F140" s="59">
        <v>45289</v>
      </c>
      <c r="G140" s="58">
        <v>87349.5</v>
      </c>
      <c r="H140" s="57">
        <f t="shared" si="6"/>
        <v>0</v>
      </c>
      <c r="I140" s="56" t="s">
        <v>43</v>
      </c>
      <c r="J140" s="94"/>
      <c r="L140" s="10"/>
      <c r="M140" s="10"/>
    </row>
    <row r="141" spans="1:13" ht="21" x14ac:dyDescent="0.35">
      <c r="A141" s="17" t="s">
        <v>85</v>
      </c>
      <c r="B141" s="16" t="s">
        <v>57</v>
      </c>
      <c r="C141" s="15" t="s">
        <v>203</v>
      </c>
      <c r="D141" s="14">
        <v>45167</v>
      </c>
      <c r="E141" s="13">
        <v>89951.4</v>
      </c>
      <c r="F141" s="12">
        <v>45167</v>
      </c>
      <c r="H141" s="11">
        <f t="shared" si="6"/>
        <v>89951.4</v>
      </c>
      <c r="I141" s="1" t="s">
        <v>0</v>
      </c>
      <c r="J141" s="94"/>
      <c r="L141" s="10"/>
      <c r="M141" s="10"/>
    </row>
    <row r="142" spans="1:13" ht="21" x14ac:dyDescent="0.35">
      <c r="A142" s="17" t="s">
        <v>193</v>
      </c>
      <c r="B142" s="16" t="s">
        <v>57</v>
      </c>
      <c r="C142" s="15" t="s">
        <v>202</v>
      </c>
      <c r="D142" s="14">
        <v>45167</v>
      </c>
      <c r="E142" s="13">
        <v>64489.9</v>
      </c>
      <c r="F142" s="12">
        <v>45284</v>
      </c>
      <c r="H142" s="11">
        <f t="shared" si="6"/>
        <v>64489.9</v>
      </c>
      <c r="I142" s="1" t="s">
        <v>0</v>
      </c>
      <c r="J142" s="94"/>
      <c r="L142" s="10"/>
      <c r="M142" s="10"/>
    </row>
    <row r="143" spans="1:13" ht="21" x14ac:dyDescent="0.35">
      <c r="A143" s="17" t="s">
        <v>201</v>
      </c>
      <c r="B143" s="16" t="s">
        <v>57</v>
      </c>
      <c r="C143" s="15" t="s">
        <v>200</v>
      </c>
      <c r="D143" s="14">
        <v>45092</v>
      </c>
      <c r="E143" s="13">
        <v>123900</v>
      </c>
      <c r="F143" s="12">
        <v>45214</v>
      </c>
      <c r="H143" s="11">
        <f t="shared" si="6"/>
        <v>123900</v>
      </c>
      <c r="I143" s="1" t="s">
        <v>0</v>
      </c>
      <c r="J143" s="94"/>
      <c r="L143" s="10"/>
      <c r="M143" s="10"/>
    </row>
    <row r="144" spans="1:13" ht="33" x14ac:dyDescent="0.35">
      <c r="A144" s="36" t="s">
        <v>47</v>
      </c>
      <c r="B144" s="35" t="s">
        <v>199</v>
      </c>
      <c r="C144" s="55" t="s">
        <v>198</v>
      </c>
      <c r="D144" s="33">
        <v>45180</v>
      </c>
      <c r="E144" s="32">
        <v>1856730</v>
      </c>
      <c r="F144" s="31">
        <v>45302</v>
      </c>
      <c r="G144" s="30">
        <v>371346</v>
      </c>
      <c r="H144" s="29">
        <f t="shared" si="6"/>
        <v>1485384</v>
      </c>
      <c r="I144" s="28" t="s">
        <v>0</v>
      </c>
      <c r="J144" s="96"/>
      <c r="L144" s="10"/>
      <c r="M144" s="10"/>
    </row>
    <row r="145" spans="1:13" ht="21" x14ac:dyDescent="0.35">
      <c r="A145" s="44" t="s">
        <v>58</v>
      </c>
      <c r="B145" s="43" t="s">
        <v>57</v>
      </c>
      <c r="C145" s="53" t="s">
        <v>197</v>
      </c>
      <c r="D145" s="41">
        <v>45169</v>
      </c>
      <c r="E145" s="39">
        <v>236000</v>
      </c>
      <c r="F145" s="40">
        <v>45291</v>
      </c>
      <c r="G145" s="39">
        <v>236000</v>
      </c>
      <c r="H145" s="38">
        <f t="shared" si="6"/>
        <v>0</v>
      </c>
      <c r="I145" s="37" t="s">
        <v>43</v>
      </c>
      <c r="J145" s="96"/>
      <c r="L145" s="10"/>
      <c r="M145" s="10"/>
    </row>
    <row r="146" spans="1:13" ht="21" x14ac:dyDescent="0.35">
      <c r="A146" s="27" t="s">
        <v>85</v>
      </c>
      <c r="B146" s="16" t="s">
        <v>57</v>
      </c>
      <c r="C146" s="15" t="s">
        <v>196</v>
      </c>
      <c r="D146" s="14">
        <v>45168</v>
      </c>
      <c r="E146" s="25">
        <v>44975.7</v>
      </c>
      <c r="F146" s="24">
        <v>45291</v>
      </c>
      <c r="G146" s="23"/>
      <c r="H146" s="22">
        <f t="shared" si="6"/>
        <v>44975.7</v>
      </c>
      <c r="I146" s="21" t="s">
        <v>0</v>
      </c>
      <c r="J146" s="96"/>
      <c r="L146" s="10"/>
      <c r="M146" s="10"/>
    </row>
    <row r="147" spans="1:13" ht="21" x14ac:dyDescent="0.35">
      <c r="A147" s="27" t="s">
        <v>195</v>
      </c>
      <c r="B147" s="16" t="s">
        <v>57</v>
      </c>
      <c r="C147" s="15" t="s">
        <v>194</v>
      </c>
      <c r="D147" s="14">
        <v>45169</v>
      </c>
      <c r="E147" s="25">
        <v>35400</v>
      </c>
      <c r="F147" s="24">
        <v>45278</v>
      </c>
      <c r="G147" s="23"/>
      <c r="H147" s="22">
        <f t="shared" si="6"/>
        <v>35400</v>
      </c>
      <c r="I147" s="21" t="s">
        <v>0</v>
      </c>
      <c r="J147" s="96"/>
      <c r="L147" s="10"/>
      <c r="M147" s="10"/>
    </row>
    <row r="148" spans="1:13" ht="21" x14ac:dyDescent="0.35">
      <c r="A148" s="44" t="s">
        <v>193</v>
      </c>
      <c r="B148" s="43" t="s">
        <v>57</v>
      </c>
      <c r="C148" s="53" t="s">
        <v>192</v>
      </c>
      <c r="D148" s="41">
        <v>45169</v>
      </c>
      <c r="E148" s="39">
        <v>128979.8</v>
      </c>
      <c r="F148" s="40">
        <v>45278</v>
      </c>
      <c r="G148" s="39">
        <v>128979.8</v>
      </c>
      <c r="H148" s="38">
        <f t="shared" si="6"/>
        <v>0</v>
      </c>
      <c r="I148" s="37" t="s">
        <v>43</v>
      </c>
      <c r="J148" s="96"/>
      <c r="L148" s="10"/>
      <c r="M148" s="10"/>
    </row>
    <row r="149" spans="1:13" ht="21" x14ac:dyDescent="0.35">
      <c r="A149" s="44" t="s">
        <v>67</v>
      </c>
      <c r="B149" s="43" t="s">
        <v>2</v>
      </c>
      <c r="C149" s="53" t="s">
        <v>191</v>
      </c>
      <c r="D149" s="41">
        <v>45169</v>
      </c>
      <c r="E149" s="39">
        <v>59000</v>
      </c>
      <c r="F149" s="40">
        <v>45278</v>
      </c>
      <c r="G149" s="39">
        <v>59000</v>
      </c>
      <c r="H149" s="38">
        <f t="shared" si="6"/>
        <v>0</v>
      </c>
      <c r="I149" s="37" t="s">
        <v>43</v>
      </c>
      <c r="J149" s="96"/>
      <c r="L149" s="10"/>
      <c r="M149" s="10"/>
    </row>
    <row r="150" spans="1:13" ht="31.5" x14ac:dyDescent="0.35">
      <c r="A150" s="44" t="s">
        <v>190</v>
      </c>
      <c r="B150" s="43" t="s">
        <v>189</v>
      </c>
      <c r="C150" s="53" t="s">
        <v>188</v>
      </c>
      <c r="D150" s="41">
        <v>45180</v>
      </c>
      <c r="E150" s="39">
        <v>615300</v>
      </c>
      <c r="F150" s="40">
        <v>45302</v>
      </c>
      <c r="G150" s="39">
        <v>615300</v>
      </c>
      <c r="H150" s="38">
        <f t="shared" si="6"/>
        <v>0</v>
      </c>
      <c r="I150" s="37" t="s">
        <v>43</v>
      </c>
      <c r="J150" s="96"/>
      <c r="L150" s="10"/>
      <c r="M150" s="10"/>
    </row>
    <row r="151" spans="1:13" ht="21" x14ac:dyDescent="0.35">
      <c r="A151" s="44" t="s">
        <v>187</v>
      </c>
      <c r="B151" s="43" t="s">
        <v>57</v>
      </c>
      <c r="C151" s="53" t="s">
        <v>110</v>
      </c>
      <c r="D151" s="41">
        <v>45106</v>
      </c>
      <c r="E151" s="39">
        <v>47200</v>
      </c>
      <c r="F151" s="40">
        <v>45228</v>
      </c>
      <c r="G151" s="39">
        <v>47200</v>
      </c>
      <c r="H151" s="38">
        <f t="shared" si="6"/>
        <v>0</v>
      </c>
      <c r="I151" s="37" t="s">
        <v>43</v>
      </c>
      <c r="J151" s="96"/>
      <c r="L151" s="10"/>
      <c r="M151" s="10"/>
    </row>
    <row r="152" spans="1:13" ht="33" x14ac:dyDescent="0.35">
      <c r="A152" s="27" t="s">
        <v>186</v>
      </c>
      <c r="B152" s="16" t="s">
        <v>57</v>
      </c>
      <c r="C152" s="15" t="s">
        <v>185</v>
      </c>
      <c r="D152" s="14">
        <v>45181</v>
      </c>
      <c r="E152" s="25">
        <v>821280</v>
      </c>
      <c r="F152" s="24">
        <v>45303</v>
      </c>
      <c r="G152" s="23"/>
      <c r="H152" s="22">
        <f t="shared" si="6"/>
        <v>821280</v>
      </c>
      <c r="I152" s="21" t="s">
        <v>0</v>
      </c>
      <c r="J152" s="96"/>
      <c r="L152" s="10"/>
      <c r="M152" s="10"/>
    </row>
    <row r="153" spans="1:13" ht="21" x14ac:dyDescent="0.35">
      <c r="A153" s="36" t="s">
        <v>184</v>
      </c>
      <c r="B153" s="35" t="s">
        <v>94</v>
      </c>
      <c r="C153" s="55" t="s">
        <v>183</v>
      </c>
      <c r="D153" s="33">
        <v>45062</v>
      </c>
      <c r="E153" s="32">
        <v>9912944</v>
      </c>
      <c r="F153" s="31">
        <v>45185</v>
      </c>
      <c r="G153" s="30">
        <v>1982588.8</v>
      </c>
      <c r="H153" s="29">
        <f t="shared" si="6"/>
        <v>7930355.2000000002</v>
      </c>
      <c r="I153" s="28" t="s">
        <v>160</v>
      </c>
      <c r="J153" s="96"/>
      <c r="L153" s="10"/>
      <c r="M153" s="10"/>
    </row>
    <row r="154" spans="1:13" ht="33" x14ac:dyDescent="0.35">
      <c r="A154" s="36" t="s">
        <v>182</v>
      </c>
      <c r="B154" s="35" t="s">
        <v>181</v>
      </c>
      <c r="C154" s="55" t="s">
        <v>180</v>
      </c>
      <c r="D154" s="33">
        <v>45184</v>
      </c>
      <c r="E154" s="32">
        <v>3177386</v>
      </c>
      <c r="F154" s="31">
        <v>45306</v>
      </c>
      <c r="G154" s="30">
        <v>635477.19999999995</v>
      </c>
      <c r="H154" s="29">
        <f t="shared" si="6"/>
        <v>2541908.7999999998</v>
      </c>
      <c r="I154" s="28" t="s">
        <v>160</v>
      </c>
      <c r="J154" s="96"/>
      <c r="L154" s="10"/>
      <c r="M154" s="10"/>
    </row>
    <row r="155" spans="1:13" ht="21" x14ac:dyDescent="0.35">
      <c r="A155" s="44" t="s">
        <v>179</v>
      </c>
      <c r="B155" s="43" t="s">
        <v>27</v>
      </c>
      <c r="C155" s="53" t="s">
        <v>178</v>
      </c>
      <c r="D155" s="41">
        <v>45173</v>
      </c>
      <c r="E155" s="39">
        <v>34486.89</v>
      </c>
      <c r="F155" s="40">
        <v>45295</v>
      </c>
      <c r="G155" s="39">
        <v>34486.89</v>
      </c>
      <c r="H155" s="38">
        <f t="shared" si="6"/>
        <v>0</v>
      </c>
      <c r="I155" s="37" t="s">
        <v>43</v>
      </c>
      <c r="J155" s="96"/>
      <c r="L155" s="10"/>
      <c r="M155" s="10"/>
    </row>
    <row r="156" spans="1:13" ht="21" x14ac:dyDescent="0.35">
      <c r="A156" s="44" t="s">
        <v>177</v>
      </c>
      <c r="B156" s="43" t="s">
        <v>2</v>
      </c>
      <c r="C156" s="53" t="s">
        <v>176</v>
      </c>
      <c r="D156" s="41">
        <v>45177</v>
      </c>
      <c r="E156" s="39">
        <v>59000</v>
      </c>
      <c r="F156" s="40">
        <v>45299</v>
      </c>
      <c r="G156" s="39">
        <v>59000</v>
      </c>
      <c r="H156" s="38">
        <f t="shared" si="6"/>
        <v>0</v>
      </c>
      <c r="I156" s="37" t="s">
        <v>43</v>
      </c>
      <c r="J156" s="96"/>
      <c r="L156" s="10"/>
      <c r="M156" s="10"/>
    </row>
    <row r="157" spans="1:13" ht="21" x14ac:dyDescent="0.35">
      <c r="A157" s="27" t="s">
        <v>175</v>
      </c>
      <c r="B157" s="16" t="s">
        <v>174</v>
      </c>
      <c r="C157" s="15" t="s">
        <v>173</v>
      </c>
      <c r="D157" s="14">
        <v>45169</v>
      </c>
      <c r="E157" s="25">
        <v>3980570</v>
      </c>
      <c r="F157" s="24">
        <v>45291</v>
      </c>
      <c r="G157" s="23"/>
      <c r="H157" s="22">
        <f t="shared" si="6"/>
        <v>3980570</v>
      </c>
      <c r="I157" s="21" t="s">
        <v>0</v>
      </c>
      <c r="J157" s="96"/>
      <c r="L157" s="10"/>
      <c r="M157" s="10"/>
    </row>
    <row r="158" spans="1:13" ht="21" x14ac:dyDescent="0.35">
      <c r="A158" s="44" t="s">
        <v>159</v>
      </c>
      <c r="B158" s="43" t="s">
        <v>2</v>
      </c>
      <c r="C158" s="53" t="s">
        <v>172</v>
      </c>
      <c r="D158" s="41">
        <v>45174</v>
      </c>
      <c r="E158" s="39">
        <v>59000</v>
      </c>
      <c r="F158" s="40">
        <v>45296</v>
      </c>
      <c r="G158" s="39">
        <v>59000</v>
      </c>
      <c r="H158" s="38">
        <f t="shared" si="6"/>
        <v>0</v>
      </c>
      <c r="I158" s="37" t="s">
        <v>43</v>
      </c>
      <c r="J158" s="96"/>
      <c r="L158" s="10"/>
      <c r="M158" s="10"/>
    </row>
    <row r="159" spans="1:13" ht="21" x14ac:dyDescent="0.35">
      <c r="A159" s="27" t="s">
        <v>171</v>
      </c>
      <c r="B159" s="16" t="s">
        <v>170</v>
      </c>
      <c r="C159" s="15" t="s">
        <v>169</v>
      </c>
      <c r="D159" s="14">
        <v>45173</v>
      </c>
      <c r="E159" s="25">
        <v>11957449.76</v>
      </c>
      <c r="F159" s="24">
        <v>45295</v>
      </c>
      <c r="G159" s="23"/>
      <c r="H159" s="22">
        <f t="shared" si="6"/>
        <v>11957449.76</v>
      </c>
      <c r="I159" s="21" t="s">
        <v>0</v>
      </c>
      <c r="J159" s="96"/>
      <c r="L159" s="10"/>
      <c r="M159" s="10"/>
    </row>
    <row r="160" spans="1:13" ht="21" x14ac:dyDescent="0.35">
      <c r="A160" s="27" t="s">
        <v>168</v>
      </c>
      <c r="B160" s="16" t="s">
        <v>167</v>
      </c>
      <c r="C160" s="15" t="s">
        <v>166</v>
      </c>
      <c r="D160" s="14">
        <v>45138</v>
      </c>
      <c r="E160" s="25">
        <v>28058071.34</v>
      </c>
      <c r="F160" s="24">
        <v>45260</v>
      </c>
      <c r="G160" s="23"/>
      <c r="H160" s="22">
        <f t="shared" si="6"/>
        <v>28058071.34</v>
      </c>
      <c r="I160" s="21" t="s">
        <v>0</v>
      </c>
      <c r="J160" s="96"/>
      <c r="L160" s="10"/>
      <c r="M160" s="10"/>
    </row>
    <row r="161" spans="1:13" ht="21" x14ac:dyDescent="0.35">
      <c r="A161" s="44" t="s">
        <v>165</v>
      </c>
      <c r="B161" s="43" t="s">
        <v>27</v>
      </c>
      <c r="C161" s="53" t="s">
        <v>164</v>
      </c>
      <c r="D161" s="41">
        <v>45173</v>
      </c>
      <c r="E161" s="39">
        <v>62566</v>
      </c>
      <c r="F161" s="40">
        <v>45295</v>
      </c>
      <c r="G161" s="39">
        <v>62566</v>
      </c>
      <c r="H161" s="38">
        <f t="shared" si="6"/>
        <v>0</v>
      </c>
      <c r="I161" s="37" t="s">
        <v>43</v>
      </c>
      <c r="J161" s="96"/>
      <c r="L161" s="10"/>
      <c r="M161" s="10"/>
    </row>
    <row r="162" spans="1:13" ht="21" x14ac:dyDescent="0.35">
      <c r="A162" s="36" t="s">
        <v>163</v>
      </c>
      <c r="B162" s="35" t="s">
        <v>162</v>
      </c>
      <c r="C162" s="55" t="s">
        <v>161</v>
      </c>
      <c r="D162" s="33">
        <v>44930</v>
      </c>
      <c r="E162" s="32">
        <v>43959654.100000001</v>
      </c>
      <c r="F162" s="31">
        <v>45050</v>
      </c>
      <c r="G162" s="30">
        <v>10000000</v>
      </c>
      <c r="H162" s="29">
        <f t="shared" si="6"/>
        <v>33959654.100000001</v>
      </c>
      <c r="I162" s="28" t="s">
        <v>160</v>
      </c>
      <c r="J162" s="96"/>
      <c r="L162" s="10"/>
      <c r="M162" s="10"/>
    </row>
    <row r="163" spans="1:13" ht="21" x14ac:dyDescent="0.35">
      <c r="A163" s="44" t="s">
        <v>159</v>
      </c>
      <c r="B163" s="43" t="s">
        <v>2</v>
      </c>
      <c r="C163" s="53" t="s">
        <v>158</v>
      </c>
      <c r="D163" s="41">
        <v>45188</v>
      </c>
      <c r="E163" s="39">
        <v>29500</v>
      </c>
      <c r="F163" s="40">
        <v>45310</v>
      </c>
      <c r="G163" s="39">
        <v>29500</v>
      </c>
      <c r="H163" s="38">
        <f t="shared" si="6"/>
        <v>0</v>
      </c>
      <c r="I163" s="37" t="s">
        <v>43</v>
      </c>
      <c r="J163" s="96"/>
      <c r="L163" s="10"/>
      <c r="M163" s="10"/>
    </row>
    <row r="164" spans="1:13" ht="21" x14ac:dyDescent="0.35">
      <c r="A164" s="44" t="s">
        <v>157</v>
      </c>
      <c r="B164" s="43" t="s">
        <v>156</v>
      </c>
      <c r="C164" s="53" t="s">
        <v>139</v>
      </c>
      <c r="D164" s="41">
        <v>44959</v>
      </c>
      <c r="E164" s="39">
        <v>251916</v>
      </c>
      <c r="F164" s="40">
        <v>45079</v>
      </c>
      <c r="G164" s="39">
        <v>251916</v>
      </c>
      <c r="H164" s="38">
        <f t="shared" si="6"/>
        <v>0</v>
      </c>
      <c r="I164" s="37" t="s">
        <v>43</v>
      </c>
      <c r="J164" s="96"/>
      <c r="L164" s="10"/>
      <c r="M164" s="10"/>
    </row>
    <row r="165" spans="1:13" ht="21" x14ac:dyDescent="0.35">
      <c r="A165" s="44" t="s">
        <v>155</v>
      </c>
      <c r="B165" s="43" t="s">
        <v>66</v>
      </c>
      <c r="C165" s="53" t="s">
        <v>154</v>
      </c>
      <c r="D165" s="41">
        <v>45194</v>
      </c>
      <c r="E165" s="39">
        <v>94400</v>
      </c>
      <c r="F165" s="40">
        <v>45316</v>
      </c>
      <c r="G165" s="39">
        <v>94400</v>
      </c>
      <c r="H165" s="38">
        <f t="shared" si="6"/>
        <v>0</v>
      </c>
      <c r="I165" s="37" t="s">
        <v>43</v>
      </c>
      <c r="J165" s="96"/>
      <c r="L165" s="10"/>
      <c r="M165" s="10"/>
    </row>
    <row r="166" spans="1:13" ht="33" x14ac:dyDescent="0.35">
      <c r="A166" s="44" t="s">
        <v>152</v>
      </c>
      <c r="B166" s="43" t="s">
        <v>45</v>
      </c>
      <c r="C166" s="53" t="s">
        <v>153</v>
      </c>
      <c r="D166" s="41">
        <v>45201</v>
      </c>
      <c r="E166" s="39">
        <v>17964143</v>
      </c>
      <c r="F166" s="40">
        <v>45324</v>
      </c>
      <c r="G166" s="39">
        <v>17964143</v>
      </c>
      <c r="H166" s="38">
        <f t="shared" si="6"/>
        <v>0</v>
      </c>
      <c r="I166" s="37" t="s">
        <v>43</v>
      </c>
      <c r="J166" s="96"/>
      <c r="L166" s="10"/>
      <c r="M166" s="10"/>
    </row>
    <row r="167" spans="1:13" ht="33" x14ac:dyDescent="0.35">
      <c r="A167" s="27" t="s">
        <v>152</v>
      </c>
      <c r="B167" s="16" t="s">
        <v>151</v>
      </c>
      <c r="C167" s="15" t="s">
        <v>150</v>
      </c>
      <c r="D167" s="14">
        <v>45145</v>
      </c>
      <c r="E167" s="25">
        <v>3674520</v>
      </c>
      <c r="F167" s="24">
        <v>45267</v>
      </c>
      <c r="G167" s="23">
        <v>734904</v>
      </c>
      <c r="H167" s="22">
        <f t="shared" ref="H167:H198" si="7">+E167-G167</f>
        <v>2939616</v>
      </c>
      <c r="I167" s="21" t="s">
        <v>0</v>
      </c>
      <c r="J167" s="96"/>
      <c r="L167" s="10"/>
      <c r="M167" s="10"/>
    </row>
    <row r="168" spans="1:13" ht="21" x14ac:dyDescent="0.35">
      <c r="A168" s="27" t="s">
        <v>149</v>
      </c>
      <c r="B168" s="16" t="s">
        <v>148</v>
      </c>
      <c r="C168" s="15" t="s">
        <v>147</v>
      </c>
      <c r="D168" s="14">
        <v>45218</v>
      </c>
      <c r="E168" s="25">
        <v>26192642.899999999</v>
      </c>
      <c r="F168" s="24">
        <v>45341</v>
      </c>
      <c r="G168" s="23"/>
      <c r="H168" s="22">
        <f t="shared" si="7"/>
        <v>26192642.899999999</v>
      </c>
      <c r="I168" s="21" t="s">
        <v>0</v>
      </c>
      <c r="J168" s="96"/>
      <c r="L168" s="10"/>
      <c r="M168" s="10"/>
    </row>
    <row r="169" spans="1:13" ht="21" x14ac:dyDescent="0.35">
      <c r="A169" s="27" t="s">
        <v>146</v>
      </c>
      <c r="B169" s="16" t="s">
        <v>57</v>
      </c>
      <c r="C169" s="15" t="s">
        <v>145</v>
      </c>
      <c r="D169" s="14">
        <v>45173</v>
      </c>
      <c r="E169" s="25">
        <v>1416000</v>
      </c>
      <c r="F169" s="24">
        <v>45295</v>
      </c>
      <c r="G169" s="23"/>
      <c r="H169" s="22">
        <f t="shared" si="7"/>
        <v>1416000</v>
      </c>
      <c r="I169" s="21" t="s">
        <v>0</v>
      </c>
      <c r="J169" s="96"/>
      <c r="L169" s="10"/>
      <c r="M169" s="10"/>
    </row>
    <row r="170" spans="1:13" ht="33" x14ac:dyDescent="0.35">
      <c r="A170" s="44" t="s">
        <v>144</v>
      </c>
      <c r="B170" s="43" t="s">
        <v>143</v>
      </c>
      <c r="C170" s="53" t="s">
        <v>142</v>
      </c>
      <c r="D170" s="41">
        <v>45195</v>
      </c>
      <c r="E170" s="39">
        <v>1241683.18</v>
      </c>
      <c r="F170" s="40">
        <v>45317</v>
      </c>
      <c r="G170" s="39">
        <v>1241683.18</v>
      </c>
      <c r="H170" s="38">
        <f t="shared" si="7"/>
        <v>0</v>
      </c>
      <c r="I170" s="37" t="s">
        <v>43</v>
      </c>
      <c r="J170" s="96"/>
      <c r="L170" s="10"/>
      <c r="M170" s="10"/>
    </row>
    <row r="171" spans="1:13" ht="21" x14ac:dyDescent="0.35">
      <c r="A171" s="27" t="s">
        <v>141</v>
      </c>
      <c r="B171" s="16" t="s">
        <v>140</v>
      </c>
      <c r="C171" s="15" t="s">
        <v>139</v>
      </c>
      <c r="D171" s="14">
        <v>45174</v>
      </c>
      <c r="E171" s="25">
        <v>1298000</v>
      </c>
      <c r="F171" s="24">
        <v>45296</v>
      </c>
      <c r="G171" s="23"/>
      <c r="H171" s="22">
        <f t="shared" si="7"/>
        <v>1298000</v>
      </c>
      <c r="I171" s="21" t="s">
        <v>0</v>
      </c>
      <c r="J171" s="96"/>
      <c r="L171" s="10"/>
      <c r="M171" s="10"/>
    </row>
    <row r="172" spans="1:13" ht="21" x14ac:dyDescent="0.35">
      <c r="A172" s="27" t="s">
        <v>137</v>
      </c>
      <c r="B172" s="16" t="s">
        <v>136</v>
      </c>
      <c r="C172" s="15" t="s">
        <v>138</v>
      </c>
      <c r="D172" s="14">
        <v>45182</v>
      </c>
      <c r="E172" s="25">
        <v>46025529.640000001</v>
      </c>
      <c r="F172" s="24">
        <v>45304</v>
      </c>
      <c r="G172" s="23"/>
      <c r="H172" s="22">
        <f t="shared" si="7"/>
        <v>46025529.640000001</v>
      </c>
      <c r="I172" s="21" t="s">
        <v>0</v>
      </c>
      <c r="J172" s="96"/>
      <c r="L172" s="10"/>
      <c r="M172" s="10"/>
    </row>
    <row r="173" spans="1:13" ht="21" x14ac:dyDescent="0.35">
      <c r="A173" s="27" t="s">
        <v>137</v>
      </c>
      <c r="B173" s="16" t="s">
        <v>136</v>
      </c>
      <c r="C173" s="15" t="s">
        <v>135</v>
      </c>
      <c r="D173" s="14">
        <v>45182</v>
      </c>
      <c r="E173" s="25">
        <v>72551864.540000007</v>
      </c>
      <c r="F173" s="24">
        <v>45304</v>
      </c>
      <c r="G173" s="23"/>
      <c r="H173" s="22">
        <f t="shared" si="7"/>
        <v>72551864.540000007</v>
      </c>
      <c r="I173" s="21" t="s">
        <v>0</v>
      </c>
      <c r="J173" s="96"/>
      <c r="L173" s="10"/>
      <c r="M173" s="10"/>
    </row>
    <row r="174" spans="1:13" ht="21" x14ac:dyDescent="0.35">
      <c r="A174" s="27" t="s">
        <v>134</v>
      </c>
      <c r="B174" s="16" t="s">
        <v>57</v>
      </c>
      <c r="C174" s="15" t="s">
        <v>133</v>
      </c>
      <c r="D174" s="14">
        <v>45195</v>
      </c>
      <c r="E174" s="25">
        <v>135000</v>
      </c>
      <c r="F174" s="24">
        <v>45317</v>
      </c>
      <c r="G174" s="23"/>
      <c r="H174" s="22">
        <f t="shared" si="7"/>
        <v>135000</v>
      </c>
      <c r="I174" s="21" t="s">
        <v>0</v>
      </c>
      <c r="J174" s="96"/>
      <c r="L174" s="10"/>
      <c r="M174" s="10"/>
    </row>
    <row r="175" spans="1:13" ht="21" x14ac:dyDescent="0.35">
      <c r="A175" s="27" t="s">
        <v>132</v>
      </c>
      <c r="B175" s="16" t="s">
        <v>30</v>
      </c>
      <c r="C175" s="15" t="s">
        <v>131</v>
      </c>
      <c r="D175" s="14">
        <v>45191</v>
      </c>
      <c r="E175" s="25">
        <v>1650000</v>
      </c>
      <c r="F175" s="24">
        <v>45313</v>
      </c>
      <c r="G175" s="23"/>
      <c r="H175" s="22">
        <f t="shared" si="7"/>
        <v>1650000</v>
      </c>
      <c r="I175" s="21" t="s">
        <v>0</v>
      </c>
      <c r="J175" s="96"/>
      <c r="L175" s="10"/>
      <c r="M175" s="10"/>
    </row>
    <row r="176" spans="1:13" ht="21" x14ac:dyDescent="0.35">
      <c r="A176" s="52" t="s">
        <v>130</v>
      </c>
      <c r="B176" s="51" t="s">
        <v>66</v>
      </c>
      <c r="C176" s="54" t="s">
        <v>129</v>
      </c>
      <c r="D176" s="49">
        <v>45147</v>
      </c>
      <c r="E176" s="47">
        <v>88500</v>
      </c>
      <c r="F176" s="48">
        <v>45269</v>
      </c>
      <c r="G176" s="47">
        <v>88500</v>
      </c>
      <c r="H176" s="46">
        <f t="shared" si="7"/>
        <v>0</v>
      </c>
      <c r="I176" s="45" t="s">
        <v>43</v>
      </c>
      <c r="J176" s="96"/>
      <c r="L176" s="10"/>
      <c r="M176" s="10"/>
    </row>
    <row r="177" spans="1:13" ht="21" x14ac:dyDescent="0.35">
      <c r="A177" s="27" t="s">
        <v>128</v>
      </c>
      <c r="B177" s="16" t="s">
        <v>30</v>
      </c>
      <c r="C177" s="15" t="s">
        <v>127</v>
      </c>
      <c r="D177" s="14">
        <v>45197</v>
      </c>
      <c r="E177" s="25">
        <v>313366.63</v>
      </c>
      <c r="F177" s="24">
        <v>45319</v>
      </c>
      <c r="G177" s="23"/>
      <c r="H177" s="22">
        <f t="shared" si="7"/>
        <v>313366.63</v>
      </c>
      <c r="I177" s="21" t="s">
        <v>0</v>
      </c>
      <c r="J177" s="96"/>
      <c r="L177" s="10"/>
      <c r="M177" s="10"/>
    </row>
    <row r="178" spans="1:13" ht="21" x14ac:dyDescent="0.35">
      <c r="A178" s="27" t="s">
        <v>85</v>
      </c>
      <c r="B178" s="16" t="s">
        <v>57</v>
      </c>
      <c r="C178" s="15" t="s">
        <v>126</v>
      </c>
      <c r="D178" s="14">
        <v>45181</v>
      </c>
      <c r="E178" s="25">
        <v>44975.7</v>
      </c>
      <c r="F178" s="24">
        <v>45303</v>
      </c>
      <c r="G178" s="23"/>
      <c r="H178" s="22">
        <f t="shared" si="7"/>
        <v>44975.7</v>
      </c>
      <c r="I178" s="21" t="s">
        <v>0</v>
      </c>
      <c r="J178" s="96"/>
      <c r="L178" s="10"/>
      <c r="M178" s="10"/>
    </row>
    <row r="179" spans="1:13" ht="21" x14ac:dyDescent="0.35">
      <c r="A179" s="44" t="s">
        <v>74</v>
      </c>
      <c r="B179" s="43" t="s">
        <v>57</v>
      </c>
      <c r="C179" s="53" t="s">
        <v>125</v>
      </c>
      <c r="D179" s="41">
        <v>45189</v>
      </c>
      <c r="E179" s="39">
        <v>163725</v>
      </c>
      <c r="F179" s="40">
        <v>45311</v>
      </c>
      <c r="G179" s="39">
        <v>163725</v>
      </c>
      <c r="H179" s="38">
        <f t="shared" si="7"/>
        <v>0</v>
      </c>
      <c r="I179" s="37" t="s">
        <v>43</v>
      </c>
      <c r="J179" s="96"/>
      <c r="L179" s="10"/>
      <c r="M179" s="10"/>
    </row>
    <row r="180" spans="1:13" ht="21" x14ac:dyDescent="0.35">
      <c r="A180" s="44" t="s">
        <v>74</v>
      </c>
      <c r="B180" s="43" t="s">
        <v>57</v>
      </c>
      <c r="C180" s="53" t="s">
        <v>124</v>
      </c>
      <c r="D180" s="41">
        <v>45189</v>
      </c>
      <c r="E180" s="39">
        <v>54575</v>
      </c>
      <c r="F180" s="40">
        <v>45311</v>
      </c>
      <c r="G180" s="39">
        <v>54575</v>
      </c>
      <c r="H180" s="38">
        <f t="shared" si="7"/>
        <v>0</v>
      </c>
      <c r="I180" s="37" t="s">
        <v>43</v>
      </c>
      <c r="J180" s="96"/>
      <c r="L180" s="10"/>
      <c r="M180" s="10"/>
    </row>
    <row r="181" spans="1:13" ht="48.75" x14ac:dyDescent="0.35">
      <c r="A181" s="27" t="s">
        <v>123</v>
      </c>
      <c r="B181" s="16" t="s">
        <v>122</v>
      </c>
      <c r="C181" s="15" t="s">
        <v>121</v>
      </c>
      <c r="D181" s="14">
        <v>45201</v>
      </c>
      <c r="E181" s="25">
        <v>456196.26</v>
      </c>
      <c r="F181" s="24">
        <v>45324</v>
      </c>
      <c r="G181" s="23"/>
      <c r="H181" s="22">
        <f t="shared" si="7"/>
        <v>456196.26</v>
      </c>
      <c r="I181" s="21" t="s">
        <v>0</v>
      </c>
      <c r="J181" s="96"/>
      <c r="L181" s="10"/>
      <c r="M181" s="10"/>
    </row>
    <row r="182" spans="1:13" ht="21" x14ac:dyDescent="0.35">
      <c r="A182" s="52" t="s">
        <v>120</v>
      </c>
      <c r="B182" s="51" t="s">
        <v>109</v>
      </c>
      <c r="C182" s="50" t="s">
        <v>119</v>
      </c>
      <c r="D182" s="49">
        <v>45163</v>
      </c>
      <c r="E182" s="47">
        <v>177000</v>
      </c>
      <c r="F182" s="48">
        <v>45285</v>
      </c>
      <c r="G182" s="47">
        <v>177000</v>
      </c>
      <c r="H182" s="46">
        <f t="shared" si="7"/>
        <v>0</v>
      </c>
      <c r="I182" s="45" t="s">
        <v>43</v>
      </c>
      <c r="J182" s="96"/>
      <c r="L182" s="10"/>
      <c r="M182" s="10"/>
    </row>
    <row r="183" spans="1:13" ht="21" x14ac:dyDescent="0.35">
      <c r="A183" s="27" t="s">
        <v>118</v>
      </c>
      <c r="B183" s="16" t="s">
        <v>57</v>
      </c>
      <c r="C183" s="26" t="s">
        <v>117</v>
      </c>
      <c r="D183" s="14">
        <v>45187</v>
      </c>
      <c r="E183" s="25">
        <v>590000</v>
      </c>
      <c r="F183" s="24">
        <v>45309</v>
      </c>
      <c r="G183" s="23"/>
      <c r="H183" s="22">
        <f t="shared" si="7"/>
        <v>590000</v>
      </c>
      <c r="I183" s="21" t="s">
        <v>0</v>
      </c>
      <c r="J183" s="96"/>
      <c r="L183" s="10"/>
      <c r="M183" s="10"/>
    </row>
    <row r="184" spans="1:13" ht="21" x14ac:dyDescent="0.35">
      <c r="A184" s="36" t="s">
        <v>116</v>
      </c>
      <c r="B184" s="35" t="s">
        <v>94</v>
      </c>
      <c r="C184" s="34" t="s">
        <v>115</v>
      </c>
      <c r="D184" s="33">
        <v>45183</v>
      </c>
      <c r="E184" s="32">
        <v>2357640</v>
      </c>
      <c r="F184" s="31">
        <v>45305</v>
      </c>
      <c r="G184" s="30">
        <v>471528</v>
      </c>
      <c r="H184" s="29">
        <f t="shared" si="7"/>
        <v>1886112</v>
      </c>
      <c r="I184" s="28" t="s">
        <v>0</v>
      </c>
      <c r="J184" s="96"/>
      <c r="L184" s="10"/>
      <c r="M184" s="10"/>
    </row>
    <row r="185" spans="1:13" ht="21" x14ac:dyDescent="0.35">
      <c r="A185" s="44" t="s">
        <v>114</v>
      </c>
      <c r="B185" s="43" t="s">
        <v>2</v>
      </c>
      <c r="C185" s="42" t="s">
        <v>14</v>
      </c>
      <c r="D185" s="41">
        <v>45202</v>
      </c>
      <c r="E185" s="39">
        <v>82600</v>
      </c>
      <c r="F185" s="40">
        <v>45325</v>
      </c>
      <c r="G185" s="39">
        <v>82600</v>
      </c>
      <c r="H185" s="38">
        <f t="shared" si="7"/>
        <v>0</v>
      </c>
      <c r="I185" s="37" t="s">
        <v>43</v>
      </c>
      <c r="J185" s="96"/>
      <c r="L185" s="10"/>
      <c r="M185" s="10"/>
    </row>
    <row r="186" spans="1:13" ht="21" x14ac:dyDescent="0.35">
      <c r="A186" s="44" t="s">
        <v>113</v>
      </c>
      <c r="B186" s="43" t="s">
        <v>2</v>
      </c>
      <c r="C186" s="42" t="s">
        <v>112</v>
      </c>
      <c r="D186" s="41">
        <v>45197</v>
      </c>
      <c r="E186" s="39">
        <v>59000</v>
      </c>
      <c r="F186" s="40">
        <v>45319</v>
      </c>
      <c r="G186" s="39">
        <v>59000</v>
      </c>
      <c r="H186" s="38">
        <f t="shared" si="7"/>
        <v>0</v>
      </c>
      <c r="I186" s="37" t="s">
        <v>43</v>
      </c>
      <c r="J186" s="96"/>
      <c r="L186" s="10"/>
      <c r="M186" s="10"/>
    </row>
    <row r="187" spans="1:13" ht="21" x14ac:dyDescent="0.35">
      <c r="A187" s="44" t="s">
        <v>111</v>
      </c>
      <c r="B187" s="43" t="s">
        <v>66</v>
      </c>
      <c r="C187" s="42" t="s">
        <v>110</v>
      </c>
      <c r="D187" s="41">
        <v>45201</v>
      </c>
      <c r="E187" s="39">
        <v>70800</v>
      </c>
      <c r="F187" s="40">
        <v>45324</v>
      </c>
      <c r="G187" s="39">
        <v>70800</v>
      </c>
      <c r="H187" s="38">
        <f t="shared" si="7"/>
        <v>0</v>
      </c>
      <c r="I187" s="37" t="s">
        <v>43</v>
      </c>
      <c r="J187" s="96"/>
      <c r="L187" s="10"/>
      <c r="M187" s="10"/>
    </row>
    <row r="188" spans="1:13" ht="21" x14ac:dyDescent="0.35">
      <c r="A188" s="44" t="s">
        <v>98</v>
      </c>
      <c r="B188" s="43" t="s">
        <v>2</v>
      </c>
      <c r="C188" s="42" t="s">
        <v>26</v>
      </c>
      <c r="D188" s="41">
        <v>45162</v>
      </c>
      <c r="E188" s="39">
        <v>177000</v>
      </c>
      <c r="F188" s="40">
        <v>45284</v>
      </c>
      <c r="G188" s="39">
        <v>177000</v>
      </c>
      <c r="H188" s="38">
        <f t="shared" si="7"/>
        <v>0</v>
      </c>
      <c r="I188" s="37" t="s">
        <v>43</v>
      </c>
      <c r="J188" s="96"/>
      <c r="L188" s="10"/>
      <c r="M188" s="10"/>
    </row>
    <row r="189" spans="1:13" ht="21" x14ac:dyDescent="0.35">
      <c r="A189" s="44" t="s">
        <v>101</v>
      </c>
      <c r="B189" s="43" t="s">
        <v>109</v>
      </c>
      <c r="C189" s="42" t="s">
        <v>108</v>
      </c>
      <c r="D189" s="41">
        <v>45202</v>
      </c>
      <c r="E189" s="39">
        <v>59000</v>
      </c>
      <c r="F189" s="40">
        <v>45325</v>
      </c>
      <c r="G189" s="39">
        <v>59000</v>
      </c>
      <c r="H189" s="38">
        <f t="shared" si="7"/>
        <v>0</v>
      </c>
      <c r="I189" s="37" t="s">
        <v>43</v>
      </c>
      <c r="J189" s="96"/>
      <c r="L189" s="10"/>
      <c r="M189" s="10"/>
    </row>
    <row r="190" spans="1:13" ht="21" x14ac:dyDescent="0.35">
      <c r="A190" s="44" t="s">
        <v>107</v>
      </c>
      <c r="B190" s="43" t="s">
        <v>66</v>
      </c>
      <c r="C190" s="42" t="s">
        <v>106</v>
      </c>
      <c r="D190" s="41">
        <v>45203</v>
      </c>
      <c r="E190" s="39">
        <v>94400</v>
      </c>
      <c r="F190" s="40">
        <v>45326</v>
      </c>
      <c r="G190" s="39">
        <v>94400</v>
      </c>
      <c r="H190" s="38">
        <f t="shared" si="7"/>
        <v>0</v>
      </c>
      <c r="I190" s="37" t="s">
        <v>43</v>
      </c>
      <c r="J190" s="96"/>
      <c r="L190" s="10"/>
      <c r="M190" s="10"/>
    </row>
    <row r="191" spans="1:13" ht="21" x14ac:dyDescent="0.35">
      <c r="A191" s="44" t="s">
        <v>105</v>
      </c>
      <c r="B191" s="43" t="s">
        <v>2</v>
      </c>
      <c r="C191" s="42" t="s">
        <v>104</v>
      </c>
      <c r="D191" s="41">
        <v>45204</v>
      </c>
      <c r="E191" s="39">
        <v>427750</v>
      </c>
      <c r="F191" s="40">
        <v>45327</v>
      </c>
      <c r="G191" s="39">
        <v>427750</v>
      </c>
      <c r="H191" s="38">
        <f t="shared" si="7"/>
        <v>0</v>
      </c>
      <c r="I191" s="37" t="s">
        <v>43</v>
      </c>
      <c r="J191" s="96"/>
      <c r="L191" s="10"/>
      <c r="M191" s="10"/>
    </row>
    <row r="192" spans="1:13" ht="21" x14ac:dyDescent="0.35">
      <c r="A192" s="27" t="s">
        <v>103</v>
      </c>
      <c r="B192" s="16" t="s">
        <v>2</v>
      </c>
      <c r="C192" s="26" t="s">
        <v>102</v>
      </c>
      <c r="D192" s="14">
        <v>45194</v>
      </c>
      <c r="E192" s="25">
        <v>118000</v>
      </c>
      <c r="F192" s="24">
        <v>45316</v>
      </c>
      <c r="G192" s="23"/>
      <c r="H192" s="22">
        <f t="shared" si="7"/>
        <v>118000</v>
      </c>
      <c r="I192" s="21" t="s">
        <v>0</v>
      </c>
      <c r="J192" s="96"/>
      <c r="L192" s="10"/>
      <c r="M192" s="10"/>
    </row>
    <row r="193" spans="1:13" ht="21" x14ac:dyDescent="0.35">
      <c r="A193" s="44" t="s">
        <v>101</v>
      </c>
      <c r="B193" s="43" t="s">
        <v>2</v>
      </c>
      <c r="C193" s="42" t="s">
        <v>100</v>
      </c>
      <c r="D193" s="41" t="s">
        <v>99</v>
      </c>
      <c r="E193" s="39">
        <v>59000</v>
      </c>
      <c r="F193" s="40">
        <v>45318</v>
      </c>
      <c r="G193" s="39">
        <v>59000</v>
      </c>
      <c r="H193" s="38">
        <f t="shared" si="7"/>
        <v>0</v>
      </c>
      <c r="I193" s="37" t="s">
        <v>43</v>
      </c>
      <c r="J193" s="96"/>
      <c r="L193" s="10"/>
      <c r="M193" s="10"/>
    </row>
    <row r="194" spans="1:13" ht="21" x14ac:dyDescent="0.35">
      <c r="A194" s="44" t="s">
        <v>98</v>
      </c>
      <c r="B194" s="43" t="s">
        <v>2</v>
      </c>
      <c r="C194" s="42" t="s">
        <v>97</v>
      </c>
      <c r="D194" s="41">
        <v>45208</v>
      </c>
      <c r="E194" s="39">
        <v>59000</v>
      </c>
      <c r="F194" s="40">
        <v>45331</v>
      </c>
      <c r="G194" s="39">
        <v>59000</v>
      </c>
      <c r="H194" s="38">
        <f t="shared" si="7"/>
        <v>0</v>
      </c>
      <c r="I194" s="37" t="s">
        <v>43</v>
      </c>
      <c r="J194" s="96"/>
      <c r="L194" s="10"/>
      <c r="M194" s="10"/>
    </row>
    <row r="195" spans="1:13" ht="33" x14ac:dyDescent="0.35">
      <c r="A195" s="36" t="s">
        <v>70</v>
      </c>
      <c r="B195" s="35" t="s">
        <v>69</v>
      </c>
      <c r="C195" s="34" t="s">
        <v>96</v>
      </c>
      <c r="D195" s="33">
        <v>45198</v>
      </c>
      <c r="E195" s="32">
        <v>847189.39</v>
      </c>
      <c r="F195" s="31">
        <v>45320</v>
      </c>
      <c r="G195" s="30">
        <v>169437.88</v>
      </c>
      <c r="H195" s="29">
        <f t="shared" si="7"/>
        <v>677751.51</v>
      </c>
      <c r="I195" s="28" t="s">
        <v>0</v>
      </c>
      <c r="J195" s="96"/>
      <c r="L195" s="10"/>
      <c r="M195" s="10"/>
    </row>
    <row r="196" spans="1:13" ht="21" x14ac:dyDescent="0.35">
      <c r="A196" s="44" t="s">
        <v>95</v>
      </c>
      <c r="B196" s="43" t="s">
        <v>94</v>
      </c>
      <c r="C196" s="42" t="s">
        <v>93</v>
      </c>
      <c r="D196" s="41">
        <v>45160</v>
      </c>
      <c r="E196" s="39">
        <v>928932.4</v>
      </c>
      <c r="F196" s="40">
        <v>45282</v>
      </c>
      <c r="G196" s="39">
        <v>928932.4</v>
      </c>
      <c r="H196" s="38">
        <f t="shared" si="7"/>
        <v>0</v>
      </c>
      <c r="I196" s="37" t="s">
        <v>43</v>
      </c>
      <c r="J196" s="96"/>
      <c r="L196" s="10"/>
      <c r="M196" s="10"/>
    </row>
    <row r="197" spans="1:13" ht="21" x14ac:dyDescent="0.35">
      <c r="A197" s="44" t="s">
        <v>92</v>
      </c>
      <c r="B197" s="43" t="s">
        <v>91</v>
      </c>
      <c r="C197" s="42" t="s">
        <v>90</v>
      </c>
      <c r="D197" s="41">
        <v>45138</v>
      </c>
      <c r="E197" s="39">
        <v>1777010.38</v>
      </c>
      <c r="F197" s="40" t="s">
        <v>89</v>
      </c>
      <c r="G197" s="39">
        <v>1777010.38</v>
      </c>
      <c r="H197" s="38">
        <f t="shared" si="7"/>
        <v>0</v>
      </c>
      <c r="I197" s="37" t="s">
        <v>43</v>
      </c>
      <c r="J197" s="96"/>
      <c r="L197" s="10"/>
      <c r="M197" s="10"/>
    </row>
    <row r="198" spans="1:13" ht="21" x14ac:dyDescent="0.35">
      <c r="A198" s="44" t="s">
        <v>88</v>
      </c>
      <c r="B198" s="43" t="s">
        <v>87</v>
      </c>
      <c r="C198" s="42" t="s">
        <v>86</v>
      </c>
      <c r="D198" s="41">
        <v>45194</v>
      </c>
      <c r="E198" s="39">
        <v>29352959.960000001</v>
      </c>
      <c r="F198" s="40">
        <v>45316</v>
      </c>
      <c r="G198" s="39">
        <v>29352959.960000001</v>
      </c>
      <c r="H198" s="38">
        <f t="shared" si="7"/>
        <v>0</v>
      </c>
      <c r="I198" s="37" t="s">
        <v>43</v>
      </c>
      <c r="J198" s="96"/>
      <c r="L198" s="10"/>
      <c r="M198" s="10"/>
    </row>
    <row r="199" spans="1:13" ht="21" x14ac:dyDescent="0.35">
      <c r="A199" s="27" t="s">
        <v>85</v>
      </c>
      <c r="B199" s="16" t="s">
        <v>57</v>
      </c>
      <c r="C199" s="26" t="s">
        <v>84</v>
      </c>
      <c r="D199" s="14">
        <v>45189</v>
      </c>
      <c r="E199" s="25">
        <v>89951.4</v>
      </c>
      <c r="F199" s="24">
        <v>45311</v>
      </c>
      <c r="G199" s="23"/>
      <c r="H199" s="22">
        <f t="shared" ref="H199:H230" si="8">+E199-G199</f>
        <v>89951.4</v>
      </c>
      <c r="I199" s="21" t="s">
        <v>0</v>
      </c>
      <c r="J199" s="96"/>
      <c r="L199" s="10"/>
      <c r="M199" s="10"/>
    </row>
    <row r="200" spans="1:13" ht="21" x14ac:dyDescent="0.35">
      <c r="A200" s="44" t="s">
        <v>81</v>
      </c>
      <c r="B200" s="43" t="s">
        <v>83</v>
      </c>
      <c r="C200" s="42" t="s">
        <v>82</v>
      </c>
      <c r="D200" s="41">
        <v>45191</v>
      </c>
      <c r="E200" s="39">
        <v>3015527.76</v>
      </c>
      <c r="F200" s="40">
        <v>45313</v>
      </c>
      <c r="G200" s="39">
        <v>3015527.76</v>
      </c>
      <c r="H200" s="38">
        <f t="shared" si="8"/>
        <v>0</v>
      </c>
      <c r="I200" s="37" t="s">
        <v>43</v>
      </c>
      <c r="J200" s="96"/>
      <c r="L200" s="10"/>
      <c r="M200" s="10"/>
    </row>
    <row r="201" spans="1:13" ht="21" x14ac:dyDescent="0.35">
      <c r="A201" s="44" t="s">
        <v>81</v>
      </c>
      <c r="B201" s="43" t="s">
        <v>80</v>
      </c>
      <c r="C201" s="42" t="s">
        <v>79</v>
      </c>
      <c r="D201" s="41">
        <v>45191</v>
      </c>
      <c r="E201" s="39">
        <v>194959.54</v>
      </c>
      <c r="F201" s="40">
        <v>45313</v>
      </c>
      <c r="G201" s="39">
        <v>194959.54</v>
      </c>
      <c r="H201" s="38">
        <f t="shared" si="8"/>
        <v>0</v>
      </c>
      <c r="I201" s="37" t="s">
        <v>43</v>
      </c>
      <c r="J201" s="96"/>
      <c r="L201" s="10"/>
      <c r="M201" s="10"/>
    </row>
    <row r="202" spans="1:13" ht="33" x14ac:dyDescent="0.35">
      <c r="A202" s="44" t="s">
        <v>78</v>
      </c>
      <c r="B202" s="43" t="s">
        <v>77</v>
      </c>
      <c r="C202" s="42" t="s">
        <v>76</v>
      </c>
      <c r="D202" s="41">
        <v>45180</v>
      </c>
      <c r="E202" s="39">
        <v>240720</v>
      </c>
      <c r="F202" s="40">
        <v>45302</v>
      </c>
      <c r="G202" s="39">
        <v>240720</v>
      </c>
      <c r="H202" s="38">
        <f t="shared" si="8"/>
        <v>0</v>
      </c>
      <c r="I202" s="37" t="s">
        <v>43</v>
      </c>
      <c r="J202" s="96"/>
      <c r="L202" s="10"/>
      <c r="M202" s="10"/>
    </row>
    <row r="203" spans="1:13" ht="33" x14ac:dyDescent="0.35">
      <c r="A203" s="36" t="s">
        <v>70</v>
      </c>
      <c r="B203" s="35" t="s">
        <v>69</v>
      </c>
      <c r="C203" s="34" t="s">
        <v>75</v>
      </c>
      <c r="D203" s="33">
        <v>45198</v>
      </c>
      <c r="E203" s="32">
        <v>1923504.74</v>
      </c>
      <c r="F203" s="31">
        <v>45320</v>
      </c>
      <c r="G203" s="30">
        <v>384700.95</v>
      </c>
      <c r="H203" s="29">
        <f t="shared" si="8"/>
        <v>1538803.79</v>
      </c>
      <c r="I203" s="28" t="s">
        <v>0</v>
      </c>
      <c r="J203" s="96"/>
      <c r="L203" s="10"/>
      <c r="M203" s="10"/>
    </row>
    <row r="204" spans="1:13" ht="21" x14ac:dyDescent="0.35">
      <c r="A204" s="44" t="s">
        <v>74</v>
      </c>
      <c r="B204" s="43" t="s">
        <v>57</v>
      </c>
      <c r="C204" s="42" t="s">
        <v>73</v>
      </c>
      <c r="D204" s="41">
        <v>45197</v>
      </c>
      <c r="E204" s="39">
        <v>109150</v>
      </c>
      <c r="F204" s="40">
        <v>45319</v>
      </c>
      <c r="G204" s="39">
        <v>109150</v>
      </c>
      <c r="H204" s="38">
        <f t="shared" si="8"/>
        <v>0</v>
      </c>
      <c r="I204" s="37" t="s">
        <v>43</v>
      </c>
      <c r="J204" s="96"/>
      <c r="L204" s="10"/>
      <c r="M204" s="10"/>
    </row>
    <row r="205" spans="1:13" ht="21" x14ac:dyDescent="0.35">
      <c r="A205" s="44" t="s">
        <v>72</v>
      </c>
      <c r="B205" s="43" t="s">
        <v>66</v>
      </c>
      <c r="C205" s="42" t="s">
        <v>71</v>
      </c>
      <c r="D205" s="41">
        <v>45196</v>
      </c>
      <c r="E205" s="39">
        <v>59000</v>
      </c>
      <c r="F205" s="40">
        <v>45318</v>
      </c>
      <c r="G205" s="39">
        <v>59000</v>
      </c>
      <c r="H205" s="38">
        <f t="shared" si="8"/>
        <v>0</v>
      </c>
      <c r="I205" s="37" t="s">
        <v>43</v>
      </c>
      <c r="J205" s="96"/>
      <c r="L205" s="10"/>
      <c r="M205" s="10"/>
    </row>
    <row r="206" spans="1:13" ht="33" x14ac:dyDescent="0.35">
      <c r="A206" s="36" t="s">
        <v>70</v>
      </c>
      <c r="B206" s="35" t="s">
        <v>69</v>
      </c>
      <c r="C206" s="34" t="s">
        <v>68</v>
      </c>
      <c r="D206" s="33">
        <v>45198</v>
      </c>
      <c r="E206" s="32">
        <v>3779246.76</v>
      </c>
      <c r="F206" s="31">
        <v>45320</v>
      </c>
      <c r="G206" s="30">
        <v>755849.35</v>
      </c>
      <c r="H206" s="29">
        <f t="shared" si="8"/>
        <v>3023397.4099999997</v>
      </c>
      <c r="I206" s="28" t="s">
        <v>0</v>
      </c>
      <c r="J206" s="96"/>
      <c r="L206" s="10"/>
      <c r="M206" s="10"/>
    </row>
    <row r="207" spans="1:13" ht="21" x14ac:dyDescent="0.35">
      <c r="A207" s="27" t="s">
        <v>67</v>
      </c>
      <c r="B207" s="16" t="s">
        <v>66</v>
      </c>
      <c r="C207" s="26" t="s">
        <v>65</v>
      </c>
      <c r="D207" s="14">
        <v>45202</v>
      </c>
      <c r="E207" s="25">
        <v>118000</v>
      </c>
      <c r="F207" s="24">
        <v>45325</v>
      </c>
      <c r="G207" s="23"/>
      <c r="H207" s="22">
        <f t="shared" si="8"/>
        <v>118000</v>
      </c>
      <c r="I207" s="21" t="s">
        <v>0</v>
      </c>
      <c r="J207" s="96"/>
      <c r="L207" s="10"/>
      <c r="M207" s="10"/>
    </row>
    <row r="208" spans="1:13" ht="21" x14ac:dyDescent="0.35">
      <c r="A208" s="36" t="s">
        <v>64</v>
      </c>
      <c r="B208" s="35" t="s">
        <v>63</v>
      </c>
      <c r="C208" s="34" t="s">
        <v>62</v>
      </c>
      <c r="D208" s="33">
        <v>45004</v>
      </c>
      <c r="E208" s="32">
        <v>5218366.45</v>
      </c>
      <c r="F208" s="31">
        <v>45126</v>
      </c>
      <c r="G208" s="30">
        <v>425749.25</v>
      </c>
      <c r="H208" s="29">
        <f t="shared" si="8"/>
        <v>4792617.2</v>
      </c>
      <c r="I208" s="28" t="s">
        <v>0</v>
      </c>
      <c r="J208" s="96"/>
      <c r="L208" s="10"/>
      <c r="M208" s="10"/>
    </row>
    <row r="209" spans="1:41" ht="21" x14ac:dyDescent="0.35">
      <c r="A209" s="27" t="s">
        <v>61</v>
      </c>
      <c r="B209" s="16" t="s">
        <v>60</v>
      </c>
      <c r="C209" s="26" t="s">
        <v>59</v>
      </c>
      <c r="D209" s="14">
        <v>45195</v>
      </c>
      <c r="E209" s="25">
        <v>5218236.8</v>
      </c>
      <c r="F209" s="24">
        <v>45317</v>
      </c>
      <c r="G209" s="23"/>
      <c r="H209" s="22">
        <f t="shared" si="8"/>
        <v>5218236.8</v>
      </c>
      <c r="I209" s="21" t="s">
        <v>0</v>
      </c>
      <c r="J209" s="96"/>
      <c r="L209" s="10"/>
      <c r="M209" s="10"/>
    </row>
    <row r="210" spans="1:41" ht="21" x14ac:dyDescent="0.35">
      <c r="A210" s="44" t="s">
        <v>58</v>
      </c>
      <c r="B210" s="43" t="s">
        <v>57</v>
      </c>
      <c r="C210" s="42" t="s">
        <v>56</v>
      </c>
      <c r="D210" s="41">
        <v>45198</v>
      </c>
      <c r="E210" s="39">
        <v>236000</v>
      </c>
      <c r="F210" s="40">
        <v>45320</v>
      </c>
      <c r="G210" s="39">
        <v>236000</v>
      </c>
      <c r="H210" s="38">
        <f t="shared" si="8"/>
        <v>0</v>
      </c>
      <c r="I210" s="37" t="s">
        <v>43</v>
      </c>
      <c r="J210" s="96"/>
      <c r="L210" s="10"/>
      <c r="M210" s="10"/>
    </row>
    <row r="211" spans="1:41" ht="21" x14ac:dyDescent="0.35">
      <c r="A211" s="44" t="s">
        <v>55</v>
      </c>
      <c r="B211" s="43" t="s">
        <v>54</v>
      </c>
      <c r="C211" s="42" t="s">
        <v>53</v>
      </c>
      <c r="D211" s="41">
        <v>45204</v>
      </c>
      <c r="E211" s="39">
        <v>84000</v>
      </c>
      <c r="F211" s="40">
        <v>45327</v>
      </c>
      <c r="G211" s="39">
        <v>84000</v>
      </c>
      <c r="H211" s="38">
        <f t="shared" si="8"/>
        <v>0</v>
      </c>
      <c r="I211" s="37" t="s">
        <v>43</v>
      </c>
      <c r="J211" s="96"/>
      <c r="L211" s="10"/>
      <c r="M211" s="10"/>
    </row>
    <row r="212" spans="1:41" ht="21" x14ac:dyDescent="0.35">
      <c r="A212" s="44" t="s">
        <v>52</v>
      </c>
      <c r="B212" s="43" t="s">
        <v>2</v>
      </c>
      <c r="C212" s="42" t="s">
        <v>51</v>
      </c>
      <c r="D212" s="41">
        <v>45201</v>
      </c>
      <c r="E212" s="39">
        <v>118000</v>
      </c>
      <c r="F212" s="40">
        <v>45324</v>
      </c>
      <c r="G212" s="39">
        <v>118000</v>
      </c>
      <c r="H212" s="38">
        <f t="shared" si="8"/>
        <v>0</v>
      </c>
      <c r="I212" s="37" t="s">
        <v>43</v>
      </c>
      <c r="J212" s="96"/>
      <c r="L212" s="10"/>
      <c r="M212" s="10"/>
    </row>
    <row r="213" spans="1:41" ht="21" x14ac:dyDescent="0.35">
      <c r="A213" s="27" t="s">
        <v>50</v>
      </c>
      <c r="B213" s="16" t="s">
        <v>30</v>
      </c>
      <c r="C213" s="26" t="s">
        <v>49</v>
      </c>
      <c r="D213" s="14">
        <v>45208</v>
      </c>
      <c r="E213" s="25">
        <v>112525</v>
      </c>
      <c r="F213" s="24">
        <v>45351</v>
      </c>
      <c r="G213" s="23"/>
      <c r="H213" s="22">
        <f t="shared" si="8"/>
        <v>112525</v>
      </c>
      <c r="I213" s="21" t="s">
        <v>0</v>
      </c>
      <c r="J213" s="96"/>
      <c r="L213" s="10"/>
      <c r="M213" s="10"/>
    </row>
    <row r="214" spans="1:41" ht="21" x14ac:dyDescent="0.35">
      <c r="A214" s="27" t="s">
        <v>48</v>
      </c>
      <c r="B214" s="16" t="s">
        <v>30</v>
      </c>
      <c r="C214" s="26" t="s">
        <v>8</v>
      </c>
      <c r="D214" s="14">
        <v>45180</v>
      </c>
      <c r="E214" s="25">
        <v>269540</v>
      </c>
      <c r="F214" s="24">
        <v>45302</v>
      </c>
      <c r="G214" s="23"/>
      <c r="H214" s="22">
        <f t="shared" si="8"/>
        <v>269540</v>
      </c>
      <c r="I214" s="21" t="s">
        <v>0</v>
      </c>
      <c r="J214" s="96"/>
      <c r="L214" s="10"/>
      <c r="M214" s="10"/>
    </row>
    <row r="215" spans="1:41" ht="48.75" x14ac:dyDescent="0.35">
      <c r="A215" s="27" t="s">
        <v>47</v>
      </c>
      <c r="B215" s="16" t="s">
        <v>36</v>
      </c>
      <c r="C215" s="26" t="s">
        <v>4</v>
      </c>
      <c r="D215" s="14">
        <v>45203</v>
      </c>
      <c r="E215" s="25">
        <v>1856730</v>
      </c>
      <c r="F215" s="24">
        <v>45302</v>
      </c>
      <c r="G215" s="23"/>
      <c r="H215" s="22">
        <f t="shared" si="8"/>
        <v>1856730</v>
      </c>
      <c r="I215" s="21" t="s">
        <v>0</v>
      </c>
      <c r="J215" s="96"/>
      <c r="L215" s="10"/>
      <c r="M215" s="10"/>
    </row>
    <row r="216" spans="1:41" ht="21" x14ac:dyDescent="0.35">
      <c r="A216" s="44" t="s">
        <v>46</v>
      </c>
      <c r="B216" s="43" t="s">
        <v>45</v>
      </c>
      <c r="C216" s="42" t="s">
        <v>44</v>
      </c>
      <c r="D216" s="41">
        <v>45212</v>
      </c>
      <c r="E216" s="39">
        <v>877540.91</v>
      </c>
      <c r="F216" s="40">
        <v>45302</v>
      </c>
      <c r="G216" s="39">
        <v>877540.91</v>
      </c>
      <c r="H216" s="38">
        <f t="shared" si="8"/>
        <v>0</v>
      </c>
      <c r="I216" s="37" t="s">
        <v>43</v>
      </c>
      <c r="J216" s="96"/>
      <c r="L216" s="10"/>
      <c r="M216" s="10"/>
    </row>
    <row r="217" spans="1:41" ht="21" x14ac:dyDescent="0.35">
      <c r="A217" s="27" t="s">
        <v>42</v>
      </c>
      <c r="B217" s="16" t="s">
        <v>41</v>
      </c>
      <c r="C217" s="26" t="s">
        <v>40</v>
      </c>
      <c r="D217" s="14">
        <v>45208</v>
      </c>
      <c r="E217" s="25">
        <v>6088877.3099999996</v>
      </c>
      <c r="F217" s="24">
        <v>45331</v>
      </c>
      <c r="G217" s="23"/>
      <c r="H217" s="22">
        <f t="shared" si="8"/>
        <v>6088877.3099999996</v>
      </c>
      <c r="I217" s="21" t="s">
        <v>0</v>
      </c>
      <c r="J217" s="96"/>
      <c r="L217" s="10"/>
      <c r="M217" s="10"/>
    </row>
    <row r="218" spans="1:41" ht="21" x14ac:dyDescent="0.35">
      <c r="A218" s="27" t="s">
        <v>39</v>
      </c>
      <c r="B218" s="16" t="s">
        <v>30</v>
      </c>
      <c r="C218" s="26" t="s">
        <v>38</v>
      </c>
      <c r="D218" s="14">
        <v>45189</v>
      </c>
      <c r="E218" s="25">
        <v>252480</v>
      </c>
      <c r="F218" s="24">
        <v>45331</v>
      </c>
      <c r="G218" s="23"/>
      <c r="H218" s="22">
        <f t="shared" si="8"/>
        <v>252480</v>
      </c>
      <c r="I218" s="21" t="s">
        <v>0</v>
      </c>
      <c r="J218" s="96"/>
      <c r="L218" s="10"/>
      <c r="M218" s="10"/>
    </row>
    <row r="219" spans="1:41" ht="48.75" x14ac:dyDescent="0.35">
      <c r="A219" s="27" t="s">
        <v>37</v>
      </c>
      <c r="B219" s="16" t="s">
        <v>36</v>
      </c>
      <c r="C219" s="26" t="s">
        <v>35</v>
      </c>
      <c r="D219" s="14">
        <v>45210</v>
      </c>
      <c r="E219" s="25">
        <v>1177041.07</v>
      </c>
      <c r="F219" s="24">
        <v>45333</v>
      </c>
      <c r="G219" s="23"/>
      <c r="H219" s="22">
        <f t="shared" si="8"/>
        <v>1177041.07</v>
      </c>
      <c r="I219" s="21" t="s">
        <v>0</v>
      </c>
      <c r="J219" s="96"/>
      <c r="L219" s="10"/>
      <c r="M219" s="10"/>
    </row>
    <row r="220" spans="1:41" ht="21" x14ac:dyDescent="0.35">
      <c r="A220" s="27" t="s">
        <v>34</v>
      </c>
      <c r="B220" s="16" t="s">
        <v>33</v>
      </c>
      <c r="C220" s="26" t="s">
        <v>32</v>
      </c>
      <c r="D220" s="14">
        <v>45210</v>
      </c>
      <c r="E220" s="25">
        <v>543653.14</v>
      </c>
      <c r="F220" s="24">
        <v>45333</v>
      </c>
      <c r="G220" s="23"/>
      <c r="H220" s="22">
        <f t="shared" si="8"/>
        <v>543653.14</v>
      </c>
      <c r="I220" s="21" t="s">
        <v>0</v>
      </c>
      <c r="J220" s="96"/>
      <c r="L220" s="10"/>
      <c r="M220" s="10"/>
    </row>
    <row r="221" spans="1:41" ht="21" x14ac:dyDescent="0.35">
      <c r="A221" s="27" t="s">
        <v>31</v>
      </c>
      <c r="B221" s="16" t="s">
        <v>30</v>
      </c>
      <c r="C221" s="26" t="s">
        <v>29</v>
      </c>
      <c r="D221" s="14">
        <v>45203</v>
      </c>
      <c r="E221" s="25">
        <v>240000</v>
      </c>
      <c r="F221" s="24">
        <v>45326</v>
      </c>
      <c r="G221" s="23"/>
      <c r="H221" s="22">
        <f t="shared" si="8"/>
        <v>240000</v>
      </c>
      <c r="I221" s="21" t="s">
        <v>0</v>
      </c>
      <c r="J221" s="96"/>
      <c r="L221" s="10"/>
      <c r="M221" s="10"/>
    </row>
    <row r="222" spans="1:41" ht="21" x14ac:dyDescent="0.35">
      <c r="A222" s="36" t="s">
        <v>28</v>
      </c>
      <c r="B222" s="35" t="s">
        <v>27</v>
      </c>
      <c r="C222" s="34" t="s">
        <v>26</v>
      </c>
      <c r="D222" s="33">
        <v>45203</v>
      </c>
      <c r="E222" s="32">
        <v>8916448.8699999992</v>
      </c>
      <c r="F222" s="31">
        <v>45326</v>
      </c>
      <c r="G222" s="30">
        <v>1783289.77</v>
      </c>
      <c r="H222" s="29">
        <f t="shared" si="8"/>
        <v>7133159.0999999996</v>
      </c>
      <c r="I222" s="28" t="s">
        <v>0</v>
      </c>
      <c r="J222" s="96"/>
      <c r="L222" s="10"/>
      <c r="M222" s="10"/>
    </row>
    <row r="223" spans="1:41" ht="21" x14ac:dyDescent="0.35">
      <c r="A223" s="27" t="s">
        <v>25</v>
      </c>
      <c r="B223" s="16" t="s">
        <v>2</v>
      </c>
      <c r="C223" s="26" t="s">
        <v>24</v>
      </c>
      <c r="D223" s="14">
        <v>45194</v>
      </c>
      <c r="E223" s="25">
        <v>35990</v>
      </c>
      <c r="F223" s="24">
        <v>45320</v>
      </c>
      <c r="G223" s="23"/>
      <c r="H223" s="22">
        <f t="shared" si="8"/>
        <v>35990</v>
      </c>
      <c r="I223" s="21" t="s">
        <v>0</v>
      </c>
      <c r="J223" s="96"/>
      <c r="L223" s="10"/>
      <c r="M223" s="10"/>
    </row>
    <row r="224" spans="1:41" ht="21" x14ac:dyDescent="0.35">
      <c r="A224" s="27" t="s">
        <v>23</v>
      </c>
      <c r="B224" s="16" t="s">
        <v>2</v>
      </c>
      <c r="C224" s="26" t="s">
        <v>22</v>
      </c>
      <c r="D224" s="14">
        <v>45208</v>
      </c>
      <c r="E224" s="25">
        <v>59000</v>
      </c>
      <c r="F224" s="24">
        <v>45331</v>
      </c>
      <c r="G224" s="23"/>
      <c r="H224" s="22">
        <f t="shared" si="8"/>
        <v>59000</v>
      </c>
      <c r="I224" s="21" t="s">
        <v>0</v>
      </c>
      <c r="J224" s="96"/>
      <c r="L224" s="10"/>
      <c r="M224" s="10"/>
      <c r="AO224">
        <v>0</v>
      </c>
    </row>
    <row r="225" spans="1:40" ht="21" x14ac:dyDescent="0.35">
      <c r="A225" s="27" t="s">
        <v>21</v>
      </c>
      <c r="B225" s="16" t="s">
        <v>2</v>
      </c>
      <c r="C225" s="26" t="s">
        <v>20</v>
      </c>
      <c r="D225" s="14">
        <v>45217</v>
      </c>
      <c r="E225" s="25">
        <v>76700</v>
      </c>
      <c r="F225" s="24">
        <v>45340</v>
      </c>
      <c r="G225" s="23"/>
      <c r="H225" s="22">
        <f t="shared" si="8"/>
        <v>76700</v>
      </c>
      <c r="I225" s="21" t="s">
        <v>0</v>
      </c>
      <c r="J225" s="96"/>
      <c r="L225" s="10"/>
      <c r="M225" s="10"/>
      <c r="AN225" t="s">
        <v>19</v>
      </c>
    </row>
    <row r="226" spans="1:40" ht="21" x14ac:dyDescent="0.35">
      <c r="A226" s="27" t="s">
        <v>18</v>
      </c>
      <c r="B226" s="16" t="s">
        <v>17</v>
      </c>
      <c r="C226" s="26" t="s">
        <v>16</v>
      </c>
      <c r="D226" s="14">
        <v>45175</v>
      </c>
      <c r="E226" s="25">
        <v>1133600</v>
      </c>
      <c r="F226" s="24">
        <v>45297</v>
      </c>
      <c r="G226" s="23"/>
      <c r="H226" s="22">
        <f t="shared" si="8"/>
        <v>1133600</v>
      </c>
      <c r="I226" s="21" t="s">
        <v>0</v>
      </c>
      <c r="J226" s="96"/>
      <c r="L226" s="10"/>
      <c r="M226" s="10"/>
    </row>
    <row r="227" spans="1:40" ht="21" x14ac:dyDescent="0.35">
      <c r="A227" s="27" t="s">
        <v>15</v>
      </c>
      <c r="B227" s="16" t="s">
        <v>2</v>
      </c>
      <c r="C227" s="26" t="s">
        <v>14</v>
      </c>
      <c r="D227" s="14">
        <v>45189</v>
      </c>
      <c r="E227" s="25">
        <v>29500</v>
      </c>
      <c r="F227" s="24">
        <v>45311</v>
      </c>
      <c r="G227" s="23"/>
      <c r="H227" s="22">
        <f t="shared" si="8"/>
        <v>29500</v>
      </c>
      <c r="I227" s="21" t="s">
        <v>0</v>
      </c>
      <c r="J227" s="96"/>
      <c r="L227" s="10"/>
      <c r="M227" s="10"/>
    </row>
    <row r="228" spans="1:40" ht="21" x14ac:dyDescent="0.35">
      <c r="A228" s="27" t="s">
        <v>13</v>
      </c>
      <c r="B228" s="16" t="s">
        <v>12</v>
      </c>
      <c r="C228" s="26" t="s">
        <v>11</v>
      </c>
      <c r="D228" s="14">
        <v>45208</v>
      </c>
      <c r="E228" s="25">
        <v>480000</v>
      </c>
      <c r="F228" s="24">
        <v>45300</v>
      </c>
      <c r="G228" s="23"/>
      <c r="H228" s="22">
        <f t="shared" si="8"/>
        <v>480000</v>
      </c>
      <c r="I228" s="21" t="s">
        <v>0</v>
      </c>
      <c r="J228" s="96"/>
      <c r="L228" s="10"/>
      <c r="M228" s="10"/>
    </row>
    <row r="229" spans="1:40" ht="33" x14ac:dyDescent="0.35">
      <c r="A229" s="27" t="s">
        <v>10</v>
      </c>
      <c r="B229" s="16" t="s">
        <v>9</v>
      </c>
      <c r="C229" s="26" t="s">
        <v>8</v>
      </c>
      <c r="D229" s="14">
        <v>45210</v>
      </c>
      <c r="E229" s="25">
        <v>2942224</v>
      </c>
      <c r="F229" s="24">
        <v>45333</v>
      </c>
      <c r="G229" s="23"/>
      <c r="H229" s="22">
        <f t="shared" si="8"/>
        <v>2942224</v>
      </c>
      <c r="I229" s="21" t="s">
        <v>0</v>
      </c>
      <c r="J229" s="96"/>
      <c r="L229" s="10"/>
      <c r="M229" s="10"/>
    </row>
    <row r="230" spans="1:40" ht="21" x14ac:dyDescent="0.35">
      <c r="A230" s="27" t="s">
        <v>7</v>
      </c>
      <c r="B230" s="16" t="s">
        <v>2</v>
      </c>
      <c r="C230" s="26" t="s">
        <v>6</v>
      </c>
      <c r="D230" s="14">
        <v>45211</v>
      </c>
      <c r="E230" s="25">
        <v>118000</v>
      </c>
      <c r="F230" s="24">
        <v>45334</v>
      </c>
      <c r="G230" s="23"/>
      <c r="H230" s="22">
        <f t="shared" si="8"/>
        <v>118000</v>
      </c>
      <c r="I230" s="21" t="s">
        <v>0</v>
      </c>
      <c r="J230" s="96"/>
      <c r="L230" s="10"/>
      <c r="M230" s="10"/>
    </row>
    <row r="231" spans="1:40" ht="21" x14ac:dyDescent="0.35">
      <c r="A231" s="27" t="s">
        <v>3</v>
      </c>
      <c r="B231" s="16" t="s">
        <v>2</v>
      </c>
      <c r="C231" s="26" t="s">
        <v>5</v>
      </c>
      <c r="D231" s="14">
        <v>45204</v>
      </c>
      <c r="E231" s="25">
        <v>118000</v>
      </c>
      <c r="F231" s="24">
        <v>45327</v>
      </c>
      <c r="G231" s="23"/>
      <c r="H231" s="22">
        <f t="shared" ref="H231:H262" si="9">+E231-G231</f>
        <v>118000</v>
      </c>
      <c r="I231" s="21" t="s">
        <v>0</v>
      </c>
      <c r="J231" s="96"/>
      <c r="L231" s="10"/>
      <c r="M231" s="10"/>
    </row>
    <row r="232" spans="1:40" ht="21" x14ac:dyDescent="0.35">
      <c r="A232" s="27" t="s">
        <v>3</v>
      </c>
      <c r="B232" s="16" t="s">
        <v>2</v>
      </c>
      <c r="C232" s="26" t="s">
        <v>4</v>
      </c>
      <c r="D232" s="14">
        <v>45208</v>
      </c>
      <c r="E232" s="25">
        <v>59000</v>
      </c>
      <c r="F232" s="24">
        <v>45331</v>
      </c>
      <c r="G232" s="23"/>
      <c r="H232" s="22">
        <f t="shared" si="9"/>
        <v>59000</v>
      </c>
      <c r="I232" s="21" t="s">
        <v>0</v>
      </c>
      <c r="J232" s="96"/>
      <c r="L232" s="10"/>
      <c r="M232" s="10"/>
    </row>
    <row r="233" spans="1:40" ht="21" x14ac:dyDescent="0.35">
      <c r="A233" s="27" t="s">
        <v>3</v>
      </c>
      <c r="B233" s="16" t="s">
        <v>2</v>
      </c>
      <c r="C233" s="26" t="s">
        <v>1</v>
      </c>
      <c r="D233" s="14">
        <v>45215</v>
      </c>
      <c r="E233" s="25">
        <v>59000</v>
      </c>
      <c r="F233" s="24">
        <v>45338</v>
      </c>
      <c r="G233" s="23"/>
      <c r="H233" s="22">
        <f t="shared" si="9"/>
        <v>59000</v>
      </c>
      <c r="I233" s="21" t="s">
        <v>0</v>
      </c>
      <c r="J233" s="96"/>
      <c r="L233" s="10"/>
      <c r="M233" s="10"/>
    </row>
    <row r="234" spans="1:40" ht="21.75" thickBot="1" x14ac:dyDescent="0.4">
      <c r="A234" s="17"/>
      <c r="B234" s="16"/>
      <c r="C234" s="15"/>
      <c r="D234" s="14"/>
      <c r="E234" s="13"/>
      <c r="F234" s="12"/>
      <c r="H234" s="20">
        <f>SUM(H10:H233)</f>
        <v>1034562796.0300001</v>
      </c>
      <c r="J234" s="94"/>
      <c r="L234" s="10"/>
      <c r="M234" s="10"/>
    </row>
    <row r="235" spans="1:40" ht="21.75" thickTop="1" x14ac:dyDescent="0.35">
      <c r="A235" s="17"/>
      <c r="B235" s="16"/>
      <c r="C235" s="15"/>
      <c r="D235" s="14"/>
      <c r="E235" s="13"/>
      <c r="F235" s="12"/>
      <c r="H235" s="19"/>
      <c r="J235" s="94"/>
      <c r="L235" s="10"/>
      <c r="M235" s="10"/>
    </row>
    <row r="236" spans="1:40" ht="21" x14ac:dyDescent="0.35">
      <c r="A236" s="17"/>
      <c r="B236" s="16"/>
      <c r="C236" s="15"/>
      <c r="D236" s="14"/>
      <c r="E236" s="13"/>
      <c r="F236" s="12"/>
      <c r="H236" s="11"/>
      <c r="J236" s="94"/>
      <c r="L236" s="10"/>
      <c r="M236" s="10"/>
    </row>
    <row r="237" spans="1:40" ht="21" x14ac:dyDescent="0.35">
      <c r="A237" s="17"/>
      <c r="B237" s="16"/>
      <c r="C237" s="15"/>
      <c r="D237" s="14"/>
      <c r="E237" s="13"/>
      <c r="F237" s="12"/>
      <c r="H237" s="11"/>
      <c r="J237" s="94"/>
      <c r="L237" s="10"/>
      <c r="M237" s="10"/>
    </row>
    <row r="238" spans="1:40" ht="21" x14ac:dyDescent="0.35">
      <c r="A238" s="17"/>
      <c r="B238" s="16"/>
      <c r="C238" s="15"/>
      <c r="D238" s="14"/>
      <c r="E238" s="13"/>
      <c r="F238" s="12"/>
      <c r="H238" s="11"/>
      <c r="J238" s="94"/>
      <c r="L238" s="10"/>
      <c r="M238" s="10"/>
    </row>
    <row r="239" spans="1:40" ht="21" x14ac:dyDescent="0.35">
      <c r="A239" s="17"/>
      <c r="B239" s="16"/>
      <c r="C239" s="15"/>
      <c r="D239" s="14"/>
      <c r="E239" s="13"/>
      <c r="F239" s="12"/>
      <c r="H239" s="11"/>
      <c r="J239" s="94"/>
      <c r="L239" s="10"/>
      <c r="M239" s="10"/>
    </row>
    <row r="240" spans="1:40" ht="21" x14ac:dyDescent="0.35">
      <c r="A240" s="17"/>
      <c r="B240" s="16"/>
      <c r="C240" s="15"/>
      <c r="D240" s="14"/>
      <c r="E240" s="13"/>
      <c r="F240" s="18"/>
      <c r="H240" s="11"/>
      <c r="J240" s="94"/>
      <c r="L240" s="10"/>
      <c r="M240" s="10"/>
    </row>
    <row r="241" spans="1:13" ht="21" x14ac:dyDescent="0.35">
      <c r="A241" s="17"/>
      <c r="B241" s="16"/>
      <c r="C241" s="15"/>
      <c r="D241" s="14"/>
      <c r="E241" s="13"/>
      <c r="F241" s="12"/>
      <c r="H241" s="11"/>
      <c r="J241" s="94"/>
      <c r="L241" s="10"/>
      <c r="M241" s="10"/>
    </row>
    <row r="242" spans="1:13" ht="21" x14ac:dyDescent="0.35">
      <c r="A242" s="17"/>
      <c r="B242" s="16"/>
      <c r="C242" s="15"/>
      <c r="D242" s="14"/>
      <c r="E242" s="13"/>
      <c r="F242" s="12"/>
      <c r="H242" s="11"/>
      <c r="J242" s="94"/>
      <c r="L242" s="10"/>
      <c r="M242" s="10"/>
    </row>
    <row r="243" spans="1:13" ht="21" x14ac:dyDescent="0.35">
      <c r="A243" s="17"/>
      <c r="B243" s="16"/>
      <c r="C243" s="15"/>
      <c r="D243" s="14"/>
      <c r="E243" s="13"/>
      <c r="F243" s="12"/>
      <c r="H243" s="11"/>
      <c r="J243" s="94"/>
      <c r="L243" s="10"/>
      <c r="M243" s="10"/>
    </row>
    <row r="244" spans="1:13" ht="21" x14ac:dyDescent="0.35">
      <c r="A244" s="17"/>
      <c r="B244" s="16"/>
      <c r="C244" s="15"/>
      <c r="D244" s="14"/>
      <c r="E244" s="13"/>
      <c r="F244" s="12"/>
      <c r="H244" s="11"/>
      <c r="J244" s="94"/>
      <c r="L244" s="10"/>
      <c r="M244" s="10"/>
    </row>
    <row r="245" spans="1:13" ht="21" x14ac:dyDescent="0.35">
      <c r="A245" s="17"/>
      <c r="B245" s="16"/>
      <c r="C245" s="15"/>
      <c r="D245" s="14"/>
      <c r="E245" s="13"/>
      <c r="F245" s="12"/>
      <c r="H245" s="11"/>
      <c r="J245" s="94"/>
      <c r="L245" s="10"/>
      <c r="M245" s="10"/>
    </row>
    <row r="246" spans="1:13" ht="21" x14ac:dyDescent="0.35">
      <c r="A246" s="17"/>
      <c r="B246" s="16"/>
      <c r="C246" s="15"/>
      <c r="D246" s="14"/>
      <c r="E246" s="13"/>
      <c r="F246" s="12"/>
      <c r="H246" s="11"/>
      <c r="J246" s="94"/>
      <c r="L246" s="10"/>
      <c r="M246" s="10"/>
    </row>
    <row r="247" spans="1:13" ht="21" x14ac:dyDescent="0.35">
      <c r="A247" s="17"/>
      <c r="B247" s="16"/>
      <c r="C247" s="15"/>
      <c r="D247" s="14"/>
      <c r="E247" s="13"/>
      <c r="F247" s="12"/>
      <c r="H247" s="11"/>
      <c r="J247" s="94"/>
      <c r="L247" s="10"/>
      <c r="M247" s="10"/>
    </row>
    <row r="248" spans="1:13" ht="21" x14ac:dyDescent="0.35">
      <c r="A248" s="17"/>
      <c r="B248" s="16"/>
      <c r="C248" s="15"/>
      <c r="D248" s="14"/>
      <c r="E248" s="13"/>
      <c r="F248" s="12"/>
      <c r="H248" s="11"/>
      <c r="J248" s="94"/>
      <c r="L248" s="10"/>
      <c r="M248" s="10"/>
    </row>
    <row r="249" spans="1:13" ht="21" x14ac:dyDescent="0.35">
      <c r="A249" s="17"/>
      <c r="B249" s="16"/>
      <c r="C249" s="15"/>
      <c r="D249" s="14"/>
      <c r="E249" s="13"/>
      <c r="F249" s="12"/>
      <c r="H249" s="11"/>
      <c r="J249" s="94"/>
      <c r="L249" s="10"/>
      <c r="M249" s="10"/>
    </row>
    <row r="250" spans="1:13" ht="21" x14ac:dyDescent="0.35">
      <c r="A250" s="17"/>
      <c r="B250" s="16"/>
      <c r="C250" s="15"/>
      <c r="D250" s="14"/>
      <c r="E250" s="13"/>
      <c r="F250" s="12"/>
      <c r="H250" s="11"/>
      <c r="J250" s="94"/>
      <c r="L250" s="10"/>
      <c r="M250" s="10"/>
    </row>
    <row r="251" spans="1:13" ht="21" x14ac:dyDescent="0.35">
      <c r="A251" s="17"/>
      <c r="B251" s="16"/>
      <c r="C251" s="15"/>
      <c r="D251" s="14"/>
      <c r="E251" s="13"/>
      <c r="F251" s="12"/>
      <c r="H251" s="11"/>
      <c r="J251" s="94"/>
      <c r="L251" s="10"/>
      <c r="M251" s="10"/>
    </row>
    <row r="252" spans="1:13" ht="21" x14ac:dyDescent="0.35">
      <c r="A252" s="17"/>
      <c r="B252" s="16"/>
      <c r="C252" s="15"/>
      <c r="D252" s="14"/>
      <c r="E252" s="13"/>
      <c r="F252" s="12"/>
      <c r="H252" s="11"/>
      <c r="J252" s="94"/>
      <c r="L252" s="10"/>
      <c r="M252" s="10"/>
    </row>
    <row r="253" spans="1:13" ht="21" x14ac:dyDescent="0.35">
      <c r="A253" s="17"/>
      <c r="B253" s="16"/>
      <c r="C253" s="15"/>
      <c r="D253" s="14"/>
      <c r="E253" s="13"/>
      <c r="F253" s="12"/>
      <c r="H253" s="11"/>
      <c r="J253" s="94"/>
      <c r="L253" s="10"/>
      <c r="M253" s="10"/>
    </row>
    <row r="254" spans="1:13" ht="21" x14ac:dyDescent="0.35">
      <c r="A254" s="17"/>
      <c r="B254" s="16"/>
      <c r="C254" s="15"/>
      <c r="D254" s="14"/>
      <c r="E254" s="13"/>
      <c r="F254" s="12"/>
      <c r="H254" s="11"/>
      <c r="J254" s="94"/>
      <c r="L254" s="10"/>
      <c r="M254" s="10"/>
    </row>
    <row r="255" spans="1:13" ht="21" x14ac:dyDescent="0.35">
      <c r="A255" s="17"/>
      <c r="B255" s="16"/>
      <c r="C255" s="15"/>
      <c r="D255" s="14"/>
      <c r="E255" s="13"/>
      <c r="F255" s="12"/>
      <c r="H255" s="11"/>
      <c r="J255" s="94"/>
      <c r="L255" s="10"/>
      <c r="M255" s="10"/>
    </row>
    <row r="256" spans="1:13" ht="21" x14ac:dyDescent="0.35">
      <c r="A256" s="17"/>
      <c r="B256" s="16"/>
      <c r="C256" s="15"/>
      <c r="D256" s="14"/>
      <c r="E256" s="13"/>
      <c r="F256" s="12"/>
      <c r="H256" s="11"/>
      <c r="J256" s="94"/>
      <c r="L256" s="10"/>
      <c r="M256" s="10"/>
    </row>
    <row r="257" spans="1:13" ht="21" x14ac:dyDescent="0.35">
      <c r="A257" s="17"/>
      <c r="B257" s="16"/>
      <c r="C257" s="15"/>
      <c r="D257" s="14"/>
      <c r="E257" s="13"/>
      <c r="F257" s="12"/>
      <c r="H257" s="11"/>
      <c r="J257" s="94"/>
      <c r="L257" s="10"/>
      <c r="M257" s="10"/>
    </row>
    <row r="258" spans="1:13" ht="21" x14ac:dyDescent="0.35">
      <c r="A258" s="17"/>
      <c r="B258" s="16"/>
      <c r="C258" s="15"/>
      <c r="D258" s="14"/>
      <c r="E258" s="13"/>
      <c r="F258" s="12"/>
      <c r="H258" s="11"/>
      <c r="J258" s="94"/>
      <c r="L258" s="10"/>
      <c r="M258" s="10"/>
    </row>
    <row r="259" spans="1:13" ht="21" x14ac:dyDescent="0.35">
      <c r="A259" s="17"/>
      <c r="B259" s="16"/>
      <c r="C259" s="15"/>
      <c r="D259" s="14"/>
      <c r="E259" s="13"/>
      <c r="F259" s="12"/>
      <c r="H259" s="11"/>
      <c r="J259" s="94"/>
      <c r="L259" s="10"/>
      <c r="M259" s="10"/>
    </row>
    <row r="260" spans="1:13" ht="21" x14ac:dyDescent="0.35">
      <c r="A260" s="17"/>
      <c r="B260" s="16"/>
      <c r="C260" s="15"/>
      <c r="D260" s="14"/>
      <c r="E260" s="13"/>
      <c r="F260" s="12"/>
      <c r="H260" s="11"/>
      <c r="J260" s="94"/>
      <c r="L260" s="10"/>
      <c r="M260" s="10"/>
    </row>
    <row r="261" spans="1:13" ht="21" x14ac:dyDescent="0.35">
      <c r="A261" s="17"/>
      <c r="B261" s="16"/>
      <c r="C261" s="15"/>
      <c r="D261" s="14"/>
      <c r="E261" s="13"/>
      <c r="F261" s="12"/>
      <c r="H261" s="11"/>
      <c r="J261" s="94"/>
      <c r="L261" s="10"/>
      <c r="M261" s="10"/>
    </row>
    <row r="262" spans="1:13" ht="21" x14ac:dyDescent="0.35">
      <c r="A262" s="17"/>
      <c r="B262" s="16"/>
      <c r="C262" s="15"/>
      <c r="D262" s="14"/>
      <c r="E262" s="13"/>
      <c r="F262" s="12"/>
      <c r="H262" s="11"/>
      <c r="J262" s="94"/>
      <c r="L262" s="10"/>
      <c r="M262" s="10"/>
    </row>
    <row r="263" spans="1:13" ht="21" x14ac:dyDescent="0.35">
      <c r="A263" s="17"/>
      <c r="B263" s="16"/>
      <c r="C263" s="15"/>
      <c r="D263" s="14"/>
      <c r="E263" s="13"/>
      <c r="F263" s="12"/>
      <c r="H263" s="11"/>
      <c r="J263" s="94"/>
      <c r="L263" s="10"/>
      <c r="M263" s="10"/>
    </row>
    <row r="264" spans="1:13" ht="21" x14ac:dyDescent="0.35">
      <c r="A264" s="17"/>
      <c r="B264" s="16"/>
      <c r="C264" s="15"/>
      <c r="D264" s="14"/>
      <c r="E264" s="13"/>
      <c r="F264" s="12"/>
      <c r="H264" s="11"/>
      <c r="J264" s="94"/>
      <c r="L264" s="10"/>
      <c r="M264" s="10"/>
    </row>
    <row r="265" spans="1:13" ht="21" x14ac:dyDescent="0.35">
      <c r="A265" s="17"/>
      <c r="B265" s="16"/>
      <c r="C265" s="15"/>
      <c r="D265" s="14"/>
      <c r="E265" s="13"/>
      <c r="F265" s="12"/>
      <c r="H265" s="11"/>
      <c r="J265" s="94"/>
      <c r="L265" s="10"/>
      <c r="M265" s="10"/>
    </row>
    <row r="266" spans="1:13" ht="21" x14ac:dyDescent="0.35">
      <c r="A266" s="17"/>
      <c r="B266" s="16"/>
      <c r="C266" s="15"/>
      <c r="D266" s="14"/>
      <c r="E266" s="13"/>
      <c r="F266" s="12"/>
      <c r="H266" s="11"/>
      <c r="J266" s="94"/>
      <c r="L266" s="10"/>
      <c r="M266" s="10"/>
    </row>
    <row r="267" spans="1:13" ht="21" x14ac:dyDescent="0.35">
      <c r="A267" s="17"/>
      <c r="B267" s="16"/>
      <c r="C267" s="15"/>
      <c r="D267" s="14"/>
      <c r="E267" s="13"/>
      <c r="F267" s="12"/>
      <c r="H267" s="11"/>
      <c r="J267" s="94"/>
      <c r="L267" s="10"/>
      <c r="M267" s="10"/>
    </row>
    <row r="268" spans="1:13" ht="21" x14ac:dyDescent="0.35">
      <c r="A268" s="17"/>
      <c r="B268" s="16"/>
      <c r="C268" s="15"/>
      <c r="D268" s="14"/>
      <c r="E268" s="13"/>
      <c r="F268" s="12"/>
      <c r="H268" s="11"/>
      <c r="J268" s="94"/>
      <c r="L268" s="10"/>
      <c r="M268" s="10"/>
    </row>
    <row r="269" spans="1:13" ht="21" x14ac:dyDescent="0.35">
      <c r="A269" s="17"/>
      <c r="B269" s="16"/>
      <c r="C269" s="15"/>
      <c r="D269" s="14"/>
      <c r="E269" s="13"/>
      <c r="F269" s="12"/>
      <c r="H269" s="11"/>
      <c r="J269" s="94"/>
      <c r="L269" s="10"/>
      <c r="M269" s="10"/>
    </row>
    <row r="270" spans="1:13" ht="21" x14ac:dyDescent="0.35">
      <c r="A270" s="17"/>
      <c r="B270" s="16"/>
      <c r="C270" s="15"/>
      <c r="D270" s="14"/>
      <c r="E270" s="13"/>
      <c r="F270" s="12"/>
      <c r="H270" s="11"/>
      <c r="J270" s="94"/>
      <c r="L270" s="10"/>
      <c r="M270" s="10"/>
    </row>
    <row r="271" spans="1:13" ht="21" x14ac:dyDescent="0.35">
      <c r="A271" s="17"/>
      <c r="B271" s="16"/>
      <c r="C271" s="15"/>
      <c r="D271" s="14"/>
      <c r="E271" s="13"/>
      <c r="F271" s="12"/>
      <c r="H271" s="11"/>
      <c r="J271" s="94"/>
      <c r="L271" s="10"/>
      <c r="M271" s="10"/>
    </row>
    <row r="272" spans="1:13" ht="21" x14ac:dyDescent="0.35">
      <c r="A272" s="17"/>
      <c r="B272" s="16"/>
      <c r="C272" s="15"/>
      <c r="D272" s="14"/>
      <c r="E272" s="13"/>
      <c r="F272" s="12"/>
      <c r="H272" s="11"/>
      <c r="J272" s="94"/>
      <c r="L272" s="10"/>
      <c r="M272" s="10"/>
    </row>
    <row r="273" spans="1:13" ht="21" x14ac:dyDescent="0.35">
      <c r="A273" s="17"/>
      <c r="B273" s="16"/>
      <c r="C273" s="15"/>
      <c r="D273" s="14"/>
      <c r="E273" s="13"/>
      <c r="F273" s="12"/>
      <c r="H273" s="11"/>
      <c r="J273" s="94"/>
      <c r="L273" s="10"/>
      <c r="M273" s="10"/>
    </row>
    <row r="274" spans="1:13" ht="21" x14ac:dyDescent="0.35">
      <c r="A274" s="17"/>
      <c r="B274" s="16"/>
      <c r="C274" s="15"/>
      <c r="D274" s="14"/>
      <c r="E274" s="13"/>
      <c r="F274" s="12"/>
      <c r="H274" s="11"/>
      <c r="J274" s="94"/>
      <c r="L274" s="10"/>
      <c r="M274" s="10"/>
    </row>
    <row r="275" spans="1:13" ht="21" x14ac:dyDescent="0.35">
      <c r="A275" s="17"/>
      <c r="B275" s="16"/>
      <c r="C275" s="15"/>
      <c r="D275" s="14"/>
      <c r="E275" s="13"/>
      <c r="F275" s="12"/>
      <c r="H275" s="11"/>
      <c r="J275" s="94"/>
      <c r="L275" s="10"/>
      <c r="M275" s="10"/>
    </row>
    <row r="276" spans="1:13" ht="21" x14ac:dyDescent="0.35">
      <c r="A276" s="17"/>
      <c r="B276" s="16"/>
      <c r="C276" s="15"/>
      <c r="D276" s="14"/>
      <c r="E276" s="13"/>
      <c r="F276" s="12"/>
      <c r="H276" s="11"/>
      <c r="J276" s="94"/>
      <c r="L276" s="10"/>
      <c r="M276" s="10"/>
    </row>
    <row r="277" spans="1:13" ht="21" x14ac:dyDescent="0.35">
      <c r="A277" s="17"/>
      <c r="B277" s="16"/>
      <c r="C277" s="15"/>
      <c r="D277" s="14"/>
      <c r="E277" s="13"/>
      <c r="F277" s="12"/>
      <c r="H277" s="11"/>
      <c r="J277" s="94"/>
      <c r="L277" s="10"/>
      <c r="M277" s="10"/>
    </row>
    <row r="278" spans="1:13" ht="21" x14ac:dyDescent="0.35">
      <c r="A278" s="17"/>
      <c r="B278" s="16"/>
      <c r="C278" s="15"/>
      <c r="D278" s="14"/>
      <c r="E278" s="13"/>
      <c r="F278" s="12"/>
      <c r="H278" s="11"/>
      <c r="J278" s="94"/>
      <c r="L278" s="10"/>
      <c r="M278" s="10"/>
    </row>
    <row r="279" spans="1:13" ht="21" x14ac:dyDescent="0.35">
      <c r="A279" s="17"/>
      <c r="B279" s="16"/>
      <c r="C279" s="15"/>
      <c r="D279" s="14"/>
      <c r="E279" s="13"/>
      <c r="F279" s="12"/>
      <c r="H279" s="11"/>
      <c r="J279" s="94"/>
      <c r="L279" s="10"/>
      <c r="M279" s="10"/>
    </row>
    <row r="280" spans="1:13" ht="21" x14ac:dyDescent="0.35">
      <c r="A280" s="17"/>
      <c r="B280" s="16"/>
      <c r="C280" s="15"/>
      <c r="D280" s="14"/>
      <c r="E280" s="13"/>
      <c r="F280" s="12"/>
      <c r="H280" s="11"/>
      <c r="J280" s="94"/>
      <c r="L280" s="10"/>
      <c r="M280" s="10"/>
    </row>
    <row r="281" spans="1:13" ht="21" x14ac:dyDescent="0.35">
      <c r="A281" s="17"/>
      <c r="B281" s="16"/>
      <c r="C281" s="15"/>
      <c r="D281" s="14"/>
      <c r="E281" s="13"/>
      <c r="F281" s="12"/>
      <c r="H281" s="11"/>
      <c r="J281" s="94"/>
      <c r="L281" s="10"/>
      <c r="M281" s="10"/>
    </row>
    <row r="282" spans="1:13" ht="21" x14ac:dyDescent="0.35">
      <c r="A282" s="17"/>
      <c r="B282" s="16"/>
      <c r="C282" s="15"/>
      <c r="D282" s="14"/>
      <c r="E282" s="13"/>
      <c r="F282" s="12"/>
      <c r="H282" s="11"/>
      <c r="J282" s="94"/>
      <c r="L282" s="10"/>
      <c r="M282" s="10"/>
    </row>
    <row r="283" spans="1:13" ht="21" x14ac:dyDescent="0.35">
      <c r="A283" s="17"/>
      <c r="B283" s="16"/>
      <c r="C283" s="15"/>
      <c r="D283" s="14"/>
      <c r="E283" s="13"/>
      <c r="F283" s="12"/>
      <c r="H283" s="11"/>
      <c r="J283" s="94"/>
      <c r="L283" s="10"/>
      <c r="M283" s="10"/>
    </row>
    <row r="284" spans="1:13" ht="21" x14ac:dyDescent="0.35">
      <c r="A284" s="17"/>
      <c r="B284" s="16"/>
      <c r="C284" s="15"/>
      <c r="D284" s="14"/>
      <c r="E284" s="13"/>
      <c r="F284" s="12"/>
      <c r="H284" s="11"/>
      <c r="J284" s="94"/>
      <c r="L284" s="10"/>
      <c r="M284" s="10"/>
    </row>
    <row r="285" spans="1:13" ht="21" x14ac:dyDescent="0.35">
      <c r="A285" s="17"/>
      <c r="B285" s="16"/>
      <c r="C285" s="15"/>
      <c r="D285" s="14"/>
      <c r="E285" s="13"/>
      <c r="F285" s="12"/>
      <c r="H285" s="11"/>
      <c r="J285" s="94"/>
      <c r="L285" s="10"/>
      <c r="M285" s="10"/>
    </row>
    <row r="286" spans="1:13" ht="21" x14ac:dyDescent="0.35">
      <c r="A286" s="17"/>
      <c r="B286" s="16"/>
      <c r="C286" s="15"/>
      <c r="D286" s="14"/>
      <c r="E286" s="13"/>
      <c r="F286" s="12"/>
      <c r="H286" s="11"/>
      <c r="J286" s="94"/>
      <c r="L286" s="10"/>
      <c r="M286" s="10"/>
    </row>
    <row r="287" spans="1:13" ht="21" x14ac:dyDescent="0.35">
      <c r="A287" s="17"/>
      <c r="B287" s="16"/>
      <c r="C287" s="15"/>
      <c r="D287" s="14"/>
      <c r="E287" s="13"/>
      <c r="F287" s="12"/>
      <c r="H287" s="11"/>
      <c r="J287" s="94"/>
      <c r="L287" s="10"/>
      <c r="M287" s="10"/>
    </row>
    <row r="288" spans="1:13" ht="21" x14ac:dyDescent="0.35">
      <c r="A288" s="17"/>
      <c r="B288" s="16"/>
      <c r="C288" s="15"/>
      <c r="D288" s="14"/>
      <c r="E288" s="13"/>
      <c r="F288" s="12"/>
      <c r="H288" s="11"/>
      <c r="J288" s="94"/>
      <c r="L288" s="10"/>
      <c r="M288" s="10"/>
    </row>
    <row r="289" spans="1:13" ht="21" x14ac:dyDescent="0.35">
      <c r="A289" s="17"/>
      <c r="B289" s="16"/>
      <c r="C289" s="15"/>
      <c r="D289" s="14"/>
      <c r="E289" s="13"/>
      <c r="F289" s="12"/>
      <c r="H289" s="11"/>
      <c r="J289" s="94"/>
      <c r="L289" s="10"/>
      <c r="M289" s="10"/>
    </row>
    <row r="290" spans="1:13" ht="21" x14ac:dyDescent="0.35">
      <c r="A290" s="17"/>
      <c r="B290" s="16"/>
      <c r="C290" s="15"/>
      <c r="D290" s="14"/>
      <c r="E290" s="13"/>
      <c r="F290" s="12"/>
      <c r="H290" s="11"/>
      <c r="J290" s="94"/>
      <c r="L290" s="10"/>
      <c r="M290" s="10"/>
    </row>
    <row r="291" spans="1:13" ht="21" x14ac:dyDescent="0.35">
      <c r="A291" s="17"/>
      <c r="B291" s="16"/>
      <c r="C291" s="15"/>
      <c r="D291" s="14"/>
      <c r="E291" s="13"/>
      <c r="F291" s="12"/>
      <c r="H291" s="11"/>
      <c r="J291" s="94"/>
      <c r="L291" s="10"/>
      <c r="M291" s="10"/>
    </row>
    <row r="292" spans="1:13" ht="21" x14ac:dyDescent="0.35">
      <c r="A292" s="17"/>
      <c r="B292" s="16"/>
      <c r="C292" s="15"/>
      <c r="D292" s="14"/>
      <c r="E292" s="13"/>
      <c r="F292" s="12"/>
      <c r="H292" s="11"/>
      <c r="J292" s="94"/>
      <c r="L292" s="10"/>
      <c r="M292" s="10"/>
    </row>
    <row r="293" spans="1:13" ht="21" x14ac:dyDescent="0.35">
      <c r="A293" s="17"/>
      <c r="B293" s="16"/>
      <c r="C293" s="15"/>
      <c r="D293" s="14"/>
      <c r="E293" s="13"/>
      <c r="F293" s="12"/>
      <c r="H293" s="11"/>
      <c r="J293" s="94"/>
      <c r="L293" s="10"/>
      <c r="M293" s="10"/>
    </row>
    <row r="294" spans="1:13" ht="21" x14ac:dyDescent="0.35">
      <c r="A294" s="17"/>
      <c r="B294" s="16"/>
      <c r="C294" s="15"/>
      <c r="D294" s="14"/>
      <c r="E294" s="13"/>
      <c r="F294" s="12"/>
      <c r="H294" s="11"/>
      <c r="J294" s="94"/>
      <c r="L294" s="10"/>
      <c r="M294" s="10"/>
    </row>
    <row r="295" spans="1:13" ht="21" x14ac:dyDescent="0.35">
      <c r="A295" s="17"/>
      <c r="B295" s="16"/>
      <c r="C295" s="15"/>
      <c r="D295" s="14"/>
      <c r="E295" s="13"/>
      <c r="F295" s="12"/>
      <c r="H295" s="11"/>
      <c r="J295" s="94"/>
      <c r="L295" s="10"/>
      <c r="M295" s="10"/>
    </row>
    <row r="296" spans="1:13" ht="21" x14ac:dyDescent="0.35">
      <c r="A296" s="17"/>
      <c r="B296" s="16"/>
      <c r="C296" s="15"/>
      <c r="D296" s="14"/>
      <c r="E296" s="13"/>
      <c r="F296" s="12"/>
      <c r="H296" s="11"/>
      <c r="J296" s="94"/>
      <c r="L296" s="10"/>
      <c r="M296" s="10"/>
    </row>
    <row r="297" spans="1:13" ht="21" x14ac:dyDescent="0.35">
      <c r="A297" s="17"/>
      <c r="B297" s="16"/>
      <c r="C297" s="15"/>
      <c r="D297" s="14"/>
      <c r="E297" s="13"/>
      <c r="F297" s="12"/>
      <c r="H297" s="11"/>
      <c r="J297" s="94"/>
      <c r="L297" s="10"/>
      <c r="M297" s="10"/>
    </row>
    <row r="298" spans="1:13" ht="21" x14ac:dyDescent="0.35">
      <c r="A298" s="17"/>
      <c r="B298" s="16"/>
      <c r="C298" s="15"/>
      <c r="D298" s="14"/>
      <c r="E298" s="13"/>
      <c r="F298" s="12"/>
      <c r="H298" s="11"/>
      <c r="J298" s="94"/>
      <c r="L298" s="10"/>
      <c r="M298" s="10"/>
    </row>
    <row r="299" spans="1:13" ht="21" x14ac:dyDescent="0.35">
      <c r="A299" s="17"/>
      <c r="B299" s="16"/>
      <c r="C299" s="15"/>
      <c r="D299" s="14"/>
      <c r="E299" s="13"/>
      <c r="F299" s="12"/>
      <c r="H299" s="11"/>
      <c r="J299" s="94"/>
      <c r="L299" s="10"/>
      <c r="M299" s="10"/>
    </row>
    <row r="300" spans="1:13" ht="21" x14ac:dyDescent="0.35">
      <c r="A300" s="17"/>
      <c r="B300" s="16"/>
      <c r="C300" s="15"/>
      <c r="D300" s="14"/>
      <c r="E300" s="13"/>
      <c r="F300" s="12"/>
      <c r="H300" s="11"/>
      <c r="J300" s="94"/>
      <c r="L300" s="10"/>
      <c r="M300" s="10"/>
    </row>
    <row r="301" spans="1:13" ht="21" x14ac:dyDescent="0.35">
      <c r="A301" s="17"/>
      <c r="B301" s="16"/>
      <c r="C301" s="15"/>
      <c r="D301" s="14"/>
      <c r="E301" s="13"/>
      <c r="F301" s="12"/>
      <c r="H301" s="11"/>
      <c r="J301" s="94"/>
      <c r="L301" s="10"/>
      <c r="M301" s="10"/>
    </row>
    <row r="302" spans="1:13" ht="21" x14ac:dyDescent="0.35">
      <c r="A302" s="17"/>
      <c r="B302" s="16"/>
      <c r="C302" s="15"/>
      <c r="D302" s="14"/>
      <c r="E302" s="13"/>
      <c r="F302" s="12"/>
      <c r="H302" s="11"/>
      <c r="J302" s="94"/>
      <c r="L302" s="10"/>
      <c r="M302" s="10"/>
    </row>
    <row r="303" spans="1:13" ht="21" x14ac:dyDescent="0.35">
      <c r="A303" s="17"/>
      <c r="B303" s="16"/>
      <c r="C303" s="15"/>
      <c r="D303" s="14"/>
      <c r="E303" s="13"/>
      <c r="F303" s="12"/>
      <c r="H303" s="11"/>
      <c r="J303" s="94"/>
      <c r="L303" s="10"/>
      <c r="M303" s="10"/>
    </row>
    <row r="304" spans="1:13" ht="21" x14ac:dyDescent="0.35">
      <c r="A304" s="17"/>
      <c r="B304" s="16"/>
      <c r="C304" s="15"/>
      <c r="D304" s="14"/>
      <c r="E304" s="13"/>
      <c r="F304" s="12"/>
      <c r="H304" s="11"/>
      <c r="J304" s="94"/>
      <c r="L304" s="10"/>
      <c r="M304" s="10"/>
    </row>
    <row r="305" spans="1:13" ht="21" x14ac:dyDescent="0.35">
      <c r="A305" s="17"/>
      <c r="B305" s="16"/>
      <c r="C305" s="15"/>
      <c r="D305" s="14"/>
      <c r="E305" s="13"/>
      <c r="F305" s="12"/>
      <c r="H305" s="11"/>
      <c r="J305" s="94"/>
      <c r="L305" s="10"/>
      <c r="M305" s="10"/>
    </row>
    <row r="306" spans="1:13" ht="21" x14ac:dyDescent="0.35">
      <c r="A306" s="17"/>
      <c r="B306" s="16"/>
      <c r="C306" s="15"/>
      <c r="D306" s="14"/>
      <c r="E306" s="13"/>
      <c r="F306" s="12"/>
      <c r="H306" s="11"/>
      <c r="J306" s="94"/>
      <c r="L306" s="10"/>
      <c r="M306" s="10"/>
    </row>
    <row r="307" spans="1:13" ht="21" x14ac:dyDescent="0.35">
      <c r="A307" s="17"/>
      <c r="B307" s="16"/>
      <c r="C307" s="15"/>
      <c r="D307" s="14"/>
      <c r="E307" s="13"/>
      <c r="F307" s="12"/>
      <c r="H307" s="11"/>
      <c r="J307" s="94"/>
      <c r="L307" s="10"/>
      <c r="M307" s="10"/>
    </row>
    <row r="308" spans="1:13" ht="21" x14ac:dyDescent="0.35">
      <c r="A308" s="17"/>
      <c r="B308" s="16"/>
      <c r="C308" s="15"/>
      <c r="D308" s="14"/>
      <c r="E308" s="13"/>
      <c r="F308" s="12"/>
      <c r="H308" s="11"/>
      <c r="J308" s="94"/>
      <c r="L308" s="10"/>
      <c r="M308" s="10"/>
    </row>
    <row r="309" spans="1:13" ht="21" x14ac:dyDescent="0.35">
      <c r="A309" s="17"/>
      <c r="B309" s="16"/>
      <c r="C309" s="15"/>
      <c r="D309" s="14"/>
      <c r="E309" s="13"/>
      <c r="F309" s="12"/>
      <c r="H309" s="11"/>
      <c r="J309" s="94"/>
      <c r="L309" s="10"/>
      <c r="M309" s="10"/>
    </row>
    <row r="310" spans="1:13" ht="21" x14ac:dyDescent="0.35">
      <c r="A310" s="17"/>
      <c r="B310" s="16"/>
      <c r="C310" s="15"/>
      <c r="D310" s="14"/>
      <c r="E310" s="13"/>
      <c r="F310" s="12"/>
      <c r="H310" s="11"/>
      <c r="J310" s="94"/>
      <c r="L310" s="10"/>
      <c r="M310" s="10"/>
    </row>
    <row r="311" spans="1:13" ht="21" x14ac:dyDescent="0.35">
      <c r="A311" s="17"/>
      <c r="B311" s="16"/>
      <c r="C311" s="15"/>
      <c r="D311" s="14"/>
      <c r="E311" s="13"/>
      <c r="F311" s="12"/>
      <c r="H311" s="11"/>
      <c r="J311" s="94"/>
      <c r="L311" s="10"/>
      <c r="M311" s="10"/>
    </row>
    <row r="312" spans="1:13" ht="21" x14ac:dyDescent="0.35">
      <c r="A312" s="17"/>
      <c r="B312" s="16"/>
      <c r="C312" s="15"/>
      <c r="D312" s="14"/>
      <c r="E312" s="13"/>
      <c r="F312" s="12"/>
      <c r="H312" s="11"/>
      <c r="J312" s="94"/>
      <c r="L312" s="10"/>
      <c r="M312" s="10"/>
    </row>
    <row r="313" spans="1:13" ht="21" x14ac:dyDescent="0.35">
      <c r="A313" s="17"/>
      <c r="B313" s="16"/>
      <c r="C313" s="15"/>
      <c r="D313" s="14"/>
      <c r="E313" s="13"/>
      <c r="F313" s="12"/>
      <c r="H313" s="11"/>
      <c r="J313" s="94"/>
      <c r="L313" s="10"/>
      <c r="M313" s="10"/>
    </row>
    <row r="314" spans="1:13" ht="21" x14ac:dyDescent="0.35">
      <c r="A314" s="17"/>
      <c r="B314" s="16"/>
      <c r="C314" s="15"/>
      <c r="D314" s="14"/>
      <c r="E314" s="13"/>
      <c r="F314" s="12"/>
      <c r="H314" s="11"/>
      <c r="J314" s="94"/>
      <c r="L314" s="10"/>
      <c r="M314" s="10"/>
    </row>
    <row r="315" spans="1:13" ht="21" x14ac:dyDescent="0.35">
      <c r="A315" s="17"/>
      <c r="B315" s="16"/>
      <c r="C315" s="15"/>
      <c r="D315" s="14"/>
      <c r="E315" s="13"/>
      <c r="F315" s="12"/>
      <c r="H315" s="11"/>
      <c r="J315" s="94"/>
      <c r="L315" s="10"/>
      <c r="M315" s="10"/>
    </row>
    <row r="316" spans="1:13" ht="21" x14ac:dyDescent="0.35">
      <c r="A316" s="17"/>
      <c r="B316" s="16"/>
      <c r="C316" s="15"/>
      <c r="D316" s="14"/>
      <c r="E316" s="13"/>
      <c r="F316" s="12"/>
      <c r="H316" s="11"/>
      <c r="J316" s="94"/>
      <c r="L316" s="10"/>
      <c r="M316" s="10"/>
    </row>
    <row r="317" spans="1:13" ht="21" x14ac:dyDescent="0.35">
      <c r="A317" s="17"/>
      <c r="B317" s="16"/>
      <c r="C317" s="15"/>
      <c r="D317" s="14"/>
      <c r="E317" s="13"/>
      <c r="F317" s="12"/>
      <c r="H317" s="11"/>
      <c r="J317" s="94"/>
      <c r="L317" s="10"/>
      <c r="M317" s="10"/>
    </row>
    <row r="318" spans="1:13" ht="21" x14ac:dyDescent="0.35">
      <c r="A318" s="17"/>
      <c r="B318" s="16"/>
      <c r="C318" s="15"/>
      <c r="D318" s="14"/>
      <c r="E318" s="13"/>
      <c r="F318" s="12"/>
      <c r="H318" s="11"/>
      <c r="J318" s="94"/>
      <c r="L318" s="10"/>
      <c r="M318" s="10"/>
    </row>
    <row r="319" spans="1:13" ht="21" x14ac:dyDescent="0.35">
      <c r="A319" s="17"/>
      <c r="B319" s="16"/>
      <c r="C319" s="15"/>
      <c r="D319" s="14"/>
      <c r="E319" s="13"/>
      <c r="F319" s="12"/>
      <c r="H319" s="11"/>
      <c r="J319" s="94"/>
      <c r="L319" s="10"/>
      <c r="M319" s="10"/>
    </row>
    <row r="320" spans="1:13" ht="21" x14ac:dyDescent="0.35">
      <c r="A320" s="17"/>
      <c r="B320" s="16"/>
      <c r="C320" s="15"/>
      <c r="D320" s="14"/>
      <c r="E320" s="13"/>
      <c r="F320" s="12"/>
      <c r="H320" s="11"/>
      <c r="J320" s="94"/>
      <c r="L320" s="10"/>
      <c r="M320" s="10"/>
    </row>
    <row r="321" spans="1:13" ht="21" x14ac:dyDescent="0.35">
      <c r="A321" s="17"/>
      <c r="B321" s="16"/>
      <c r="C321" s="15"/>
      <c r="D321" s="14"/>
      <c r="E321" s="13"/>
      <c r="F321" s="12"/>
      <c r="H321" s="11"/>
      <c r="J321" s="94"/>
      <c r="L321" s="10"/>
      <c r="M321" s="10"/>
    </row>
    <row r="322" spans="1:13" ht="21" x14ac:dyDescent="0.35">
      <c r="A322" s="17"/>
      <c r="B322" s="16"/>
      <c r="C322" s="15"/>
      <c r="D322" s="14"/>
      <c r="E322" s="13"/>
      <c r="F322" s="12"/>
      <c r="H322" s="11"/>
      <c r="J322" s="94"/>
      <c r="L322" s="10"/>
      <c r="M322" s="10"/>
    </row>
    <row r="323" spans="1:13" ht="21" x14ac:dyDescent="0.35">
      <c r="A323" s="17"/>
      <c r="B323" s="16"/>
      <c r="C323" s="15"/>
      <c r="D323" s="14"/>
      <c r="E323" s="13"/>
      <c r="F323" s="12"/>
      <c r="H323" s="11"/>
      <c r="J323" s="94"/>
      <c r="L323" s="10"/>
      <c r="M323" s="10"/>
    </row>
    <row r="324" spans="1:13" ht="21" x14ac:dyDescent="0.35">
      <c r="A324" s="17"/>
      <c r="B324" s="16"/>
      <c r="C324" s="15"/>
      <c r="D324" s="14"/>
      <c r="E324" s="13"/>
      <c r="F324" s="12"/>
      <c r="H324" s="11"/>
      <c r="J324" s="94"/>
      <c r="L324" s="10"/>
      <c r="M324" s="10"/>
    </row>
    <row r="325" spans="1:13" ht="21" x14ac:dyDescent="0.35">
      <c r="A325" s="17"/>
      <c r="B325" s="16"/>
      <c r="C325" s="15"/>
      <c r="D325" s="14"/>
      <c r="E325" s="13"/>
      <c r="F325" s="12"/>
      <c r="H325" s="11"/>
      <c r="J325" s="94"/>
      <c r="L325" s="10"/>
      <c r="M325" s="10"/>
    </row>
    <row r="326" spans="1:13" ht="21" x14ac:dyDescent="0.35">
      <c r="A326" s="17"/>
      <c r="B326" s="16"/>
      <c r="C326" s="15"/>
      <c r="D326" s="14"/>
      <c r="E326" s="13"/>
      <c r="F326" s="12"/>
      <c r="H326" s="11"/>
      <c r="J326" s="94"/>
      <c r="L326" s="10"/>
      <c r="M326" s="10"/>
    </row>
    <row r="327" spans="1:13" ht="21" x14ac:dyDescent="0.35">
      <c r="A327" s="17"/>
      <c r="B327" s="16"/>
      <c r="C327" s="15"/>
      <c r="D327" s="14"/>
      <c r="E327" s="13"/>
      <c r="F327" s="12"/>
      <c r="H327" s="11"/>
      <c r="J327" s="94"/>
      <c r="L327" s="10"/>
      <c r="M327" s="10"/>
    </row>
    <row r="328" spans="1:13" ht="21" x14ac:dyDescent="0.35">
      <c r="A328" s="17"/>
      <c r="B328" s="16"/>
      <c r="C328" s="15"/>
      <c r="D328" s="14"/>
      <c r="E328" s="13"/>
      <c r="F328" s="12"/>
      <c r="H328" s="11"/>
      <c r="J328" s="94"/>
      <c r="L328" s="10"/>
      <c r="M328" s="10"/>
    </row>
    <row r="329" spans="1:13" ht="21" x14ac:dyDescent="0.35">
      <c r="A329" s="17"/>
      <c r="B329" s="16"/>
      <c r="C329" s="15"/>
      <c r="D329" s="14"/>
      <c r="E329" s="13"/>
      <c r="F329" s="12"/>
      <c r="H329" s="11"/>
      <c r="J329" s="94"/>
      <c r="L329" s="10"/>
      <c r="M329" s="10"/>
    </row>
    <row r="330" spans="1:13" ht="21" x14ac:dyDescent="0.35">
      <c r="A330" s="17"/>
      <c r="B330" s="16"/>
      <c r="C330" s="15"/>
      <c r="D330" s="14"/>
      <c r="E330" s="13"/>
      <c r="F330" s="12"/>
      <c r="H330" s="11"/>
      <c r="J330" s="94"/>
      <c r="L330" s="10"/>
      <c r="M330" s="10"/>
    </row>
    <row r="331" spans="1:13" ht="21" x14ac:dyDescent="0.35">
      <c r="A331" s="17"/>
      <c r="B331" s="16"/>
      <c r="C331" s="15"/>
      <c r="D331" s="14"/>
      <c r="E331" s="13"/>
      <c r="F331" s="12"/>
      <c r="H331" s="11"/>
      <c r="J331" s="94"/>
      <c r="L331" s="10"/>
      <c r="M331" s="10"/>
    </row>
    <row r="332" spans="1:13" ht="21" x14ac:dyDescent="0.35">
      <c r="A332" s="17"/>
      <c r="B332" s="16"/>
      <c r="C332" s="15"/>
      <c r="D332" s="14"/>
      <c r="E332" s="13"/>
      <c r="F332" s="12"/>
      <c r="H332" s="11"/>
      <c r="J332" s="94"/>
      <c r="L332" s="10"/>
      <c r="M332" s="10"/>
    </row>
    <row r="333" spans="1:13" ht="21" x14ac:dyDescent="0.35">
      <c r="A333" s="17"/>
      <c r="B333" s="16"/>
      <c r="C333" s="15"/>
      <c r="D333" s="14"/>
      <c r="E333" s="13"/>
      <c r="F333" s="12"/>
      <c r="H333" s="11"/>
      <c r="J333" s="94"/>
      <c r="L333" s="10"/>
      <c r="M333" s="10"/>
    </row>
    <row r="334" spans="1:13" ht="21" x14ac:dyDescent="0.35">
      <c r="A334" s="17"/>
      <c r="B334" s="16"/>
      <c r="C334" s="15"/>
      <c r="D334" s="14"/>
      <c r="E334" s="13"/>
      <c r="F334" s="12"/>
      <c r="H334" s="11"/>
      <c r="J334" s="94"/>
      <c r="L334" s="10"/>
      <c r="M334" s="10"/>
    </row>
    <row r="335" spans="1:13" ht="21" x14ac:dyDescent="0.35">
      <c r="A335" s="17"/>
      <c r="B335" s="16"/>
      <c r="C335" s="15"/>
      <c r="D335" s="14"/>
      <c r="E335" s="13"/>
      <c r="F335" s="12"/>
      <c r="H335" s="11"/>
      <c r="J335" s="94"/>
      <c r="L335" s="10"/>
      <c r="M335" s="10"/>
    </row>
    <row r="336" spans="1:13" ht="21" x14ac:dyDescent="0.35">
      <c r="A336" s="17"/>
      <c r="B336" s="16"/>
      <c r="C336" s="15"/>
      <c r="D336" s="14"/>
      <c r="E336" s="13"/>
      <c r="F336" s="12"/>
      <c r="H336" s="11"/>
      <c r="J336" s="94"/>
      <c r="L336" s="10"/>
      <c r="M336" s="10"/>
    </row>
    <row r="337" spans="1:13" ht="21" x14ac:dyDescent="0.35">
      <c r="A337" s="17"/>
      <c r="B337" s="16"/>
      <c r="C337" s="15"/>
      <c r="D337" s="14"/>
      <c r="E337" s="13"/>
      <c r="F337" s="12"/>
      <c r="H337" s="11"/>
      <c r="J337" s="94"/>
      <c r="L337" s="10"/>
      <c r="M337" s="10"/>
    </row>
    <row r="338" spans="1:13" ht="21" x14ac:dyDescent="0.35">
      <c r="A338" s="17"/>
      <c r="B338" s="16"/>
      <c r="C338" s="15"/>
      <c r="D338" s="14"/>
      <c r="E338" s="13"/>
      <c r="F338" s="12"/>
      <c r="H338" s="11"/>
      <c r="J338" s="94"/>
      <c r="L338" s="10"/>
      <c r="M338" s="10"/>
    </row>
    <row r="339" spans="1:13" ht="21" x14ac:dyDescent="0.35">
      <c r="A339" s="17"/>
      <c r="B339" s="16"/>
      <c r="C339" s="15"/>
      <c r="D339" s="14"/>
      <c r="E339" s="13"/>
      <c r="F339" s="12"/>
      <c r="H339" s="11"/>
      <c r="J339" s="94"/>
      <c r="L339" s="10"/>
      <c r="M339" s="10"/>
    </row>
    <row r="340" spans="1:13" ht="21" x14ac:dyDescent="0.35">
      <c r="A340" s="17"/>
      <c r="B340" s="16"/>
      <c r="C340" s="15"/>
      <c r="D340" s="14"/>
      <c r="E340" s="13"/>
      <c r="F340" s="12"/>
      <c r="H340" s="11"/>
      <c r="J340" s="94"/>
      <c r="L340" s="10"/>
      <c r="M340" s="10"/>
    </row>
    <row r="341" spans="1:13" ht="21" x14ac:dyDescent="0.35">
      <c r="A341" s="17"/>
      <c r="B341" s="16"/>
      <c r="C341" s="15"/>
      <c r="D341" s="14"/>
      <c r="E341" s="13"/>
      <c r="F341" s="12"/>
      <c r="H341" s="11"/>
      <c r="J341" s="94"/>
      <c r="L341" s="10"/>
      <c r="M341" s="10"/>
    </row>
    <row r="342" spans="1:13" ht="21" x14ac:dyDescent="0.35">
      <c r="A342" s="17"/>
      <c r="B342" s="16"/>
      <c r="C342" s="15"/>
      <c r="D342" s="14"/>
      <c r="E342" s="13"/>
      <c r="F342" s="12"/>
      <c r="H342" s="11"/>
      <c r="J342" s="94"/>
      <c r="L342" s="10"/>
      <c r="M342" s="10"/>
    </row>
    <row r="343" spans="1:13" ht="21" x14ac:dyDescent="0.35">
      <c r="A343" s="17"/>
      <c r="B343" s="16"/>
      <c r="C343" s="15"/>
      <c r="D343" s="14"/>
      <c r="E343" s="13"/>
      <c r="F343" s="12"/>
      <c r="H343" s="11"/>
      <c r="J343" s="94"/>
      <c r="L343" s="10"/>
      <c r="M343" s="10"/>
    </row>
    <row r="344" spans="1:13" ht="21" x14ac:dyDescent="0.35">
      <c r="A344" s="17"/>
      <c r="B344" s="16"/>
      <c r="C344" s="15"/>
      <c r="D344" s="14"/>
      <c r="E344" s="13"/>
      <c r="F344" s="12"/>
      <c r="H344" s="11"/>
      <c r="J344" s="94"/>
      <c r="L344" s="10"/>
      <c r="M344" s="10"/>
    </row>
    <row r="345" spans="1:13" ht="21" x14ac:dyDescent="0.35">
      <c r="A345" s="17"/>
      <c r="B345" s="16"/>
      <c r="C345" s="15"/>
      <c r="D345" s="14"/>
      <c r="E345" s="13"/>
      <c r="F345" s="12"/>
      <c r="H345" s="11"/>
      <c r="J345" s="94"/>
      <c r="L345" s="10"/>
      <c r="M345" s="10"/>
    </row>
    <row r="346" spans="1:13" ht="21" x14ac:dyDescent="0.35">
      <c r="A346" s="17"/>
      <c r="B346" s="16"/>
      <c r="C346" s="15"/>
      <c r="D346" s="14"/>
      <c r="E346" s="13"/>
      <c r="F346" s="12"/>
      <c r="H346" s="11"/>
      <c r="J346" s="94"/>
      <c r="L346" s="10"/>
      <c r="M346" s="10"/>
    </row>
    <row r="347" spans="1:13" ht="21" x14ac:dyDescent="0.35">
      <c r="A347" s="17"/>
      <c r="B347" s="16"/>
      <c r="C347" s="15"/>
      <c r="D347" s="14"/>
      <c r="E347" s="13"/>
      <c r="F347" s="12"/>
      <c r="H347" s="11"/>
      <c r="J347" s="94"/>
      <c r="L347" s="10"/>
      <c r="M347" s="10"/>
    </row>
    <row r="348" spans="1:13" ht="21" x14ac:dyDescent="0.35">
      <c r="A348" s="17"/>
      <c r="B348" s="16"/>
      <c r="C348" s="15"/>
      <c r="D348" s="14"/>
      <c r="E348" s="13"/>
      <c r="F348" s="12"/>
      <c r="H348" s="11"/>
      <c r="J348" s="94"/>
      <c r="L348" s="10"/>
      <c r="M348" s="10"/>
    </row>
    <row r="349" spans="1:13" ht="21" x14ac:dyDescent="0.35">
      <c r="A349" s="17"/>
      <c r="B349" s="16"/>
      <c r="C349" s="15"/>
      <c r="D349" s="14"/>
      <c r="E349" s="13"/>
      <c r="F349" s="12"/>
      <c r="H349" s="11"/>
      <c r="J349" s="94"/>
      <c r="L349" s="10"/>
      <c r="M349" s="10"/>
    </row>
    <row r="350" spans="1:13" ht="21" x14ac:dyDescent="0.35">
      <c r="A350" s="17"/>
      <c r="B350" s="16"/>
      <c r="C350" s="15"/>
      <c r="D350" s="14"/>
      <c r="E350" s="13"/>
      <c r="F350" s="12"/>
      <c r="H350" s="11"/>
      <c r="J350" s="94"/>
      <c r="L350" s="10"/>
      <c r="M350" s="10"/>
    </row>
    <row r="351" spans="1:13" ht="21" x14ac:dyDescent="0.35">
      <c r="A351" s="17"/>
      <c r="B351" s="16"/>
      <c r="C351" s="15"/>
      <c r="D351" s="14"/>
      <c r="E351" s="13"/>
      <c r="F351" s="12"/>
      <c r="H351" s="11"/>
      <c r="J351" s="94"/>
      <c r="L351" s="10"/>
      <c r="M351" s="10"/>
    </row>
    <row r="352" spans="1:13" ht="21" x14ac:dyDescent="0.35">
      <c r="A352" s="17"/>
      <c r="B352" s="16"/>
      <c r="C352" s="15"/>
      <c r="D352" s="14"/>
      <c r="E352" s="13"/>
      <c r="F352" s="12"/>
      <c r="H352" s="11"/>
      <c r="J352" s="94"/>
      <c r="L352" s="10"/>
      <c r="M352" s="10"/>
    </row>
    <row r="353" spans="1:13" ht="21" x14ac:dyDescent="0.35">
      <c r="A353" s="17"/>
      <c r="B353" s="16"/>
      <c r="C353" s="15"/>
      <c r="D353" s="14"/>
      <c r="E353" s="13"/>
      <c r="F353" s="12"/>
      <c r="H353" s="11"/>
      <c r="J353" s="94"/>
      <c r="L353" s="10"/>
      <c r="M353" s="10"/>
    </row>
    <row r="354" spans="1:13" ht="21" x14ac:dyDescent="0.35">
      <c r="A354" s="17"/>
      <c r="B354" s="16"/>
      <c r="C354" s="15"/>
      <c r="D354" s="14"/>
      <c r="E354" s="13"/>
      <c r="F354" s="12"/>
      <c r="H354" s="11"/>
      <c r="J354" s="94"/>
      <c r="L354" s="10"/>
      <c r="M354" s="10"/>
    </row>
    <row r="355" spans="1:13" ht="21" x14ac:dyDescent="0.35">
      <c r="A355" s="17"/>
      <c r="B355" s="16"/>
      <c r="C355" s="15"/>
      <c r="D355" s="14"/>
      <c r="E355" s="13"/>
      <c r="F355" s="12"/>
      <c r="H355" s="11"/>
      <c r="J355" s="94"/>
      <c r="L355" s="10"/>
      <c r="M355" s="10"/>
    </row>
    <row r="356" spans="1:13" ht="21" x14ac:dyDescent="0.35">
      <c r="A356" s="17"/>
      <c r="B356" s="16"/>
      <c r="C356" s="15"/>
      <c r="D356" s="14"/>
      <c r="E356" s="13"/>
      <c r="F356" s="12"/>
      <c r="H356" s="11"/>
      <c r="J356" s="94"/>
      <c r="L356" s="10"/>
      <c r="M356" s="10"/>
    </row>
    <row r="357" spans="1:13" ht="21" x14ac:dyDescent="0.35">
      <c r="A357" s="17"/>
      <c r="B357" s="16"/>
      <c r="C357" s="15"/>
      <c r="D357" s="14"/>
      <c r="E357" s="13"/>
      <c r="F357" s="12"/>
      <c r="H357" s="11"/>
      <c r="J357" s="94"/>
      <c r="L357" s="10"/>
      <c r="M357" s="10"/>
    </row>
    <row r="358" spans="1:13" ht="21" x14ac:dyDescent="0.35">
      <c r="A358" s="17"/>
      <c r="B358" s="16"/>
      <c r="C358" s="15"/>
      <c r="D358" s="14"/>
      <c r="E358" s="13"/>
      <c r="F358" s="12"/>
      <c r="H358" s="11"/>
      <c r="J358" s="94"/>
      <c r="L358" s="10"/>
      <c r="M358" s="10"/>
    </row>
    <row r="359" spans="1:13" ht="21" x14ac:dyDescent="0.35">
      <c r="A359" s="17"/>
      <c r="B359" s="16"/>
      <c r="C359" s="15"/>
      <c r="D359" s="14"/>
      <c r="E359" s="13"/>
      <c r="F359" s="12"/>
      <c r="H359" s="11"/>
      <c r="J359" s="94"/>
      <c r="L359" s="10"/>
      <c r="M359" s="10"/>
    </row>
    <row r="360" spans="1:13" ht="21" x14ac:dyDescent="0.35">
      <c r="A360" s="17"/>
      <c r="B360" s="16"/>
      <c r="C360" s="15"/>
      <c r="D360" s="14"/>
      <c r="E360" s="13"/>
      <c r="F360" s="12"/>
      <c r="H360" s="11"/>
      <c r="J360" s="94"/>
      <c r="L360" s="10"/>
      <c r="M360" s="10"/>
    </row>
    <row r="361" spans="1:13" ht="21" x14ac:dyDescent="0.35">
      <c r="A361" s="17"/>
      <c r="B361" s="16"/>
      <c r="C361" s="15"/>
      <c r="D361" s="14"/>
      <c r="E361" s="13"/>
      <c r="F361" s="12"/>
      <c r="H361" s="11"/>
      <c r="J361" s="94"/>
      <c r="L361" s="10"/>
      <c r="M361" s="10"/>
    </row>
    <row r="362" spans="1:13" ht="21" x14ac:dyDescent="0.35">
      <c r="A362" s="17"/>
      <c r="B362" s="16"/>
      <c r="C362" s="15"/>
      <c r="D362" s="14"/>
      <c r="E362" s="13"/>
      <c r="F362" s="12"/>
      <c r="H362" s="11"/>
      <c r="J362" s="94"/>
      <c r="L362" s="10"/>
      <c r="M362" s="10"/>
    </row>
    <row r="363" spans="1:13" ht="21" x14ac:dyDescent="0.35">
      <c r="A363" s="17"/>
      <c r="B363" s="16"/>
      <c r="C363" s="15"/>
      <c r="D363" s="14"/>
      <c r="E363" s="13"/>
      <c r="F363" s="12"/>
      <c r="H363" s="11"/>
      <c r="J363" s="94"/>
      <c r="L363" s="10"/>
      <c r="M363" s="10"/>
    </row>
    <row r="364" spans="1:13" ht="21" x14ac:dyDescent="0.35">
      <c r="A364" s="17"/>
      <c r="B364" s="16"/>
      <c r="C364" s="15"/>
      <c r="D364" s="14"/>
      <c r="E364" s="13"/>
      <c r="F364" s="12"/>
      <c r="H364" s="11"/>
      <c r="J364" s="94"/>
      <c r="L364" s="10"/>
      <c r="M364" s="10"/>
    </row>
    <row r="365" spans="1:13" ht="21" x14ac:dyDescent="0.35">
      <c r="A365" s="17"/>
      <c r="B365" s="16"/>
      <c r="C365" s="15"/>
      <c r="D365" s="14"/>
      <c r="E365" s="13"/>
      <c r="F365" s="12"/>
      <c r="H365" s="11"/>
      <c r="J365" s="94"/>
      <c r="L365" s="10"/>
      <c r="M365" s="10"/>
    </row>
    <row r="366" spans="1:13" ht="21" x14ac:dyDescent="0.35">
      <c r="A366" s="17"/>
      <c r="B366" s="16"/>
      <c r="C366" s="15"/>
      <c r="D366" s="14"/>
      <c r="E366" s="13"/>
      <c r="F366" s="12"/>
      <c r="H366" s="11"/>
      <c r="J366" s="94"/>
      <c r="L366" s="10"/>
      <c r="M366" s="10"/>
    </row>
    <row r="367" spans="1:13" ht="21" x14ac:dyDescent="0.35">
      <c r="A367" s="17"/>
      <c r="B367" s="16"/>
      <c r="C367" s="15"/>
      <c r="D367" s="14"/>
      <c r="E367" s="13"/>
      <c r="F367" s="12"/>
      <c r="H367" s="11"/>
      <c r="J367" s="94"/>
      <c r="L367" s="10"/>
      <c r="M367" s="10"/>
    </row>
    <row r="368" spans="1:13" ht="21" x14ac:dyDescent="0.35">
      <c r="A368" s="17"/>
      <c r="B368" s="16"/>
      <c r="C368" s="15"/>
      <c r="D368" s="14"/>
      <c r="E368" s="13"/>
      <c r="F368" s="12"/>
      <c r="H368" s="11"/>
      <c r="J368" s="94"/>
      <c r="L368" s="10"/>
      <c r="M368" s="10"/>
    </row>
    <row r="369" spans="1:13" ht="21" x14ac:dyDescent="0.35">
      <c r="A369" s="17"/>
      <c r="B369" s="16"/>
      <c r="C369" s="15"/>
      <c r="D369" s="14"/>
      <c r="E369" s="13"/>
      <c r="F369" s="12"/>
      <c r="H369" s="11"/>
      <c r="J369" s="94"/>
      <c r="L369" s="10"/>
      <c r="M369" s="10"/>
    </row>
    <row r="370" spans="1:13" ht="21" x14ac:dyDescent="0.35">
      <c r="A370" s="17"/>
      <c r="B370" s="16"/>
      <c r="C370" s="15"/>
      <c r="D370" s="14"/>
      <c r="E370" s="13"/>
      <c r="F370" s="12"/>
      <c r="H370" s="11"/>
      <c r="J370" s="94"/>
      <c r="L370" s="10"/>
      <c r="M370" s="10"/>
    </row>
    <row r="371" spans="1:13" ht="21" x14ac:dyDescent="0.35">
      <c r="A371" s="17"/>
      <c r="B371" s="16"/>
      <c r="C371" s="15"/>
      <c r="D371" s="14"/>
      <c r="E371" s="13"/>
      <c r="F371" s="12"/>
      <c r="H371" s="11"/>
      <c r="J371" s="94"/>
      <c r="L371" s="10"/>
      <c r="M371" s="10"/>
    </row>
    <row r="372" spans="1:13" ht="21" x14ac:dyDescent="0.35">
      <c r="A372" s="17"/>
      <c r="B372" s="16"/>
      <c r="C372" s="15"/>
      <c r="D372" s="14"/>
      <c r="E372" s="13"/>
      <c r="F372" s="12"/>
      <c r="H372" s="11"/>
      <c r="J372" s="94"/>
      <c r="L372" s="10"/>
      <c r="M372" s="10"/>
    </row>
    <row r="373" spans="1:13" ht="21" x14ac:dyDescent="0.35">
      <c r="A373" s="17"/>
      <c r="B373" s="16"/>
      <c r="C373" s="15"/>
      <c r="D373" s="14"/>
      <c r="E373" s="13"/>
      <c r="F373" s="12"/>
      <c r="H373" s="11"/>
      <c r="J373" s="94"/>
      <c r="L373" s="10"/>
      <c r="M373" s="10"/>
    </row>
    <row r="374" spans="1:13" ht="21" x14ac:dyDescent="0.35">
      <c r="A374" s="17"/>
      <c r="B374" s="16"/>
      <c r="C374" s="15"/>
      <c r="D374" s="14"/>
      <c r="E374" s="13"/>
      <c r="F374" s="12"/>
      <c r="H374" s="11"/>
      <c r="J374" s="94"/>
      <c r="L374" s="10"/>
      <c r="M374" s="10"/>
    </row>
    <row r="375" spans="1:13" ht="21" x14ac:dyDescent="0.35">
      <c r="A375" s="17"/>
      <c r="B375" s="16"/>
      <c r="C375" s="15"/>
      <c r="D375" s="14"/>
      <c r="E375" s="13"/>
      <c r="F375" s="12"/>
      <c r="H375" s="11"/>
      <c r="J375" s="94"/>
      <c r="L375" s="10"/>
      <c r="M375" s="10"/>
    </row>
    <row r="376" spans="1:13" ht="21" x14ac:dyDescent="0.35">
      <c r="A376" s="17"/>
      <c r="B376" s="16"/>
      <c r="C376" s="15"/>
      <c r="D376" s="14"/>
      <c r="E376" s="13"/>
      <c r="F376" s="12"/>
      <c r="H376" s="11"/>
      <c r="J376" s="94"/>
      <c r="L376" s="10"/>
      <c r="M376" s="10"/>
    </row>
    <row r="377" spans="1:13" ht="21" x14ac:dyDescent="0.35">
      <c r="A377" s="17"/>
      <c r="B377" s="16"/>
      <c r="C377" s="15"/>
      <c r="D377" s="14"/>
      <c r="E377" s="13"/>
      <c r="F377" s="12"/>
      <c r="H377" s="11"/>
      <c r="J377" s="94"/>
      <c r="L377" s="10"/>
      <c r="M377" s="10"/>
    </row>
    <row r="378" spans="1:13" ht="21" x14ac:dyDescent="0.35">
      <c r="A378" s="17"/>
      <c r="B378" s="16"/>
      <c r="C378" s="15"/>
      <c r="D378" s="14"/>
      <c r="E378" s="13"/>
      <c r="F378" s="12"/>
      <c r="H378" s="11"/>
      <c r="J378" s="94"/>
      <c r="L378" s="10"/>
      <c r="M378" s="10"/>
    </row>
    <row r="379" spans="1:13" ht="21" x14ac:dyDescent="0.35">
      <c r="A379" s="17"/>
      <c r="B379" s="16"/>
      <c r="C379" s="15"/>
      <c r="D379" s="14"/>
      <c r="E379" s="13"/>
      <c r="F379" s="12"/>
      <c r="H379" s="11"/>
      <c r="J379" s="94"/>
      <c r="L379" s="10"/>
      <c r="M379" s="10"/>
    </row>
    <row r="380" spans="1:13" ht="21" x14ac:dyDescent="0.35">
      <c r="A380" s="17"/>
      <c r="B380" s="16"/>
      <c r="C380" s="15"/>
      <c r="D380" s="14"/>
      <c r="E380" s="13"/>
      <c r="F380" s="12"/>
      <c r="H380" s="11"/>
      <c r="J380" s="94"/>
      <c r="L380" s="10"/>
      <c r="M380" s="10"/>
    </row>
    <row r="381" spans="1:13" ht="21" x14ac:dyDescent="0.35">
      <c r="A381" s="17"/>
      <c r="B381" s="16"/>
      <c r="C381" s="15"/>
      <c r="D381" s="14"/>
      <c r="E381" s="13"/>
      <c r="F381" s="12"/>
      <c r="H381" s="11"/>
      <c r="J381" s="94"/>
      <c r="L381" s="10"/>
      <c r="M381" s="10"/>
    </row>
    <row r="382" spans="1:13" ht="21" x14ac:dyDescent="0.35">
      <c r="A382" s="17"/>
      <c r="B382" s="16"/>
      <c r="C382" s="15"/>
      <c r="D382" s="14"/>
      <c r="E382" s="13"/>
      <c r="F382" s="12"/>
      <c r="H382" s="11"/>
      <c r="J382" s="94"/>
      <c r="L382" s="10"/>
      <c r="M382" s="10"/>
    </row>
    <row r="383" spans="1:13" ht="21" x14ac:dyDescent="0.35">
      <c r="A383" s="17"/>
      <c r="B383" s="16"/>
      <c r="C383" s="15"/>
      <c r="D383" s="14"/>
      <c r="E383" s="13"/>
      <c r="F383" s="12"/>
      <c r="H383" s="11"/>
      <c r="J383" s="94"/>
      <c r="L383" s="10"/>
      <c r="M383" s="10"/>
    </row>
    <row r="384" spans="1:13" ht="21" x14ac:dyDescent="0.35">
      <c r="A384" s="17"/>
      <c r="B384" s="16"/>
      <c r="C384" s="15"/>
      <c r="D384" s="14"/>
      <c r="E384" s="13"/>
      <c r="F384" s="12"/>
      <c r="H384" s="11"/>
      <c r="J384" s="94"/>
      <c r="L384" s="10"/>
      <c r="M384" s="10"/>
    </row>
    <row r="385" spans="1:13" ht="21" x14ac:dyDescent="0.35">
      <c r="A385" s="17"/>
      <c r="B385" s="16"/>
      <c r="C385" s="15"/>
      <c r="D385" s="14"/>
      <c r="E385" s="13"/>
      <c r="F385" s="12"/>
      <c r="H385" s="11"/>
      <c r="J385" s="94"/>
      <c r="L385" s="10"/>
      <c r="M385" s="10"/>
    </row>
    <row r="386" spans="1:13" ht="21" x14ac:dyDescent="0.35">
      <c r="A386" s="17"/>
      <c r="B386" s="16"/>
      <c r="C386" s="15"/>
      <c r="D386" s="14"/>
      <c r="E386" s="13"/>
      <c r="F386" s="12"/>
      <c r="H386" s="11"/>
      <c r="J386" s="94"/>
      <c r="L386" s="10"/>
      <c r="M386" s="10"/>
    </row>
    <row r="387" spans="1:13" ht="21" x14ac:dyDescent="0.35">
      <c r="A387" s="17"/>
      <c r="B387" s="16"/>
      <c r="C387" s="15"/>
      <c r="D387" s="14"/>
      <c r="E387" s="13"/>
      <c r="F387" s="12"/>
      <c r="H387" s="11"/>
      <c r="J387" s="94"/>
      <c r="L387" s="10"/>
      <c r="M387" s="10"/>
    </row>
    <row r="388" spans="1:13" ht="21" x14ac:dyDescent="0.35">
      <c r="A388" s="17"/>
      <c r="B388" s="16"/>
      <c r="C388" s="15"/>
      <c r="D388" s="14"/>
      <c r="E388" s="13"/>
      <c r="F388" s="12"/>
      <c r="H388" s="11"/>
      <c r="J388" s="94"/>
      <c r="L388" s="10"/>
      <c r="M388" s="10"/>
    </row>
    <row r="389" spans="1:13" ht="21" x14ac:dyDescent="0.35">
      <c r="A389" s="17"/>
      <c r="B389" s="16"/>
      <c r="C389" s="15"/>
      <c r="D389" s="14"/>
      <c r="E389" s="13"/>
      <c r="F389" s="12"/>
      <c r="H389" s="11"/>
      <c r="J389" s="94"/>
      <c r="L389" s="10"/>
      <c r="M389" s="10"/>
    </row>
    <row r="390" spans="1:13" ht="21" x14ac:dyDescent="0.35">
      <c r="A390" s="17"/>
      <c r="B390" s="16"/>
      <c r="C390" s="15"/>
      <c r="D390" s="14"/>
      <c r="E390" s="13"/>
      <c r="F390" s="12"/>
      <c r="H390" s="11"/>
      <c r="J390" s="94"/>
      <c r="L390" s="10"/>
      <c r="M390" s="10"/>
    </row>
    <row r="391" spans="1:13" ht="21" x14ac:dyDescent="0.35">
      <c r="A391" s="17"/>
      <c r="B391" s="16"/>
      <c r="C391" s="15"/>
      <c r="D391" s="14"/>
      <c r="E391" s="13"/>
      <c r="F391" s="12"/>
      <c r="H391" s="11"/>
      <c r="J391" s="94"/>
      <c r="L391" s="10"/>
      <c r="M391" s="10"/>
    </row>
    <row r="392" spans="1:13" ht="21" x14ac:dyDescent="0.35">
      <c r="A392" s="17"/>
      <c r="B392" s="16"/>
      <c r="C392" s="15"/>
      <c r="D392" s="14"/>
      <c r="E392" s="13"/>
      <c r="F392" s="12"/>
      <c r="H392" s="11"/>
      <c r="J392" s="94"/>
      <c r="L392" s="10"/>
      <c r="M392" s="10"/>
    </row>
    <row r="393" spans="1:13" ht="21" x14ac:dyDescent="0.35">
      <c r="A393" s="17"/>
      <c r="B393" s="16"/>
      <c r="C393" s="15"/>
      <c r="D393" s="14"/>
      <c r="E393" s="13"/>
      <c r="F393" s="12"/>
      <c r="H393" s="11"/>
      <c r="J393" s="94"/>
      <c r="L393" s="10"/>
      <c r="M393" s="10"/>
    </row>
    <row r="394" spans="1:13" ht="21" x14ac:dyDescent="0.35">
      <c r="A394" s="17"/>
      <c r="B394" s="16"/>
      <c r="C394" s="15"/>
      <c r="D394" s="14"/>
      <c r="E394" s="13"/>
      <c r="F394" s="12"/>
      <c r="H394" s="11"/>
      <c r="J394" s="94"/>
      <c r="L394" s="10"/>
      <c r="M394" s="10"/>
    </row>
    <row r="395" spans="1:13" ht="21" x14ac:dyDescent="0.35">
      <c r="A395" s="17"/>
      <c r="B395" s="16"/>
      <c r="C395" s="15"/>
      <c r="D395" s="14"/>
      <c r="E395" s="13"/>
      <c r="F395" s="12"/>
      <c r="H395" s="11"/>
      <c r="J395" s="94"/>
      <c r="L395" s="10"/>
      <c r="M395" s="10"/>
    </row>
    <row r="396" spans="1:13" ht="21" x14ac:dyDescent="0.35">
      <c r="A396" s="17"/>
      <c r="B396" s="16"/>
      <c r="C396" s="15"/>
      <c r="D396" s="14"/>
      <c r="E396" s="13"/>
      <c r="F396" s="12"/>
      <c r="H396" s="11"/>
      <c r="J396" s="94"/>
      <c r="L396" s="10"/>
      <c r="M396" s="10"/>
    </row>
    <row r="397" spans="1:13" ht="21" x14ac:dyDescent="0.35">
      <c r="A397" s="17"/>
      <c r="B397" s="16"/>
      <c r="C397" s="15"/>
      <c r="D397" s="14"/>
      <c r="E397" s="13"/>
      <c r="F397" s="12"/>
      <c r="H397" s="11"/>
      <c r="J397" s="94"/>
      <c r="L397" s="10"/>
      <c r="M397" s="10"/>
    </row>
    <row r="398" spans="1:13" ht="21" x14ac:dyDescent="0.35">
      <c r="A398" s="17"/>
      <c r="B398" s="16"/>
      <c r="C398" s="15"/>
      <c r="D398" s="14"/>
      <c r="E398" s="13"/>
      <c r="F398" s="12"/>
      <c r="H398" s="11"/>
      <c r="J398" s="94"/>
      <c r="L398" s="10"/>
      <c r="M398" s="10"/>
    </row>
    <row r="399" spans="1:13" ht="21" x14ac:dyDescent="0.35">
      <c r="A399" s="17"/>
      <c r="B399" s="16"/>
      <c r="C399" s="15"/>
      <c r="D399" s="14"/>
      <c r="E399" s="13"/>
      <c r="F399" s="12"/>
      <c r="H399" s="11"/>
      <c r="J399" s="94"/>
      <c r="L399" s="10"/>
      <c r="M399" s="10"/>
    </row>
    <row r="400" spans="1:13" ht="21" x14ac:dyDescent="0.35">
      <c r="A400" s="17"/>
      <c r="B400" s="16"/>
      <c r="C400" s="15"/>
      <c r="D400" s="14"/>
      <c r="E400" s="13"/>
      <c r="F400" s="12"/>
      <c r="H400" s="11"/>
      <c r="J400" s="94"/>
      <c r="L400" s="10"/>
      <c r="M400" s="10"/>
    </row>
    <row r="401" spans="1:13" ht="21" x14ac:dyDescent="0.35">
      <c r="A401" s="17"/>
      <c r="B401" s="16"/>
      <c r="C401" s="15"/>
      <c r="D401" s="14"/>
      <c r="E401" s="13"/>
      <c r="F401" s="12"/>
      <c r="H401" s="11"/>
      <c r="J401" s="94"/>
      <c r="L401" s="10"/>
      <c r="M401" s="10"/>
    </row>
    <row r="402" spans="1:13" ht="21" x14ac:dyDescent="0.35">
      <c r="A402" s="17"/>
      <c r="B402" s="16"/>
      <c r="C402" s="15"/>
      <c r="D402" s="14"/>
      <c r="E402" s="13"/>
      <c r="F402" s="12"/>
      <c r="H402" s="11"/>
      <c r="J402" s="94"/>
      <c r="L402" s="10"/>
      <c r="M402" s="10"/>
    </row>
    <row r="403" spans="1:13" ht="21" x14ac:dyDescent="0.35">
      <c r="A403" s="17"/>
      <c r="B403" s="16"/>
      <c r="C403" s="15"/>
      <c r="D403" s="14"/>
      <c r="E403" s="13"/>
      <c r="F403" s="12"/>
      <c r="H403" s="11"/>
      <c r="J403" s="94"/>
      <c r="L403" s="10"/>
      <c r="M403" s="10"/>
    </row>
    <row r="404" spans="1:13" ht="21" x14ac:dyDescent="0.35">
      <c r="A404" s="17"/>
      <c r="B404" s="16"/>
      <c r="C404" s="15"/>
      <c r="D404" s="14"/>
      <c r="E404" s="13"/>
      <c r="F404" s="12"/>
      <c r="H404" s="11"/>
      <c r="J404" s="94"/>
      <c r="L404" s="10"/>
      <c r="M404" s="10"/>
    </row>
    <row r="405" spans="1:13" ht="21" x14ac:dyDescent="0.35">
      <c r="A405" s="17"/>
      <c r="B405" s="16"/>
      <c r="C405" s="15"/>
      <c r="D405" s="14"/>
      <c r="E405" s="13"/>
      <c r="F405" s="12"/>
      <c r="H405" s="11"/>
      <c r="J405" s="94"/>
      <c r="L405" s="10"/>
      <c r="M405" s="10"/>
    </row>
    <row r="406" spans="1:13" ht="21" x14ac:dyDescent="0.35">
      <c r="A406" s="17"/>
      <c r="B406" s="16"/>
      <c r="C406" s="15"/>
      <c r="D406" s="14"/>
      <c r="E406" s="13"/>
      <c r="F406" s="12"/>
      <c r="H406" s="11"/>
      <c r="J406" s="94"/>
      <c r="L406" s="10"/>
      <c r="M406" s="10"/>
    </row>
    <row r="407" spans="1:13" ht="21" x14ac:dyDescent="0.35">
      <c r="A407" s="17"/>
      <c r="B407" s="16"/>
      <c r="C407" s="15"/>
      <c r="D407" s="14"/>
      <c r="E407" s="13"/>
      <c r="F407" s="12"/>
      <c r="H407" s="11"/>
      <c r="J407" s="94"/>
      <c r="L407" s="10"/>
      <c r="M407" s="10"/>
    </row>
    <row r="408" spans="1:13" ht="21" x14ac:dyDescent="0.35">
      <c r="A408" s="17"/>
      <c r="B408" s="16"/>
      <c r="C408" s="15"/>
      <c r="D408" s="14"/>
      <c r="E408" s="13"/>
      <c r="F408" s="12"/>
      <c r="H408" s="11"/>
      <c r="J408" s="94"/>
      <c r="L408" s="10"/>
      <c r="M408" s="10"/>
    </row>
    <row r="409" spans="1:13" ht="21" x14ac:dyDescent="0.35">
      <c r="A409" s="17"/>
      <c r="B409" s="16"/>
      <c r="C409" s="15"/>
      <c r="D409" s="14"/>
      <c r="E409" s="13"/>
      <c r="F409" s="12"/>
      <c r="H409" s="11"/>
      <c r="J409" s="94"/>
      <c r="L409" s="10"/>
      <c r="M409" s="10"/>
    </row>
    <row r="410" spans="1:13" ht="21" x14ac:dyDescent="0.35">
      <c r="A410" s="17"/>
      <c r="B410" s="16"/>
      <c r="C410" s="15"/>
      <c r="D410" s="14"/>
      <c r="E410" s="13"/>
      <c r="F410" s="12"/>
      <c r="H410" s="11"/>
      <c r="J410" s="94"/>
      <c r="L410" s="10"/>
      <c r="M410" s="10"/>
    </row>
    <row r="411" spans="1:13" ht="21" x14ac:dyDescent="0.35">
      <c r="A411" s="17"/>
      <c r="B411" s="16"/>
      <c r="C411" s="15"/>
      <c r="D411" s="14"/>
      <c r="E411" s="13"/>
      <c r="F411" s="12"/>
      <c r="H411" s="11"/>
      <c r="J411" s="94"/>
      <c r="L411" s="10"/>
      <c r="M411" s="10"/>
    </row>
    <row r="412" spans="1:13" ht="21" x14ac:dyDescent="0.35">
      <c r="A412" s="17"/>
      <c r="B412" s="16"/>
      <c r="C412" s="15"/>
      <c r="D412" s="14"/>
      <c r="E412" s="13"/>
      <c r="F412" s="12"/>
      <c r="H412" s="11"/>
      <c r="J412" s="94"/>
      <c r="L412" s="10"/>
      <c r="M412" s="10"/>
    </row>
    <row r="413" spans="1:13" ht="21" x14ac:dyDescent="0.35">
      <c r="A413" s="17"/>
      <c r="B413" s="16"/>
      <c r="C413" s="15"/>
      <c r="D413" s="14"/>
      <c r="E413" s="13"/>
      <c r="F413" s="12"/>
      <c r="H413" s="11"/>
      <c r="J413" s="94"/>
      <c r="L413" s="10"/>
      <c r="M413" s="10"/>
    </row>
    <row r="414" spans="1:13" ht="21" x14ac:dyDescent="0.35">
      <c r="A414" s="17"/>
      <c r="B414" s="16"/>
      <c r="C414" s="15"/>
      <c r="D414" s="14"/>
      <c r="E414" s="13"/>
      <c r="F414" s="12"/>
      <c r="H414" s="11"/>
      <c r="J414" s="94"/>
      <c r="L414" s="10"/>
      <c r="M414" s="10"/>
    </row>
    <row r="415" spans="1:13" ht="21" x14ac:dyDescent="0.35">
      <c r="A415" s="17"/>
      <c r="B415" s="16"/>
      <c r="C415" s="15"/>
      <c r="D415" s="14"/>
      <c r="E415" s="13"/>
      <c r="F415" s="12"/>
      <c r="H415" s="11"/>
      <c r="J415" s="94"/>
      <c r="L415" s="10"/>
      <c r="M415" s="10"/>
    </row>
    <row r="416" spans="1:13" ht="21" x14ac:dyDescent="0.35">
      <c r="A416" s="17"/>
      <c r="B416" s="16"/>
      <c r="C416" s="15"/>
      <c r="D416" s="14"/>
      <c r="E416" s="13"/>
      <c r="F416" s="12"/>
      <c r="H416" s="11"/>
      <c r="J416" s="94"/>
      <c r="L416" s="10"/>
      <c r="M416" s="10"/>
    </row>
    <row r="417" spans="1:13" ht="21" x14ac:dyDescent="0.35">
      <c r="A417" s="17"/>
      <c r="B417" s="16"/>
      <c r="C417" s="15"/>
      <c r="D417" s="14"/>
      <c r="E417" s="13"/>
      <c r="F417" s="12"/>
      <c r="H417" s="11"/>
      <c r="J417" s="94"/>
      <c r="L417" s="10"/>
      <c r="M417" s="10"/>
    </row>
    <row r="418" spans="1:13" ht="21" x14ac:dyDescent="0.35">
      <c r="A418" s="17"/>
      <c r="B418" s="16"/>
      <c r="C418" s="15"/>
      <c r="D418" s="14"/>
      <c r="E418" s="13"/>
      <c r="F418" s="12"/>
      <c r="H418" s="11"/>
      <c r="J418" s="94"/>
      <c r="L418" s="10"/>
      <c r="M418" s="10"/>
    </row>
    <row r="419" spans="1:13" ht="21" x14ac:dyDescent="0.35">
      <c r="A419" s="17"/>
      <c r="B419" s="16"/>
      <c r="C419" s="15"/>
      <c r="D419" s="14"/>
      <c r="E419" s="13"/>
      <c r="F419" s="12"/>
      <c r="H419" s="11"/>
      <c r="J419" s="94"/>
      <c r="L419" s="10"/>
      <c r="M419" s="10"/>
    </row>
    <row r="420" spans="1:13" ht="21" x14ac:dyDescent="0.35">
      <c r="A420" s="17"/>
      <c r="B420" s="16"/>
      <c r="C420" s="15"/>
      <c r="D420" s="14"/>
      <c r="E420" s="13"/>
      <c r="F420" s="12"/>
      <c r="H420" s="11"/>
      <c r="J420" s="94"/>
      <c r="L420" s="10"/>
      <c r="M420" s="10"/>
    </row>
    <row r="421" spans="1:13" ht="21" x14ac:dyDescent="0.35">
      <c r="A421" s="17"/>
      <c r="B421" s="16"/>
      <c r="C421" s="15"/>
      <c r="D421" s="14"/>
      <c r="E421" s="13"/>
      <c r="F421" s="12"/>
      <c r="H421" s="11"/>
      <c r="J421" s="94"/>
      <c r="L421" s="10"/>
      <c r="M421" s="10"/>
    </row>
    <row r="422" spans="1:13" ht="21" x14ac:dyDescent="0.35">
      <c r="A422" s="17"/>
      <c r="B422" s="16"/>
      <c r="C422" s="15"/>
      <c r="D422" s="14"/>
      <c r="E422" s="13"/>
      <c r="F422" s="12"/>
      <c r="H422" s="11"/>
      <c r="J422" s="94"/>
      <c r="L422" s="10"/>
      <c r="M422" s="10"/>
    </row>
    <row r="423" spans="1:13" ht="21" x14ac:dyDescent="0.35">
      <c r="A423" s="17"/>
      <c r="B423" s="16"/>
      <c r="C423" s="15"/>
      <c r="D423" s="14"/>
      <c r="E423" s="13"/>
      <c r="F423" s="12"/>
      <c r="H423" s="11"/>
      <c r="J423" s="94"/>
      <c r="L423" s="10"/>
      <c r="M423" s="10"/>
    </row>
    <row r="424" spans="1:13" ht="21" x14ac:dyDescent="0.35">
      <c r="A424" s="17"/>
      <c r="B424" s="16"/>
      <c r="C424" s="15"/>
      <c r="D424" s="14"/>
      <c r="E424" s="13"/>
      <c r="F424" s="12"/>
      <c r="H424" s="11"/>
      <c r="J424" s="94"/>
      <c r="L424" s="10"/>
      <c r="M424" s="10"/>
    </row>
    <row r="425" spans="1:13" ht="21" x14ac:dyDescent="0.35">
      <c r="A425" s="17"/>
      <c r="B425" s="16"/>
      <c r="C425" s="15"/>
      <c r="D425" s="14"/>
      <c r="E425" s="13"/>
      <c r="F425" s="12"/>
      <c r="H425" s="11"/>
      <c r="J425" s="94"/>
      <c r="L425" s="10"/>
      <c r="M425" s="10"/>
    </row>
    <row r="426" spans="1:13" ht="21" x14ac:dyDescent="0.35">
      <c r="A426" s="17"/>
      <c r="B426" s="16"/>
      <c r="C426" s="15"/>
      <c r="D426" s="14"/>
      <c r="E426" s="13"/>
      <c r="F426" s="12"/>
      <c r="H426" s="11"/>
      <c r="J426" s="94"/>
      <c r="L426" s="10"/>
      <c r="M426" s="10"/>
    </row>
    <row r="427" spans="1:13" ht="21" x14ac:dyDescent="0.35">
      <c r="A427" s="17"/>
      <c r="B427" s="16"/>
      <c r="C427" s="15"/>
      <c r="D427" s="14"/>
      <c r="E427" s="13"/>
      <c r="F427" s="12"/>
      <c r="H427" s="11"/>
      <c r="J427" s="94"/>
      <c r="L427" s="10"/>
      <c r="M427" s="10"/>
    </row>
    <row r="428" spans="1:13" ht="21" x14ac:dyDescent="0.35">
      <c r="A428" s="17"/>
      <c r="B428" s="16"/>
      <c r="C428" s="15"/>
      <c r="D428" s="14"/>
      <c r="E428" s="13"/>
      <c r="F428" s="12"/>
      <c r="H428" s="11"/>
      <c r="J428" s="94"/>
      <c r="L428" s="10"/>
      <c r="M428" s="10"/>
    </row>
    <row r="429" spans="1:13" ht="21" x14ac:dyDescent="0.35">
      <c r="A429" s="17"/>
      <c r="B429" s="16"/>
      <c r="C429" s="15"/>
      <c r="D429" s="14"/>
      <c r="E429" s="13"/>
      <c r="F429" s="12"/>
      <c r="H429" s="11"/>
      <c r="J429" s="94"/>
      <c r="L429" s="10"/>
      <c r="M429" s="10"/>
    </row>
    <row r="430" spans="1:13" ht="21" x14ac:dyDescent="0.35">
      <c r="A430" s="17"/>
      <c r="B430" s="16"/>
      <c r="C430" s="15"/>
      <c r="D430" s="14"/>
      <c r="E430" s="13"/>
      <c r="F430" s="12"/>
      <c r="H430" s="11"/>
      <c r="J430" s="94"/>
      <c r="L430" s="10"/>
      <c r="M430" s="10"/>
    </row>
    <row r="431" spans="1:13" ht="21" x14ac:dyDescent="0.35">
      <c r="A431" s="17"/>
      <c r="B431" s="16"/>
      <c r="C431" s="15"/>
      <c r="D431" s="14"/>
      <c r="E431" s="13"/>
      <c r="F431" s="12"/>
      <c r="H431" s="11"/>
      <c r="J431" s="94"/>
      <c r="L431" s="10"/>
      <c r="M431" s="10"/>
    </row>
    <row r="432" spans="1:13" ht="21" x14ac:dyDescent="0.35">
      <c r="A432" s="17"/>
      <c r="B432" s="16"/>
      <c r="C432" s="15"/>
      <c r="D432" s="14"/>
      <c r="E432" s="13"/>
      <c r="F432" s="12"/>
      <c r="H432" s="11"/>
      <c r="J432" s="94"/>
      <c r="L432" s="10"/>
      <c r="M432" s="10"/>
    </row>
    <row r="433" spans="1:13" ht="21" x14ac:dyDescent="0.35">
      <c r="A433" s="17"/>
      <c r="B433" s="16"/>
      <c r="C433" s="15"/>
      <c r="D433" s="14"/>
      <c r="E433" s="13"/>
      <c r="F433" s="12"/>
      <c r="H433" s="11"/>
      <c r="J433" s="94"/>
      <c r="L433" s="10"/>
      <c r="M433" s="10"/>
    </row>
    <row r="434" spans="1:13" ht="21" x14ac:dyDescent="0.35">
      <c r="A434" s="17"/>
      <c r="B434" s="16"/>
      <c r="C434" s="15"/>
      <c r="D434" s="14"/>
      <c r="E434" s="13"/>
      <c r="F434" s="12"/>
      <c r="H434" s="11"/>
      <c r="J434" s="94"/>
      <c r="L434" s="10"/>
      <c r="M434" s="10"/>
    </row>
    <row r="435" spans="1:13" ht="21" x14ac:dyDescent="0.35">
      <c r="A435" s="17"/>
      <c r="B435" s="16"/>
      <c r="C435" s="15"/>
      <c r="D435" s="14"/>
      <c r="E435" s="13"/>
      <c r="F435" s="12"/>
      <c r="H435" s="11"/>
      <c r="J435" s="94"/>
      <c r="L435" s="10"/>
      <c r="M435" s="10"/>
    </row>
    <row r="436" spans="1:13" ht="21" x14ac:dyDescent="0.35">
      <c r="A436" s="17"/>
      <c r="B436" s="16"/>
      <c r="C436" s="15"/>
      <c r="D436" s="14"/>
      <c r="E436" s="13"/>
      <c r="F436" s="12"/>
      <c r="H436" s="11"/>
      <c r="J436" s="94"/>
      <c r="L436" s="10"/>
      <c r="M436" s="10"/>
    </row>
    <row r="437" spans="1:13" ht="21" x14ac:dyDescent="0.35">
      <c r="A437" s="17"/>
      <c r="B437" s="16"/>
      <c r="C437" s="15"/>
      <c r="D437" s="14"/>
      <c r="E437" s="13"/>
      <c r="F437" s="12"/>
      <c r="H437" s="11"/>
      <c r="J437" s="94"/>
      <c r="L437" s="10"/>
      <c r="M437" s="10"/>
    </row>
    <row r="438" spans="1:13" ht="21" x14ac:dyDescent="0.35">
      <c r="A438" s="17"/>
      <c r="B438" s="16"/>
      <c r="C438" s="15"/>
      <c r="D438" s="14"/>
      <c r="E438" s="13"/>
      <c r="F438" s="12"/>
      <c r="H438" s="11"/>
      <c r="J438" s="94"/>
      <c r="L438" s="10"/>
      <c r="M438" s="10"/>
    </row>
    <row r="439" spans="1:13" ht="21" x14ac:dyDescent="0.35">
      <c r="A439" s="17"/>
      <c r="B439" s="16"/>
      <c r="C439" s="15"/>
      <c r="D439" s="14"/>
      <c r="E439" s="13"/>
      <c r="F439" s="12"/>
      <c r="H439" s="11"/>
      <c r="J439" s="94"/>
      <c r="L439" s="10"/>
      <c r="M439" s="10"/>
    </row>
    <row r="440" spans="1:13" ht="21" x14ac:dyDescent="0.35">
      <c r="A440" s="17"/>
      <c r="B440" s="16"/>
      <c r="C440" s="15"/>
      <c r="D440" s="14"/>
      <c r="E440" s="13"/>
      <c r="F440" s="12"/>
      <c r="H440" s="11"/>
      <c r="J440" s="94"/>
      <c r="L440" s="10"/>
      <c r="M440" s="10"/>
    </row>
    <row r="441" spans="1:13" ht="21" x14ac:dyDescent="0.35">
      <c r="A441" s="17"/>
      <c r="B441" s="16"/>
      <c r="C441" s="15"/>
      <c r="D441" s="14"/>
      <c r="E441" s="13"/>
      <c r="F441" s="12"/>
      <c r="H441" s="11"/>
      <c r="J441" s="94"/>
      <c r="L441" s="10"/>
      <c r="M441" s="10"/>
    </row>
    <row r="442" spans="1:13" ht="21" x14ac:dyDescent="0.35">
      <c r="A442" s="17"/>
      <c r="B442" s="16"/>
      <c r="C442" s="15"/>
      <c r="D442" s="14"/>
      <c r="E442" s="13"/>
      <c r="F442" s="12"/>
      <c r="H442" s="11"/>
      <c r="J442" s="94"/>
      <c r="L442" s="10"/>
      <c r="M442" s="10"/>
    </row>
    <row r="443" spans="1:13" ht="21" x14ac:dyDescent="0.35">
      <c r="A443" s="17"/>
      <c r="B443" s="16"/>
      <c r="C443" s="15"/>
      <c r="D443" s="14"/>
      <c r="E443" s="13"/>
      <c r="F443" s="12"/>
      <c r="H443" s="11"/>
      <c r="J443" s="94"/>
      <c r="L443" s="10"/>
      <c r="M443" s="10"/>
    </row>
    <row r="444" spans="1:13" ht="21" x14ac:dyDescent="0.35">
      <c r="A444" s="17"/>
      <c r="B444" s="16"/>
      <c r="C444" s="15"/>
      <c r="D444" s="14"/>
      <c r="E444" s="13"/>
      <c r="F444" s="12"/>
      <c r="H444" s="11"/>
      <c r="J444" s="94"/>
      <c r="L444" s="10"/>
      <c r="M444" s="10"/>
    </row>
    <row r="445" spans="1:13" ht="21" x14ac:dyDescent="0.35">
      <c r="A445" s="17"/>
      <c r="B445" s="16"/>
      <c r="C445" s="15"/>
      <c r="D445" s="14"/>
      <c r="E445" s="13"/>
      <c r="F445" s="12"/>
      <c r="H445" s="11"/>
      <c r="J445" s="94"/>
      <c r="L445" s="10"/>
      <c r="M445" s="10"/>
    </row>
    <row r="446" spans="1:13" ht="21" x14ac:dyDescent="0.35">
      <c r="A446" s="17"/>
      <c r="B446" s="16"/>
      <c r="C446" s="15"/>
      <c r="D446" s="14"/>
      <c r="E446" s="13"/>
      <c r="F446" s="12"/>
      <c r="H446" s="11"/>
      <c r="J446" s="94"/>
      <c r="L446" s="10"/>
      <c r="M446" s="10"/>
    </row>
    <row r="447" spans="1:13" ht="21" x14ac:dyDescent="0.35">
      <c r="A447" s="17"/>
      <c r="B447" s="16"/>
      <c r="C447" s="15"/>
      <c r="D447" s="14"/>
      <c r="E447" s="13"/>
      <c r="F447" s="12"/>
      <c r="H447" s="11"/>
      <c r="J447" s="94"/>
      <c r="L447" s="10"/>
      <c r="M447" s="10"/>
    </row>
    <row r="448" spans="1:13" ht="21" x14ac:dyDescent="0.35">
      <c r="A448" s="17"/>
      <c r="B448" s="16"/>
      <c r="C448" s="15"/>
      <c r="D448" s="14"/>
      <c r="E448" s="13"/>
      <c r="F448" s="12"/>
      <c r="H448" s="11"/>
      <c r="J448" s="94"/>
      <c r="L448" s="10"/>
      <c r="M448" s="10"/>
    </row>
    <row r="449" spans="1:13" ht="21" x14ac:dyDescent="0.35">
      <c r="A449" s="17"/>
      <c r="B449" s="16"/>
      <c r="C449" s="15"/>
      <c r="D449" s="14"/>
      <c r="E449" s="13"/>
      <c r="F449" s="12"/>
      <c r="H449" s="11"/>
      <c r="J449" s="94"/>
      <c r="L449" s="10"/>
      <c r="M449" s="10"/>
    </row>
    <row r="450" spans="1:13" ht="21" x14ac:dyDescent="0.35">
      <c r="A450" s="17"/>
      <c r="B450" s="16"/>
      <c r="C450" s="15"/>
      <c r="D450" s="14"/>
      <c r="E450" s="13"/>
      <c r="F450" s="12"/>
      <c r="H450" s="11"/>
      <c r="J450" s="94"/>
      <c r="L450" s="10"/>
      <c r="M450" s="10"/>
    </row>
    <row r="451" spans="1:13" ht="21" x14ac:dyDescent="0.35">
      <c r="A451" s="17"/>
      <c r="B451" s="16"/>
      <c r="C451" s="15"/>
      <c r="D451" s="14"/>
      <c r="E451" s="13"/>
      <c r="F451" s="12"/>
      <c r="H451" s="11"/>
      <c r="J451" s="94"/>
      <c r="L451" s="10"/>
      <c r="M451" s="10"/>
    </row>
    <row r="452" spans="1:13" ht="21" x14ac:dyDescent="0.35">
      <c r="A452" s="17"/>
      <c r="B452" s="16"/>
      <c r="C452" s="15"/>
      <c r="D452" s="14"/>
      <c r="E452" s="13"/>
      <c r="F452" s="12"/>
      <c r="H452" s="11"/>
      <c r="J452" s="94"/>
      <c r="L452" s="10"/>
      <c r="M452" s="10"/>
    </row>
    <row r="453" spans="1:13" ht="21" x14ac:dyDescent="0.35">
      <c r="A453" s="17"/>
      <c r="B453" s="16"/>
      <c r="C453" s="15"/>
      <c r="D453" s="14"/>
      <c r="E453" s="13"/>
      <c r="F453" s="12"/>
      <c r="H453" s="11"/>
      <c r="J453" s="94"/>
      <c r="L453" s="10"/>
      <c r="M453" s="10"/>
    </row>
    <row r="454" spans="1:13" ht="21" x14ac:dyDescent="0.35">
      <c r="A454" s="17"/>
      <c r="B454" s="16"/>
      <c r="C454" s="15"/>
      <c r="D454" s="14"/>
      <c r="E454" s="13"/>
      <c r="F454" s="12"/>
      <c r="H454" s="11"/>
      <c r="J454" s="94"/>
      <c r="L454" s="10"/>
      <c r="M454" s="10"/>
    </row>
    <row r="455" spans="1:13" ht="21" x14ac:dyDescent="0.35">
      <c r="A455" s="17"/>
      <c r="B455" s="16"/>
      <c r="C455" s="15"/>
      <c r="D455" s="14"/>
      <c r="E455" s="13"/>
      <c r="F455" s="12"/>
      <c r="H455" s="11"/>
      <c r="J455" s="94"/>
      <c r="L455" s="10"/>
      <c r="M455" s="10"/>
    </row>
    <row r="456" spans="1:13" ht="21" x14ac:dyDescent="0.35">
      <c r="A456" s="17"/>
      <c r="B456" s="16"/>
      <c r="C456" s="15"/>
      <c r="D456" s="14"/>
      <c r="E456" s="13"/>
      <c r="F456" s="12"/>
      <c r="H456" s="11"/>
      <c r="J456" s="94"/>
      <c r="L456" s="10"/>
      <c r="M456" s="10"/>
    </row>
    <row r="457" spans="1:13" ht="21" x14ac:dyDescent="0.35">
      <c r="A457" s="17"/>
      <c r="B457" s="16"/>
      <c r="C457" s="15"/>
      <c r="D457" s="14"/>
      <c r="E457" s="13"/>
      <c r="F457" s="12"/>
      <c r="H457" s="11"/>
      <c r="J457" s="94"/>
      <c r="L457" s="10"/>
      <c r="M457" s="10"/>
    </row>
    <row r="458" spans="1:13" ht="21" x14ac:dyDescent="0.35">
      <c r="A458" s="17"/>
      <c r="B458" s="16"/>
      <c r="C458" s="15"/>
      <c r="D458" s="14"/>
      <c r="E458" s="13"/>
      <c r="F458" s="12"/>
      <c r="H458" s="11"/>
      <c r="J458" s="94"/>
      <c r="L458" s="10"/>
      <c r="M458" s="10"/>
    </row>
    <row r="459" spans="1:13" ht="21" x14ac:dyDescent="0.35">
      <c r="A459" s="17"/>
      <c r="B459" s="16"/>
      <c r="C459" s="15"/>
      <c r="D459" s="14"/>
      <c r="E459" s="13"/>
      <c r="F459" s="12"/>
      <c r="H459" s="11"/>
      <c r="J459" s="94"/>
      <c r="L459" s="10"/>
      <c r="M459" s="10"/>
    </row>
    <row r="460" spans="1:13" ht="21" x14ac:dyDescent="0.35">
      <c r="A460" s="17"/>
      <c r="B460" s="16"/>
      <c r="C460" s="15"/>
      <c r="D460" s="14"/>
      <c r="E460" s="13"/>
      <c r="F460" s="12"/>
      <c r="H460" s="11"/>
      <c r="J460" s="94"/>
      <c r="L460" s="10"/>
      <c r="M460" s="10"/>
    </row>
    <row r="461" spans="1:13" ht="21" x14ac:dyDescent="0.35">
      <c r="A461" s="17"/>
      <c r="B461" s="16"/>
      <c r="C461" s="15"/>
      <c r="D461" s="14"/>
      <c r="E461" s="13"/>
      <c r="F461" s="12"/>
      <c r="H461" s="11"/>
      <c r="J461" s="94"/>
      <c r="L461" s="10"/>
      <c r="M461" s="10"/>
    </row>
    <row r="462" spans="1:13" ht="21" x14ac:dyDescent="0.35">
      <c r="A462" s="17"/>
      <c r="B462" s="16"/>
      <c r="C462" s="15"/>
      <c r="D462" s="14"/>
      <c r="E462" s="13"/>
      <c r="F462" s="12"/>
      <c r="H462" s="11"/>
      <c r="J462" s="94"/>
      <c r="L462" s="10"/>
      <c r="M462" s="10"/>
    </row>
    <row r="463" spans="1:13" ht="21" x14ac:dyDescent="0.35">
      <c r="A463" s="17"/>
      <c r="B463" s="16"/>
      <c r="C463" s="15"/>
      <c r="D463" s="14"/>
      <c r="E463" s="13"/>
      <c r="F463" s="12"/>
      <c r="H463" s="11"/>
      <c r="J463" s="94"/>
      <c r="L463" s="10"/>
      <c r="M463" s="10"/>
    </row>
    <row r="464" spans="1:13" ht="21" x14ac:dyDescent="0.35">
      <c r="A464" s="17"/>
      <c r="B464" s="16"/>
      <c r="C464" s="15"/>
      <c r="D464" s="14"/>
      <c r="E464" s="13"/>
      <c r="F464" s="12"/>
      <c r="H464" s="11"/>
      <c r="J464" s="94"/>
      <c r="L464" s="10"/>
      <c r="M464" s="10"/>
    </row>
    <row r="465" spans="1:13" ht="21" x14ac:dyDescent="0.35">
      <c r="A465" s="17"/>
      <c r="B465" s="16"/>
      <c r="C465" s="15"/>
      <c r="D465" s="14"/>
      <c r="E465" s="13"/>
      <c r="F465" s="12"/>
      <c r="H465" s="11"/>
      <c r="J465" s="94"/>
      <c r="L465" s="10"/>
      <c r="M465" s="10"/>
    </row>
    <row r="466" spans="1:13" ht="21" x14ac:dyDescent="0.35">
      <c r="A466" s="17"/>
      <c r="B466" s="16"/>
      <c r="C466" s="15"/>
      <c r="D466" s="14"/>
      <c r="E466" s="13"/>
      <c r="F466" s="12"/>
      <c r="H466" s="11"/>
      <c r="J466" s="94"/>
      <c r="L466" s="10"/>
      <c r="M466" s="10"/>
    </row>
    <row r="467" spans="1:13" ht="21" x14ac:dyDescent="0.35">
      <c r="A467" s="17"/>
      <c r="B467" s="16"/>
      <c r="C467" s="15"/>
      <c r="D467" s="14"/>
      <c r="E467" s="13"/>
      <c r="F467" s="12"/>
      <c r="H467" s="11"/>
      <c r="J467" s="94"/>
      <c r="L467" s="10"/>
      <c r="M467" s="10"/>
    </row>
    <row r="468" spans="1:13" ht="21" x14ac:dyDescent="0.35">
      <c r="A468" s="17"/>
      <c r="B468" s="16"/>
      <c r="C468" s="15"/>
      <c r="D468" s="14"/>
      <c r="E468" s="13"/>
      <c r="F468" s="12"/>
      <c r="H468" s="11"/>
      <c r="J468" s="94"/>
      <c r="L468" s="10"/>
      <c r="M468" s="10"/>
    </row>
    <row r="469" spans="1:13" ht="21" x14ac:dyDescent="0.35">
      <c r="A469" s="17"/>
      <c r="B469" s="16"/>
      <c r="C469" s="15"/>
      <c r="D469" s="14"/>
      <c r="E469" s="13"/>
      <c r="F469" s="12"/>
      <c r="H469" s="11"/>
      <c r="J469" s="94"/>
      <c r="L469" s="10"/>
      <c r="M469" s="10"/>
    </row>
    <row r="470" spans="1:13" ht="21" x14ac:dyDescent="0.35">
      <c r="A470" s="17"/>
      <c r="B470" s="16"/>
      <c r="C470" s="15"/>
      <c r="D470" s="14"/>
      <c r="E470" s="13"/>
      <c r="F470" s="12"/>
      <c r="H470" s="11"/>
      <c r="J470" s="94"/>
      <c r="L470" s="10"/>
      <c r="M470" s="10"/>
    </row>
    <row r="471" spans="1:13" ht="21" x14ac:dyDescent="0.35">
      <c r="A471" s="17"/>
      <c r="B471" s="16"/>
      <c r="C471" s="15"/>
      <c r="D471" s="14"/>
      <c r="E471" s="13"/>
      <c r="F471" s="12"/>
      <c r="H471" s="11"/>
      <c r="J471" s="94"/>
      <c r="L471" s="10"/>
      <c r="M471" s="10"/>
    </row>
    <row r="472" spans="1:13" ht="21" x14ac:dyDescent="0.35">
      <c r="A472" s="17"/>
      <c r="B472" s="16"/>
      <c r="C472" s="15"/>
      <c r="D472" s="14"/>
      <c r="E472" s="13"/>
      <c r="F472" s="12"/>
      <c r="H472" s="11"/>
      <c r="J472" s="94"/>
      <c r="L472" s="10"/>
      <c r="M472" s="10"/>
    </row>
    <row r="473" spans="1:13" ht="21" x14ac:dyDescent="0.35">
      <c r="A473" s="17"/>
      <c r="B473" s="16"/>
      <c r="C473" s="15"/>
      <c r="D473" s="14"/>
      <c r="E473" s="13"/>
      <c r="F473" s="12"/>
      <c r="H473" s="11"/>
      <c r="J473" s="94"/>
      <c r="L473" s="10"/>
      <c r="M473" s="10"/>
    </row>
    <row r="474" spans="1:13" ht="21" x14ac:dyDescent="0.35">
      <c r="A474" s="17"/>
      <c r="B474" s="16"/>
      <c r="C474" s="15"/>
      <c r="D474" s="14"/>
      <c r="E474" s="13"/>
      <c r="F474" s="12"/>
      <c r="H474" s="11"/>
      <c r="J474" s="94"/>
      <c r="L474" s="10"/>
      <c r="M474" s="10"/>
    </row>
    <row r="475" spans="1:13" ht="21" x14ac:dyDescent="0.35">
      <c r="A475" s="17"/>
      <c r="B475" s="16"/>
      <c r="C475" s="15"/>
      <c r="D475" s="14"/>
      <c r="E475" s="13"/>
      <c r="F475" s="12"/>
      <c r="H475" s="11"/>
      <c r="J475" s="94"/>
      <c r="L475" s="10"/>
      <c r="M475" s="10"/>
    </row>
    <row r="476" spans="1:13" ht="21" x14ac:dyDescent="0.35">
      <c r="A476" s="17"/>
      <c r="B476" s="16"/>
      <c r="C476" s="15"/>
      <c r="D476" s="14"/>
      <c r="E476" s="13"/>
      <c r="F476" s="12"/>
      <c r="H476" s="11"/>
      <c r="J476" s="94"/>
      <c r="L476" s="10"/>
      <c r="M476" s="10"/>
    </row>
    <row r="477" spans="1:13" ht="21" x14ac:dyDescent="0.35">
      <c r="A477" s="17"/>
      <c r="B477" s="16"/>
      <c r="C477" s="15"/>
      <c r="D477" s="14"/>
      <c r="E477" s="13"/>
      <c r="F477" s="12"/>
      <c r="H477" s="11"/>
      <c r="J477" s="94"/>
      <c r="L477" s="10"/>
      <c r="M477" s="10"/>
    </row>
    <row r="478" spans="1:13" ht="21" x14ac:dyDescent="0.35">
      <c r="A478" s="17"/>
      <c r="B478" s="16"/>
      <c r="C478" s="15"/>
      <c r="D478" s="14"/>
      <c r="E478" s="13"/>
      <c r="F478" s="12"/>
      <c r="H478" s="11"/>
      <c r="J478" s="94"/>
      <c r="L478" s="10"/>
      <c r="M478" s="10"/>
    </row>
    <row r="479" spans="1:13" ht="21" x14ac:dyDescent="0.35">
      <c r="A479" s="17"/>
      <c r="B479" s="16"/>
      <c r="C479" s="15"/>
      <c r="D479" s="14"/>
      <c r="E479" s="13"/>
      <c r="F479" s="12"/>
      <c r="H479" s="11"/>
      <c r="J479" s="94"/>
      <c r="L479" s="10"/>
      <c r="M479" s="10"/>
    </row>
    <row r="480" spans="1:13" ht="21" x14ac:dyDescent="0.35">
      <c r="A480" s="17"/>
      <c r="B480" s="16"/>
      <c r="C480" s="15"/>
      <c r="D480" s="14"/>
      <c r="E480" s="13"/>
      <c r="F480" s="12"/>
      <c r="H480" s="11"/>
      <c r="J480" s="94"/>
      <c r="L480" s="10"/>
      <c r="M480" s="10"/>
    </row>
    <row r="481" spans="1:13" ht="21" x14ac:dyDescent="0.35">
      <c r="A481" s="17"/>
      <c r="B481" s="16"/>
      <c r="C481" s="15"/>
      <c r="D481" s="14"/>
      <c r="E481" s="13"/>
      <c r="F481" s="12"/>
      <c r="H481" s="11"/>
      <c r="J481" s="94"/>
      <c r="L481" s="10"/>
      <c r="M481" s="10"/>
    </row>
    <row r="482" spans="1:13" ht="21" x14ac:dyDescent="0.35">
      <c r="A482" s="17"/>
      <c r="B482" s="16"/>
      <c r="C482" s="15"/>
      <c r="D482" s="14"/>
      <c r="E482" s="13"/>
      <c r="F482" s="12"/>
      <c r="H482" s="11"/>
      <c r="J482" s="94"/>
      <c r="L482" s="10"/>
      <c r="M482" s="10"/>
    </row>
    <row r="483" spans="1:13" ht="21" x14ac:dyDescent="0.35">
      <c r="A483" s="17"/>
      <c r="B483" s="16"/>
      <c r="C483" s="15"/>
      <c r="D483" s="14"/>
      <c r="E483" s="13"/>
      <c r="F483" s="12"/>
      <c r="H483" s="11"/>
      <c r="J483" s="94"/>
      <c r="L483" s="10"/>
      <c r="M483" s="10"/>
    </row>
    <row r="484" spans="1:13" ht="21" x14ac:dyDescent="0.35">
      <c r="A484" s="17"/>
      <c r="B484" s="16"/>
      <c r="C484" s="15"/>
      <c r="D484" s="14"/>
      <c r="E484" s="13"/>
      <c r="F484" s="12"/>
      <c r="H484" s="11"/>
      <c r="J484" s="94"/>
      <c r="L484" s="10"/>
      <c r="M484" s="10"/>
    </row>
    <row r="485" spans="1:13" ht="21" x14ac:dyDescent="0.35">
      <c r="A485" s="17"/>
      <c r="B485" s="16"/>
      <c r="C485" s="15"/>
      <c r="D485" s="14"/>
      <c r="E485" s="13"/>
      <c r="F485" s="12"/>
      <c r="H485" s="11"/>
      <c r="J485" s="94"/>
      <c r="L485" s="10"/>
      <c r="M485" s="10"/>
    </row>
    <row r="486" spans="1:13" ht="21" x14ac:dyDescent="0.35">
      <c r="A486" s="17"/>
      <c r="B486" s="16"/>
      <c r="C486" s="15"/>
      <c r="D486" s="14"/>
      <c r="E486" s="13"/>
      <c r="F486" s="12"/>
      <c r="H486" s="11"/>
      <c r="J486" s="94"/>
      <c r="L486" s="10"/>
      <c r="M486" s="10"/>
    </row>
    <row r="487" spans="1:13" ht="21" x14ac:dyDescent="0.35">
      <c r="A487" s="17"/>
      <c r="B487" s="16"/>
      <c r="C487" s="15"/>
      <c r="D487" s="14"/>
      <c r="E487" s="13"/>
      <c r="F487" s="12"/>
      <c r="H487" s="11"/>
      <c r="J487" s="94"/>
      <c r="L487" s="10"/>
      <c r="M487" s="10"/>
    </row>
    <row r="488" spans="1:13" ht="21" x14ac:dyDescent="0.35">
      <c r="A488" s="17"/>
      <c r="B488" s="16"/>
      <c r="C488" s="15"/>
      <c r="D488" s="14"/>
      <c r="E488" s="13"/>
      <c r="F488" s="12"/>
      <c r="H488" s="11"/>
      <c r="J488" s="94"/>
      <c r="L488" s="10"/>
      <c r="M488" s="10"/>
    </row>
    <row r="489" spans="1:13" ht="21" x14ac:dyDescent="0.35">
      <c r="A489" s="17"/>
      <c r="B489" s="16"/>
      <c r="C489" s="15"/>
      <c r="D489" s="14"/>
      <c r="E489" s="13"/>
      <c r="F489" s="12"/>
      <c r="H489" s="11"/>
      <c r="J489" s="94"/>
      <c r="L489" s="10"/>
      <c r="M489" s="10"/>
    </row>
    <row r="490" spans="1:13" ht="21" x14ac:dyDescent="0.35">
      <c r="A490" s="17"/>
      <c r="B490" s="16"/>
      <c r="C490" s="15"/>
      <c r="D490" s="14"/>
      <c r="E490" s="13"/>
      <c r="F490" s="12"/>
      <c r="H490" s="11"/>
      <c r="J490" s="94"/>
      <c r="L490" s="10"/>
      <c r="M490" s="10"/>
    </row>
    <row r="491" spans="1:13" ht="21" x14ac:dyDescent="0.35">
      <c r="A491" s="17"/>
      <c r="B491" s="16"/>
      <c r="C491" s="15"/>
      <c r="D491" s="14"/>
      <c r="E491" s="13"/>
      <c r="F491" s="12"/>
      <c r="H491" s="11"/>
      <c r="J491" s="94"/>
      <c r="L491" s="10"/>
      <c r="M491" s="10"/>
    </row>
    <row r="492" spans="1:13" ht="21" x14ac:dyDescent="0.35">
      <c r="A492" s="17"/>
      <c r="B492" s="16"/>
      <c r="C492" s="15"/>
      <c r="D492" s="14"/>
      <c r="E492" s="13"/>
      <c r="F492" s="12"/>
      <c r="H492" s="11"/>
      <c r="J492" s="94"/>
      <c r="L492" s="10"/>
      <c r="M492" s="10"/>
    </row>
    <row r="493" spans="1:13" ht="21" x14ac:dyDescent="0.35">
      <c r="A493" s="17"/>
      <c r="B493" s="16"/>
      <c r="C493" s="15"/>
      <c r="D493" s="14"/>
      <c r="E493" s="13"/>
      <c r="F493" s="12"/>
      <c r="H493" s="11"/>
      <c r="J493" s="94"/>
      <c r="L493" s="10"/>
      <c r="M493" s="10"/>
    </row>
    <row r="494" spans="1:13" ht="21" x14ac:dyDescent="0.35">
      <c r="A494" s="17"/>
      <c r="B494" s="16"/>
      <c r="C494" s="15"/>
      <c r="D494" s="14"/>
      <c r="E494" s="13"/>
      <c r="F494" s="12"/>
      <c r="H494" s="11"/>
      <c r="J494" s="94"/>
      <c r="L494" s="10"/>
      <c r="M494" s="10"/>
    </row>
    <row r="495" spans="1:13" ht="21" x14ac:dyDescent="0.35">
      <c r="A495" s="17"/>
      <c r="B495" s="16"/>
      <c r="C495" s="15"/>
      <c r="D495" s="14"/>
      <c r="E495" s="13"/>
      <c r="F495" s="12"/>
      <c r="H495" s="11"/>
      <c r="J495" s="94"/>
      <c r="L495" s="10"/>
      <c r="M495" s="10"/>
    </row>
    <row r="496" spans="1:13" ht="21" x14ac:dyDescent="0.35">
      <c r="A496" s="17"/>
      <c r="B496" s="16"/>
      <c r="C496" s="15"/>
      <c r="D496" s="14"/>
      <c r="E496" s="13"/>
      <c r="F496" s="12"/>
      <c r="H496" s="11"/>
      <c r="J496" s="94"/>
      <c r="L496" s="10"/>
      <c r="M496" s="10"/>
    </row>
    <row r="497" spans="1:13" ht="21" x14ac:dyDescent="0.35">
      <c r="A497" s="17"/>
      <c r="B497" s="16"/>
      <c r="C497" s="15"/>
      <c r="D497" s="14"/>
      <c r="E497" s="13"/>
      <c r="F497" s="12"/>
      <c r="H497" s="11"/>
      <c r="J497" s="94"/>
      <c r="L497" s="10"/>
      <c r="M497" s="10"/>
    </row>
    <row r="498" spans="1:13" ht="21" x14ac:dyDescent="0.35">
      <c r="A498" s="17"/>
      <c r="B498" s="16"/>
      <c r="C498" s="15"/>
      <c r="D498" s="14"/>
      <c r="E498" s="13"/>
      <c r="F498" s="12"/>
      <c r="H498" s="11"/>
      <c r="J498" s="94"/>
      <c r="L498" s="10"/>
      <c r="M498" s="10"/>
    </row>
    <row r="499" spans="1:13" ht="21" x14ac:dyDescent="0.35">
      <c r="A499" s="17"/>
      <c r="B499" s="16"/>
      <c r="C499" s="15"/>
      <c r="D499" s="14"/>
      <c r="E499" s="13"/>
      <c r="F499" s="12"/>
      <c r="H499" s="11"/>
      <c r="J499" s="94"/>
      <c r="L499" s="10"/>
      <c r="M499" s="10"/>
    </row>
    <row r="500" spans="1:13" ht="21" x14ac:dyDescent="0.35">
      <c r="A500" s="17"/>
      <c r="B500" s="16"/>
      <c r="C500" s="15"/>
      <c r="D500" s="14"/>
      <c r="E500" s="13"/>
      <c r="F500" s="12"/>
      <c r="H500" s="11"/>
      <c r="J500" s="94"/>
      <c r="L500" s="10"/>
      <c r="M500" s="10"/>
    </row>
    <row r="501" spans="1:13" ht="21" x14ac:dyDescent="0.35">
      <c r="A501" s="17"/>
      <c r="B501" s="16"/>
      <c r="C501" s="15"/>
      <c r="D501" s="14"/>
      <c r="E501" s="13"/>
      <c r="F501" s="12"/>
      <c r="H501" s="11"/>
      <c r="J501" s="94"/>
      <c r="L501" s="10"/>
      <c r="M501" s="10"/>
    </row>
    <row r="502" spans="1:13" ht="21" x14ac:dyDescent="0.35">
      <c r="A502" s="17"/>
      <c r="B502" s="16"/>
      <c r="C502" s="15"/>
      <c r="D502" s="14"/>
      <c r="E502" s="13"/>
      <c r="F502" s="12"/>
      <c r="H502" s="11"/>
      <c r="J502" s="94"/>
      <c r="L502" s="10"/>
      <c r="M502" s="10"/>
    </row>
    <row r="503" spans="1:13" ht="21" x14ac:dyDescent="0.35">
      <c r="A503" s="17"/>
      <c r="B503" s="16"/>
      <c r="C503" s="15"/>
      <c r="D503" s="14"/>
      <c r="E503" s="13"/>
      <c r="F503" s="12"/>
      <c r="H503" s="11"/>
      <c r="J503" s="94"/>
      <c r="L503" s="10"/>
      <c r="M503" s="10"/>
    </row>
    <row r="504" spans="1:13" ht="21" x14ac:dyDescent="0.35">
      <c r="A504" s="17"/>
      <c r="B504" s="16"/>
      <c r="C504" s="15"/>
      <c r="D504" s="14"/>
      <c r="E504" s="13"/>
      <c r="F504" s="12"/>
      <c r="H504" s="11"/>
      <c r="J504" s="94"/>
      <c r="L504" s="10"/>
      <c r="M504" s="10"/>
    </row>
    <row r="505" spans="1:13" ht="21" x14ac:dyDescent="0.35">
      <c r="A505" s="17"/>
      <c r="B505" s="16"/>
      <c r="C505" s="15"/>
      <c r="D505" s="14"/>
      <c r="E505" s="13"/>
      <c r="F505" s="12"/>
      <c r="H505" s="11"/>
      <c r="J505" s="94"/>
      <c r="L505" s="10"/>
      <c r="M505" s="10"/>
    </row>
    <row r="506" spans="1:13" ht="21" x14ac:dyDescent="0.35">
      <c r="A506" s="17"/>
      <c r="B506" s="16"/>
      <c r="C506" s="15"/>
      <c r="D506" s="14"/>
      <c r="E506" s="13"/>
      <c r="F506" s="12"/>
      <c r="H506" s="11"/>
      <c r="J506" s="94"/>
      <c r="L506" s="10"/>
      <c r="M506" s="10"/>
    </row>
    <row r="507" spans="1:13" ht="21" x14ac:dyDescent="0.35">
      <c r="A507" s="17"/>
      <c r="B507" s="16"/>
      <c r="C507" s="15"/>
      <c r="D507" s="14"/>
      <c r="E507" s="13"/>
      <c r="F507" s="12"/>
      <c r="H507" s="11"/>
      <c r="J507" s="94"/>
      <c r="L507" s="10"/>
      <c r="M507" s="10"/>
    </row>
    <row r="508" spans="1:13" ht="21" x14ac:dyDescent="0.35">
      <c r="A508" s="17"/>
      <c r="B508" s="16"/>
      <c r="C508" s="15"/>
      <c r="D508" s="14"/>
      <c r="E508" s="13"/>
      <c r="F508" s="12"/>
      <c r="H508" s="11"/>
      <c r="J508" s="94"/>
      <c r="L508" s="10"/>
      <c r="M508" s="10"/>
    </row>
    <row r="509" spans="1:13" ht="21" x14ac:dyDescent="0.35">
      <c r="A509" s="17"/>
      <c r="B509" s="16"/>
      <c r="C509" s="15"/>
      <c r="D509" s="14"/>
      <c r="E509" s="13"/>
      <c r="F509" s="12"/>
      <c r="H509" s="11"/>
      <c r="J509" s="94"/>
      <c r="L509" s="10"/>
      <c r="M509" s="10"/>
    </row>
    <row r="510" spans="1:13" ht="21" x14ac:dyDescent="0.35">
      <c r="A510" s="17"/>
      <c r="B510" s="16"/>
      <c r="C510" s="15"/>
      <c r="D510" s="14"/>
      <c r="E510" s="13"/>
      <c r="F510" s="12"/>
      <c r="H510" s="11"/>
      <c r="J510" s="94"/>
      <c r="L510" s="10"/>
      <c r="M510" s="10"/>
    </row>
    <row r="511" spans="1:13" ht="21" x14ac:dyDescent="0.35">
      <c r="A511" s="17"/>
      <c r="B511" s="16"/>
      <c r="C511" s="15"/>
      <c r="D511" s="14"/>
      <c r="E511" s="13"/>
      <c r="F511" s="12"/>
      <c r="H511" s="11"/>
      <c r="J511" s="94"/>
      <c r="L511" s="10"/>
      <c r="M511" s="10"/>
    </row>
    <row r="512" spans="1:13" ht="21" x14ac:dyDescent="0.35">
      <c r="A512" s="17"/>
      <c r="B512" s="16"/>
      <c r="C512" s="15"/>
      <c r="D512" s="14"/>
      <c r="E512" s="13"/>
      <c r="F512" s="12"/>
      <c r="H512" s="11"/>
      <c r="J512" s="94"/>
      <c r="L512" s="10"/>
      <c r="M512" s="10"/>
    </row>
    <row r="513" spans="1:13" ht="21" x14ac:dyDescent="0.35">
      <c r="A513" s="17"/>
      <c r="B513" s="16"/>
      <c r="C513" s="15"/>
      <c r="D513" s="14"/>
      <c r="E513" s="13"/>
      <c r="F513" s="12"/>
      <c r="H513" s="11"/>
      <c r="J513" s="94"/>
      <c r="L513" s="10"/>
      <c r="M513" s="10"/>
    </row>
    <row r="514" spans="1:13" ht="21" x14ac:dyDescent="0.35">
      <c r="A514" s="17"/>
      <c r="B514" s="16"/>
      <c r="C514" s="15"/>
      <c r="D514" s="14"/>
      <c r="E514" s="13"/>
      <c r="F514" s="12"/>
      <c r="H514" s="11"/>
      <c r="J514" s="94"/>
      <c r="L514" s="10"/>
      <c r="M514" s="10"/>
    </row>
    <row r="515" spans="1:13" ht="21" x14ac:dyDescent="0.35">
      <c r="A515" s="17"/>
      <c r="B515" s="16"/>
      <c r="C515" s="15"/>
      <c r="D515" s="14"/>
      <c r="E515" s="13"/>
      <c r="F515" s="12"/>
      <c r="H515" s="11"/>
      <c r="J515" s="94"/>
      <c r="L515" s="10"/>
      <c r="M515" s="10"/>
    </row>
    <row r="516" spans="1:13" ht="21" x14ac:dyDescent="0.35">
      <c r="A516" s="17"/>
      <c r="B516" s="16"/>
      <c r="C516" s="15"/>
      <c r="D516" s="14"/>
      <c r="E516" s="13"/>
      <c r="F516" s="12"/>
      <c r="H516" s="11"/>
      <c r="J516" s="94"/>
      <c r="L516" s="10"/>
      <c r="M516" s="10"/>
    </row>
    <row r="517" spans="1:13" ht="21" x14ac:dyDescent="0.35">
      <c r="A517" s="17"/>
      <c r="B517" s="16"/>
      <c r="C517" s="15"/>
      <c r="D517" s="14"/>
      <c r="E517" s="13"/>
      <c r="F517" s="12"/>
      <c r="H517" s="11"/>
      <c r="J517" s="94"/>
      <c r="L517" s="10"/>
      <c r="M517" s="10"/>
    </row>
    <row r="518" spans="1:13" ht="21" x14ac:dyDescent="0.35">
      <c r="A518" s="17"/>
      <c r="B518" s="16"/>
      <c r="C518" s="15"/>
      <c r="D518" s="14"/>
      <c r="E518" s="13"/>
      <c r="F518" s="12"/>
      <c r="H518" s="11"/>
      <c r="J518" s="94"/>
      <c r="L518" s="10"/>
      <c r="M518" s="10"/>
    </row>
    <row r="519" spans="1:13" ht="21" x14ac:dyDescent="0.35">
      <c r="A519" s="17"/>
      <c r="B519" s="16"/>
      <c r="C519" s="15"/>
      <c r="D519" s="14"/>
      <c r="E519" s="13"/>
      <c r="F519" s="12"/>
      <c r="H519" s="11"/>
      <c r="J519" s="94"/>
      <c r="L519" s="10"/>
      <c r="M519" s="10"/>
    </row>
    <row r="520" spans="1:13" ht="21" x14ac:dyDescent="0.35">
      <c r="A520" s="17"/>
      <c r="B520" s="16"/>
      <c r="C520" s="15"/>
      <c r="D520" s="14"/>
      <c r="E520" s="13"/>
      <c r="F520" s="12"/>
      <c r="H520" s="11"/>
      <c r="J520" s="94"/>
      <c r="L520" s="10"/>
      <c r="M520" s="10"/>
    </row>
    <row r="521" spans="1:13" ht="21" x14ac:dyDescent="0.35">
      <c r="A521" s="17"/>
      <c r="B521" s="16"/>
      <c r="C521" s="15"/>
      <c r="D521" s="14"/>
      <c r="E521" s="13"/>
      <c r="F521" s="12"/>
      <c r="H521" s="11"/>
      <c r="J521" s="94"/>
      <c r="L521" s="10"/>
      <c r="M521" s="10"/>
    </row>
    <row r="522" spans="1:13" ht="21" x14ac:dyDescent="0.35">
      <c r="A522" s="17"/>
      <c r="B522" s="16"/>
      <c r="C522" s="15"/>
      <c r="D522" s="14"/>
      <c r="E522" s="13"/>
      <c r="F522" s="12"/>
      <c r="H522" s="11"/>
      <c r="J522" s="94"/>
      <c r="L522" s="10"/>
      <c r="M522" s="10"/>
    </row>
    <row r="523" spans="1:13" ht="21" x14ac:dyDescent="0.35">
      <c r="A523" s="17"/>
      <c r="B523" s="16"/>
      <c r="C523" s="15"/>
      <c r="D523" s="14"/>
      <c r="E523" s="13"/>
      <c r="F523" s="12"/>
      <c r="H523" s="11"/>
      <c r="J523" s="94"/>
      <c r="L523" s="10"/>
      <c r="M523" s="10"/>
    </row>
    <row r="524" spans="1:13" ht="21" x14ac:dyDescent="0.35">
      <c r="A524" s="17"/>
      <c r="B524" s="16"/>
      <c r="C524" s="15"/>
      <c r="D524" s="14"/>
      <c r="E524" s="13"/>
      <c r="F524" s="12"/>
      <c r="H524" s="11"/>
      <c r="J524" s="94"/>
      <c r="L524" s="10"/>
      <c r="M524" s="10"/>
    </row>
    <row r="525" spans="1:13" ht="21" x14ac:dyDescent="0.35">
      <c r="A525" s="17"/>
      <c r="B525" s="16"/>
      <c r="C525" s="15"/>
      <c r="D525" s="14"/>
      <c r="E525" s="13"/>
      <c r="F525" s="12"/>
      <c r="H525" s="11"/>
      <c r="J525" s="94"/>
      <c r="L525" s="10"/>
      <c r="M525" s="10"/>
    </row>
    <row r="526" spans="1:13" ht="21" x14ac:dyDescent="0.35">
      <c r="A526" s="17"/>
      <c r="B526" s="16"/>
      <c r="C526" s="15"/>
      <c r="D526" s="14"/>
      <c r="E526" s="13"/>
      <c r="F526" s="12"/>
      <c r="H526" s="11"/>
      <c r="J526" s="94"/>
      <c r="L526" s="10"/>
      <c r="M526" s="10"/>
    </row>
    <row r="527" spans="1:13" ht="21" x14ac:dyDescent="0.35">
      <c r="A527" s="17"/>
      <c r="B527" s="16"/>
      <c r="C527" s="15"/>
      <c r="D527" s="14"/>
      <c r="E527" s="13"/>
      <c r="F527" s="12"/>
      <c r="H527" s="11"/>
      <c r="J527" s="94"/>
      <c r="L527" s="10"/>
      <c r="M527" s="10"/>
    </row>
    <row r="528" spans="1:13" ht="21" x14ac:dyDescent="0.35">
      <c r="A528" s="17"/>
      <c r="B528" s="16"/>
      <c r="C528" s="15"/>
      <c r="D528" s="14"/>
      <c r="E528" s="13"/>
      <c r="F528" s="12"/>
      <c r="H528" s="11"/>
      <c r="J528" s="94"/>
      <c r="L528" s="10"/>
      <c r="M528" s="10"/>
    </row>
    <row r="529" spans="1:13" ht="21" x14ac:dyDescent="0.35">
      <c r="A529" s="17"/>
      <c r="B529" s="16"/>
      <c r="C529" s="15"/>
      <c r="D529" s="14"/>
      <c r="E529" s="13"/>
      <c r="F529" s="12"/>
      <c r="H529" s="11"/>
      <c r="J529" s="94"/>
      <c r="L529" s="10"/>
      <c r="M529" s="10"/>
    </row>
    <row r="530" spans="1:13" ht="21" x14ac:dyDescent="0.35">
      <c r="A530" s="17"/>
      <c r="B530" s="16"/>
      <c r="C530" s="15"/>
      <c r="D530" s="14"/>
      <c r="E530" s="13"/>
      <c r="F530" s="12"/>
      <c r="H530" s="11"/>
      <c r="J530" s="94"/>
      <c r="L530" s="10"/>
      <c r="M530" s="10"/>
    </row>
    <row r="531" spans="1:13" ht="21" x14ac:dyDescent="0.35">
      <c r="A531" s="17"/>
      <c r="B531" s="16"/>
      <c r="C531" s="15"/>
      <c r="D531" s="14"/>
      <c r="E531" s="13"/>
      <c r="F531" s="12"/>
      <c r="H531" s="11"/>
      <c r="J531" s="94"/>
      <c r="L531" s="10"/>
      <c r="M531" s="10"/>
    </row>
    <row r="532" spans="1:13" ht="21" x14ac:dyDescent="0.35">
      <c r="A532" s="17"/>
      <c r="B532" s="16"/>
      <c r="C532" s="15"/>
      <c r="D532" s="14"/>
      <c r="E532" s="13"/>
      <c r="F532" s="12"/>
      <c r="H532" s="11"/>
      <c r="J532" s="94"/>
      <c r="L532" s="10"/>
      <c r="M532" s="10"/>
    </row>
    <row r="533" spans="1:13" ht="21" x14ac:dyDescent="0.35">
      <c r="A533" s="17"/>
      <c r="B533" s="16"/>
      <c r="C533" s="15"/>
      <c r="D533" s="14"/>
      <c r="E533" s="13"/>
      <c r="F533" s="12"/>
      <c r="H533" s="11"/>
      <c r="J533" s="94"/>
      <c r="L533" s="10"/>
      <c r="M533" s="10"/>
    </row>
    <row r="534" spans="1:13" ht="21" x14ac:dyDescent="0.35">
      <c r="A534" s="17"/>
      <c r="B534" s="16"/>
      <c r="C534" s="15"/>
      <c r="D534" s="14"/>
      <c r="E534" s="13"/>
      <c r="F534" s="12"/>
      <c r="H534" s="11"/>
      <c r="J534" s="94"/>
      <c r="L534" s="10"/>
      <c r="M534" s="10"/>
    </row>
    <row r="535" spans="1:13" ht="21" x14ac:dyDescent="0.35">
      <c r="A535" s="17"/>
      <c r="B535" s="16"/>
      <c r="C535" s="15"/>
      <c r="D535" s="14"/>
      <c r="E535" s="13"/>
      <c r="F535" s="12"/>
      <c r="H535" s="11"/>
      <c r="J535" s="94"/>
      <c r="L535" s="10"/>
      <c r="M535" s="10"/>
    </row>
    <row r="536" spans="1:13" ht="21" x14ac:dyDescent="0.35">
      <c r="A536" s="17"/>
      <c r="B536" s="16"/>
      <c r="C536" s="15"/>
      <c r="D536" s="14"/>
      <c r="E536" s="13"/>
      <c r="F536" s="12"/>
      <c r="H536" s="11"/>
      <c r="J536" s="94"/>
      <c r="L536" s="10"/>
      <c r="M536" s="10"/>
    </row>
    <row r="537" spans="1:13" ht="21" x14ac:dyDescent="0.35">
      <c r="A537" s="17"/>
      <c r="B537" s="16"/>
      <c r="C537" s="15"/>
      <c r="D537" s="14"/>
      <c r="E537" s="13"/>
      <c r="F537" s="12"/>
      <c r="H537" s="11"/>
      <c r="J537" s="94"/>
      <c r="L537" s="10"/>
      <c r="M537" s="10"/>
    </row>
    <row r="538" spans="1:13" ht="21" x14ac:dyDescent="0.35">
      <c r="A538" s="17"/>
      <c r="B538" s="16"/>
      <c r="C538" s="15"/>
      <c r="D538" s="14"/>
      <c r="E538" s="13"/>
      <c r="F538" s="12"/>
      <c r="H538" s="11"/>
      <c r="J538" s="94"/>
      <c r="L538" s="10"/>
      <c r="M538" s="10"/>
    </row>
    <row r="539" spans="1:13" ht="21" x14ac:dyDescent="0.35">
      <c r="A539" s="17"/>
      <c r="B539" s="16"/>
      <c r="C539" s="15"/>
      <c r="D539" s="14"/>
      <c r="E539" s="13"/>
      <c r="F539" s="12"/>
      <c r="H539" s="11"/>
      <c r="J539" s="94"/>
      <c r="L539" s="10"/>
      <c r="M539" s="10"/>
    </row>
    <row r="540" spans="1:13" ht="21" x14ac:dyDescent="0.35">
      <c r="A540" s="17"/>
      <c r="B540" s="16"/>
      <c r="C540" s="15"/>
      <c r="D540" s="14"/>
      <c r="E540" s="13"/>
      <c r="F540" s="12"/>
      <c r="H540" s="11"/>
      <c r="J540" s="94"/>
      <c r="L540" s="10"/>
      <c r="M540" s="10"/>
    </row>
    <row r="541" spans="1:13" ht="21" x14ac:dyDescent="0.35">
      <c r="A541" s="17"/>
      <c r="B541" s="16"/>
      <c r="C541" s="15"/>
      <c r="D541" s="14"/>
      <c r="E541" s="13"/>
      <c r="F541" s="12"/>
      <c r="H541" s="11"/>
      <c r="J541" s="94"/>
      <c r="L541" s="10"/>
      <c r="M541" s="10"/>
    </row>
    <row r="542" spans="1:13" ht="21" x14ac:dyDescent="0.35">
      <c r="A542" s="17"/>
      <c r="B542" s="16"/>
      <c r="C542" s="15"/>
      <c r="D542" s="14"/>
      <c r="E542" s="13"/>
      <c r="F542" s="12"/>
      <c r="H542" s="11"/>
      <c r="J542" s="94"/>
      <c r="L542" s="10"/>
      <c r="M542" s="10"/>
    </row>
    <row r="543" spans="1:13" ht="21" x14ac:dyDescent="0.35">
      <c r="A543" s="17"/>
      <c r="B543" s="16"/>
      <c r="C543" s="15"/>
      <c r="D543" s="14"/>
      <c r="E543" s="13"/>
      <c r="F543" s="12"/>
      <c r="H543" s="11"/>
      <c r="J543" s="94"/>
      <c r="L543" s="10"/>
      <c r="M543" s="10"/>
    </row>
    <row r="544" spans="1:13" ht="21" x14ac:dyDescent="0.35">
      <c r="A544" s="17"/>
      <c r="B544" s="16"/>
      <c r="C544" s="15"/>
      <c r="D544" s="14"/>
      <c r="E544" s="13"/>
      <c r="F544" s="12"/>
      <c r="H544" s="11"/>
      <c r="J544" s="94"/>
      <c r="L544" s="10"/>
      <c r="M544" s="10"/>
    </row>
    <row r="545" spans="1:13" ht="21" x14ac:dyDescent="0.35">
      <c r="A545" s="17"/>
      <c r="B545" s="16"/>
      <c r="C545" s="15"/>
      <c r="D545" s="14"/>
      <c r="E545" s="13"/>
      <c r="F545" s="12"/>
      <c r="H545" s="11"/>
      <c r="J545" s="94"/>
      <c r="L545" s="10"/>
      <c r="M545" s="10"/>
    </row>
    <row r="546" spans="1:13" ht="21" x14ac:dyDescent="0.35">
      <c r="A546" s="17"/>
      <c r="B546" s="16"/>
      <c r="C546" s="15"/>
      <c r="D546" s="14"/>
      <c r="E546" s="13"/>
      <c r="F546" s="12"/>
      <c r="H546" s="11"/>
      <c r="J546" s="94"/>
      <c r="L546" s="10"/>
      <c r="M546" s="10"/>
    </row>
    <row r="547" spans="1:13" ht="21" x14ac:dyDescent="0.35">
      <c r="A547" s="17"/>
      <c r="B547" s="16"/>
      <c r="C547" s="15"/>
      <c r="D547" s="14"/>
      <c r="E547" s="13"/>
      <c r="F547" s="12"/>
      <c r="H547" s="11"/>
      <c r="J547" s="94"/>
      <c r="L547" s="10"/>
      <c r="M547" s="10"/>
    </row>
    <row r="548" spans="1:13" ht="21" x14ac:dyDescent="0.35">
      <c r="A548" s="17"/>
      <c r="B548" s="16"/>
      <c r="C548" s="15"/>
      <c r="D548" s="14"/>
      <c r="E548" s="13"/>
      <c r="F548" s="12"/>
      <c r="H548" s="11"/>
      <c r="J548" s="94"/>
      <c r="L548" s="10"/>
      <c r="M548" s="10"/>
    </row>
    <row r="549" spans="1:13" ht="21" x14ac:dyDescent="0.35">
      <c r="A549" s="17"/>
      <c r="B549" s="16"/>
      <c r="C549" s="15"/>
      <c r="D549" s="14"/>
      <c r="E549" s="13"/>
      <c r="F549" s="12"/>
      <c r="H549" s="11"/>
      <c r="J549" s="94"/>
      <c r="L549" s="10"/>
      <c r="M549" s="10"/>
    </row>
    <row r="550" spans="1:13" ht="21" x14ac:dyDescent="0.35">
      <c r="A550" s="17"/>
      <c r="B550" s="16"/>
      <c r="C550" s="15"/>
      <c r="D550" s="14"/>
      <c r="E550" s="13"/>
      <c r="F550" s="12"/>
      <c r="H550" s="11"/>
      <c r="J550" s="94"/>
      <c r="L550" s="10"/>
      <c r="M550" s="10"/>
    </row>
    <row r="551" spans="1:13" ht="21" x14ac:dyDescent="0.35">
      <c r="A551" s="17"/>
      <c r="B551" s="16"/>
      <c r="C551" s="15"/>
      <c r="D551" s="14"/>
      <c r="E551" s="13"/>
      <c r="F551" s="12"/>
      <c r="H551" s="11"/>
      <c r="J551" s="94"/>
      <c r="L551" s="10"/>
      <c r="M551" s="10"/>
    </row>
    <row r="552" spans="1:13" ht="21" x14ac:dyDescent="0.35">
      <c r="A552" s="17"/>
      <c r="B552" s="16"/>
      <c r="C552" s="15"/>
      <c r="D552" s="14"/>
      <c r="E552" s="13"/>
      <c r="F552" s="12"/>
      <c r="H552" s="11"/>
      <c r="J552" s="94"/>
      <c r="L552" s="10"/>
      <c r="M552" s="10"/>
    </row>
    <row r="553" spans="1:13" ht="21" x14ac:dyDescent="0.35">
      <c r="A553" s="17"/>
      <c r="B553" s="16"/>
      <c r="C553" s="15"/>
      <c r="D553" s="14"/>
      <c r="E553" s="13"/>
      <c r="F553" s="12"/>
      <c r="H553" s="11"/>
      <c r="J553" s="94"/>
      <c r="L553" s="10"/>
      <c r="M553" s="10"/>
    </row>
    <row r="554" spans="1:13" ht="21" x14ac:dyDescent="0.35">
      <c r="A554" s="17"/>
      <c r="B554" s="16"/>
      <c r="C554" s="15"/>
      <c r="D554" s="14"/>
      <c r="E554" s="13"/>
      <c r="F554" s="12"/>
      <c r="H554" s="11"/>
      <c r="J554" s="94"/>
      <c r="L554" s="10"/>
      <c r="M554" s="10"/>
    </row>
    <row r="555" spans="1:13" ht="21" x14ac:dyDescent="0.35">
      <c r="A555" s="17"/>
      <c r="B555" s="16"/>
      <c r="C555" s="15"/>
      <c r="D555" s="14"/>
      <c r="E555" s="13"/>
      <c r="F555" s="12"/>
      <c r="H555" s="11"/>
      <c r="J555" s="94"/>
      <c r="L555" s="10"/>
      <c r="M555" s="10"/>
    </row>
    <row r="556" spans="1:13" ht="21" x14ac:dyDescent="0.35">
      <c r="A556" s="17"/>
      <c r="B556" s="16"/>
      <c r="C556" s="15"/>
      <c r="D556" s="14"/>
      <c r="E556" s="13"/>
      <c r="F556" s="12"/>
      <c r="H556" s="11"/>
      <c r="J556" s="94"/>
      <c r="L556" s="10"/>
      <c r="M556" s="10"/>
    </row>
    <row r="557" spans="1:13" ht="21" x14ac:dyDescent="0.35">
      <c r="A557" s="17"/>
      <c r="B557" s="16"/>
      <c r="C557" s="15"/>
      <c r="D557" s="14"/>
      <c r="E557" s="13"/>
      <c r="F557" s="12"/>
      <c r="H557" s="11"/>
      <c r="J557" s="94"/>
      <c r="L557" s="10"/>
      <c r="M557" s="10"/>
    </row>
    <row r="558" spans="1:13" ht="21" x14ac:dyDescent="0.35">
      <c r="A558" s="17"/>
      <c r="B558" s="16"/>
      <c r="C558" s="15"/>
      <c r="D558" s="14"/>
      <c r="E558" s="13"/>
      <c r="F558" s="12"/>
      <c r="H558" s="11"/>
      <c r="J558" s="94"/>
      <c r="L558" s="10"/>
      <c r="M558" s="10"/>
    </row>
    <row r="559" spans="1:13" ht="21" x14ac:dyDescent="0.35">
      <c r="A559" s="17"/>
      <c r="B559" s="16"/>
      <c r="C559" s="15"/>
      <c r="D559" s="14"/>
      <c r="E559" s="13"/>
      <c r="F559" s="12"/>
      <c r="H559" s="11"/>
      <c r="J559" s="94"/>
      <c r="L559" s="10"/>
      <c r="M559" s="10"/>
    </row>
    <row r="560" spans="1:13" ht="21" x14ac:dyDescent="0.35">
      <c r="A560" s="17"/>
      <c r="B560" s="16"/>
      <c r="C560" s="15"/>
      <c r="D560" s="14"/>
      <c r="E560" s="13"/>
      <c r="F560" s="12"/>
      <c r="H560" s="11"/>
      <c r="J560" s="94"/>
      <c r="L560" s="10"/>
      <c r="M560" s="10"/>
    </row>
    <row r="561" spans="1:13" ht="21" x14ac:dyDescent="0.35">
      <c r="A561" s="17"/>
      <c r="B561" s="16"/>
      <c r="C561" s="15"/>
      <c r="D561" s="14"/>
      <c r="E561" s="13"/>
      <c r="F561" s="12"/>
      <c r="H561" s="11"/>
      <c r="J561" s="94"/>
      <c r="L561" s="10"/>
      <c r="M561" s="10"/>
    </row>
    <row r="562" spans="1:13" ht="21" x14ac:dyDescent="0.35">
      <c r="A562" s="17"/>
      <c r="B562" s="16"/>
      <c r="C562" s="15"/>
      <c r="D562" s="14"/>
      <c r="E562" s="13"/>
      <c r="F562" s="12"/>
      <c r="H562" s="11"/>
      <c r="J562" s="94"/>
      <c r="L562" s="10"/>
      <c r="M562" s="10"/>
    </row>
    <row r="563" spans="1:13" ht="21" x14ac:dyDescent="0.35">
      <c r="A563" s="17"/>
      <c r="B563" s="16"/>
      <c r="C563" s="15"/>
      <c r="D563" s="14"/>
      <c r="E563" s="13"/>
      <c r="F563" s="12"/>
      <c r="H563" s="11"/>
      <c r="J563" s="94"/>
      <c r="L563" s="10"/>
      <c r="M563" s="10"/>
    </row>
    <row r="564" spans="1:13" ht="21" x14ac:dyDescent="0.35">
      <c r="A564" s="17"/>
      <c r="B564" s="16"/>
      <c r="C564" s="15"/>
      <c r="D564" s="14"/>
      <c r="E564" s="13"/>
      <c r="F564" s="12"/>
      <c r="H564" s="11"/>
      <c r="J564" s="94"/>
      <c r="L564" s="10"/>
      <c r="M564" s="10"/>
    </row>
    <row r="565" spans="1:13" ht="21" x14ac:dyDescent="0.35">
      <c r="A565" s="17"/>
      <c r="B565" s="16"/>
      <c r="C565" s="15"/>
      <c r="D565" s="14"/>
      <c r="E565" s="13"/>
      <c r="F565" s="12"/>
      <c r="H565" s="11"/>
      <c r="J565" s="94"/>
      <c r="L565" s="10"/>
      <c r="M565" s="10"/>
    </row>
    <row r="566" spans="1:13" ht="21" x14ac:dyDescent="0.35">
      <c r="A566" s="17"/>
      <c r="B566" s="16"/>
      <c r="C566" s="15"/>
      <c r="D566" s="14"/>
      <c r="E566" s="13"/>
      <c r="F566" s="12"/>
      <c r="H566" s="11"/>
      <c r="J566" s="94"/>
      <c r="L566" s="10"/>
      <c r="M566" s="10"/>
    </row>
    <row r="567" spans="1:13" ht="21" x14ac:dyDescent="0.35">
      <c r="A567" s="17"/>
      <c r="B567" s="16"/>
      <c r="C567" s="15"/>
      <c r="D567" s="14"/>
      <c r="E567" s="13"/>
      <c r="F567" s="12"/>
      <c r="H567" s="11"/>
      <c r="J567" s="94"/>
      <c r="L567" s="10"/>
      <c r="M567" s="10"/>
    </row>
    <row r="568" spans="1:13" ht="21" x14ac:dyDescent="0.35">
      <c r="A568" s="17"/>
      <c r="B568" s="16"/>
      <c r="C568" s="15"/>
      <c r="D568" s="14"/>
      <c r="E568" s="13"/>
      <c r="F568" s="12"/>
      <c r="H568" s="11"/>
      <c r="J568" s="94"/>
      <c r="L568" s="10"/>
      <c r="M568" s="10"/>
    </row>
    <row r="569" spans="1:13" ht="21" x14ac:dyDescent="0.35">
      <c r="A569" s="17"/>
      <c r="B569" s="16"/>
      <c r="C569" s="15"/>
      <c r="D569" s="14"/>
      <c r="E569" s="13"/>
      <c r="F569" s="12"/>
      <c r="H569" s="11"/>
      <c r="J569" s="94"/>
      <c r="L569" s="10"/>
      <c r="M569" s="10"/>
    </row>
    <row r="570" spans="1:13" ht="21" x14ac:dyDescent="0.35">
      <c r="A570" s="17"/>
      <c r="B570" s="16"/>
      <c r="C570" s="15"/>
      <c r="D570" s="14"/>
      <c r="E570" s="13"/>
      <c r="F570" s="12"/>
      <c r="H570" s="11"/>
      <c r="J570" s="94"/>
      <c r="L570" s="10"/>
      <c r="M570" s="10"/>
    </row>
    <row r="571" spans="1:13" ht="21" x14ac:dyDescent="0.35">
      <c r="A571" s="17"/>
      <c r="B571" s="16"/>
      <c r="C571" s="15"/>
      <c r="D571" s="14"/>
      <c r="E571" s="13"/>
      <c r="F571" s="12"/>
      <c r="H571" s="11"/>
      <c r="J571" s="94"/>
      <c r="L571" s="10"/>
      <c r="M571" s="10"/>
    </row>
    <row r="572" spans="1:13" ht="21" x14ac:dyDescent="0.35">
      <c r="A572" s="17"/>
      <c r="B572" s="16"/>
      <c r="C572" s="15"/>
      <c r="D572" s="14"/>
      <c r="E572" s="13"/>
      <c r="F572" s="12"/>
      <c r="H572" s="11"/>
      <c r="J572" s="94"/>
      <c r="L572" s="10"/>
      <c r="M572" s="10"/>
    </row>
    <row r="573" spans="1:13" ht="21" x14ac:dyDescent="0.35">
      <c r="A573" s="17"/>
      <c r="B573" s="16"/>
      <c r="C573" s="15"/>
      <c r="D573" s="14"/>
      <c r="E573" s="13"/>
      <c r="F573" s="12"/>
      <c r="H573" s="11"/>
      <c r="J573" s="94"/>
      <c r="L573" s="10"/>
      <c r="M573" s="10"/>
    </row>
    <row r="574" spans="1:13" ht="21" x14ac:dyDescent="0.35">
      <c r="A574" s="17"/>
      <c r="B574" s="16"/>
      <c r="C574" s="15"/>
      <c r="D574" s="14"/>
      <c r="E574" s="13"/>
      <c r="F574" s="12"/>
      <c r="H574" s="11"/>
      <c r="J574" s="94"/>
      <c r="L574" s="10"/>
      <c r="M574" s="10"/>
    </row>
    <row r="575" spans="1:13" ht="21" x14ac:dyDescent="0.35">
      <c r="A575" s="17"/>
      <c r="B575" s="16"/>
      <c r="C575" s="15"/>
      <c r="D575" s="14"/>
      <c r="E575" s="13"/>
      <c r="F575" s="12"/>
      <c r="H575" s="11"/>
      <c r="J575" s="94"/>
      <c r="L575" s="10"/>
      <c r="M575" s="10"/>
    </row>
    <row r="576" spans="1:13" ht="21" x14ac:dyDescent="0.35">
      <c r="A576" s="17"/>
      <c r="B576" s="16"/>
      <c r="C576" s="15"/>
      <c r="D576" s="14"/>
      <c r="E576" s="13"/>
      <c r="F576" s="12"/>
      <c r="H576" s="11"/>
      <c r="J576" s="94"/>
      <c r="L576" s="10"/>
      <c r="M576" s="10"/>
    </row>
    <row r="577" spans="1:13" ht="21" x14ac:dyDescent="0.35">
      <c r="A577" s="17"/>
      <c r="B577" s="16"/>
      <c r="C577" s="15"/>
      <c r="D577" s="14"/>
      <c r="E577" s="13"/>
      <c r="F577" s="12"/>
      <c r="H577" s="11"/>
      <c r="J577" s="94"/>
      <c r="L577" s="10"/>
      <c r="M577" s="10"/>
    </row>
    <row r="578" spans="1:13" ht="21" x14ac:dyDescent="0.35">
      <c r="A578" s="17"/>
      <c r="B578" s="16"/>
      <c r="C578" s="15"/>
      <c r="D578" s="14"/>
      <c r="E578" s="13"/>
      <c r="F578" s="12"/>
      <c r="H578" s="11"/>
      <c r="J578" s="94"/>
      <c r="L578" s="10"/>
      <c r="M578" s="10"/>
    </row>
    <row r="579" spans="1:13" ht="21" x14ac:dyDescent="0.35">
      <c r="A579" s="17"/>
      <c r="B579" s="16"/>
      <c r="C579" s="15"/>
      <c r="D579" s="14"/>
      <c r="E579" s="13"/>
      <c r="F579" s="12"/>
      <c r="H579" s="11"/>
      <c r="J579" s="94"/>
      <c r="L579" s="10"/>
      <c r="M579" s="10"/>
    </row>
    <row r="580" spans="1:13" ht="21" x14ac:dyDescent="0.35">
      <c r="A580" s="17"/>
      <c r="B580" s="16"/>
      <c r="C580" s="15"/>
      <c r="D580" s="14"/>
      <c r="E580" s="13"/>
      <c r="F580" s="12"/>
      <c r="H580" s="11"/>
      <c r="J580" s="94"/>
      <c r="L580" s="10"/>
      <c r="M580" s="10"/>
    </row>
    <row r="581" spans="1:13" ht="21" x14ac:dyDescent="0.35">
      <c r="A581" s="17"/>
      <c r="B581" s="16"/>
      <c r="C581" s="15"/>
      <c r="D581" s="14"/>
      <c r="E581" s="13"/>
      <c r="F581" s="12"/>
      <c r="H581" s="11"/>
      <c r="J581" s="94"/>
      <c r="L581" s="10"/>
      <c r="M581" s="10"/>
    </row>
    <row r="582" spans="1:13" ht="21" x14ac:dyDescent="0.35">
      <c r="A582" s="17"/>
      <c r="B582" s="16"/>
      <c r="C582" s="15"/>
      <c r="D582" s="14"/>
      <c r="E582" s="13"/>
      <c r="F582" s="12"/>
      <c r="H582" s="11"/>
      <c r="J582" s="94"/>
      <c r="L582" s="10"/>
      <c r="M582" s="10"/>
    </row>
    <row r="583" spans="1:13" ht="21" x14ac:dyDescent="0.35">
      <c r="A583" s="17"/>
      <c r="B583" s="16"/>
      <c r="C583" s="15"/>
      <c r="D583" s="14"/>
      <c r="E583" s="13"/>
      <c r="F583" s="12"/>
      <c r="H583" s="11"/>
      <c r="J583" s="94"/>
      <c r="L583" s="10"/>
      <c r="M583" s="10"/>
    </row>
    <row r="584" spans="1:13" ht="21" x14ac:dyDescent="0.35">
      <c r="A584" s="17"/>
      <c r="B584" s="16"/>
      <c r="C584" s="15"/>
      <c r="D584" s="14"/>
      <c r="E584" s="13"/>
      <c r="F584" s="12"/>
      <c r="H584" s="11"/>
      <c r="J584" s="94"/>
      <c r="L584" s="10"/>
      <c r="M584" s="10"/>
    </row>
    <row r="585" spans="1:13" ht="21" x14ac:dyDescent="0.35">
      <c r="A585" s="17"/>
      <c r="B585" s="16"/>
      <c r="C585" s="15"/>
      <c r="D585" s="14"/>
      <c r="E585" s="13"/>
      <c r="F585" s="12"/>
      <c r="H585" s="11"/>
      <c r="J585" s="94"/>
      <c r="L585" s="10"/>
      <c r="M585" s="10"/>
    </row>
    <row r="586" spans="1:13" ht="21" x14ac:dyDescent="0.35">
      <c r="A586" s="17"/>
      <c r="B586" s="16"/>
      <c r="C586" s="15"/>
      <c r="D586" s="14"/>
      <c r="E586" s="13"/>
      <c r="F586" s="12"/>
      <c r="H586" s="11"/>
      <c r="J586" s="94"/>
      <c r="L586" s="10"/>
      <c r="M586" s="10"/>
    </row>
    <row r="587" spans="1:13" ht="21" x14ac:dyDescent="0.35">
      <c r="A587" s="17"/>
      <c r="B587" s="16"/>
      <c r="C587" s="15"/>
      <c r="D587" s="14"/>
      <c r="E587" s="13"/>
      <c r="F587" s="12"/>
      <c r="H587" s="11"/>
      <c r="J587" s="94"/>
      <c r="L587" s="10"/>
      <c r="M587" s="10"/>
    </row>
    <row r="588" spans="1:13" ht="21" x14ac:dyDescent="0.35">
      <c r="A588" s="17"/>
      <c r="B588" s="16"/>
      <c r="C588" s="15"/>
      <c r="D588" s="14"/>
      <c r="E588" s="13"/>
      <c r="F588" s="12"/>
      <c r="H588" s="11"/>
      <c r="J588" s="94"/>
      <c r="L588" s="10"/>
      <c r="M588" s="10"/>
    </row>
    <row r="589" spans="1:13" ht="21" x14ac:dyDescent="0.35">
      <c r="A589" s="17"/>
      <c r="B589" s="16"/>
      <c r="C589" s="15"/>
      <c r="D589" s="14"/>
      <c r="E589" s="13"/>
      <c r="F589" s="12"/>
      <c r="H589" s="11"/>
      <c r="J589" s="94"/>
      <c r="L589" s="10"/>
      <c r="M589" s="10"/>
    </row>
    <row r="590" spans="1:13" ht="21" x14ac:dyDescent="0.35">
      <c r="A590" s="17"/>
      <c r="B590" s="16"/>
      <c r="C590" s="15"/>
      <c r="D590" s="14"/>
      <c r="E590" s="13"/>
      <c r="F590" s="12"/>
      <c r="H590" s="11"/>
      <c r="J590" s="94"/>
      <c r="L590" s="10"/>
      <c r="M590" s="10"/>
    </row>
    <row r="591" spans="1:13" ht="21" x14ac:dyDescent="0.35">
      <c r="A591" s="17"/>
      <c r="B591" s="16"/>
      <c r="C591" s="15"/>
      <c r="D591" s="14"/>
      <c r="E591" s="13"/>
      <c r="F591" s="12"/>
      <c r="H591" s="11"/>
      <c r="J591" s="94"/>
      <c r="L591" s="10"/>
      <c r="M591" s="10"/>
    </row>
    <row r="592" spans="1:13" ht="21" x14ac:dyDescent="0.35">
      <c r="A592" s="17"/>
      <c r="B592" s="16"/>
      <c r="C592" s="15"/>
      <c r="D592" s="14"/>
      <c r="E592" s="13"/>
      <c r="F592" s="12"/>
      <c r="H592" s="11"/>
      <c r="J592" s="94"/>
      <c r="L592" s="10"/>
      <c r="M592" s="10"/>
    </row>
    <row r="593" spans="1:13" ht="21" x14ac:dyDescent="0.35">
      <c r="A593" s="17"/>
      <c r="B593" s="16"/>
      <c r="C593" s="15"/>
      <c r="D593" s="14"/>
      <c r="E593" s="13"/>
      <c r="F593" s="12"/>
      <c r="H593" s="11"/>
      <c r="J593" s="94"/>
      <c r="L593" s="10"/>
      <c r="M593" s="10"/>
    </row>
    <row r="594" spans="1:13" ht="21" x14ac:dyDescent="0.35">
      <c r="A594" s="17"/>
      <c r="B594" s="16"/>
      <c r="C594" s="15"/>
      <c r="D594" s="14"/>
      <c r="E594" s="13"/>
      <c r="F594" s="12"/>
      <c r="H594" s="11"/>
      <c r="J594" s="94"/>
      <c r="L594" s="10"/>
      <c r="M594" s="10"/>
    </row>
    <row r="595" spans="1:13" ht="21" x14ac:dyDescent="0.35">
      <c r="A595" s="17"/>
      <c r="B595" s="16"/>
      <c r="C595" s="15"/>
      <c r="D595" s="14"/>
      <c r="E595" s="13"/>
      <c r="F595" s="12"/>
      <c r="H595" s="11"/>
      <c r="J595" s="94"/>
      <c r="L595" s="10"/>
      <c r="M595" s="10"/>
    </row>
    <row r="596" spans="1:13" ht="21" x14ac:dyDescent="0.35">
      <c r="A596" s="17"/>
      <c r="B596" s="16"/>
      <c r="C596" s="15"/>
      <c r="D596" s="14"/>
      <c r="E596" s="13"/>
      <c r="F596" s="12"/>
      <c r="H596" s="11"/>
      <c r="J596" s="94"/>
      <c r="L596" s="10"/>
      <c r="M596" s="10"/>
    </row>
    <row r="597" spans="1:13" ht="21" x14ac:dyDescent="0.35">
      <c r="A597" s="17"/>
      <c r="B597" s="16"/>
      <c r="C597" s="15"/>
      <c r="D597" s="14"/>
      <c r="E597" s="13"/>
      <c r="F597" s="12"/>
      <c r="H597" s="11"/>
      <c r="J597" s="94"/>
      <c r="L597" s="10"/>
      <c r="M597" s="10"/>
    </row>
    <row r="598" spans="1:13" ht="21" x14ac:dyDescent="0.35">
      <c r="A598" s="17"/>
      <c r="B598" s="16"/>
      <c r="C598" s="15"/>
      <c r="D598" s="14"/>
      <c r="E598" s="13"/>
      <c r="F598" s="12"/>
      <c r="H598" s="11"/>
      <c r="J598" s="94"/>
      <c r="L598" s="10"/>
      <c r="M598" s="10"/>
    </row>
    <row r="599" spans="1:13" ht="21" x14ac:dyDescent="0.35">
      <c r="A599" s="17"/>
      <c r="B599" s="16"/>
      <c r="C599" s="15"/>
      <c r="D599" s="14"/>
      <c r="E599" s="13"/>
      <c r="F599" s="12"/>
      <c r="H599" s="11"/>
      <c r="J599" s="94"/>
      <c r="L599" s="10"/>
      <c r="M599" s="10"/>
    </row>
    <row r="600" spans="1:13" ht="21" x14ac:dyDescent="0.35">
      <c r="A600" s="17"/>
      <c r="B600" s="16"/>
      <c r="C600" s="15"/>
      <c r="D600" s="14"/>
      <c r="E600" s="13"/>
      <c r="F600" s="12"/>
      <c r="H600" s="11"/>
      <c r="J600" s="94"/>
      <c r="L600" s="10"/>
      <c r="M600" s="10"/>
    </row>
    <row r="601" spans="1:13" ht="21" x14ac:dyDescent="0.35">
      <c r="A601" s="17"/>
      <c r="B601" s="16"/>
      <c r="C601" s="15"/>
      <c r="D601" s="14"/>
      <c r="E601" s="13"/>
      <c r="F601" s="12"/>
      <c r="H601" s="11"/>
      <c r="J601" s="94"/>
      <c r="L601" s="10"/>
      <c r="M601" s="10"/>
    </row>
    <row r="602" spans="1:13" ht="21" x14ac:dyDescent="0.35">
      <c r="A602" s="17"/>
      <c r="B602" s="16"/>
      <c r="C602" s="15"/>
      <c r="D602" s="14"/>
      <c r="E602" s="13"/>
      <c r="F602" s="12"/>
      <c r="H602" s="11"/>
      <c r="J602" s="94"/>
      <c r="L602" s="10"/>
      <c r="M602" s="10"/>
    </row>
    <row r="603" spans="1:13" ht="21" x14ac:dyDescent="0.35">
      <c r="A603" s="17"/>
      <c r="B603" s="16"/>
      <c r="C603" s="15"/>
      <c r="D603" s="14"/>
      <c r="E603" s="13"/>
      <c r="F603" s="12"/>
      <c r="H603" s="11"/>
      <c r="J603" s="94"/>
      <c r="L603" s="10"/>
      <c r="M603" s="10"/>
    </row>
    <row r="604" spans="1:13" ht="21" x14ac:dyDescent="0.35">
      <c r="A604" s="17"/>
      <c r="B604" s="16"/>
      <c r="C604" s="15"/>
      <c r="D604" s="14"/>
      <c r="E604" s="13"/>
      <c r="F604" s="12"/>
      <c r="H604" s="11"/>
      <c r="J604" s="94"/>
      <c r="L604" s="10"/>
      <c r="M604" s="10"/>
    </row>
    <row r="605" spans="1:13" ht="21" x14ac:dyDescent="0.35">
      <c r="A605" s="17"/>
      <c r="B605" s="16"/>
      <c r="C605" s="15"/>
      <c r="D605" s="14"/>
      <c r="E605" s="13"/>
      <c r="F605" s="12"/>
      <c r="H605" s="11"/>
      <c r="J605" s="94"/>
      <c r="L605" s="10"/>
      <c r="M605" s="10"/>
    </row>
    <row r="606" spans="1:13" ht="21" x14ac:dyDescent="0.35">
      <c r="A606" s="17"/>
      <c r="B606" s="16"/>
      <c r="C606" s="15"/>
      <c r="D606" s="14"/>
      <c r="E606" s="13"/>
      <c r="F606" s="12"/>
      <c r="H606" s="11"/>
      <c r="J606" s="94"/>
      <c r="L606" s="10"/>
      <c r="M606" s="10"/>
    </row>
    <row r="607" spans="1:13" ht="21" x14ac:dyDescent="0.35">
      <c r="A607" s="17"/>
      <c r="B607" s="16"/>
      <c r="C607" s="15"/>
      <c r="D607" s="14"/>
      <c r="E607" s="13"/>
      <c r="F607" s="12"/>
      <c r="H607" s="11"/>
      <c r="J607" s="94"/>
      <c r="L607" s="10"/>
      <c r="M607" s="10"/>
    </row>
    <row r="608" spans="1:13" ht="21" x14ac:dyDescent="0.35">
      <c r="A608" s="17"/>
      <c r="B608" s="16"/>
      <c r="C608" s="15"/>
      <c r="D608" s="14"/>
      <c r="E608" s="13"/>
      <c r="F608" s="12"/>
      <c r="H608" s="11"/>
      <c r="J608" s="94"/>
      <c r="L608" s="10"/>
      <c r="M608" s="10"/>
    </row>
    <row r="609" spans="1:13" ht="21" x14ac:dyDescent="0.35">
      <c r="A609" s="17"/>
      <c r="B609" s="16"/>
      <c r="C609" s="15"/>
      <c r="D609" s="14"/>
      <c r="E609" s="13"/>
      <c r="F609" s="12"/>
      <c r="H609" s="11"/>
      <c r="J609" s="94"/>
      <c r="L609" s="10"/>
      <c r="M609" s="10"/>
    </row>
    <row r="610" spans="1:13" ht="21" x14ac:dyDescent="0.35">
      <c r="A610" s="17"/>
      <c r="B610" s="16"/>
      <c r="C610" s="15"/>
      <c r="D610" s="14"/>
      <c r="E610" s="13"/>
      <c r="F610" s="12"/>
      <c r="H610" s="11"/>
      <c r="J610" s="94"/>
      <c r="L610" s="10"/>
      <c r="M610" s="10"/>
    </row>
    <row r="611" spans="1:13" ht="21" x14ac:dyDescent="0.35">
      <c r="A611" s="17"/>
      <c r="B611" s="16"/>
      <c r="C611" s="15"/>
      <c r="D611" s="14"/>
      <c r="E611" s="13"/>
      <c r="F611" s="12"/>
      <c r="H611" s="11"/>
      <c r="J611" s="94"/>
      <c r="L611" s="10"/>
      <c r="M611" s="10"/>
    </row>
    <row r="612" spans="1:13" ht="21" x14ac:dyDescent="0.35">
      <c r="A612" s="17"/>
      <c r="B612" s="16"/>
      <c r="C612" s="15"/>
      <c r="D612" s="14"/>
      <c r="E612" s="13"/>
      <c r="F612" s="12"/>
      <c r="H612" s="11"/>
      <c r="J612" s="94"/>
      <c r="L612" s="10"/>
      <c r="M612" s="10"/>
    </row>
    <row r="613" spans="1:13" ht="21" x14ac:dyDescent="0.35">
      <c r="A613" s="17"/>
      <c r="B613" s="16"/>
      <c r="C613" s="15"/>
      <c r="D613" s="14"/>
      <c r="E613" s="13"/>
      <c r="F613" s="12"/>
      <c r="H613" s="11"/>
      <c r="J613" s="94"/>
      <c r="L613" s="10"/>
      <c r="M613" s="10"/>
    </row>
    <row r="614" spans="1:13" ht="21" x14ac:dyDescent="0.35">
      <c r="A614" s="17"/>
      <c r="B614" s="16"/>
      <c r="C614" s="15"/>
      <c r="D614" s="14"/>
      <c r="E614" s="13"/>
      <c r="F614" s="12"/>
      <c r="H614" s="11"/>
      <c r="J614" s="94"/>
      <c r="L614" s="10"/>
      <c r="M614" s="10"/>
    </row>
    <row r="615" spans="1:13" ht="21" x14ac:dyDescent="0.35">
      <c r="A615" s="17"/>
      <c r="B615" s="16"/>
      <c r="C615" s="15"/>
      <c r="D615" s="14"/>
      <c r="E615" s="13"/>
      <c r="F615" s="12"/>
      <c r="H615" s="11"/>
      <c r="J615" s="94"/>
      <c r="L615" s="10"/>
      <c r="M615" s="10"/>
    </row>
    <row r="616" spans="1:13" ht="21" x14ac:dyDescent="0.35">
      <c r="A616" s="17"/>
      <c r="B616" s="16"/>
      <c r="C616" s="15"/>
      <c r="D616" s="14"/>
      <c r="E616" s="13"/>
      <c r="F616" s="12"/>
      <c r="H616" s="11"/>
      <c r="J616" s="94"/>
      <c r="L616" s="10"/>
      <c r="M616" s="10"/>
    </row>
    <row r="617" spans="1:13" ht="21" x14ac:dyDescent="0.35">
      <c r="A617" s="17"/>
      <c r="B617" s="16"/>
      <c r="C617" s="15"/>
      <c r="D617" s="14"/>
      <c r="E617" s="13"/>
      <c r="F617" s="12"/>
      <c r="H617" s="11"/>
      <c r="J617" s="94"/>
      <c r="L617" s="10"/>
      <c r="M617" s="10"/>
    </row>
    <row r="618" spans="1:13" ht="21" x14ac:dyDescent="0.35">
      <c r="A618" s="17"/>
      <c r="B618" s="16"/>
      <c r="C618" s="15"/>
      <c r="D618" s="14"/>
      <c r="E618" s="13"/>
      <c r="F618" s="12"/>
      <c r="H618" s="11"/>
      <c r="J618" s="94"/>
      <c r="L618" s="10"/>
      <c r="M618" s="10"/>
    </row>
    <row r="619" spans="1:13" ht="21" x14ac:dyDescent="0.35">
      <c r="A619" s="17"/>
      <c r="B619" s="16"/>
      <c r="C619" s="15"/>
      <c r="D619" s="14"/>
      <c r="E619" s="13"/>
      <c r="F619" s="12"/>
      <c r="H619" s="11"/>
      <c r="J619" s="94"/>
      <c r="L619" s="10"/>
      <c r="M619" s="10"/>
    </row>
    <row r="620" spans="1:13" ht="21" x14ac:dyDescent="0.35">
      <c r="A620" s="17"/>
      <c r="B620" s="16"/>
      <c r="C620" s="15"/>
      <c r="D620" s="14"/>
      <c r="E620" s="13"/>
      <c r="F620" s="12"/>
      <c r="H620" s="11"/>
      <c r="J620" s="94"/>
      <c r="L620" s="10"/>
      <c r="M620" s="10"/>
    </row>
    <row r="621" spans="1:13" ht="21" x14ac:dyDescent="0.35">
      <c r="A621" s="17"/>
      <c r="B621" s="16"/>
      <c r="C621" s="15"/>
      <c r="D621" s="14"/>
      <c r="E621" s="13"/>
      <c r="F621" s="12"/>
      <c r="H621" s="11"/>
      <c r="J621" s="94"/>
      <c r="L621" s="10"/>
      <c r="M621" s="10"/>
    </row>
    <row r="622" spans="1:13" ht="21" x14ac:dyDescent="0.35">
      <c r="A622" s="17"/>
      <c r="B622" s="16"/>
      <c r="C622" s="15"/>
      <c r="D622" s="14"/>
      <c r="E622" s="13"/>
      <c r="F622" s="12"/>
      <c r="H622" s="11"/>
      <c r="J622" s="94"/>
      <c r="L622" s="10"/>
      <c r="M622" s="10"/>
    </row>
    <row r="623" spans="1:13" ht="21" x14ac:dyDescent="0.35">
      <c r="A623" s="17"/>
      <c r="B623" s="16"/>
      <c r="C623" s="15"/>
      <c r="D623" s="14"/>
      <c r="E623" s="13"/>
      <c r="F623" s="12"/>
      <c r="H623" s="11"/>
      <c r="J623" s="94"/>
      <c r="L623" s="10"/>
      <c r="M623" s="10"/>
    </row>
    <row r="624" spans="1:13" ht="21" x14ac:dyDescent="0.35">
      <c r="A624" s="17"/>
      <c r="B624" s="16"/>
      <c r="C624" s="15"/>
      <c r="D624" s="14"/>
      <c r="E624" s="13"/>
      <c r="F624" s="12"/>
      <c r="H624" s="11"/>
      <c r="J624" s="94"/>
      <c r="L624" s="10"/>
      <c r="M624" s="10"/>
    </row>
    <row r="625" spans="1:13" ht="21" x14ac:dyDescent="0.35">
      <c r="A625" s="17"/>
      <c r="B625" s="16"/>
      <c r="C625" s="15"/>
      <c r="D625" s="14"/>
      <c r="E625" s="13"/>
      <c r="F625" s="12"/>
      <c r="H625" s="11"/>
      <c r="J625" s="94"/>
      <c r="L625" s="10"/>
      <c r="M625" s="10"/>
    </row>
    <row r="626" spans="1:13" ht="21" x14ac:dyDescent="0.35">
      <c r="A626" s="17"/>
      <c r="B626" s="16"/>
      <c r="C626" s="15"/>
      <c r="D626" s="14"/>
      <c r="E626" s="13"/>
      <c r="F626" s="12"/>
      <c r="H626" s="11"/>
      <c r="J626" s="94"/>
      <c r="L626" s="10"/>
      <c r="M626" s="10"/>
    </row>
    <row r="627" spans="1:13" ht="21" x14ac:dyDescent="0.35">
      <c r="A627" s="17"/>
      <c r="B627" s="16"/>
      <c r="C627" s="15"/>
      <c r="D627" s="14"/>
      <c r="E627" s="13"/>
      <c r="F627" s="12"/>
      <c r="H627" s="11"/>
      <c r="J627" s="94"/>
      <c r="L627" s="10"/>
      <c r="M627" s="10"/>
    </row>
    <row r="628" spans="1:13" ht="21" x14ac:dyDescent="0.35">
      <c r="A628" s="17"/>
      <c r="B628" s="16"/>
      <c r="C628" s="15"/>
      <c r="D628" s="14"/>
      <c r="E628" s="13"/>
      <c r="F628" s="12"/>
      <c r="H628" s="11"/>
      <c r="J628" s="94"/>
      <c r="L628" s="10"/>
      <c r="M628" s="10"/>
    </row>
    <row r="629" spans="1:13" ht="21" x14ac:dyDescent="0.35">
      <c r="A629" s="17"/>
      <c r="B629" s="16"/>
      <c r="C629" s="15"/>
      <c r="D629" s="14"/>
      <c r="E629" s="13"/>
      <c r="F629" s="12"/>
      <c r="H629" s="11"/>
      <c r="J629" s="94"/>
      <c r="L629" s="10"/>
      <c r="M629" s="10"/>
    </row>
    <row r="630" spans="1:13" ht="21" x14ac:dyDescent="0.35">
      <c r="A630" s="17"/>
      <c r="B630" s="16"/>
      <c r="C630" s="15"/>
      <c r="D630" s="14"/>
      <c r="E630" s="13"/>
      <c r="F630" s="12"/>
      <c r="H630" s="11"/>
      <c r="J630" s="94"/>
      <c r="L630" s="10"/>
      <c r="M630" s="10"/>
    </row>
    <row r="631" spans="1:13" ht="21" x14ac:dyDescent="0.35">
      <c r="A631" s="17"/>
      <c r="B631" s="16"/>
      <c r="C631" s="15"/>
      <c r="D631" s="14"/>
      <c r="E631" s="13"/>
      <c r="F631" s="12"/>
      <c r="H631" s="11"/>
      <c r="J631" s="94"/>
      <c r="L631" s="10"/>
      <c r="M631" s="10"/>
    </row>
    <row r="632" spans="1:13" ht="21" x14ac:dyDescent="0.35">
      <c r="A632" s="17"/>
      <c r="B632" s="16"/>
      <c r="C632" s="15"/>
      <c r="D632" s="14"/>
      <c r="E632" s="13"/>
      <c r="F632" s="12"/>
      <c r="H632" s="11"/>
      <c r="J632" s="94"/>
      <c r="L632" s="10"/>
      <c r="M632" s="10"/>
    </row>
    <row r="633" spans="1:13" ht="21" x14ac:dyDescent="0.35">
      <c r="A633" s="17"/>
      <c r="B633" s="16"/>
      <c r="C633" s="15"/>
      <c r="D633" s="14"/>
      <c r="E633" s="13"/>
      <c r="F633" s="12"/>
      <c r="H633" s="11"/>
      <c r="J633" s="94"/>
      <c r="L633" s="10"/>
      <c r="M633" s="10"/>
    </row>
    <row r="634" spans="1:13" ht="21" x14ac:dyDescent="0.35">
      <c r="A634" s="17"/>
      <c r="B634" s="16"/>
      <c r="C634" s="15"/>
      <c r="D634" s="14"/>
      <c r="E634" s="13"/>
      <c r="F634" s="12"/>
      <c r="H634" s="11"/>
      <c r="J634" s="94"/>
      <c r="L634" s="10"/>
      <c r="M634" s="10"/>
    </row>
    <row r="635" spans="1:13" ht="21" x14ac:dyDescent="0.35">
      <c r="A635" s="17"/>
      <c r="B635" s="16"/>
      <c r="C635" s="15"/>
      <c r="D635" s="14"/>
      <c r="E635" s="13"/>
      <c r="F635" s="12"/>
      <c r="H635" s="11"/>
      <c r="J635" s="94"/>
      <c r="L635" s="10"/>
      <c r="M635" s="10"/>
    </row>
    <row r="636" spans="1:13" ht="21" x14ac:dyDescent="0.35">
      <c r="A636" s="17"/>
      <c r="B636" s="16"/>
      <c r="C636" s="15"/>
      <c r="D636" s="14"/>
      <c r="E636" s="13"/>
      <c r="F636" s="12"/>
      <c r="H636" s="11"/>
      <c r="J636" s="94"/>
      <c r="L636" s="10"/>
      <c r="M636" s="10"/>
    </row>
    <row r="637" spans="1:13" ht="21" x14ac:dyDescent="0.35">
      <c r="A637" s="17"/>
      <c r="B637" s="16"/>
      <c r="C637" s="15"/>
      <c r="D637" s="14"/>
      <c r="E637" s="13"/>
      <c r="F637" s="12"/>
      <c r="H637" s="11"/>
      <c r="J637" s="94"/>
      <c r="L637" s="10"/>
      <c r="M637" s="10"/>
    </row>
    <row r="638" spans="1:13" ht="21" x14ac:dyDescent="0.35">
      <c r="A638" s="17"/>
      <c r="B638" s="16"/>
      <c r="C638" s="15"/>
      <c r="D638" s="14"/>
      <c r="E638" s="13"/>
      <c r="F638" s="12"/>
      <c r="H638" s="11"/>
      <c r="J638" s="94"/>
      <c r="L638" s="10"/>
      <c r="M638" s="10"/>
    </row>
    <row r="639" spans="1:13" ht="21" x14ac:dyDescent="0.35">
      <c r="A639" s="17"/>
      <c r="B639" s="16"/>
      <c r="C639" s="15"/>
      <c r="D639" s="14"/>
      <c r="E639" s="13"/>
      <c r="F639" s="12"/>
      <c r="H639" s="11"/>
      <c r="J639" s="94"/>
      <c r="L639" s="10"/>
      <c r="M639" s="10"/>
    </row>
    <row r="640" spans="1:13" ht="21" x14ac:dyDescent="0.35">
      <c r="A640" s="17"/>
      <c r="B640" s="16"/>
      <c r="C640" s="15"/>
      <c r="D640" s="14"/>
      <c r="E640" s="13"/>
      <c r="F640" s="12"/>
      <c r="H640" s="11"/>
      <c r="J640" s="94"/>
      <c r="L640" s="10"/>
      <c r="M640" s="10"/>
    </row>
    <row r="641" spans="1:13" ht="21" x14ac:dyDescent="0.35">
      <c r="A641" s="17"/>
      <c r="B641" s="16"/>
      <c r="C641" s="15"/>
      <c r="D641" s="14"/>
      <c r="E641" s="13"/>
      <c r="F641" s="12"/>
      <c r="H641" s="11"/>
      <c r="J641" s="94"/>
      <c r="L641" s="10"/>
      <c r="M641" s="10"/>
    </row>
    <row r="642" spans="1:13" ht="21" x14ac:dyDescent="0.35">
      <c r="A642" s="17"/>
      <c r="B642" s="16"/>
      <c r="C642" s="15"/>
      <c r="D642" s="14"/>
      <c r="E642" s="13"/>
      <c r="F642" s="12"/>
      <c r="H642" s="11"/>
      <c r="J642" s="94"/>
      <c r="L642" s="10"/>
      <c r="M642" s="10"/>
    </row>
    <row r="643" spans="1:13" ht="21" x14ac:dyDescent="0.35">
      <c r="A643" s="17"/>
      <c r="B643" s="16"/>
      <c r="C643" s="15"/>
      <c r="D643" s="14"/>
      <c r="E643" s="13"/>
      <c r="F643" s="12"/>
      <c r="H643" s="11"/>
      <c r="J643" s="94"/>
      <c r="L643" s="10"/>
      <c r="M643" s="10"/>
    </row>
    <row r="644" spans="1:13" ht="21" x14ac:dyDescent="0.35">
      <c r="A644" s="17"/>
      <c r="B644" s="16"/>
      <c r="C644" s="15"/>
      <c r="D644" s="14"/>
      <c r="E644" s="13"/>
      <c r="F644" s="12"/>
      <c r="H644" s="11"/>
      <c r="J644" s="94"/>
      <c r="L644" s="10"/>
      <c r="M644" s="10"/>
    </row>
    <row r="645" spans="1:13" ht="21" x14ac:dyDescent="0.35">
      <c r="A645" s="17"/>
      <c r="B645" s="16"/>
      <c r="C645" s="15"/>
      <c r="D645" s="14"/>
      <c r="E645" s="13"/>
      <c r="F645" s="12"/>
      <c r="H645" s="11"/>
      <c r="J645" s="94"/>
      <c r="L645" s="10"/>
      <c r="M645" s="10"/>
    </row>
    <row r="646" spans="1:13" ht="21" x14ac:dyDescent="0.35">
      <c r="A646" s="17"/>
      <c r="B646" s="16"/>
      <c r="C646" s="15"/>
      <c r="D646" s="14"/>
      <c r="E646" s="13"/>
      <c r="F646" s="12"/>
      <c r="H646" s="11"/>
      <c r="J646" s="94"/>
      <c r="L646" s="10"/>
      <c r="M646" s="10"/>
    </row>
    <row r="647" spans="1:13" ht="21" x14ac:dyDescent="0.35">
      <c r="A647" s="17"/>
      <c r="B647" s="16"/>
      <c r="C647" s="15"/>
      <c r="D647" s="14"/>
      <c r="E647" s="13"/>
      <c r="F647" s="12"/>
      <c r="H647" s="11"/>
      <c r="J647" s="94"/>
      <c r="L647" s="10"/>
      <c r="M647" s="10"/>
    </row>
    <row r="648" spans="1:13" ht="21" x14ac:dyDescent="0.35">
      <c r="A648" s="17"/>
      <c r="B648" s="16"/>
      <c r="C648" s="15"/>
      <c r="D648" s="14"/>
      <c r="E648" s="13"/>
      <c r="F648" s="12"/>
      <c r="H648" s="11"/>
      <c r="J648" s="94"/>
      <c r="L648" s="10"/>
      <c r="M648" s="10"/>
    </row>
    <row r="649" spans="1:13" ht="21" x14ac:dyDescent="0.35">
      <c r="A649" s="17"/>
      <c r="B649" s="16"/>
      <c r="C649" s="15"/>
      <c r="D649" s="14"/>
      <c r="E649" s="13"/>
      <c r="F649" s="12"/>
      <c r="H649" s="11"/>
      <c r="J649" s="94"/>
      <c r="L649" s="10"/>
      <c r="M649" s="10"/>
    </row>
    <row r="650" spans="1:13" ht="21" x14ac:dyDescent="0.35">
      <c r="A650" s="17"/>
      <c r="B650" s="16"/>
      <c r="C650" s="15"/>
      <c r="D650" s="14"/>
      <c r="E650" s="13"/>
      <c r="F650" s="12"/>
      <c r="H650" s="11"/>
      <c r="J650" s="94"/>
      <c r="L650" s="10"/>
      <c r="M650" s="10"/>
    </row>
    <row r="651" spans="1:13" ht="21" x14ac:dyDescent="0.35">
      <c r="A651" s="17"/>
      <c r="B651" s="16"/>
      <c r="C651" s="15"/>
      <c r="D651" s="14"/>
      <c r="E651" s="13"/>
      <c r="F651" s="12"/>
      <c r="H651" s="11"/>
      <c r="J651" s="94"/>
      <c r="L651" s="10"/>
      <c r="M651" s="10"/>
    </row>
    <row r="652" spans="1:13" ht="21" x14ac:dyDescent="0.35">
      <c r="A652" s="17"/>
      <c r="B652" s="16"/>
      <c r="C652" s="15"/>
      <c r="D652" s="14"/>
      <c r="E652" s="13"/>
      <c r="F652" s="12"/>
      <c r="H652" s="11"/>
      <c r="J652" s="94"/>
      <c r="L652" s="10"/>
      <c r="M652" s="10"/>
    </row>
    <row r="653" spans="1:13" ht="21" x14ac:dyDescent="0.35">
      <c r="A653" s="17"/>
      <c r="B653" s="16"/>
      <c r="C653" s="15"/>
      <c r="D653" s="14"/>
      <c r="E653" s="13"/>
      <c r="F653" s="12"/>
      <c r="H653" s="11"/>
      <c r="J653" s="94"/>
      <c r="L653" s="10"/>
      <c r="M653" s="10"/>
    </row>
    <row r="654" spans="1:13" ht="21" x14ac:dyDescent="0.35">
      <c r="A654" s="17"/>
      <c r="B654" s="16"/>
      <c r="C654" s="15"/>
      <c r="D654" s="14"/>
      <c r="E654" s="13"/>
      <c r="F654" s="12"/>
      <c r="H654" s="11"/>
      <c r="J654" s="94"/>
      <c r="L654" s="10"/>
      <c r="M654" s="10"/>
    </row>
    <row r="655" spans="1:13" ht="21" x14ac:dyDescent="0.35">
      <c r="A655" s="17"/>
      <c r="B655" s="16"/>
      <c r="C655" s="15"/>
      <c r="D655" s="14"/>
      <c r="E655" s="13"/>
      <c r="F655" s="12"/>
      <c r="H655" s="11"/>
      <c r="J655" s="94"/>
      <c r="L655" s="10"/>
      <c r="M655" s="10"/>
    </row>
    <row r="656" spans="1:13" ht="21" x14ac:dyDescent="0.35">
      <c r="A656" s="17"/>
      <c r="B656" s="16"/>
      <c r="C656" s="15"/>
      <c r="D656" s="14"/>
      <c r="E656" s="13"/>
      <c r="F656" s="12"/>
      <c r="H656" s="11"/>
      <c r="J656" s="94"/>
      <c r="L656" s="10"/>
      <c r="M656" s="10"/>
    </row>
    <row r="657" spans="1:13" ht="21" x14ac:dyDescent="0.35">
      <c r="A657" s="17"/>
      <c r="B657" s="16"/>
      <c r="C657" s="15"/>
      <c r="D657" s="14"/>
      <c r="E657" s="13"/>
      <c r="F657" s="12"/>
      <c r="H657" s="11"/>
      <c r="J657" s="94"/>
      <c r="L657" s="10"/>
      <c r="M657" s="10"/>
    </row>
    <row r="658" spans="1:13" ht="21" x14ac:dyDescent="0.35">
      <c r="A658" s="17"/>
      <c r="B658" s="16"/>
      <c r="C658" s="15"/>
      <c r="D658" s="14"/>
      <c r="E658" s="13"/>
      <c r="F658" s="12"/>
      <c r="H658" s="11"/>
      <c r="J658" s="94"/>
      <c r="L658" s="10"/>
      <c r="M658" s="10"/>
    </row>
    <row r="659" spans="1:13" ht="21" x14ac:dyDescent="0.35">
      <c r="A659" s="17"/>
      <c r="B659" s="16"/>
      <c r="C659" s="15"/>
      <c r="D659" s="14"/>
      <c r="E659" s="13"/>
      <c r="F659" s="12"/>
      <c r="H659" s="11"/>
      <c r="J659" s="94"/>
      <c r="L659" s="10"/>
      <c r="M659" s="10"/>
    </row>
    <row r="660" spans="1:13" ht="21" x14ac:dyDescent="0.35">
      <c r="A660" s="17"/>
      <c r="B660" s="16"/>
      <c r="C660" s="15"/>
      <c r="D660" s="14"/>
      <c r="E660" s="13"/>
      <c r="F660" s="12"/>
      <c r="H660" s="11"/>
      <c r="J660" s="94"/>
      <c r="L660" s="10"/>
      <c r="M660" s="10"/>
    </row>
    <row r="661" spans="1:13" ht="21" x14ac:dyDescent="0.35">
      <c r="A661" s="17"/>
      <c r="B661" s="16"/>
      <c r="C661" s="15"/>
      <c r="D661" s="14"/>
      <c r="E661" s="13"/>
      <c r="F661" s="12"/>
      <c r="H661" s="11"/>
      <c r="J661" s="94"/>
      <c r="L661" s="10"/>
      <c r="M661" s="10"/>
    </row>
    <row r="662" spans="1:13" ht="21" x14ac:dyDescent="0.35">
      <c r="A662" s="17"/>
      <c r="B662" s="16"/>
      <c r="C662" s="15"/>
      <c r="D662" s="14"/>
      <c r="E662" s="13"/>
      <c r="F662" s="12"/>
      <c r="H662" s="11"/>
      <c r="J662" s="94"/>
      <c r="L662" s="10"/>
      <c r="M662" s="10"/>
    </row>
    <row r="663" spans="1:13" ht="21" x14ac:dyDescent="0.35">
      <c r="A663" s="17"/>
      <c r="B663" s="16"/>
      <c r="C663" s="15"/>
      <c r="D663" s="14"/>
      <c r="E663" s="13"/>
      <c r="F663" s="12"/>
      <c r="H663" s="11"/>
      <c r="J663" s="94"/>
      <c r="L663" s="10"/>
      <c r="M663" s="10"/>
    </row>
    <row r="664" spans="1:13" ht="21" x14ac:dyDescent="0.35">
      <c r="A664" s="17"/>
      <c r="B664" s="16"/>
      <c r="C664" s="15"/>
      <c r="D664" s="14"/>
      <c r="E664" s="13"/>
      <c r="F664" s="12"/>
      <c r="H664" s="11"/>
      <c r="J664" s="94"/>
      <c r="L664" s="10"/>
      <c r="M664" s="10"/>
    </row>
    <row r="665" spans="1:13" ht="21" x14ac:dyDescent="0.35">
      <c r="A665" s="17"/>
      <c r="B665" s="16"/>
      <c r="C665" s="15"/>
      <c r="D665" s="14"/>
      <c r="E665" s="13"/>
      <c r="F665" s="12"/>
      <c r="H665" s="11"/>
      <c r="J665" s="94"/>
      <c r="L665" s="10"/>
      <c r="M665" s="10"/>
    </row>
    <row r="666" spans="1:13" ht="21" x14ac:dyDescent="0.35">
      <c r="A666" s="17"/>
      <c r="B666" s="16"/>
      <c r="C666" s="15"/>
      <c r="D666" s="14"/>
      <c r="E666" s="13"/>
      <c r="F666" s="12"/>
      <c r="H666" s="11"/>
      <c r="J666" s="94"/>
      <c r="L666" s="10"/>
      <c r="M666" s="10"/>
    </row>
    <row r="667" spans="1:13" ht="21" x14ac:dyDescent="0.35">
      <c r="A667" s="17"/>
      <c r="B667" s="16"/>
      <c r="C667" s="15"/>
      <c r="D667" s="14"/>
      <c r="E667" s="13"/>
      <c r="F667" s="12"/>
      <c r="H667" s="11"/>
      <c r="J667" s="94"/>
      <c r="L667" s="10"/>
      <c r="M667" s="10"/>
    </row>
    <row r="668" spans="1:13" ht="21" x14ac:dyDescent="0.35">
      <c r="A668" s="17"/>
      <c r="B668" s="16"/>
      <c r="C668" s="15"/>
      <c r="D668" s="14"/>
      <c r="E668" s="13"/>
      <c r="F668" s="12"/>
      <c r="H668" s="11"/>
      <c r="J668" s="94"/>
      <c r="L668" s="10"/>
      <c r="M668" s="10"/>
    </row>
    <row r="669" spans="1:13" ht="21" x14ac:dyDescent="0.35">
      <c r="A669" s="17"/>
      <c r="B669" s="16"/>
      <c r="C669" s="15"/>
      <c r="D669" s="14"/>
      <c r="E669" s="13"/>
      <c r="F669" s="12"/>
      <c r="H669" s="11"/>
      <c r="J669" s="94"/>
      <c r="L669" s="10"/>
      <c r="M669" s="10"/>
    </row>
    <row r="670" spans="1:13" ht="21" x14ac:dyDescent="0.35">
      <c r="A670" s="17"/>
      <c r="B670" s="16"/>
      <c r="C670" s="15"/>
      <c r="D670" s="14"/>
      <c r="E670" s="13"/>
      <c r="F670" s="12"/>
      <c r="H670" s="11"/>
      <c r="J670" s="94"/>
      <c r="L670" s="10"/>
      <c r="M670" s="10"/>
    </row>
    <row r="671" spans="1:13" ht="21" x14ac:dyDescent="0.35">
      <c r="A671" s="17"/>
      <c r="B671" s="16"/>
      <c r="C671" s="15"/>
      <c r="D671" s="14"/>
      <c r="E671" s="13"/>
      <c r="F671" s="12"/>
      <c r="H671" s="11"/>
      <c r="J671" s="94"/>
      <c r="L671" s="10"/>
      <c r="M671" s="10"/>
    </row>
    <row r="672" spans="1:13" ht="21" x14ac:dyDescent="0.35">
      <c r="A672" s="17"/>
      <c r="B672" s="16"/>
      <c r="C672" s="15"/>
      <c r="D672" s="14"/>
      <c r="E672" s="13"/>
      <c r="F672" s="12"/>
      <c r="H672" s="11"/>
      <c r="J672" s="94"/>
      <c r="L672" s="10"/>
      <c r="M672" s="10"/>
    </row>
    <row r="673" spans="1:13" ht="21" x14ac:dyDescent="0.35">
      <c r="A673" s="17"/>
      <c r="B673" s="16"/>
      <c r="C673" s="15"/>
      <c r="D673" s="14"/>
      <c r="E673" s="13"/>
      <c r="F673" s="12"/>
      <c r="H673" s="11"/>
      <c r="J673" s="94"/>
      <c r="L673" s="10"/>
      <c r="M673" s="10"/>
    </row>
    <row r="674" spans="1:13" ht="21" x14ac:dyDescent="0.35">
      <c r="A674" s="17"/>
      <c r="B674" s="16"/>
      <c r="C674" s="15"/>
      <c r="D674" s="14"/>
      <c r="E674" s="13"/>
      <c r="F674" s="12"/>
      <c r="H674" s="11"/>
      <c r="J674" s="94"/>
      <c r="L674" s="10"/>
      <c r="M674" s="10"/>
    </row>
    <row r="675" spans="1:13" ht="21" x14ac:dyDescent="0.35">
      <c r="A675" s="17"/>
      <c r="B675" s="16"/>
      <c r="C675" s="15"/>
      <c r="D675" s="14"/>
      <c r="E675" s="13"/>
      <c r="F675" s="12"/>
      <c r="H675" s="11"/>
      <c r="J675" s="94"/>
      <c r="L675" s="10"/>
      <c r="M675" s="10"/>
    </row>
    <row r="676" spans="1:13" ht="21" x14ac:dyDescent="0.35">
      <c r="A676" s="17"/>
      <c r="B676" s="16"/>
      <c r="C676" s="15"/>
      <c r="D676" s="14"/>
      <c r="E676" s="13"/>
      <c r="F676" s="12"/>
      <c r="H676" s="11"/>
      <c r="J676" s="94"/>
      <c r="L676" s="10"/>
      <c r="M676" s="10"/>
    </row>
    <row r="677" spans="1:13" ht="21" x14ac:dyDescent="0.35">
      <c r="A677" s="17"/>
      <c r="B677" s="16"/>
      <c r="C677" s="15"/>
      <c r="D677" s="14"/>
      <c r="E677" s="13"/>
      <c r="F677" s="12"/>
      <c r="H677" s="11"/>
      <c r="J677" s="94"/>
      <c r="L677" s="10"/>
      <c r="M677" s="10"/>
    </row>
    <row r="678" spans="1:13" ht="21" x14ac:dyDescent="0.35">
      <c r="A678" s="17"/>
      <c r="B678" s="16"/>
      <c r="C678" s="15"/>
      <c r="D678" s="14"/>
      <c r="E678" s="13"/>
      <c r="F678" s="12"/>
      <c r="H678" s="11"/>
      <c r="J678" s="94"/>
      <c r="L678" s="10"/>
      <c r="M678" s="10"/>
    </row>
    <row r="679" spans="1:13" ht="21" x14ac:dyDescent="0.35">
      <c r="A679" s="17"/>
      <c r="B679" s="16"/>
      <c r="C679" s="15"/>
      <c r="D679" s="14"/>
      <c r="E679" s="13"/>
      <c r="F679" s="12"/>
      <c r="H679" s="11"/>
      <c r="J679" s="94"/>
      <c r="L679" s="10"/>
      <c r="M679" s="10"/>
    </row>
    <row r="680" spans="1:13" ht="21" x14ac:dyDescent="0.35">
      <c r="A680" s="17"/>
      <c r="B680" s="16"/>
      <c r="C680" s="15"/>
      <c r="D680" s="14"/>
      <c r="E680" s="13"/>
      <c r="F680" s="12"/>
      <c r="H680" s="11"/>
      <c r="J680" s="94"/>
      <c r="L680" s="10"/>
      <c r="M680" s="10"/>
    </row>
    <row r="681" spans="1:13" ht="21" x14ac:dyDescent="0.35">
      <c r="A681" s="17"/>
      <c r="B681" s="16"/>
      <c r="C681" s="15"/>
      <c r="D681" s="14"/>
      <c r="E681" s="13"/>
      <c r="F681" s="12"/>
      <c r="H681" s="11"/>
      <c r="J681" s="94"/>
      <c r="L681" s="10"/>
      <c r="M681" s="10"/>
    </row>
    <row r="682" spans="1:13" ht="21" x14ac:dyDescent="0.35">
      <c r="A682" s="17"/>
      <c r="B682" s="16"/>
      <c r="C682" s="15"/>
      <c r="D682" s="14"/>
      <c r="E682" s="13"/>
      <c r="F682" s="12"/>
      <c r="H682" s="11"/>
      <c r="J682" s="94"/>
      <c r="L682" s="10"/>
      <c r="M682" s="10"/>
    </row>
    <row r="683" spans="1:13" ht="21" x14ac:dyDescent="0.35">
      <c r="A683" s="17"/>
      <c r="B683" s="16"/>
      <c r="C683" s="15"/>
      <c r="D683" s="14"/>
      <c r="E683" s="13"/>
      <c r="F683" s="12"/>
      <c r="H683" s="11"/>
      <c r="J683" s="94"/>
      <c r="L683" s="10"/>
      <c r="M683" s="10"/>
    </row>
    <row r="684" spans="1:13" ht="21" x14ac:dyDescent="0.35">
      <c r="A684" s="17"/>
      <c r="B684" s="16"/>
      <c r="C684" s="15"/>
      <c r="D684" s="14"/>
      <c r="E684" s="13"/>
      <c r="F684" s="12"/>
      <c r="H684" s="11"/>
      <c r="J684" s="94"/>
      <c r="L684" s="10"/>
      <c r="M684" s="10"/>
    </row>
    <row r="685" spans="1:13" ht="21" x14ac:dyDescent="0.35">
      <c r="A685" s="17"/>
      <c r="B685" s="16"/>
      <c r="C685" s="15"/>
      <c r="D685" s="14"/>
      <c r="E685" s="13"/>
      <c r="F685" s="12"/>
      <c r="H685" s="11"/>
      <c r="J685" s="94"/>
      <c r="L685" s="10"/>
      <c r="M685" s="10"/>
    </row>
    <row r="686" spans="1:13" ht="21" x14ac:dyDescent="0.35">
      <c r="A686" s="17"/>
      <c r="B686" s="16"/>
      <c r="C686" s="15"/>
      <c r="D686" s="14"/>
      <c r="E686" s="13"/>
      <c r="F686" s="12"/>
      <c r="H686" s="11"/>
      <c r="J686" s="94"/>
      <c r="L686" s="10"/>
      <c r="M686" s="10"/>
    </row>
    <row r="687" spans="1:13" ht="21" x14ac:dyDescent="0.35">
      <c r="A687" s="17"/>
      <c r="B687" s="16"/>
      <c r="C687" s="15"/>
      <c r="D687" s="14"/>
      <c r="E687" s="13"/>
      <c r="F687" s="12"/>
      <c r="H687" s="11"/>
      <c r="J687" s="94"/>
      <c r="L687" s="10"/>
      <c r="M687" s="10"/>
    </row>
    <row r="688" spans="1:13" ht="21" x14ac:dyDescent="0.35">
      <c r="A688" s="17"/>
      <c r="B688" s="16"/>
      <c r="C688" s="15"/>
      <c r="D688" s="14"/>
      <c r="E688" s="13"/>
      <c r="F688" s="12"/>
      <c r="H688" s="11"/>
      <c r="J688" s="94"/>
      <c r="L688" s="10"/>
      <c r="M688" s="10"/>
    </row>
    <row r="689" spans="1:13" ht="21" x14ac:dyDescent="0.35">
      <c r="A689" s="17"/>
      <c r="B689" s="16"/>
      <c r="C689" s="15"/>
      <c r="D689" s="14"/>
      <c r="E689" s="13"/>
      <c r="F689" s="12"/>
      <c r="H689" s="11"/>
      <c r="J689" s="94"/>
      <c r="L689" s="10"/>
      <c r="M689" s="10"/>
    </row>
    <row r="690" spans="1:13" ht="21" x14ac:dyDescent="0.35">
      <c r="A690" s="17"/>
      <c r="B690" s="16"/>
      <c r="C690" s="15"/>
      <c r="D690" s="14"/>
      <c r="E690" s="13"/>
      <c r="F690" s="12"/>
      <c r="H690" s="11"/>
      <c r="J690" s="94"/>
      <c r="L690" s="10"/>
      <c r="M690" s="10"/>
    </row>
    <row r="691" spans="1:13" ht="21" x14ac:dyDescent="0.35">
      <c r="A691" s="17"/>
      <c r="B691" s="16"/>
      <c r="C691" s="15"/>
      <c r="D691" s="14"/>
      <c r="E691" s="13"/>
      <c r="F691" s="12"/>
      <c r="H691" s="11"/>
      <c r="J691" s="94"/>
      <c r="L691" s="10"/>
      <c r="M691" s="10"/>
    </row>
    <row r="692" spans="1:13" ht="21" x14ac:dyDescent="0.35">
      <c r="A692" s="17"/>
      <c r="B692" s="16"/>
      <c r="C692" s="15"/>
      <c r="D692" s="14"/>
      <c r="E692" s="13"/>
      <c r="F692" s="12"/>
      <c r="H692" s="11"/>
      <c r="J692" s="94"/>
      <c r="L692" s="10"/>
      <c r="M692" s="10"/>
    </row>
    <row r="693" spans="1:13" ht="21" x14ac:dyDescent="0.35">
      <c r="A693" s="17"/>
      <c r="B693" s="16"/>
      <c r="C693" s="15"/>
      <c r="D693" s="14"/>
      <c r="E693" s="13"/>
      <c r="F693" s="12"/>
      <c r="H693" s="11"/>
      <c r="J693" s="94"/>
      <c r="L693" s="10"/>
      <c r="M693" s="10"/>
    </row>
    <row r="694" spans="1:13" ht="21" x14ac:dyDescent="0.35">
      <c r="A694" s="17"/>
      <c r="B694" s="16"/>
      <c r="C694" s="15"/>
      <c r="D694" s="14"/>
      <c r="E694" s="13"/>
      <c r="F694" s="12"/>
      <c r="H694" s="11"/>
      <c r="J694" s="94"/>
      <c r="L694" s="10"/>
      <c r="M694" s="10"/>
    </row>
    <row r="695" spans="1:13" ht="21" x14ac:dyDescent="0.35">
      <c r="A695" s="17"/>
      <c r="B695" s="16"/>
      <c r="C695" s="15"/>
      <c r="D695" s="14"/>
      <c r="E695" s="13"/>
      <c r="F695" s="12"/>
      <c r="H695" s="11"/>
      <c r="J695" s="94"/>
      <c r="L695" s="10"/>
      <c r="M695" s="10"/>
    </row>
    <row r="696" spans="1:13" ht="21" x14ac:dyDescent="0.35">
      <c r="A696" s="17"/>
      <c r="B696" s="16"/>
      <c r="C696" s="15"/>
      <c r="D696" s="14"/>
      <c r="E696" s="13"/>
      <c r="F696" s="12"/>
      <c r="H696" s="11"/>
      <c r="J696" s="94"/>
      <c r="L696" s="10"/>
      <c r="M696" s="10"/>
    </row>
    <row r="697" spans="1:13" ht="21" x14ac:dyDescent="0.35">
      <c r="A697" s="17"/>
      <c r="B697" s="16"/>
      <c r="C697" s="15"/>
      <c r="D697" s="14"/>
      <c r="E697" s="13"/>
      <c r="F697" s="12"/>
      <c r="H697" s="11"/>
      <c r="J697" s="94"/>
      <c r="L697" s="10"/>
      <c r="M697" s="10"/>
    </row>
    <row r="698" spans="1:13" ht="21" x14ac:dyDescent="0.35">
      <c r="A698" s="17"/>
      <c r="B698" s="16"/>
      <c r="C698" s="15"/>
      <c r="D698" s="14"/>
      <c r="E698" s="13"/>
      <c r="F698" s="12"/>
      <c r="H698" s="11"/>
      <c r="J698" s="94"/>
      <c r="L698" s="10"/>
      <c r="M698" s="10"/>
    </row>
    <row r="699" spans="1:13" ht="21" x14ac:dyDescent="0.35">
      <c r="A699" s="17"/>
      <c r="B699" s="16"/>
      <c r="C699" s="15"/>
      <c r="D699" s="14"/>
      <c r="E699" s="13"/>
      <c r="F699" s="12"/>
      <c r="H699" s="11"/>
      <c r="J699" s="94"/>
      <c r="L699" s="10"/>
      <c r="M699" s="10"/>
    </row>
    <row r="700" spans="1:13" ht="21" x14ac:dyDescent="0.35">
      <c r="A700" s="17"/>
      <c r="B700" s="16"/>
      <c r="C700" s="15"/>
      <c r="D700" s="14"/>
      <c r="E700" s="13"/>
      <c r="F700" s="12"/>
      <c r="H700" s="11"/>
      <c r="J700" s="94"/>
      <c r="L700" s="10"/>
      <c r="M700" s="10"/>
    </row>
    <row r="701" spans="1:13" ht="21" x14ac:dyDescent="0.35">
      <c r="A701" s="17"/>
      <c r="B701" s="16"/>
      <c r="C701" s="15"/>
      <c r="D701" s="14"/>
      <c r="E701" s="13"/>
      <c r="F701" s="12"/>
      <c r="H701" s="11"/>
      <c r="J701" s="94"/>
      <c r="L701" s="10"/>
      <c r="M701" s="10"/>
    </row>
    <row r="702" spans="1:13" ht="21" x14ac:dyDescent="0.35">
      <c r="A702" s="17"/>
      <c r="B702" s="16"/>
      <c r="C702" s="15"/>
      <c r="D702" s="14"/>
      <c r="E702" s="13"/>
      <c r="F702" s="12"/>
      <c r="H702" s="11"/>
      <c r="J702" s="94"/>
      <c r="L702" s="10"/>
      <c r="M702" s="10"/>
    </row>
    <row r="703" spans="1:13" ht="21" x14ac:dyDescent="0.35">
      <c r="A703" s="17"/>
      <c r="B703" s="16"/>
      <c r="C703" s="15"/>
      <c r="D703" s="14"/>
      <c r="E703" s="13"/>
      <c r="F703" s="12"/>
      <c r="H703" s="11"/>
      <c r="J703" s="94"/>
      <c r="L703" s="10"/>
      <c r="M703" s="10"/>
    </row>
    <row r="704" spans="1:13" ht="21" x14ac:dyDescent="0.35">
      <c r="A704" s="17"/>
      <c r="B704" s="16"/>
      <c r="C704" s="15"/>
      <c r="D704" s="14"/>
      <c r="E704" s="13"/>
      <c r="F704" s="12"/>
      <c r="H704" s="11"/>
      <c r="J704" s="94"/>
      <c r="L704" s="10"/>
      <c r="M704" s="10"/>
    </row>
    <row r="705" spans="1:13" ht="21" x14ac:dyDescent="0.35">
      <c r="A705" s="17"/>
      <c r="B705" s="16"/>
      <c r="C705" s="15"/>
      <c r="D705" s="14"/>
      <c r="E705" s="13"/>
      <c r="F705" s="12"/>
      <c r="H705" s="11"/>
      <c r="J705" s="94"/>
      <c r="L705" s="10"/>
      <c r="M705" s="10"/>
    </row>
    <row r="706" spans="1:13" ht="21" x14ac:dyDescent="0.35">
      <c r="A706" s="17"/>
      <c r="B706" s="16"/>
      <c r="C706" s="15"/>
      <c r="D706" s="14"/>
      <c r="E706" s="13"/>
      <c r="F706" s="12"/>
      <c r="H706" s="11"/>
      <c r="J706" s="94"/>
      <c r="L706" s="10"/>
      <c r="M706" s="10"/>
    </row>
    <row r="707" spans="1:13" ht="21" x14ac:dyDescent="0.35">
      <c r="A707" s="17"/>
      <c r="B707" s="16"/>
      <c r="C707" s="15"/>
      <c r="D707" s="14"/>
      <c r="E707" s="13"/>
      <c r="F707" s="12"/>
      <c r="H707" s="11"/>
      <c r="J707" s="94"/>
      <c r="L707" s="10"/>
      <c r="M707" s="10"/>
    </row>
    <row r="708" spans="1:13" ht="21" x14ac:dyDescent="0.35">
      <c r="A708" s="17"/>
      <c r="B708" s="16"/>
      <c r="C708" s="15"/>
      <c r="D708" s="14"/>
      <c r="E708" s="13"/>
      <c r="F708" s="12"/>
      <c r="H708" s="11"/>
      <c r="J708" s="94"/>
      <c r="L708" s="10"/>
      <c r="M708" s="10"/>
    </row>
    <row r="709" spans="1:13" ht="21" x14ac:dyDescent="0.35">
      <c r="A709" s="17"/>
      <c r="B709" s="16"/>
      <c r="C709" s="15"/>
      <c r="D709" s="14"/>
      <c r="E709" s="13"/>
      <c r="F709" s="12"/>
      <c r="H709" s="11"/>
      <c r="J709" s="94"/>
      <c r="L709" s="10"/>
      <c r="M709" s="10"/>
    </row>
    <row r="710" spans="1:13" ht="21" x14ac:dyDescent="0.35">
      <c r="A710" s="17"/>
      <c r="B710" s="16"/>
      <c r="C710" s="15"/>
      <c r="D710" s="14"/>
      <c r="E710" s="13"/>
      <c r="F710" s="12"/>
      <c r="H710" s="11"/>
      <c r="J710" s="94"/>
      <c r="L710" s="10"/>
      <c r="M710" s="10"/>
    </row>
    <row r="711" spans="1:13" ht="21" x14ac:dyDescent="0.35">
      <c r="A711" s="17"/>
      <c r="B711" s="16"/>
      <c r="C711" s="15"/>
      <c r="D711" s="14"/>
      <c r="E711" s="13"/>
      <c r="F711" s="12"/>
      <c r="H711" s="11"/>
      <c r="J711" s="94"/>
      <c r="L711" s="10"/>
      <c r="M711" s="10"/>
    </row>
    <row r="712" spans="1:13" ht="21" x14ac:dyDescent="0.35">
      <c r="A712" s="17"/>
      <c r="B712" s="16"/>
      <c r="C712" s="15"/>
      <c r="D712" s="14"/>
      <c r="E712" s="13"/>
      <c r="F712" s="12"/>
      <c r="H712" s="11"/>
      <c r="J712" s="94"/>
      <c r="L712" s="10"/>
      <c r="M712" s="10"/>
    </row>
    <row r="713" spans="1:13" ht="21" x14ac:dyDescent="0.35">
      <c r="A713" s="17"/>
      <c r="B713" s="16"/>
      <c r="C713" s="15"/>
      <c r="D713" s="14"/>
      <c r="E713" s="13"/>
      <c r="F713" s="12"/>
      <c r="H713" s="11"/>
      <c r="J713" s="94"/>
      <c r="L713" s="10"/>
      <c r="M713" s="10"/>
    </row>
    <row r="714" spans="1:13" ht="21" x14ac:dyDescent="0.35">
      <c r="A714" s="17"/>
      <c r="B714" s="16"/>
      <c r="C714" s="15"/>
      <c r="D714" s="14"/>
      <c r="E714" s="13"/>
      <c r="F714" s="12"/>
      <c r="H714" s="11"/>
      <c r="J714" s="94"/>
      <c r="L714" s="10"/>
      <c r="M714" s="10"/>
    </row>
    <row r="715" spans="1:13" ht="21" x14ac:dyDescent="0.35">
      <c r="A715" s="17"/>
      <c r="B715" s="16"/>
      <c r="C715" s="15"/>
      <c r="D715" s="14"/>
      <c r="E715" s="13"/>
      <c r="F715" s="12"/>
      <c r="H715" s="11"/>
      <c r="J715" s="94"/>
      <c r="L715" s="10"/>
      <c r="M715" s="10"/>
    </row>
    <row r="716" spans="1:13" ht="21" x14ac:dyDescent="0.35">
      <c r="A716" s="17"/>
      <c r="B716" s="16"/>
      <c r="C716" s="15"/>
      <c r="D716" s="14"/>
      <c r="E716" s="13"/>
      <c r="F716" s="12"/>
      <c r="H716" s="11"/>
      <c r="J716" s="94"/>
      <c r="L716" s="10"/>
      <c r="M716" s="10"/>
    </row>
    <row r="717" spans="1:13" ht="21" x14ac:dyDescent="0.35">
      <c r="A717" s="17"/>
      <c r="B717" s="16"/>
      <c r="C717" s="15"/>
      <c r="D717" s="14"/>
      <c r="E717" s="13"/>
      <c r="F717" s="12"/>
      <c r="H717" s="11"/>
      <c r="J717" s="94"/>
      <c r="L717" s="10"/>
      <c r="M717" s="10"/>
    </row>
    <row r="718" spans="1:13" ht="21" x14ac:dyDescent="0.35">
      <c r="A718" s="17"/>
      <c r="B718" s="16"/>
      <c r="C718" s="15"/>
      <c r="D718" s="14"/>
      <c r="E718" s="13"/>
      <c r="F718" s="12"/>
      <c r="H718" s="11"/>
      <c r="J718" s="94"/>
      <c r="L718" s="10"/>
      <c r="M718" s="10"/>
    </row>
    <row r="719" spans="1:13" ht="21" x14ac:dyDescent="0.35">
      <c r="A719" s="17"/>
      <c r="B719" s="16"/>
      <c r="C719" s="15"/>
      <c r="D719" s="14"/>
      <c r="E719" s="13"/>
      <c r="F719" s="12"/>
      <c r="H719" s="11"/>
      <c r="J719" s="94"/>
      <c r="L719" s="10"/>
      <c r="M719" s="10"/>
    </row>
    <row r="720" spans="1:13" ht="21" x14ac:dyDescent="0.35">
      <c r="A720" s="17"/>
      <c r="B720" s="16"/>
      <c r="C720" s="15"/>
      <c r="D720" s="14"/>
      <c r="E720" s="13"/>
      <c r="F720" s="12"/>
      <c r="H720" s="11"/>
      <c r="J720" s="94"/>
      <c r="L720" s="10"/>
      <c r="M720" s="10"/>
    </row>
    <row r="721" spans="1:13" ht="21" x14ac:dyDescent="0.35">
      <c r="A721" s="17"/>
      <c r="B721" s="16"/>
      <c r="C721" s="15"/>
      <c r="D721" s="14"/>
      <c r="E721" s="13"/>
      <c r="F721" s="12"/>
      <c r="H721" s="11"/>
      <c r="J721" s="94"/>
      <c r="L721" s="10"/>
      <c r="M721" s="10"/>
    </row>
    <row r="722" spans="1:13" ht="21" x14ac:dyDescent="0.35">
      <c r="A722" s="17"/>
      <c r="B722" s="16"/>
      <c r="C722" s="15"/>
      <c r="D722" s="14"/>
      <c r="E722" s="13"/>
      <c r="F722" s="12"/>
      <c r="H722" s="11"/>
      <c r="J722" s="94"/>
      <c r="L722" s="10"/>
      <c r="M722" s="10"/>
    </row>
    <row r="723" spans="1:13" ht="21" x14ac:dyDescent="0.35">
      <c r="A723" s="17"/>
      <c r="B723" s="16"/>
      <c r="C723" s="15"/>
      <c r="D723" s="14"/>
      <c r="E723" s="13"/>
      <c r="F723" s="12"/>
      <c r="H723" s="11"/>
      <c r="J723" s="94"/>
      <c r="L723" s="10"/>
      <c r="M723" s="10"/>
    </row>
    <row r="724" spans="1:13" ht="21" x14ac:dyDescent="0.35">
      <c r="A724" s="17"/>
      <c r="B724" s="16"/>
      <c r="C724" s="15"/>
      <c r="D724" s="14"/>
      <c r="E724" s="13"/>
      <c r="F724" s="12"/>
      <c r="H724" s="11"/>
      <c r="J724" s="94"/>
      <c r="L724" s="10"/>
      <c r="M724" s="10"/>
    </row>
    <row r="725" spans="1:13" ht="21" x14ac:dyDescent="0.35">
      <c r="A725" s="17"/>
      <c r="B725" s="16"/>
      <c r="C725" s="15"/>
      <c r="D725" s="14"/>
      <c r="E725" s="13"/>
      <c r="F725" s="12"/>
      <c r="H725" s="11"/>
      <c r="J725" s="94"/>
      <c r="L725" s="10"/>
      <c r="M725" s="10"/>
    </row>
    <row r="726" spans="1:13" ht="21" x14ac:dyDescent="0.35">
      <c r="A726" s="17"/>
      <c r="B726" s="16"/>
      <c r="C726" s="15"/>
      <c r="D726" s="14"/>
      <c r="E726" s="13"/>
      <c r="F726" s="12"/>
      <c r="H726" s="11"/>
      <c r="J726" s="94"/>
      <c r="L726" s="10"/>
      <c r="M726" s="10"/>
    </row>
    <row r="727" spans="1:13" ht="21" x14ac:dyDescent="0.35">
      <c r="A727" s="17"/>
      <c r="B727" s="16"/>
      <c r="C727" s="15"/>
      <c r="D727" s="14"/>
      <c r="E727" s="13"/>
      <c r="F727" s="12"/>
      <c r="H727" s="11"/>
      <c r="J727" s="94"/>
      <c r="L727" s="10"/>
      <c r="M727" s="10"/>
    </row>
    <row r="728" spans="1:13" ht="21" x14ac:dyDescent="0.35">
      <c r="A728" s="17"/>
      <c r="B728" s="16"/>
      <c r="C728" s="15"/>
      <c r="D728" s="14"/>
      <c r="E728" s="13"/>
      <c r="F728" s="12"/>
      <c r="H728" s="11"/>
      <c r="J728" s="94"/>
      <c r="L728" s="10"/>
      <c r="M728" s="10"/>
    </row>
    <row r="729" spans="1:13" ht="21" x14ac:dyDescent="0.35">
      <c r="A729" s="17"/>
      <c r="B729" s="16"/>
      <c r="C729" s="15"/>
      <c r="D729" s="14"/>
      <c r="E729" s="13"/>
      <c r="F729" s="12"/>
      <c r="H729" s="11"/>
      <c r="J729" s="94"/>
      <c r="L729" s="10"/>
      <c r="M729" s="10"/>
    </row>
    <row r="730" spans="1:13" ht="21" x14ac:dyDescent="0.35">
      <c r="A730" s="17"/>
      <c r="B730" s="16"/>
      <c r="C730" s="15"/>
      <c r="D730" s="14"/>
      <c r="E730" s="13"/>
      <c r="F730" s="12"/>
      <c r="H730" s="11"/>
      <c r="J730" s="94"/>
      <c r="L730" s="10"/>
      <c r="M730" s="10"/>
    </row>
    <row r="731" spans="1:13" ht="21" x14ac:dyDescent="0.35">
      <c r="A731" s="17"/>
      <c r="B731" s="16"/>
      <c r="C731" s="15"/>
      <c r="D731" s="14"/>
      <c r="E731" s="13"/>
      <c r="F731" s="12"/>
      <c r="H731" s="11"/>
      <c r="J731" s="94"/>
      <c r="L731" s="10"/>
      <c r="M731" s="10"/>
    </row>
    <row r="732" spans="1:13" ht="21" x14ac:dyDescent="0.35">
      <c r="A732" s="17"/>
      <c r="B732" s="16"/>
      <c r="C732" s="15"/>
      <c r="D732" s="14"/>
      <c r="E732" s="13"/>
      <c r="F732" s="12"/>
      <c r="H732" s="11"/>
      <c r="J732" s="94"/>
      <c r="L732" s="10"/>
      <c r="M732" s="10"/>
    </row>
    <row r="733" spans="1:13" ht="21" x14ac:dyDescent="0.35">
      <c r="A733" s="17"/>
      <c r="B733" s="16"/>
      <c r="C733" s="15"/>
      <c r="D733" s="14"/>
      <c r="E733" s="13"/>
      <c r="F733" s="12"/>
      <c r="H733" s="11"/>
      <c r="J733" s="94"/>
      <c r="L733" s="10"/>
      <c r="M733" s="10"/>
    </row>
    <row r="734" spans="1:13" ht="21" x14ac:dyDescent="0.35">
      <c r="A734" s="17"/>
      <c r="B734" s="16"/>
      <c r="C734" s="15"/>
      <c r="D734" s="14"/>
      <c r="E734" s="13"/>
      <c r="F734" s="12"/>
      <c r="H734" s="11"/>
      <c r="J734" s="94"/>
      <c r="L734" s="10"/>
      <c r="M734" s="10"/>
    </row>
    <row r="735" spans="1:13" ht="21" x14ac:dyDescent="0.35">
      <c r="A735" s="17"/>
      <c r="B735" s="16"/>
      <c r="C735" s="15"/>
      <c r="D735" s="14"/>
      <c r="E735" s="13"/>
      <c r="F735" s="12"/>
      <c r="H735" s="11"/>
      <c r="J735" s="94"/>
      <c r="L735" s="10"/>
      <c r="M735" s="10"/>
    </row>
    <row r="736" spans="1:13" ht="21" x14ac:dyDescent="0.35">
      <c r="A736" s="17"/>
      <c r="B736" s="16"/>
      <c r="C736" s="15"/>
      <c r="D736" s="14"/>
      <c r="E736" s="13"/>
      <c r="F736" s="12"/>
      <c r="H736" s="11"/>
      <c r="J736" s="94"/>
      <c r="L736" s="10"/>
      <c r="M736" s="10"/>
    </row>
    <row r="737" spans="1:13" ht="21" x14ac:dyDescent="0.35">
      <c r="A737" s="17"/>
      <c r="B737" s="16"/>
      <c r="C737" s="15"/>
      <c r="D737" s="14"/>
      <c r="E737" s="13"/>
      <c r="F737" s="12"/>
      <c r="H737" s="11"/>
      <c r="J737" s="94"/>
      <c r="L737" s="10"/>
      <c r="M737" s="10"/>
    </row>
    <row r="738" spans="1:13" ht="21" x14ac:dyDescent="0.35">
      <c r="A738" s="17"/>
      <c r="B738" s="16"/>
      <c r="C738" s="15"/>
      <c r="D738" s="14"/>
      <c r="E738" s="13"/>
      <c r="F738" s="12"/>
      <c r="H738" s="11"/>
      <c r="J738" s="94"/>
      <c r="L738" s="10"/>
      <c r="M738" s="10"/>
    </row>
    <row r="739" spans="1:13" ht="21" x14ac:dyDescent="0.35">
      <c r="A739" s="17"/>
      <c r="B739" s="16"/>
      <c r="C739" s="15"/>
      <c r="D739" s="14"/>
      <c r="E739" s="13"/>
      <c r="F739" s="12"/>
      <c r="H739" s="11"/>
      <c r="J739" s="94"/>
      <c r="L739" s="10"/>
      <c r="M739" s="10"/>
    </row>
    <row r="740" spans="1:13" ht="21" x14ac:dyDescent="0.35">
      <c r="A740" s="17"/>
      <c r="B740" s="16"/>
      <c r="C740" s="15"/>
      <c r="D740" s="14"/>
      <c r="E740" s="13"/>
      <c r="F740" s="12"/>
      <c r="H740" s="11"/>
      <c r="J740" s="94"/>
      <c r="L740" s="10"/>
      <c r="M740" s="10"/>
    </row>
    <row r="741" spans="1:13" ht="21" x14ac:dyDescent="0.35">
      <c r="A741" s="17"/>
      <c r="B741" s="16"/>
      <c r="C741" s="15"/>
      <c r="D741" s="14"/>
      <c r="E741" s="13"/>
      <c r="F741" s="12"/>
      <c r="H741" s="11"/>
      <c r="J741" s="94"/>
      <c r="L741" s="10"/>
      <c r="M741" s="10"/>
    </row>
    <row r="742" spans="1:13" ht="21" x14ac:dyDescent="0.35">
      <c r="A742" s="17"/>
      <c r="B742" s="16"/>
      <c r="C742" s="15"/>
      <c r="D742" s="14"/>
      <c r="E742" s="13"/>
      <c r="F742" s="12"/>
      <c r="H742" s="11"/>
      <c r="J742" s="94"/>
      <c r="L742" s="10"/>
      <c r="M742" s="10"/>
    </row>
    <row r="743" spans="1:13" ht="21" x14ac:dyDescent="0.35">
      <c r="A743" s="17"/>
      <c r="B743" s="16"/>
      <c r="C743" s="15"/>
      <c r="D743" s="14"/>
      <c r="E743" s="13"/>
      <c r="F743" s="12"/>
      <c r="H743" s="11"/>
      <c r="J743" s="94"/>
      <c r="L743" s="10"/>
      <c r="M743" s="10"/>
    </row>
    <row r="744" spans="1:13" ht="21" x14ac:dyDescent="0.35">
      <c r="A744" s="17"/>
      <c r="B744" s="16"/>
      <c r="C744" s="15"/>
      <c r="D744" s="14"/>
      <c r="E744" s="13"/>
      <c r="F744" s="12"/>
      <c r="H744" s="11"/>
      <c r="J744" s="94"/>
      <c r="L744" s="10"/>
      <c r="M744" s="10"/>
    </row>
    <row r="745" spans="1:13" ht="21" x14ac:dyDescent="0.35">
      <c r="A745" s="17"/>
      <c r="B745" s="16"/>
      <c r="C745" s="15"/>
      <c r="D745" s="14"/>
      <c r="E745" s="13"/>
      <c r="F745" s="12"/>
      <c r="H745" s="11"/>
      <c r="J745" s="94"/>
      <c r="L745" s="10"/>
      <c r="M745" s="10"/>
    </row>
    <row r="746" spans="1:13" ht="21" x14ac:dyDescent="0.35">
      <c r="A746" s="17"/>
      <c r="B746" s="16"/>
      <c r="C746" s="15"/>
      <c r="D746" s="14"/>
      <c r="E746" s="13"/>
      <c r="F746" s="12"/>
      <c r="H746" s="11"/>
      <c r="J746" s="94"/>
      <c r="L746" s="10"/>
      <c r="M746" s="10"/>
    </row>
    <row r="747" spans="1:13" ht="21" x14ac:dyDescent="0.35">
      <c r="A747" s="17"/>
      <c r="B747" s="16"/>
      <c r="C747" s="15"/>
      <c r="D747" s="14"/>
      <c r="E747" s="13"/>
      <c r="F747" s="12"/>
      <c r="H747" s="11"/>
      <c r="J747" s="94"/>
      <c r="L747" s="10"/>
      <c r="M747" s="10"/>
    </row>
    <row r="748" spans="1:13" ht="21" x14ac:dyDescent="0.35">
      <c r="A748" s="17"/>
      <c r="B748" s="16"/>
      <c r="C748" s="15"/>
      <c r="D748" s="14"/>
      <c r="E748" s="13"/>
      <c r="F748" s="12"/>
      <c r="H748" s="11"/>
      <c r="J748" s="94"/>
      <c r="L748" s="10"/>
      <c r="M748" s="10"/>
    </row>
    <row r="749" spans="1:13" ht="21" x14ac:dyDescent="0.35">
      <c r="A749" s="17"/>
      <c r="B749" s="16"/>
      <c r="C749" s="15"/>
      <c r="D749" s="14"/>
      <c r="E749" s="13"/>
      <c r="F749" s="12"/>
      <c r="H749" s="11"/>
      <c r="J749" s="94"/>
      <c r="L749" s="10"/>
      <c r="M749" s="10"/>
    </row>
    <row r="750" spans="1:13" ht="21" x14ac:dyDescent="0.35">
      <c r="A750" s="17"/>
      <c r="B750" s="16"/>
      <c r="C750" s="15"/>
      <c r="D750" s="14"/>
      <c r="E750" s="13"/>
      <c r="F750" s="12"/>
      <c r="H750" s="11"/>
      <c r="J750" s="94"/>
      <c r="L750" s="10"/>
      <c r="M750" s="10"/>
    </row>
    <row r="751" spans="1:13" ht="21" x14ac:dyDescent="0.35">
      <c r="A751" s="17"/>
      <c r="B751" s="16"/>
      <c r="C751" s="15"/>
      <c r="D751" s="14"/>
      <c r="E751" s="13"/>
      <c r="F751" s="12"/>
      <c r="H751" s="11"/>
      <c r="J751" s="94"/>
      <c r="L751" s="10"/>
      <c r="M751" s="10"/>
    </row>
    <row r="752" spans="1:13" ht="21" x14ac:dyDescent="0.35">
      <c r="A752" s="17"/>
      <c r="B752" s="16"/>
      <c r="C752" s="15"/>
      <c r="D752" s="14"/>
      <c r="E752" s="13"/>
      <c r="F752" s="12"/>
      <c r="H752" s="11"/>
      <c r="J752" s="94"/>
      <c r="L752" s="10"/>
      <c r="M752" s="10"/>
    </row>
    <row r="753" spans="1:13" ht="21" x14ac:dyDescent="0.35">
      <c r="A753" s="17"/>
      <c r="B753" s="16"/>
      <c r="C753" s="15"/>
      <c r="D753" s="14"/>
      <c r="E753" s="13"/>
      <c r="F753" s="12"/>
      <c r="H753" s="11"/>
      <c r="J753" s="94"/>
      <c r="L753" s="10"/>
      <c r="M753" s="10"/>
    </row>
    <row r="754" spans="1:13" ht="21" x14ac:dyDescent="0.35">
      <c r="A754" s="17"/>
      <c r="B754" s="16"/>
      <c r="C754" s="15"/>
      <c r="D754" s="14"/>
      <c r="E754" s="13"/>
      <c r="F754" s="12"/>
      <c r="H754" s="11"/>
      <c r="J754" s="94"/>
      <c r="L754" s="10"/>
      <c r="M754" s="10"/>
    </row>
    <row r="755" spans="1:13" ht="21" x14ac:dyDescent="0.35">
      <c r="A755" s="17"/>
      <c r="B755" s="16"/>
      <c r="C755" s="15"/>
      <c r="D755" s="14"/>
      <c r="E755" s="13"/>
      <c r="F755" s="12"/>
      <c r="H755" s="11"/>
      <c r="J755" s="94"/>
      <c r="L755" s="10"/>
      <c r="M755" s="10"/>
    </row>
    <row r="756" spans="1:13" ht="21" x14ac:dyDescent="0.35">
      <c r="A756" s="17"/>
      <c r="B756" s="16"/>
      <c r="C756" s="15"/>
      <c r="D756" s="14"/>
      <c r="E756" s="13"/>
      <c r="F756" s="12"/>
      <c r="H756" s="11"/>
      <c r="J756" s="94"/>
      <c r="L756" s="10"/>
      <c r="M756" s="10"/>
    </row>
    <row r="757" spans="1:13" ht="21" x14ac:dyDescent="0.35">
      <c r="A757" s="17"/>
      <c r="B757" s="16"/>
      <c r="C757" s="15"/>
      <c r="D757" s="14"/>
      <c r="E757" s="13"/>
      <c r="F757" s="12"/>
      <c r="H757" s="11"/>
      <c r="J757" s="94"/>
      <c r="L757" s="10"/>
      <c r="M757" s="10"/>
    </row>
    <row r="758" spans="1:13" ht="21" x14ac:dyDescent="0.35">
      <c r="A758" s="17"/>
      <c r="B758" s="16"/>
      <c r="C758" s="15"/>
      <c r="D758" s="14"/>
      <c r="E758" s="13"/>
      <c r="F758" s="12"/>
      <c r="H758" s="11"/>
      <c r="J758" s="94"/>
      <c r="L758" s="10"/>
      <c r="M758" s="10"/>
    </row>
    <row r="759" spans="1:13" ht="21" x14ac:dyDescent="0.35">
      <c r="A759" s="17"/>
      <c r="B759" s="16"/>
      <c r="C759" s="15"/>
      <c r="D759" s="14"/>
      <c r="E759" s="13"/>
      <c r="F759" s="12"/>
      <c r="H759" s="11"/>
      <c r="J759" s="94"/>
      <c r="L759" s="10"/>
      <c r="M759" s="10"/>
    </row>
    <row r="760" spans="1:13" ht="21" x14ac:dyDescent="0.35">
      <c r="A760" s="17"/>
      <c r="B760" s="16"/>
      <c r="C760" s="15"/>
      <c r="D760" s="14"/>
      <c r="E760" s="13"/>
      <c r="F760" s="12"/>
      <c r="H760" s="11"/>
      <c r="J760" s="94"/>
      <c r="L760" s="10"/>
      <c r="M760" s="10"/>
    </row>
    <row r="761" spans="1:13" ht="21" x14ac:dyDescent="0.35">
      <c r="A761" s="17"/>
      <c r="B761" s="16"/>
      <c r="C761" s="15"/>
      <c r="D761" s="14"/>
      <c r="E761" s="13"/>
      <c r="F761" s="12"/>
      <c r="H761" s="11"/>
      <c r="J761" s="94"/>
      <c r="L761" s="10"/>
      <c r="M761" s="10"/>
    </row>
    <row r="762" spans="1:13" ht="21" x14ac:dyDescent="0.35">
      <c r="A762" s="17"/>
      <c r="B762" s="16"/>
      <c r="C762" s="15"/>
      <c r="D762" s="14"/>
      <c r="E762" s="13"/>
      <c r="F762" s="12"/>
      <c r="H762" s="11"/>
      <c r="J762" s="94"/>
      <c r="L762" s="10"/>
      <c r="M762" s="10"/>
    </row>
    <row r="763" spans="1:13" ht="21" x14ac:dyDescent="0.35">
      <c r="A763" s="17"/>
      <c r="B763" s="16"/>
      <c r="C763" s="15"/>
      <c r="D763" s="14"/>
      <c r="E763" s="13"/>
      <c r="F763" s="12"/>
      <c r="H763" s="11"/>
      <c r="J763" s="94"/>
      <c r="L763" s="10"/>
      <c r="M763" s="10"/>
    </row>
    <row r="764" spans="1:13" ht="21" x14ac:dyDescent="0.35">
      <c r="A764" s="17"/>
      <c r="B764" s="16"/>
      <c r="C764" s="15"/>
      <c r="D764" s="14"/>
      <c r="E764" s="13"/>
      <c r="F764" s="12"/>
      <c r="H764" s="11"/>
      <c r="J764" s="94"/>
      <c r="L764" s="10"/>
      <c r="M764" s="10"/>
    </row>
    <row r="765" spans="1:13" ht="21" x14ac:dyDescent="0.35">
      <c r="A765" s="17"/>
      <c r="B765" s="16"/>
      <c r="C765" s="15"/>
      <c r="D765" s="14"/>
      <c r="E765" s="13"/>
      <c r="F765" s="12"/>
      <c r="H765" s="11"/>
      <c r="J765" s="94"/>
      <c r="L765" s="10"/>
      <c r="M765" s="10"/>
    </row>
    <row r="766" spans="1:13" ht="21" x14ac:dyDescent="0.35">
      <c r="A766" s="17"/>
      <c r="B766" s="16"/>
      <c r="C766" s="15"/>
      <c r="D766" s="14"/>
      <c r="E766" s="13"/>
      <c r="F766" s="12"/>
      <c r="H766" s="11"/>
      <c r="J766" s="94"/>
      <c r="L766" s="10"/>
      <c r="M766" s="10"/>
    </row>
    <row r="767" spans="1:13" ht="21" x14ac:dyDescent="0.35">
      <c r="A767" s="17"/>
      <c r="B767" s="16"/>
      <c r="C767" s="15"/>
      <c r="D767" s="14"/>
      <c r="E767" s="13"/>
      <c r="F767" s="12"/>
      <c r="H767" s="11"/>
      <c r="J767" s="94"/>
      <c r="L767" s="10"/>
      <c r="M767" s="10"/>
    </row>
    <row r="768" spans="1:13" ht="21" x14ac:dyDescent="0.35">
      <c r="A768" s="17"/>
      <c r="B768" s="16"/>
      <c r="C768" s="15"/>
      <c r="D768" s="14"/>
      <c r="E768" s="13"/>
      <c r="F768" s="12"/>
      <c r="H768" s="11"/>
      <c r="J768" s="94"/>
      <c r="L768" s="10"/>
      <c r="M768" s="10"/>
    </row>
    <row r="769" spans="1:13" ht="21" x14ac:dyDescent="0.35">
      <c r="A769" s="17"/>
      <c r="B769" s="16"/>
      <c r="C769" s="15"/>
      <c r="D769" s="14"/>
      <c r="E769" s="13"/>
      <c r="F769" s="12"/>
      <c r="H769" s="11"/>
      <c r="J769" s="94"/>
      <c r="L769" s="10"/>
      <c r="M769" s="10"/>
    </row>
    <row r="770" spans="1:13" ht="21" x14ac:dyDescent="0.35">
      <c r="A770" s="17"/>
      <c r="B770" s="16"/>
      <c r="C770" s="15"/>
      <c r="D770" s="14"/>
      <c r="E770" s="13"/>
      <c r="F770" s="12"/>
      <c r="H770" s="11"/>
      <c r="J770" s="94"/>
      <c r="L770" s="10"/>
      <c r="M770" s="10"/>
    </row>
    <row r="771" spans="1:13" ht="21" x14ac:dyDescent="0.35">
      <c r="A771" s="17"/>
      <c r="B771" s="16"/>
      <c r="C771" s="15"/>
      <c r="D771" s="14"/>
      <c r="E771" s="13"/>
      <c r="F771" s="12"/>
      <c r="H771" s="11"/>
      <c r="J771" s="94"/>
      <c r="L771" s="10"/>
      <c r="M771" s="10"/>
    </row>
    <row r="772" spans="1:13" ht="21" x14ac:dyDescent="0.35">
      <c r="A772" s="17"/>
      <c r="B772" s="16"/>
      <c r="C772" s="15"/>
      <c r="D772" s="14"/>
      <c r="E772" s="13"/>
      <c r="F772" s="12"/>
      <c r="H772" s="11"/>
      <c r="J772" s="94"/>
      <c r="L772" s="10"/>
      <c r="M772" s="10"/>
    </row>
    <row r="773" spans="1:13" ht="21" x14ac:dyDescent="0.35">
      <c r="A773" s="17"/>
      <c r="B773" s="16"/>
      <c r="C773" s="15"/>
      <c r="D773" s="14"/>
      <c r="E773" s="13"/>
      <c r="F773" s="12"/>
      <c r="H773" s="11"/>
      <c r="J773" s="94"/>
      <c r="L773" s="10"/>
      <c r="M773" s="10"/>
    </row>
    <row r="774" spans="1:13" ht="21" x14ac:dyDescent="0.35">
      <c r="A774" s="17"/>
      <c r="B774" s="16"/>
      <c r="C774" s="15"/>
      <c r="D774" s="14"/>
      <c r="E774" s="13"/>
      <c r="F774" s="12"/>
      <c r="H774" s="11"/>
      <c r="J774" s="94"/>
      <c r="L774" s="10"/>
      <c r="M774" s="10"/>
    </row>
    <row r="775" spans="1:13" ht="21" x14ac:dyDescent="0.35">
      <c r="A775" s="17"/>
      <c r="B775" s="16"/>
      <c r="C775" s="15"/>
      <c r="D775" s="14"/>
      <c r="E775" s="13"/>
      <c r="F775" s="12"/>
      <c r="H775" s="11"/>
      <c r="J775" s="94"/>
      <c r="L775" s="10"/>
      <c r="M775" s="10"/>
    </row>
    <row r="776" spans="1:13" ht="21" x14ac:dyDescent="0.35">
      <c r="A776" s="17"/>
      <c r="B776" s="16"/>
      <c r="C776" s="15"/>
      <c r="D776" s="14"/>
      <c r="E776" s="13"/>
      <c r="F776" s="12"/>
      <c r="H776" s="11"/>
      <c r="J776" s="94"/>
      <c r="L776" s="10"/>
      <c r="M776" s="10"/>
    </row>
    <row r="777" spans="1:13" ht="21" x14ac:dyDescent="0.35">
      <c r="A777" s="17"/>
      <c r="B777" s="16"/>
      <c r="C777" s="15"/>
      <c r="D777" s="14"/>
      <c r="E777" s="13"/>
      <c r="F777" s="12"/>
      <c r="H777" s="11"/>
      <c r="J777" s="94"/>
      <c r="L777" s="10"/>
      <c r="M777" s="10"/>
    </row>
    <row r="778" spans="1:13" ht="21" x14ac:dyDescent="0.35">
      <c r="A778" s="17"/>
      <c r="B778" s="16"/>
      <c r="C778" s="15"/>
      <c r="D778" s="14"/>
      <c r="E778" s="13"/>
      <c r="F778" s="12"/>
      <c r="H778" s="11"/>
      <c r="J778" s="94"/>
      <c r="L778" s="10"/>
      <c r="M778" s="10"/>
    </row>
    <row r="779" spans="1:13" ht="21" x14ac:dyDescent="0.35">
      <c r="A779" s="17"/>
      <c r="B779" s="16"/>
      <c r="C779" s="15"/>
      <c r="D779" s="14"/>
      <c r="E779" s="13"/>
      <c r="F779" s="12"/>
      <c r="H779" s="11"/>
      <c r="J779" s="94"/>
      <c r="L779" s="10"/>
      <c r="M779" s="10"/>
    </row>
    <row r="780" spans="1:13" ht="21" x14ac:dyDescent="0.35">
      <c r="A780" s="17"/>
      <c r="B780" s="16"/>
      <c r="C780" s="15"/>
      <c r="D780" s="14"/>
      <c r="E780" s="13"/>
      <c r="F780" s="12"/>
      <c r="H780" s="11"/>
      <c r="J780" s="94"/>
      <c r="L780" s="10"/>
      <c r="M780" s="10"/>
    </row>
    <row r="781" spans="1:13" ht="21" x14ac:dyDescent="0.35">
      <c r="A781" s="17"/>
      <c r="B781" s="16"/>
      <c r="C781" s="15"/>
      <c r="D781" s="14"/>
      <c r="E781" s="13"/>
      <c r="F781" s="12"/>
      <c r="H781" s="11"/>
      <c r="J781" s="94"/>
      <c r="L781" s="10"/>
      <c r="M781" s="10"/>
    </row>
    <row r="782" spans="1:13" ht="21" x14ac:dyDescent="0.35">
      <c r="A782" s="17"/>
      <c r="B782" s="16"/>
      <c r="C782" s="15"/>
      <c r="D782" s="14"/>
      <c r="E782" s="13"/>
      <c r="F782" s="12"/>
      <c r="H782" s="11"/>
      <c r="J782" s="94"/>
      <c r="L782" s="10"/>
      <c r="M782" s="10"/>
    </row>
    <row r="783" spans="1:13" ht="23.25" x14ac:dyDescent="0.35">
      <c r="E783" s="9">
        <v>641228172.89999998</v>
      </c>
      <c r="F783" s="8"/>
      <c r="G783" s="7">
        <f>SUM(G10:G64)</f>
        <v>42164329.480000004</v>
      </c>
      <c r="H783" s="7">
        <f>SUM(H10:H64)</f>
        <v>222101902.25</v>
      </c>
    </row>
    <row r="796" spans="3:9" s="6" customFormat="1" ht="29.25" customHeight="1" x14ac:dyDescent="0.25">
      <c r="C796" s="5"/>
      <c r="D796" s="5"/>
      <c r="E796" s="4"/>
      <c r="F796" s="3"/>
      <c r="G796" s="2"/>
      <c r="H796" s="2"/>
      <c r="I796" s="1"/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1.299212598425197" right="0.70866141732283472" top="0.74803149606299213" bottom="0.74803149606299213" header="0.31496062992125984" footer="0.31496062992125984"/>
  <pageSetup scale="40" orientation="landscape" r:id="rId1"/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</vt:lpstr>
      <vt:lpstr>'Pagos a Proveedores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2023-11-07T20:56:51Z</dcterms:created>
  <dcterms:modified xsi:type="dcterms:W3CDTF">2023-11-08T13:38:05Z</dcterms:modified>
</cp:coreProperties>
</file>