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cabral\Desktop\"/>
    </mc:Choice>
  </mc:AlternateContent>
  <bookViews>
    <workbookView xWindow="0" yWindow="0" windowWidth="24000" windowHeight="7545"/>
  </bookViews>
  <sheets>
    <sheet name="3er. Trimestre 2023" sheetId="5" r:id="rId1"/>
  </sheets>
  <externalReferences>
    <externalReference r:id="rId2"/>
  </externalReferences>
  <definedNames>
    <definedName name="_xlnm._FilterDatabase" localSheetId="0" hidden="1">'3er. Trimestre 2023'!$A$6:$J$27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5" l="1"/>
  <c r="I29" i="5"/>
  <c r="I25" i="5"/>
  <c r="C16" i="5" l="1"/>
  <c r="C15" i="5"/>
</calcChain>
</file>

<file path=xl/sharedStrings.xml><?xml version="1.0" encoding="utf-8"?>
<sst xmlns="http://schemas.openxmlformats.org/spreadsheetml/2006/main" count="69" uniqueCount="69">
  <si>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</si>
  <si>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</si>
  <si>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</si>
  <si>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</si>
  <si>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</si>
  <si>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</si>
  <si>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</si>
  <si>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</si>
  <si>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</si>
  <si>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</si>
  <si>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</si>
  <si>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</si>
  <si>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</si>
  <si>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</si>
  <si>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</si>
  <si>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</si>
  <si>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</si>
  <si>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</si>
  <si>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</si>
  <si>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</si>
  <si>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</si>
  <si>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</si>
  <si>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</si>
  <si>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</si>
  <si>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</si>
  <si>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</si>
  <si>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</si>
  <si>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</si>
  <si>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</si>
  <si>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</si>
  <si>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</si>
  <si>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</si>
  <si>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</si>
  <si>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</si>
  <si>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</si>
  <si>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</si>
  <si>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</si>
  <si>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</si>
  <si>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</si>
  <si>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</si>
  <si>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</si>
  <si>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</si>
  <si>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</si>
  <si>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</si>
  <si>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</si>
  <si>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0211-MINISTERIO DE OBRAS PUBLICAS Y COMUNICACIONES</t>
  </si>
  <si>
    <t>01-MINISTERIO DE OBRAS PUBLICAS Y COMUNICACIONES</t>
  </si>
  <si>
    <t>0001-MINISTERIO DE OBRAS PUBLICAS Y COMUNICACIONES</t>
  </si>
  <si>
    <t>3.3.6</t>
  </si>
  <si>
    <t>Número de Asistencia</t>
  </si>
  <si>
    <t>Informe de Evaluación Trimestral de las Metas Físicas-Financieras</t>
  </si>
  <si>
    <t>IV.II - Formulación y Ejecución Trimestral de las Metas por Producto</t>
  </si>
  <si>
    <t xml:space="preserve"> Presupuesto Anual</t>
  </si>
  <si>
    <t>Programación Trimestral</t>
  </si>
  <si>
    <t>Ejecución Trimestral</t>
  </si>
  <si>
    <t>Economía Sostenible, Integradora y Competitiva.</t>
  </si>
  <si>
    <t>12-Mantenimiento, Seguridad y Asistencia Vial</t>
  </si>
  <si>
    <t>Gestionar el sector de Obras Públicas y Comunicaciones, a través de la regulación, planificación, construcción y mantenimiento de la infraestructura física de la red vial requerida para el desarrollo socioeconómico sostenible de la República Dominicana.</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</si>
  <si>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</si>
  <si>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</si>
  <si>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Lineamientos para la Ejecución Presupuestaria 2023 del Gobierno General Nacional</t>
  </si>
  <si>
    <t>FO-FP-02</t>
  </si>
  <si>
    <t>Ciudadanía en general</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</si>
  <si>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</si>
  <si>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 xml:space="preserve">Durante el trimestre julio-septiembre del 2023, el MOPC ha proporcionado 63,468 asistencias viales, ofrecidas a usuarios de los principales corredores viales urbanos e interurbanos a nivel nacional. </t>
  </si>
  <si>
    <t>El producto #6354 del Programa 12, registra un total de 191,803 asistencias viales a los usuarios hasta el 30 de septiembre del año 2023, siendo proporcionadas en el tercer trimestre, un total de 63,468 asistencias.</t>
  </si>
  <si>
    <t>Las mejoras identificadas para el producto consisten en incrementar el número de unidades móviles en los corredores interurbanos y urbanosque operan en la actualidad para ofrecer las asistencias demandadas y reducir el tiempo de respuesta a los usuarios que las requieren.</t>
  </si>
  <si>
    <t>* No se realizó reprogramación trimestral física y financiera del producto #6354 en el período indicado por DIGEPRES, puesto que en el área de Planificación de Inversiones del MOPC, desconocíamos que la programación inicial podía ser modificada.</t>
  </si>
  <si>
    <r>
      <rPr>
        <b/>
        <sz val="11"/>
        <color theme="1"/>
        <rFont val="Calibri"/>
        <family val="2"/>
        <scheme val="minor"/>
      </rPr>
      <t>Desviaciones en las metas física</t>
    </r>
    <r>
      <rPr>
        <sz val="11"/>
        <color theme="1"/>
        <rFont val="Calibri"/>
        <family val="2"/>
        <scheme val="minor"/>
      </rPr>
      <t>s: disminución</t>
    </r>
    <r>
      <rPr>
        <i/>
        <sz val="11"/>
        <color theme="1"/>
        <rFont val="Calibri"/>
        <family val="2"/>
        <scheme val="minor"/>
      </rPr>
      <t xml:space="preserve"> en un 21% de la cantidad de asistencias efectuadas durante el tercer trimestre del año 2023, con respecto a lo programdo, lo que se refleja en una oferta menor de los servicios proporcionados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 xml:space="preserve">incremento en un 54% de la ejecución presupuestaria con respecto a lo programado para el tercer trimestre del producto #6354, causado por las alzas presentadas en los costos de los insumos operativos del producto.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</si>
</sst>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0"/>
      <color rgb="FF000000"/>
      <name val="Century Gothic"/>
      <family val="2"/>
    </font>
    <font>
      <b/>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5"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7" xfId="0" applyBorder="1"/>
    <xf numFmtId="0" fontId="10" fillId="0" borderId="0" xfId="0" applyFont="1" applyProtection="1">
      <protection locked="0"/>
    </xf>
    <xf numFmtId="0" fontId="9" fillId="6" borderId="19" xfId="0" applyFont="1" applyFill="1" applyBorder="1" applyAlignment="1">
      <alignment horizontal="center" vertical="center"/>
    </xf>
    <xf numFmtId="0" fontId="14" fillId="8" borderId="30" xfId="0" applyFont="1" applyFill="1" applyBorder="1" applyAlignment="1">
      <alignment horizontal="center" vertical="center" wrapText="1" readingOrder="1"/>
    </xf>
    <xf numFmtId="0" fontId="14" fillId="8" borderId="31" xfId="0" applyFont="1" applyFill="1" applyBorder="1" applyAlignment="1">
      <alignment horizontal="center" vertical="center" wrapText="1" readingOrder="1"/>
    </xf>
    <xf numFmtId="0" fontId="14" fillId="8" borderId="32" xfId="0" applyFont="1" applyFill="1" applyBorder="1" applyAlignment="1">
      <alignment horizontal="center" vertical="center" wrapText="1" readingOrder="1"/>
    </xf>
    <xf numFmtId="166" fontId="15" fillId="0" borderId="28" xfId="0" applyNumberFormat="1" applyFont="1" applyBorder="1" applyAlignment="1" applyProtection="1">
      <alignment horizontal="center" vertical="center" wrapText="1" readingOrder="1"/>
      <protection locked="0"/>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9" xfId="0" applyFont="1" applyFill="1" applyBorder="1" applyAlignment="1">
      <alignment vertical="top" wrapText="1"/>
    </xf>
    <xf numFmtId="0" fontId="9"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9" fillId="6" borderId="19" xfId="0"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0" fillId="0" borderId="0" xfId="0" applyAlignment="1">
      <alignment horizontal="center" vertical="center"/>
    </xf>
    <xf numFmtId="0" fontId="21" fillId="0" borderId="0" xfId="0" applyFont="1" applyAlignment="1">
      <alignment vertical="center" readingOrder="1"/>
    </xf>
    <xf numFmtId="0" fontId="8" fillId="0" borderId="22" xfId="0" applyFont="1" applyBorder="1" applyAlignment="1">
      <alignment vertical="center"/>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20" fillId="0" borderId="19" xfId="0" applyFont="1" applyBorder="1" applyAlignment="1" applyProtection="1">
      <alignment horizontal="left" vertical="justify" wrapText="1"/>
      <protection locked="0"/>
    </xf>
    <xf numFmtId="0" fontId="20" fillId="0" borderId="20" xfId="0" applyFont="1" applyBorder="1" applyAlignment="1" applyProtection="1">
      <alignment horizontal="left" vertical="justify" wrapText="1"/>
      <protection locked="0"/>
    </xf>
    <xf numFmtId="0" fontId="20" fillId="0" borderId="21" xfId="0" applyFont="1" applyBorder="1" applyAlignment="1" applyProtection="1">
      <alignment horizontal="left" vertical="justify" wrapText="1"/>
      <protection locked="0"/>
    </xf>
    <xf numFmtId="0" fontId="17" fillId="0" borderId="0" xfId="0" applyFont="1" applyAlignment="1">
      <alignment horizontal="left" vertical="center" wrapText="1"/>
    </xf>
    <xf numFmtId="0" fontId="20" fillId="0" borderId="22" xfId="0" applyFont="1" applyBorder="1" applyAlignment="1" applyProtection="1">
      <alignment horizontal="left" vertical="center" wrapText="1"/>
      <protection locked="0"/>
    </xf>
    <xf numFmtId="0" fontId="20" fillId="0" borderId="34" xfId="0" applyFont="1" applyBorder="1" applyAlignment="1" applyProtection="1">
      <alignment horizontal="justify" vertical="justify" wrapText="1"/>
      <protection locked="0"/>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18" xfId="0" applyFont="1" applyFill="1" applyBorder="1" applyAlignment="1">
      <alignment horizontal="left" vertical="center"/>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8" xfId="0" applyFont="1" applyFill="1" applyBorder="1" applyAlignment="1">
      <alignment horizontal="left"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20" fillId="0" borderId="35" xfId="0" applyFont="1" applyBorder="1" applyAlignment="1" applyProtection="1">
      <alignment horizontal="left" vertical="justify" wrapText="1"/>
      <protection locked="0"/>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0" fontId="9" fillId="6" borderId="22" xfId="0" applyFont="1" applyFill="1" applyBorder="1" applyAlignment="1">
      <alignment horizontal="left" vertical="center" wrapText="1"/>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167" fontId="15" fillId="0" borderId="28" xfId="0" applyNumberFormat="1" applyFont="1" applyFill="1" applyBorder="1" applyAlignment="1" applyProtection="1">
      <alignment horizontal="center" vertical="center" wrapText="1" readingOrder="1"/>
      <protection locked="0"/>
    </xf>
    <xf numFmtId="166" fontId="15" fillId="0" borderId="28" xfId="0" applyNumberFormat="1" applyFont="1" applyFill="1" applyBorder="1" applyAlignment="1" applyProtection="1">
      <alignment horizontal="center" vertical="center" wrapText="1"/>
      <protection locked="0"/>
    </xf>
    <xf numFmtId="10" fontId="15" fillId="0" borderId="28" xfId="2" applyNumberFormat="1" applyFont="1" applyFill="1" applyBorder="1" applyAlignment="1" applyProtection="1">
      <alignment horizontal="center" vertical="center" wrapText="1" readingOrder="1"/>
      <protection locked="0"/>
    </xf>
    <xf numFmtId="168" fontId="15" fillId="0" borderId="25"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xmlns=""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24" displayName="Tabla1324" ref="A28:J29"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+Tabla1324[[#This Row],[Física 
(E)]]/Tabla1324[[#This Row],[Física
(C)]]</calculatedColumnFormula>
    </tableColumn>
    <tableColumn id="8" name="Financiero _x000a_(%) _x000a_H=F/D" dataDxfId="0">
      <calculatedColumnFormula>+Tabla1324[[#This Row],[Financiera 
 (F)]]/Tabla1324[[#This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view="pageBreakPreview" topLeftCell="A19" zoomScaleNormal="100" zoomScaleSheetLayoutView="100" workbookViewId="0">
      <selection activeCell="O12" sqref="O12"/>
    </sheetView>
  </sheetViews>
  <sheetFormatPr baseColWidth="10" defaultColWidth="11.5703125" defaultRowHeight="15" x14ac:dyDescent="0.25"/>
  <cols>
    <col min="1" max="1" width="23" style="6" customWidth="1"/>
    <col min="2" max="10" width="12.7109375" style="6" customWidth="1"/>
    <col min="23" max="23" width="11.42578125" customWidth="1"/>
  </cols>
  <sheetData>
    <row r="1" spans="1:19" ht="21.75" thickBot="1" x14ac:dyDescent="0.3">
      <c r="A1" s="12"/>
      <c r="B1" s="62" t="s">
        <v>50</v>
      </c>
      <c r="C1" s="63"/>
      <c r="D1" s="63"/>
      <c r="E1" s="63"/>
      <c r="F1" s="63"/>
      <c r="G1" s="63"/>
      <c r="H1" s="63"/>
      <c r="I1" s="63"/>
      <c r="J1" s="64"/>
    </row>
    <row r="2" spans="1:19" ht="21.75" thickBot="1" x14ac:dyDescent="0.3">
      <c r="A2" s="13"/>
      <c r="B2" s="65" t="s">
        <v>0</v>
      </c>
      <c r="C2" s="66"/>
      <c r="D2" s="65" t="s">
        <v>1</v>
      </c>
      <c r="E2" s="66"/>
      <c r="F2" s="66"/>
      <c r="G2" s="66"/>
      <c r="H2" s="67"/>
      <c r="I2" s="1" t="s">
        <v>2</v>
      </c>
      <c r="J2" s="2" t="s">
        <v>3</v>
      </c>
    </row>
    <row r="3" spans="1:19" ht="21.75" thickBot="1" x14ac:dyDescent="0.3">
      <c r="A3" s="14"/>
      <c r="B3" s="68" t="s">
        <v>61</v>
      </c>
      <c r="C3" s="69"/>
      <c r="D3" s="68" t="s">
        <v>60</v>
      </c>
      <c r="E3" s="69"/>
      <c r="F3" s="69"/>
      <c r="G3" s="69"/>
      <c r="H3" s="70"/>
      <c r="I3" s="3">
        <v>45211</v>
      </c>
      <c r="J3" s="4">
        <v>0</v>
      </c>
    </row>
    <row r="4" spans="1:19" x14ac:dyDescent="0.25">
      <c r="A4" s="71"/>
      <c r="B4" s="72"/>
      <c r="C4" s="72"/>
      <c r="D4" s="73"/>
      <c r="E4" s="73"/>
      <c r="F4" s="73"/>
      <c r="G4" s="73"/>
      <c r="H4" s="73"/>
      <c r="I4" s="72"/>
      <c r="J4" s="74"/>
    </row>
    <row r="5" spans="1:19" ht="3" customHeight="1" x14ac:dyDescent="0.25">
      <c r="A5" s="75"/>
      <c r="B5" s="76"/>
      <c r="C5" s="76"/>
      <c r="D5" s="76"/>
      <c r="E5" s="76"/>
      <c r="F5" s="76"/>
      <c r="G5" s="76"/>
      <c r="H5" s="76"/>
      <c r="I5" s="76"/>
      <c r="J5" s="77"/>
    </row>
    <row r="6" spans="1:19" ht="15.75" x14ac:dyDescent="0.25">
      <c r="A6" s="31" t="s">
        <v>4</v>
      </c>
      <c r="B6" s="32"/>
      <c r="C6" s="32"/>
      <c r="D6" s="32"/>
      <c r="E6" s="32"/>
      <c r="F6" s="32"/>
      <c r="G6" s="32"/>
      <c r="H6" s="32"/>
      <c r="I6" s="32"/>
      <c r="J6" s="33"/>
    </row>
    <row r="7" spans="1:19" ht="15.75" x14ac:dyDescent="0.25">
      <c r="A7" s="40" t="s">
        <v>5</v>
      </c>
      <c r="B7" s="41"/>
      <c r="C7" s="41"/>
      <c r="D7" s="41"/>
      <c r="E7" s="41"/>
      <c r="F7" s="41"/>
      <c r="G7" s="41"/>
      <c r="H7" s="41"/>
      <c r="I7" s="41"/>
      <c r="J7" s="42"/>
    </row>
    <row r="8" spans="1:19" ht="26.25" customHeight="1" x14ac:dyDescent="0.25">
      <c r="A8" s="22" t="s">
        <v>6</v>
      </c>
      <c r="B8" s="59" t="s">
        <v>45</v>
      </c>
      <c r="C8" s="60"/>
      <c r="D8" s="60"/>
      <c r="E8" s="60"/>
      <c r="F8" s="60"/>
      <c r="G8" s="60"/>
      <c r="H8" s="60"/>
      <c r="I8" s="60"/>
      <c r="J8" s="61"/>
    </row>
    <row r="9" spans="1:19" ht="26.25" customHeight="1" x14ac:dyDescent="0.25">
      <c r="A9" s="22" t="s">
        <v>33</v>
      </c>
      <c r="B9" s="59" t="s">
        <v>46</v>
      </c>
      <c r="C9" s="60"/>
      <c r="D9" s="60"/>
      <c r="E9" s="60"/>
      <c r="F9" s="60"/>
      <c r="G9" s="60"/>
      <c r="H9" s="60"/>
      <c r="I9" s="60"/>
      <c r="J9" s="61"/>
    </row>
    <row r="10" spans="1:19" ht="29.25" customHeight="1" x14ac:dyDescent="0.25">
      <c r="A10" s="22" t="s">
        <v>34</v>
      </c>
      <c r="B10" s="59" t="s">
        <v>47</v>
      </c>
      <c r="C10" s="60"/>
      <c r="D10" s="60"/>
      <c r="E10" s="60"/>
      <c r="F10" s="60"/>
      <c r="G10" s="60"/>
      <c r="H10" s="60"/>
      <c r="I10" s="60"/>
      <c r="J10" s="61"/>
    </row>
    <row r="11" spans="1:19" ht="41.25" customHeight="1" x14ac:dyDescent="0.25">
      <c r="A11" s="22" t="s">
        <v>7</v>
      </c>
      <c r="B11" s="29" t="s">
        <v>57</v>
      </c>
      <c r="C11" s="29"/>
      <c r="D11" s="29"/>
      <c r="E11" s="29"/>
      <c r="F11" s="29"/>
      <c r="G11" s="29"/>
      <c r="H11" s="29"/>
      <c r="I11" s="29"/>
      <c r="J11" s="29"/>
    </row>
    <row r="12" spans="1:19" ht="52.5" customHeight="1" x14ac:dyDescent="0.25">
      <c r="A12" s="22" t="s">
        <v>8</v>
      </c>
      <c r="B12" s="29" t="s">
        <v>58</v>
      </c>
      <c r="C12" s="29"/>
      <c r="D12" s="29"/>
      <c r="E12" s="29"/>
      <c r="F12" s="29"/>
      <c r="G12" s="29"/>
      <c r="H12" s="29"/>
      <c r="I12" s="29"/>
      <c r="J12" s="29"/>
    </row>
    <row r="13" spans="1:19" ht="15.75" x14ac:dyDescent="0.25">
      <c r="A13" s="31" t="s">
        <v>9</v>
      </c>
      <c r="B13" s="32"/>
      <c r="C13" s="32"/>
      <c r="D13" s="32"/>
      <c r="E13" s="32"/>
      <c r="F13" s="32"/>
      <c r="G13" s="32"/>
      <c r="H13" s="32"/>
      <c r="I13" s="32"/>
      <c r="J13" s="33"/>
    </row>
    <row r="14" spans="1:19" ht="31.5" customHeight="1" x14ac:dyDescent="0.25">
      <c r="A14" s="22" t="s">
        <v>10</v>
      </c>
      <c r="B14" s="15">
        <v>3</v>
      </c>
      <c r="C14" s="58" t="s">
        <v>55</v>
      </c>
      <c r="D14" s="58"/>
      <c r="E14" s="58"/>
      <c r="F14" s="58"/>
      <c r="G14" s="58"/>
      <c r="H14" s="58"/>
      <c r="I14" s="58"/>
      <c r="J14" s="58"/>
      <c r="K14" s="21"/>
      <c r="L14" s="21"/>
      <c r="M14" s="21"/>
      <c r="N14" s="21"/>
      <c r="O14" s="21"/>
      <c r="P14" s="21"/>
      <c r="Q14" s="21"/>
      <c r="R14" s="21"/>
      <c r="S14" s="21"/>
    </row>
    <row r="15" spans="1:19" ht="33" customHeight="1" x14ac:dyDescent="0.25">
      <c r="A15" s="22" t="s">
        <v>11</v>
      </c>
      <c r="B15" s="7">
        <v>3.3</v>
      </c>
      <c r="C15" s="58" t="str">
        <f>IFERROR(VLOOKUP(B15,'[1]Validacion datos'!A8:B26,2,FALSE),"")</f>
        <v>Competitividad e innovavión en un ambiente favorable a la cooperación y la responsabilidad social</v>
      </c>
      <c r="D15" s="58"/>
      <c r="E15" s="58"/>
      <c r="F15" s="58"/>
      <c r="G15" s="58"/>
      <c r="H15" s="58"/>
      <c r="I15" s="58"/>
      <c r="J15" s="58"/>
    </row>
    <row r="16" spans="1:19" ht="52.5" customHeight="1" x14ac:dyDescent="0.25">
      <c r="A16" s="22" t="s">
        <v>12</v>
      </c>
      <c r="B16" s="17" t="s">
        <v>48</v>
      </c>
      <c r="C16" s="58"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58"/>
      <c r="E16" s="58"/>
      <c r="F16" s="58"/>
      <c r="G16" s="58"/>
      <c r="H16" s="58"/>
      <c r="I16" s="58"/>
      <c r="J16" s="58"/>
    </row>
    <row r="17" spans="1:10" ht="15.75" x14ac:dyDescent="0.25">
      <c r="A17" s="31" t="s">
        <v>13</v>
      </c>
      <c r="B17" s="32"/>
      <c r="C17" s="32"/>
      <c r="D17" s="32"/>
      <c r="E17" s="32"/>
      <c r="F17" s="32"/>
      <c r="G17" s="32"/>
      <c r="H17" s="32"/>
      <c r="I17" s="32"/>
      <c r="J17" s="33"/>
    </row>
    <row r="18" spans="1:10" ht="29.25" customHeight="1" x14ac:dyDescent="0.25">
      <c r="A18" s="22" t="s">
        <v>14</v>
      </c>
      <c r="B18" s="29" t="s">
        <v>56</v>
      </c>
      <c r="C18" s="29"/>
      <c r="D18" s="29"/>
      <c r="E18" s="29"/>
      <c r="F18" s="29"/>
      <c r="G18" s="29"/>
      <c r="H18" s="29"/>
      <c r="I18" s="29"/>
      <c r="J18" s="29"/>
    </row>
    <row r="19" spans="1:10" ht="69" customHeight="1" x14ac:dyDescent="0.25">
      <c r="A19" s="23" t="s">
        <v>15</v>
      </c>
      <c r="B19" s="29" t="s">
        <v>63</v>
      </c>
      <c r="C19" s="29"/>
      <c r="D19" s="29"/>
      <c r="E19" s="29"/>
      <c r="F19" s="29"/>
      <c r="G19" s="29"/>
      <c r="H19" s="29"/>
      <c r="I19" s="29"/>
      <c r="J19" s="29"/>
    </row>
    <row r="20" spans="1:10" ht="54" customHeight="1" x14ac:dyDescent="0.25">
      <c r="A20" s="23" t="s">
        <v>16</v>
      </c>
      <c r="B20" s="29" t="s">
        <v>62</v>
      </c>
      <c r="C20" s="29"/>
      <c r="D20" s="29"/>
      <c r="E20" s="29"/>
      <c r="F20" s="29"/>
      <c r="G20" s="29"/>
      <c r="H20" s="29"/>
      <c r="I20" s="29"/>
      <c r="J20" s="29"/>
    </row>
    <row r="21" spans="1:10" ht="65.25" customHeight="1" x14ac:dyDescent="0.25">
      <c r="A21" s="23" t="s">
        <v>35</v>
      </c>
      <c r="B21" s="29" t="s">
        <v>64</v>
      </c>
      <c r="C21" s="29"/>
      <c r="D21" s="29"/>
      <c r="E21" s="29"/>
      <c r="F21" s="29"/>
      <c r="G21" s="29"/>
      <c r="H21" s="29"/>
      <c r="I21" s="29"/>
      <c r="J21" s="29"/>
    </row>
    <row r="22" spans="1:10" ht="15.75" x14ac:dyDescent="0.25">
      <c r="A22" s="31" t="s">
        <v>17</v>
      </c>
      <c r="B22" s="32"/>
      <c r="C22" s="32"/>
      <c r="D22" s="32"/>
      <c r="E22" s="32"/>
      <c r="F22" s="32"/>
      <c r="G22" s="32"/>
      <c r="H22" s="32"/>
      <c r="I22" s="32"/>
      <c r="J22" s="33"/>
    </row>
    <row r="23" spans="1:10" ht="15.75" x14ac:dyDescent="0.25">
      <c r="A23" s="40" t="s">
        <v>18</v>
      </c>
      <c r="B23" s="41"/>
      <c r="C23" s="41"/>
      <c r="D23" s="41"/>
      <c r="E23" s="41"/>
      <c r="F23" s="41"/>
      <c r="G23" s="41"/>
      <c r="H23" s="41"/>
      <c r="I23" s="41"/>
      <c r="J23" s="42"/>
    </row>
    <row r="24" spans="1:10" ht="15" customHeight="1" x14ac:dyDescent="0.25">
      <c r="A24" s="43" t="s">
        <v>19</v>
      </c>
      <c r="B24" s="44"/>
      <c r="C24" s="45" t="s">
        <v>20</v>
      </c>
      <c r="D24" s="46"/>
      <c r="E24" s="46"/>
      <c r="F24" s="46" t="s">
        <v>21</v>
      </c>
      <c r="G24" s="46"/>
      <c r="H24" s="44"/>
      <c r="I24" s="45" t="s">
        <v>22</v>
      </c>
      <c r="J24" s="47"/>
    </row>
    <row r="25" spans="1:10" ht="23.25" customHeight="1" x14ac:dyDescent="0.25">
      <c r="A25" s="48">
        <v>1470000000</v>
      </c>
      <c r="B25" s="49"/>
      <c r="C25" s="50">
        <v>1508500000</v>
      </c>
      <c r="D25" s="51"/>
      <c r="E25" s="52"/>
      <c r="F25" s="50">
        <v>1181978409.05</v>
      </c>
      <c r="G25" s="51"/>
      <c r="H25" s="52"/>
      <c r="I25" s="53">
        <f>+F25/C25</f>
        <v>0.78354551478289691</v>
      </c>
      <c r="J25" s="54"/>
    </row>
    <row r="26" spans="1:10" ht="15.75" x14ac:dyDescent="0.25">
      <c r="A26" s="40" t="s">
        <v>51</v>
      </c>
      <c r="B26" s="41"/>
      <c r="C26" s="41"/>
      <c r="D26" s="41"/>
      <c r="E26" s="41"/>
      <c r="F26" s="41"/>
      <c r="G26" s="41"/>
      <c r="H26" s="41"/>
      <c r="I26" s="41"/>
      <c r="J26" s="42"/>
    </row>
    <row r="27" spans="1:10" ht="15" customHeight="1" x14ac:dyDescent="0.25">
      <c r="A27" s="5"/>
      <c r="B27"/>
      <c r="C27" s="55" t="s">
        <v>52</v>
      </c>
      <c r="D27" s="56"/>
      <c r="E27" s="55" t="s">
        <v>53</v>
      </c>
      <c r="F27" s="56"/>
      <c r="G27" s="55" t="s">
        <v>54</v>
      </c>
      <c r="H27" s="55"/>
      <c r="I27" s="55" t="s">
        <v>23</v>
      </c>
      <c r="J27" s="57"/>
    </row>
    <row r="28" spans="1:10" ht="38.25" x14ac:dyDescent="0.25">
      <c r="A28" s="8" t="s">
        <v>24</v>
      </c>
      <c r="B28" s="9" t="s">
        <v>25</v>
      </c>
      <c r="C28" s="9" t="s">
        <v>36</v>
      </c>
      <c r="D28" s="9" t="s">
        <v>37</v>
      </c>
      <c r="E28" s="9" t="s">
        <v>39</v>
      </c>
      <c r="F28" s="9" t="s">
        <v>40</v>
      </c>
      <c r="G28" s="9" t="s">
        <v>41</v>
      </c>
      <c r="H28" s="9" t="s">
        <v>42</v>
      </c>
      <c r="I28" s="9" t="s">
        <v>43</v>
      </c>
      <c r="J28" s="10" t="s">
        <v>44</v>
      </c>
    </row>
    <row r="29" spans="1:10" s="20" customFormat="1" ht="24" x14ac:dyDescent="0.25">
      <c r="A29" s="18">
        <v>6354</v>
      </c>
      <c r="B29" s="19" t="s">
        <v>49</v>
      </c>
      <c r="C29" s="11">
        <v>310000</v>
      </c>
      <c r="D29" s="78">
        <v>775000000</v>
      </c>
      <c r="E29" s="79">
        <v>80000</v>
      </c>
      <c r="F29" s="78">
        <v>200000000</v>
      </c>
      <c r="G29" s="79">
        <v>63468</v>
      </c>
      <c r="H29" s="78">
        <v>419074178.52999997</v>
      </c>
      <c r="I29" s="80">
        <f>+Tabla1324[[#This Row],[Física 
(E)]]/Tabla1324[[#This Row],[Física
(C)]]</f>
        <v>0.79335</v>
      </c>
      <c r="J29" s="81">
        <f>+Tabla1324[[#This Row],[Financiera 
 (F)]]/Tabla1324[[#This Row],[Financiera
(D)]]</f>
        <v>2.0953708926499997</v>
      </c>
    </row>
    <row r="30" spans="1:10" ht="15.75" x14ac:dyDescent="0.25">
      <c r="A30" s="40" t="s">
        <v>26</v>
      </c>
      <c r="B30" s="41"/>
      <c r="C30" s="41"/>
      <c r="D30" s="41"/>
      <c r="E30" s="41"/>
      <c r="F30" s="41"/>
      <c r="G30" s="41"/>
      <c r="H30" s="41"/>
      <c r="I30" s="41"/>
      <c r="J30" s="42"/>
    </row>
    <row r="31" spans="1:10" ht="28.5" customHeight="1" x14ac:dyDescent="0.25">
      <c r="A31" s="24" t="s">
        <v>27</v>
      </c>
      <c r="B31" s="29">
        <v>6354</v>
      </c>
      <c r="C31" s="29"/>
      <c r="D31" s="29"/>
      <c r="E31" s="29"/>
      <c r="F31" s="29"/>
      <c r="G31" s="29"/>
      <c r="H31" s="29"/>
      <c r="I31" s="29"/>
      <c r="J31" s="29"/>
    </row>
    <row r="32" spans="1:10" ht="54.75" customHeight="1" x14ac:dyDescent="0.25">
      <c r="A32" s="24" t="s">
        <v>28</v>
      </c>
      <c r="B32" s="29" t="s">
        <v>59</v>
      </c>
      <c r="C32" s="29"/>
      <c r="D32" s="29"/>
      <c r="E32" s="29"/>
      <c r="F32" s="29"/>
      <c r="G32" s="29"/>
      <c r="H32" s="29"/>
      <c r="I32" s="29"/>
      <c r="J32" s="29"/>
    </row>
    <row r="33" spans="1:10" ht="54.75" customHeight="1" x14ac:dyDescent="0.25">
      <c r="A33" s="24" t="s">
        <v>29</v>
      </c>
      <c r="B33" s="29" t="s">
        <v>65</v>
      </c>
      <c r="C33" s="29"/>
      <c r="D33" s="29"/>
      <c r="E33" s="29"/>
      <c r="F33" s="29"/>
      <c r="G33" s="29"/>
      <c r="H33" s="29"/>
      <c r="I33" s="29"/>
      <c r="J33" s="29"/>
    </row>
    <row r="34" spans="1:10" ht="91.5" customHeight="1" x14ac:dyDescent="0.25">
      <c r="A34" s="37" t="s">
        <v>30</v>
      </c>
      <c r="B34" s="30" t="s">
        <v>68</v>
      </c>
      <c r="C34" s="30"/>
      <c r="D34" s="30"/>
      <c r="E34" s="30"/>
      <c r="F34" s="30"/>
      <c r="G34" s="30"/>
      <c r="H34" s="30"/>
      <c r="I34" s="30"/>
      <c r="J34" s="30"/>
    </row>
    <row r="35" spans="1:10" ht="39" customHeight="1" x14ac:dyDescent="0.25">
      <c r="A35" s="38"/>
      <c r="B35" s="39" t="s">
        <v>67</v>
      </c>
      <c r="C35" s="39"/>
      <c r="D35" s="39"/>
      <c r="E35" s="39"/>
      <c r="F35" s="39"/>
      <c r="G35" s="39"/>
      <c r="H35" s="39"/>
      <c r="I35" s="39"/>
      <c r="J35" s="39"/>
    </row>
    <row r="36" spans="1:10" ht="15.75" x14ac:dyDescent="0.25">
      <c r="A36" s="31" t="s">
        <v>31</v>
      </c>
      <c r="B36" s="32"/>
      <c r="C36" s="32"/>
      <c r="D36" s="32"/>
      <c r="E36" s="32"/>
      <c r="F36" s="32"/>
      <c r="G36" s="32"/>
      <c r="H36" s="32"/>
      <c r="I36" s="32"/>
      <c r="J36" s="33"/>
    </row>
    <row r="37" spans="1:10" ht="15.75" x14ac:dyDescent="0.25">
      <c r="A37" s="34" t="s">
        <v>32</v>
      </c>
      <c r="B37" s="35"/>
      <c r="C37" s="35"/>
      <c r="D37" s="35"/>
      <c r="E37" s="35"/>
      <c r="F37" s="35"/>
      <c r="G37" s="35"/>
      <c r="H37" s="35"/>
      <c r="I37" s="35"/>
      <c r="J37" s="36"/>
    </row>
    <row r="38" spans="1:10" ht="30" customHeight="1" x14ac:dyDescent="0.25">
      <c r="A38" s="25" t="s">
        <v>66</v>
      </c>
      <c r="B38" s="26"/>
      <c r="C38" s="26"/>
      <c r="D38" s="26"/>
      <c r="E38" s="26"/>
      <c r="F38" s="26"/>
      <c r="G38" s="26"/>
      <c r="H38" s="26"/>
      <c r="I38" s="26"/>
      <c r="J38" s="27"/>
    </row>
    <row r="39" spans="1:10" ht="11.25" customHeight="1" x14ac:dyDescent="0.25">
      <c r="A39" s="16"/>
      <c r="B39" s="16"/>
      <c r="C39" s="16"/>
      <c r="D39" s="16"/>
      <c r="E39" s="16"/>
      <c r="F39" s="16"/>
      <c r="G39" s="16"/>
      <c r="H39" s="16"/>
      <c r="I39" s="16"/>
      <c r="J39" s="16"/>
    </row>
    <row r="40" spans="1:10" ht="30.75" customHeight="1" x14ac:dyDescent="0.25">
      <c r="A40" s="28" t="s">
        <v>38</v>
      </c>
      <c r="B40" s="28"/>
      <c r="C40" s="28"/>
      <c r="D40" s="28"/>
      <c r="E40" s="28"/>
      <c r="F40" s="28"/>
      <c r="G40" s="28"/>
      <c r="H40" s="28"/>
      <c r="I40" s="28"/>
      <c r="J40" s="2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40:J40"/>
    <mergeCell ref="B31:J31"/>
    <mergeCell ref="B32:J32"/>
    <mergeCell ref="B33:J33"/>
    <mergeCell ref="B34:J34"/>
    <mergeCell ref="A36:J36"/>
    <mergeCell ref="A37:J37"/>
    <mergeCell ref="A34:A35"/>
    <mergeCell ref="B35:J35"/>
  </mergeCells>
  <dataValidations xWindow="589" yWindow="624"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F28 E29:F29 D28:D29"/>
    <dataValidation allowBlank="1" showInputMessage="1" showErrorMessage="1" prompt="Meta anual del indicador" sqref="E28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A39 B39:J39"/>
    <dataValidation allowBlank="1" showInputMessage="1" showErrorMessage="1" prompt="De existir desvío, explicar razones." sqref="B34:B35 C34:J34"/>
    <dataValidation allowBlank="1" showInputMessage="1" showErrorMessage="1" prompt="1. Describir lo plasmado en el presupuesto_x000a_2. Describir lo alcanzado en términos financieros y de producción " sqref="B33:J33"/>
    <dataValidation allowBlank="1" showInputMessage="1" showErrorMessage="1" prompt="¿En qué consiste el producto? su objetivo" sqref="B32:J32"/>
    <dataValidation allowBlank="1" showInputMessage="1" showErrorMessage="1" prompt="Nombre del producto" sqref="B31:J31"/>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51181102362204722" right="0.59055118110236227" top="0.39370078740157483" bottom="0.59055118110236227" header="0.39370078740157483" footer="0.19685039370078741"/>
  <pageSetup scale="59" fitToWidth="0" orientation="portrait" r:id="rId1"/>
  <rowBreaks count="1" manualBreakCount="1">
    <brk id="25" max="16383" man="1"/>
  </rowBreaks>
  <drawing r:id="rId2"/>
  <tableParts count="1">
    <tablePart r:id="rId3"/>
  </tablePart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3er. Trimestre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Teresita de Jesus Cabral Reyes</cp:lastModifiedBy>
  <cp:lastPrinted>2023-10-12T19:59:29Z</cp:lastPrinted>
  <dcterms:created xsi:type="dcterms:W3CDTF">2021-03-22T15:50:10Z</dcterms:created>
  <dcterms:modified xsi:type="dcterms:W3CDTF">2023-11-20T19:40:07Z</dcterms:modified>
</cp:coreProperties>
</file>