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5BD5CD01-A7B6-49D8-BDF1-8E4948ABBC16}" xr6:coauthVersionLast="47" xr6:coauthVersionMax="47" xr10:uidLastSave="{00000000-0000-0000-0000-000000000000}"/>
  <bookViews>
    <workbookView xWindow="-120" yWindow="-120" windowWidth="29040" windowHeight="15720" xr2:uid="{36C30660-3D9C-4D39-8B37-59BEEB340732}"/>
  </bookViews>
  <sheets>
    <sheet name="Pagos a Proveedores  " sheetId="1" r:id="rId1"/>
  </sheets>
  <definedNames>
    <definedName name="_xlnm._FilterDatabase" localSheetId="0" hidden="1">'Pagos a Proveedores  '!$A$1:$A$807</definedName>
    <definedName name="_xlnm.Print_Area" localSheetId="0">'Pagos a Proveedores  '!$A$1:$I$803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245" i="1" s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3" i="1"/>
  <c r="H74" i="1"/>
  <c r="H76" i="1"/>
  <c r="H78" i="1"/>
  <c r="H79" i="1"/>
  <c r="H80" i="1"/>
  <c r="H81" i="1"/>
  <c r="H83" i="1"/>
  <c r="H84" i="1"/>
  <c r="H85" i="1"/>
  <c r="H87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9" i="1"/>
  <c r="H210" i="1"/>
  <c r="H211" i="1"/>
  <c r="H212" i="1"/>
  <c r="H213" i="1"/>
  <c r="H214" i="1"/>
  <c r="H215" i="1"/>
  <c r="H216" i="1"/>
  <c r="H217" i="1"/>
  <c r="H218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G794" i="1"/>
  <c r="H794" i="1" l="1"/>
</calcChain>
</file>

<file path=xl/sharedStrings.xml><?xml version="1.0" encoding="utf-8"?>
<sst xmlns="http://schemas.openxmlformats.org/spreadsheetml/2006/main" count="961" uniqueCount="449">
  <si>
    <t>.</t>
  </si>
  <si>
    <t>PENDIENTE</t>
  </si>
  <si>
    <t>B15000000309</t>
  </si>
  <si>
    <t>NOTARIZACION</t>
  </si>
  <si>
    <t>LIC. KATIA LEONOR MARTINEZ NICOLAS</t>
  </si>
  <si>
    <t>B1500000494</t>
  </si>
  <si>
    <t>DRA. ENELIA SANTOS DE LOS SANTOS</t>
  </si>
  <si>
    <t>B1500001041</t>
  </si>
  <si>
    <t>MOBILIARIOS</t>
  </si>
  <si>
    <t>MUEBLES Y EQUIPOS PARA OFICINA LEON GONZALEZ</t>
  </si>
  <si>
    <t>COMPLETO</t>
  </si>
  <si>
    <t>B1500000115</t>
  </si>
  <si>
    <t>LIC. SEBASTIAN RODRIGUEZ DURAN</t>
  </si>
  <si>
    <t>B1500001348</t>
  </si>
  <si>
    <t>INSTRUMENTOS DE MEDIDAS, LAMPARAS Y BOMBILLAS</t>
  </si>
  <si>
    <t>PROVESOL PROVEEDORES DE SOLUCIONES, SRL</t>
  </si>
  <si>
    <t>B1500003641 Y 47</t>
  </si>
  <si>
    <t>PUBLICIDAD</t>
  </si>
  <si>
    <t>PUBLICACIONES AHORA, SAS</t>
  </si>
  <si>
    <t>B1500006979</t>
  </si>
  <si>
    <t>EDITORA HOY, S.A.</t>
  </si>
  <si>
    <t>ANTICIPO O/C 4690</t>
  </si>
  <si>
    <t>ARTICULOS COMPLEMENTARIOS PARA EL CAID-SDE</t>
  </si>
  <si>
    <t>SUPLIDORES INDUSTRIALES MELLA, SRL</t>
  </si>
  <si>
    <t>B1500000016 AL 18</t>
  </si>
  <si>
    <t>REPARACION VOLTEO</t>
  </si>
  <si>
    <t>LUMON COMPANY, SRL</t>
  </si>
  <si>
    <t>B1500000485</t>
  </si>
  <si>
    <t>ESCANERS DE DOCUMENTOS</t>
  </si>
  <si>
    <t>SIMPAPEL, SRL</t>
  </si>
  <si>
    <t>B1500000571</t>
  </si>
  <si>
    <t>MATERIALES DE OFICINA</t>
  </si>
  <si>
    <t>SUPLIMADE COMERCIAL, S.R.L.</t>
  </si>
  <si>
    <t>B1500001055</t>
  </si>
  <si>
    <t>SUMINISTRO DE ALMUERZO</t>
  </si>
  <si>
    <t>COMEDORES ECONOMICOS DE ESTADO</t>
  </si>
  <si>
    <t>B1500001043</t>
  </si>
  <si>
    <t>B1500000112</t>
  </si>
  <si>
    <t>DR. JOSE AGUSTIN LOPEZ HENRIQUEZ</t>
  </si>
  <si>
    <t>B1500000428</t>
  </si>
  <si>
    <t>DRA. PETRA RIVAS HERASME</t>
  </si>
  <si>
    <t>B1500000307</t>
  </si>
  <si>
    <t>LICDA. KATIA LEONOR MARTINEZ NICOLAS</t>
  </si>
  <si>
    <t>B1500000436</t>
  </si>
  <si>
    <t>B1500000116</t>
  </si>
  <si>
    <t>DR. ANULFO PIÑA PEREZ</t>
  </si>
  <si>
    <t>B1500001884 85</t>
  </si>
  <si>
    <t>REPARACION VEHICULOS</t>
  </si>
  <si>
    <t>CENTRO AUTOMOTRIZ REMESA, SRL</t>
  </si>
  <si>
    <t>B1500000110</t>
  </si>
  <si>
    <t>LIC.LUZ YAQUELINE PEÑA ROJAS</t>
  </si>
  <si>
    <t>B1500000382</t>
  </si>
  <si>
    <t>EDITORA ACENTO, S.A.S</t>
  </si>
  <si>
    <t>B1500000388</t>
  </si>
  <si>
    <t>B1500000572</t>
  </si>
  <si>
    <t>MATERIALES DE LIMPIEZA</t>
  </si>
  <si>
    <t>B1500000018</t>
  </si>
  <si>
    <t>LEGALIZACION</t>
  </si>
  <si>
    <t>LIC. MARIA ANTONIA TAVERAS</t>
  </si>
  <si>
    <t>B1500000134</t>
  </si>
  <si>
    <t>DRA. IVELISSE BASORA RAMIREZ</t>
  </si>
  <si>
    <t>B1500000308</t>
  </si>
  <si>
    <t>B1500003277</t>
  </si>
  <si>
    <t>CAPACITACION</t>
  </si>
  <si>
    <t>INSTITUTO TECNOLOGICO DE SANTO DOMINGO</t>
  </si>
  <si>
    <t>B1500000132</t>
  </si>
  <si>
    <t>B1500000155</t>
  </si>
  <si>
    <t>ALIANZA DOMINICANA CONTRA LA CORRUPCION, ADOCCO</t>
  </si>
  <si>
    <t>B1500000550</t>
  </si>
  <si>
    <t>B1500000063</t>
  </si>
  <si>
    <t>LIC. TEOFILO ROSARIO MARTINEZ</t>
  </si>
  <si>
    <t>B1500049930</t>
  </si>
  <si>
    <t>COMBUSTIBLES</t>
  </si>
  <si>
    <t>SIGMA PETROLEUM CORP S.A.S.</t>
  </si>
  <si>
    <t>B1500049929</t>
  </si>
  <si>
    <t>B1500006854</t>
  </si>
  <si>
    <t>B1500013003,13115,13118,12709,12852 Y 12827</t>
  </si>
  <si>
    <t>MANTENIMIENTO PREVENTIVO</t>
  </si>
  <si>
    <t>VIAMAR</t>
  </si>
  <si>
    <t>B1500025472,25495 Y 25482</t>
  </si>
  <si>
    <t>SANTO DOMINGO MOTORS COMPANY, S.A.</t>
  </si>
  <si>
    <t>B1500000247</t>
  </si>
  <si>
    <t>DR. FELIPE ARTURO ACOSTA HERASME</t>
  </si>
  <si>
    <t>B1500000377</t>
  </si>
  <si>
    <t>DR. JOSE PIO SANTANA HERRERA</t>
  </si>
  <si>
    <t>B1500000306</t>
  </si>
  <si>
    <t>B1500000122</t>
  </si>
  <si>
    <t>DR. LORENZO E. FRIAS MERCADO</t>
  </si>
  <si>
    <t>B1500000431</t>
  </si>
  <si>
    <t>B1500000432</t>
  </si>
  <si>
    <t>B1500000426</t>
  </si>
  <si>
    <t>B1500000168</t>
  </si>
  <si>
    <t>UNIVERSIDAD PSICOLOGICA INDUSTRIAL DOMINICANA</t>
  </si>
  <si>
    <t>B1500000014</t>
  </si>
  <si>
    <t>DOMGO ERASMO CHALAS TEJEDA</t>
  </si>
  <si>
    <t>SERVICIOS DE CATERING</t>
  </si>
  <si>
    <t>SCONTO HOLDINGS, SRL</t>
  </si>
  <si>
    <t>B1500003518</t>
  </si>
  <si>
    <t>CORPORACION DOMINICANA DE RADIO Y TELEVISION, SRL</t>
  </si>
  <si>
    <t>B1500000379</t>
  </si>
  <si>
    <t>TELEIMPACTO, SRL</t>
  </si>
  <si>
    <t>B1500001150</t>
  </si>
  <si>
    <t>GTB RADIODIFUSORES, SRL</t>
  </si>
  <si>
    <t>B1500002914,34,,44 Y 3077</t>
  </si>
  <si>
    <t>MANTENI,IENTO PREVENTIVA</t>
  </si>
  <si>
    <t>BONANZA DOMINICANA</t>
  </si>
  <si>
    <t>B1500000315</t>
  </si>
  <si>
    <t>MULTISERVICE 24 FL, SRL</t>
  </si>
  <si>
    <t>B1500000164</t>
  </si>
  <si>
    <t>JOSE MARIA PANTALEON BUJOSA MIESES</t>
  </si>
  <si>
    <t>B1500005193</t>
  </si>
  <si>
    <t>EDITORA DEL CARIBE</t>
  </si>
  <si>
    <t>B1500006869</t>
  </si>
  <si>
    <t>B1500000537</t>
  </si>
  <si>
    <t>SINTESIS, SRL</t>
  </si>
  <si>
    <t>B1500000075</t>
  </si>
  <si>
    <t>MARLAN Y ASOCIADOS, SRL</t>
  </si>
  <si>
    <t>ATRASO</t>
  </si>
  <si>
    <t>B1500000008, 10 AL 14</t>
  </si>
  <si>
    <t>REPARACION DE CAMION</t>
  </si>
  <si>
    <t>LUMON COMPAÑY, SRL</t>
  </si>
  <si>
    <t>B1500000249</t>
  </si>
  <si>
    <t>DR. LUIS ARTURO ACOSTA HERASME</t>
  </si>
  <si>
    <t>B1500000180</t>
  </si>
  <si>
    <t>DRA. DANIELA ZAPATA VALENZUELA</t>
  </si>
  <si>
    <t>B1500000133</t>
  </si>
  <si>
    <t>DRA. ADA IVELISSE BASORA RAMIREZ</t>
  </si>
  <si>
    <t>B1500000204</t>
  </si>
  <si>
    <t>GALERIA LEGAL</t>
  </si>
  <si>
    <t>B1500000205</t>
  </si>
  <si>
    <t>B1500000947 N/C B0400037443 Y 30407 Y ND B0300000297</t>
  </si>
  <si>
    <t>COMBUSTIBLE</t>
  </si>
  <si>
    <t>ECO PETROLEO DOMINICANA, S.A.</t>
  </si>
  <si>
    <t>B1500001332</t>
  </si>
  <si>
    <t>UTILERIAS DEPORTIVAS</t>
  </si>
  <si>
    <t>B1500000305</t>
  </si>
  <si>
    <t>B1500026008,26075,26181,26195,26219,26360 Y 26399</t>
  </si>
  <si>
    <t>B1500001040</t>
  </si>
  <si>
    <t>B1500000130</t>
  </si>
  <si>
    <t>DRA. ADA  IVELISSE BASORA RAMIREZ</t>
  </si>
  <si>
    <t>B1500000131</t>
  </si>
  <si>
    <t>B1500000129</t>
  </si>
  <si>
    <t>B1500000449</t>
  </si>
  <si>
    <t>AMBIENTACION Y MONTAJE DE ACTIVIDAD</t>
  </si>
  <si>
    <t>CTAV, SRL</t>
  </si>
  <si>
    <t>SERVICIO DE TRANSPORTE</t>
  </si>
  <si>
    <t>OFICINA METROPOLITANA DE SRVICIOS DE AUTOBUSES</t>
  </si>
  <si>
    <t>B1500000028</t>
  </si>
  <si>
    <t>ARACELIS JOSEFINA MARCANO DEL ROSARIO</t>
  </si>
  <si>
    <t>B1500048130 Y 31</t>
  </si>
  <si>
    <t xml:space="preserve">       </t>
  </si>
  <si>
    <t>B1500000023</t>
  </si>
  <si>
    <t>DR. DOROTEO HERNANDEZ VILLAR</t>
  </si>
  <si>
    <t>B15000000029</t>
  </si>
  <si>
    <t>DRA. ARACELIS JOSEFINA MARCANO DEL ROSARIO</t>
  </si>
  <si>
    <t>B15000000014</t>
  </si>
  <si>
    <t>JOSE FRANCISCO CEPEDA LORA</t>
  </si>
  <si>
    <t>B1500000227</t>
  </si>
  <si>
    <t>CENTRO DIESEL CENDI, SRL</t>
  </si>
  <si>
    <t>B1500000277</t>
  </si>
  <si>
    <t>ESCUELA EUROPEA DE GERENCIA, RD</t>
  </si>
  <si>
    <t>B1500000783</t>
  </si>
  <si>
    <t>SUPLIGENSA, SRL</t>
  </si>
  <si>
    <t>O/C 4677</t>
  </si>
  <si>
    <t>ADQUISICION E INSTALACION DE ARTICULOS COMPLEMENTARIOS PARA EL CAID</t>
  </si>
  <si>
    <t>B1500003677</t>
  </si>
  <si>
    <t>UNIVERSIDAD APAC, INC</t>
  </si>
  <si>
    <t>B1500000070</t>
  </si>
  <si>
    <t>AIRES ACONDICIONADOS</t>
  </si>
  <si>
    <t>ELECTROMECANICOS ALCANTARA HERMANOS, SRL</t>
  </si>
  <si>
    <t>WINPE GROUP, SRL</t>
  </si>
  <si>
    <t>UNIVERSIDAD DE LA TERCERA EDAD</t>
  </si>
  <si>
    <t>B1500000624</t>
  </si>
  <si>
    <t>FUNDACION EDUCATIVA DEL CARIBE, INC</t>
  </si>
  <si>
    <t>B150000329</t>
  </si>
  <si>
    <t>INSUMOS Y EQUIPOS FUMIGACION</t>
  </si>
  <si>
    <t>BIOGRO INTERNATIONAL, SRL</t>
  </si>
  <si>
    <t>B1500001752</t>
  </si>
  <si>
    <t>B1500000057</t>
  </si>
  <si>
    <t>OC/ 4667-1</t>
  </si>
  <si>
    <t>SERVICIOS PARA CLINICAS Y HOSPITALES (SECLIHOCA) SA</t>
  </si>
  <si>
    <t>OC/4662-1</t>
  </si>
  <si>
    <t>ADQUISICION DE MOBILIARIOS ADONTOPEDRIATICOS</t>
  </si>
  <si>
    <t>B1500006824</t>
  </si>
  <si>
    <t>OC/4665-1</t>
  </si>
  <si>
    <t>B1500000488</t>
  </si>
  <si>
    <t>B1500000029</t>
  </si>
  <si>
    <t>REPARACION DE VEHICULO</t>
  </si>
  <si>
    <t>INVERSIONES SEVILLA, EIRL</t>
  </si>
  <si>
    <t>B1500001123</t>
  </si>
  <si>
    <t>SERVICIOS DE REHABILITACION Y PUESTA EN FUNCIONAMIENTO DE LA PLANTA ELECTRICA DEL CLUB</t>
  </si>
  <si>
    <t>INGENIERIA ELECTROMECANICA Y CONSTRUCCIONES DINGECON, SRL</t>
  </si>
  <si>
    <t>B1500006762</t>
  </si>
  <si>
    <t>B1500003205</t>
  </si>
  <si>
    <t>INSTITUTO TECNOLOGICO DE SANTO DOMINGO INTEC</t>
  </si>
  <si>
    <t>B1500000668</t>
  </si>
  <si>
    <t>ESCUELA DE ALTA DIRECCION BARNA</t>
  </si>
  <si>
    <t>B1500000986</t>
  </si>
  <si>
    <t>TELERADIO AMERICA, SA</t>
  </si>
  <si>
    <t>B1500000786</t>
  </si>
  <si>
    <t>EQUIPOS DE DATA CENTER</t>
  </si>
  <si>
    <t xml:space="preserve">IQTEK SOLUTIONS, SRL </t>
  </si>
  <si>
    <t>B1500000785</t>
  </si>
  <si>
    <t>B1500000006</t>
  </si>
  <si>
    <t>INFORME DE CONSULTORIA</t>
  </si>
  <si>
    <t>SIGOLLEN</t>
  </si>
  <si>
    <t>B1500000027</t>
  </si>
  <si>
    <t>MEDIOS MASIVOS SAR, SRL</t>
  </si>
  <si>
    <t>B1500000026</t>
  </si>
  <si>
    <t>B15000000104</t>
  </si>
  <si>
    <t>ARTICULOS DE ILUMINACION</t>
  </si>
  <si>
    <t>GRUPO BERDALIA, SRL</t>
  </si>
  <si>
    <t>B1500000097</t>
  </si>
  <si>
    <t>INDUMENTARIAS</t>
  </si>
  <si>
    <t>DIRECCION GENERAL DE LA INSUSTRIA MILITAR DE LAS FUERZAD ARMADAS</t>
  </si>
  <si>
    <t>B1500000682</t>
  </si>
  <si>
    <t xml:space="preserve">MATERIALES DE CONSTRUCCION </t>
  </si>
  <si>
    <t>INVERSIONES YANG</t>
  </si>
  <si>
    <t>B1500017485</t>
  </si>
  <si>
    <t>LICENCIAMIENTO EMPRESARIAL</t>
  </si>
  <si>
    <t>CECOMSA</t>
  </si>
  <si>
    <t>B1500000318</t>
  </si>
  <si>
    <t>VARILLLAS</t>
  </si>
  <si>
    <t>MAET INNOVATION TEAM, SRL</t>
  </si>
  <si>
    <t>B1500001023 Y 1024</t>
  </si>
  <si>
    <t>B1500000140</t>
  </si>
  <si>
    <t>EQUIPOS Y MAQUINARIAS DE APLICACIÓN DE PINTURAS</t>
  </si>
  <si>
    <t>DREAM MAKERS, SRL</t>
  </si>
  <si>
    <t>B1500000026 A LA 40</t>
  </si>
  <si>
    <t>TRANSPORTE PREMIER</t>
  </si>
  <si>
    <t>B1500003479</t>
  </si>
  <si>
    <t>B15000000017 Y 18</t>
  </si>
  <si>
    <t>THANIA NIVAR RODRIGUEZ</t>
  </si>
  <si>
    <t>B1500006725</t>
  </si>
  <si>
    <t>ANTICIPO O/C 4643</t>
  </si>
  <si>
    <t>B1500000034</t>
  </si>
  <si>
    <t>LUIS ANIBAL MEDRANO SILVERIO</t>
  </si>
  <si>
    <t>B1500003536</t>
  </si>
  <si>
    <t>B1500006710</t>
  </si>
  <si>
    <t>B1500000601</t>
  </si>
  <si>
    <t>BDO. ESENFA, SRL</t>
  </si>
  <si>
    <t>B15000005039 AL 43 Y 45</t>
  </si>
  <si>
    <t>B1500006668 AL 72</t>
  </si>
  <si>
    <t>B1500000005 AL 18</t>
  </si>
  <si>
    <t>REPARACIONES VEHICULOS PESADOS</t>
  </si>
  <si>
    <t>B1500001104</t>
  </si>
  <si>
    <t>B1500000019 AL 26</t>
  </si>
  <si>
    <t>B1500003445</t>
  </si>
  <si>
    <t>B1500000419</t>
  </si>
  <si>
    <t>INSUMOS DE ILUMINACION</t>
  </si>
  <si>
    <t>FERROELECTRO INDUSTRIAL Y REPARACION FYH, SRL</t>
  </si>
  <si>
    <t xml:space="preserve"> 10/1/2023</t>
  </si>
  <si>
    <t>B1500000001</t>
  </si>
  <si>
    <t>ALONZO MATA SECURITY, S.R.L.</t>
  </si>
  <si>
    <t>B1500002212,13 Y 15</t>
  </si>
  <si>
    <t>GULFSTREAM PETROLEUM DOMINICANA</t>
  </si>
  <si>
    <t>B15000000596</t>
  </si>
  <si>
    <t>INSTITUTO AUDITORES INTERNOS REP. DOM.</t>
  </si>
  <si>
    <t>B1500000107</t>
  </si>
  <si>
    <t>B15000000175</t>
  </si>
  <si>
    <t>B1500001079</t>
  </si>
  <si>
    <t>B15000000516</t>
  </si>
  <si>
    <t>CONFECCION DE VINILES</t>
  </si>
  <si>
    <t>B1500002263, 64</t>
  </si>
  <si>
    <t>B1500003387</t>
  </si>
  <si>
    <t>B1500000053</t>
  </si>
  <si>
    <t>6/72023</t>
  </si>
  <si>
    <t>EQUIPOS PESADOS</t>
  </si>
  <si>
    <t>HYLCON, SRL</t>
  </si>
  <si>
    <t>B1500000995 Y 996</t>
  </si>
  <si>
    <t>COMEDORES ECONOMICO DEL ESTADO</t>
  </si>
  <si>
    <t>B1500002188,89,55,56,21, Y 22</t>
  </si>
  <si>
    <t>B1500002131,29,30,17 Y 18</t>
  </si>
  <si>
    <t>B1500002237,43,39,2161,81 Y 78</t>
  </si>
  <si>
    <t>B1500002067 al 69, 74,75, 79 y 80</t>
  </si>
  <si>
    <t>B1500000397</t>
  </si>
  <si>
    <t>PROCESO, SRL</t>
  </si>
  <si>
    <t>B1500000177</t>
  </si>
  <si>
    <t>VOZZ MEDIA NETWORK, SRL</t>
  </si>
  <si>
    <t>B1500001053</t>
  </si>
  <si>
    <t>B1500000245</t>
  </si>
  <si>
    <t>B1500000078</t>
  </si>
  <si>
    <t>WENDY CARRASCO MARTINEZ</t>
  </si>
  <si>
    <t>B1500000972 Y 973</t>
  </si>
  <si>
    <t>B1500000616 AL 618</t>
  </si>
  <si>
    <t xml:space="preserve">TELESISTEMA DOMINICANO, SAS </t>
  </si>
  <si>
    <t>31/9/2023</t>
  </si>
  <si>
    <t>B1500000750</t>
  </si>
  <si>
    <t>RADIOS MOVILES</t>
  </si>
  <si>
    <t>B1500000058 Y 59</t>
  </si>
  <si>
    <t>EU NOVA SERVICES, SRL</t>
  </si>
  <si>
    <t>B1500000242</t>
  </si>
  <si>
    <t>EQUIPO PESADO</t>
  </si>
  <si>
    <t>HILCON</t>
  </si>
  <si>
    <t>B1500005932</t>
  </si>
  <si>
    <t>B1500000119</t>
  </si>
  <si>
    <t>GRUPOS DE COMUNICACIONES ARMARIO LIBRE CCA, SRL</t>
  </si>
  <si>
    <t>B1500000081</t>
  </si>
  <si>
    <t>DEPORTIVAMENTE, SRL</t>
  </si>
  <si>
    <t>B1500000908, 909, 910</t>
  </si>
  <si>
    <t>B1500002184</t>
  </si>
  <si>
    <t xml:space="preserve">CADENA DE NOTICIAS TELEVISION, CDTV, SA </t>
  </si>
  <si>
    <t>B1500001025, 1026, 1027, 1028, 1029, 1031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</si>
  <si>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GTB RADIODIFUSORES</t>
  </si>
  <si>
    <t>B1500000143</t>
  </si>
  <si>
    <t xml:space="preserve">JACQUELINE ALTAGRACIA RAMOS CONCEPCION DE BREA </t>
  </si>
  <si>
    <t>LICA COMUNICACIONES, SRL</t>
  </si>
  <si>
    <t>B1500000241</t>
  </si>
  <si>
    <t>ADQUISICION DE EQUIPOS PESADOS</t>
  </si>
  <si>
    <t>B1500000051</t>
  </si>
  <si>
    <t>B150000000604, 605, 606</t>
  </si>
  <si>
    <t xml:space="preserve">EMPRESAS RADIOFONICAS, SRL </t>
  </si>
  <si>
    <t>B1500000033</t>
  </si>
  <si>
    <t xml:space="preserve">HORIZON MOBILE, SRL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</si>
  <si>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</si>
  <si>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</si>
  <si>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</si>
  <si>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</si>
  <si>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</si>
  <si>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</si>
  <si>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B1500002209</t>
  </si>
  <si>
    <t>CADENA DE NOTICIAS TELEVISION, CDNTV S.A</t>
  </si>
  <si>
    <t>B1500000339</t>
  </si>
  <si>
    <t xml:space="preserve">CK TRANS MOTORS, SRL </t>
  </si>
  <si>
    <t>B1500000016, 17</t>
  </si>
  <si>
    <t xml:space="preserve">COMERIN, SRL </t>
  </si>
  <si>
    <t>B15000001189</t>
  </si>
  <si>
    <t>SERVILLETAS</t>
  </si>
  <si>
    <t>B1500000294</t>
  </si>
  <si>
    <t>CK TRANS MOTORS</t>
  </si>
  <si>
    <t>B1500000347</t>
  </si>
  <si>
    <t>TELEMEDIOS DOMINICANA, SA</t>
  </si>
  <si>
    <t>B1500000946,947,</t>
  </si>
  <si>
    <t>SUMINISTRO Y ALMUERZO</t>
  </si>
  <si>
    <t>B1500003191, 3192, 3193</t>
  </si>
  <si>
    <t>B1500000322</t>
  </si>
  <si>
    <t>INSUMOS Y EQUIPOS</t>
  </si>
  <si>
    <t xml:space="preserve">BIOAGRO INTERNATIONAL, SRL </t>
  </si>
  <si>
    <t>B1500008230, 8231</t>
  </si>
  <si>
    <t>EDITORIAL LISTIN DIARIO, SA</t>
  </si>
  <si>
    <t>B1500007237</t>
  </si>
  <si>
    <t xml:space="preserve">GRUPO ALTERRA, SRL </t>
  </si>
  <si>
    <t>ARTUCULO DE SEGURIDAD</t>
  </si>
  <si>
    <t>RGB LET SOLUTION GROUP</t>
  </si>
  <si>
    <t>B1500000297</t>
  </si>
  <si>
    <t xml:space="preserve">PIO DEPORTES RADIO TV, SRL </t>
  </si>
  <si>
    <t>DR. GERARDINO ZABALA ZABALA</t>
  </si>
  <si>
    <t>B15000000131</t>
  </si>
  <si>
    <t>HERBABUENA ENTRETENIMIENTOS, SRL</t>
  </si>
  <si>
    <t>B1500000284</t>
  </si>
  <si>
    <t>20% ANTICIPO O/C 4380-1</t>
  </si>
  <si>
    <t>DINNOVA RELACIONES PUBLICAS Y PRODUCION, SRL</t>
  </si>
  <si>
    <t>B15000000011 Y 12</t>
  </si>
  <si>
    <t>EVENTOS DEPORTIVOS DEL CIBAO</t>
  </si>
  <si>
    <t>B1500002099</t>
  </si>
  <si>
    <t>CADENA DE NOTICIAS TELEVSION ,CDNTV</t>
  </si>
  <si>
    <t>10/01/2023</t>
  </si>
  <si>
    <t>B1500004505</t>
  </si>
  <si>
    <t>B1500000061</t>
  </si>
  <si>
    <t>ALL STAR SPORTS MARKETING</t>
  </si>
  <si>
    <t>B1500000669</t>
  </si>
  <si>
    <t>B1500002264</t>
  </si>
  <si>
    <t>CATERING</t>
  </si>
  <si>
    <t>DISLA URIBE KONCEPTO, SRL</t>
  </si>
  <si>
    <t>B1500000028, 29 Y 37</t>
  </si>
  <si>
    <t>TRETAS MOTION, SRL</t>
  </si>
  <si>
    <t>B1500000021 A 23</t>
  </si>
  <si>
    <t>PRODUCTORA CARIBEÑA DE TELEVISION Y MEDIO PROCATEL</t>
  </si>
  <si>
    <t>20% ANTICIPO</t>
  </si>
  <si>
    <t>COMPRA DE COMPUTADORAS</t>
  </si>
  <si>
    <t>LOGICONE, SRL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</si>
  <si>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</si>
  <si>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</si>
  <si>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</si>
  <si>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</si>
  <si>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</si>
  <si>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B1500147717,18 Y 23</t>
  </si>
  <si>
    <t xml:space="preserve">COMBUSTIBLE </t>
  </si>
  <si>
    <t>B1500147719 A LA 22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</si>
  <si>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</si>
  <si>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</si>
  <si>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</si>
  <si>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</si>
  <si>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</si>
  <si>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</si>
  <si>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</si>
  <si>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</si>
  <si>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</si>
  <si>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</si>
  <si>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</si>
  <si>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</si>
  <si>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</si>
  <si>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</si>
  <si>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</si>
  <si>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</si>
  <si>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</si>
  <si>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</si>
  <si>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</si>
  <si>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</si>
  <si>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</si>
  <si>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</si>
  <si>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</si>
  <si>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</si>
  <si>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</si>
  <si>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</si>
  <si>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</si>
  <si>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</si>
  <si>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</si>
  <si>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</si>
  <si>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</si>
  <si>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</si>
  <si>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</si>
  <si>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</si>
  <si>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</si>
  <si>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</si>
  <si>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</si>
  <si>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</si>
  <si>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</si>
  <si>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</si>
  <si>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</si>
  <si>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GRUPO ENJOY, S.R.L.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</si>
  <si>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</si>
  <si>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</si>
  <si>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</si>
  <si>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</si>
  <si>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</si>
  <si>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</si>
  <si>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</si>
  <si>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</si>
  <si>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</si>
  <si>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</si>
  <si>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</si>
  <si>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</si>
  <si>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</si>
  <si>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</si>
  <si>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</si>
  <si>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</si>
  <si>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</si>
  <si>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</si>
  <si>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</si>
  <si>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</si>
  <si>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</si>
  <si>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</si>
  <si>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</si>
  <si>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</si>
  <si>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</si>
  <si>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30 Noviembre 2023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</si>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</sst>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43" fontId="9" fillId="0" borderId="0" xfId="1" applyFont="1" applyAlignment="1">
      <alignment horizontal="center"/>
    </xf>
    <xf numFmtId="43" fontId="10" fillId="0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3" fontId="13" fillId="0" borderId="0" xfId="1" applyFont="1"/>
    <xf numFmtId="14" fontId="12" fillId="0" borderId="0" xfId="0" applyNumberFormat="1" applyFont="1" applyAlignment="1">
      <alignment horizontal="center" wrapText="1"/>
    </xf>
    <xf numFmtId="43" fontId="11" fillId="0" borderId="0" xfId="1" applyFont="1" applyFill="1" applyAlignment="1">
      <alignment horizontal="left"/>
    </xf>
    <xf numFmtId="14" fontId="0" fillId="0" borderId="0" xfId="0" applyNumberFormat="1" applyAlignment="1">
      <alignment horizontal="center" wrapText="1"/>
    </xf>
    <xf numFmtId="0" fontId="13" fillId="0" borderId="0" xfId="0" applyFont="1" applyAlignment="1">
      <alignment horizontal="left" wrapText="1"/>
    </xf>
    <xf numFmtId="0" fontId="12" fillId="2" borderId="0" xfId="0" applyFont="1" applyFill="1" applyAlignment="1">
      <alignment horizontal="center"/>
    </xf>
    <xf numFmtId="43" fontId="13" fillId="2" borderId="0" xfId="1" applyFont="1" applyFill="1" applyAlignment="1">
      <alignment horizontal="center"/>
    </xf>
    <xf numFmtId="43" fontId="11" fillId="2" borderId="0" xfId="1" applyFont="1" applyFill="1" applyAlignment="1">
      <alignment horizontal="left"/>
    </xf>
    <xf numFmtId="14" fontId="1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/>
    </xf>
    <xf numFmtId="43" fontId="13" fillId="3" borderId="0" xfId="1" applyFont="1" applyFill="1" applyAlignment="1">
      <alignment horizontal="center"/>
    </xf>
    <xf numFmtId="43" fontId="13" fillId="3" borderId="0" xfId="1" applyFont="1" applyFill="1"/>
    <xf numFmtId="14" fontId="12" fillId="3" borderId="0" xfId="0" applyNumberFormat="1" applyFont="1" applyFill="1" applyAlignment="1">
      <alignment horizontal="center" wrapText="1"/>
    </xf>
    <xf numFmtId="43" fontId="11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43" fontId="13" fillId="4" borderId="0" xfId="1" applyFont="1" applyFill="1"/>
    <xf numFmtId="14" fontId="12" fillId="4" borderId="0" xfId="0" applyNumberFormat="1" applyFont="1" applyFill="1" applyAlignment="1">
      <alignment horizontal="center" wrapText="1"/>
    </xf>
    <xf numFmtId="43" fontId="11" fillId="4" borderId="0" xfId="1" applyFont="1" applyFill="1" applyAlignment="1">
      <alignment horizontal="left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4" fillId="0" borderId="0" xfId="0" applyFont="1"/>
    <xf numFmtId="49" fontId="18" fillId="7" borderId="15" xfId="0" applyNumberFormat="1" applyFont="1" applyFill="1" applyBorder="1" applyAlignment="1">
      <alignment horizontal="center" wrapText="1"/>
    </xf>
    <xf numFmtId="49" fontId="18" fillId="0" borderId="6" xfId="0" applyNumberFormat="1" applyFont="1" applyBorder="1" applyAlignment="1">
      <alignment horizontal="left" wrapText="1"/>
    </xf>
    <xf numFmtId="0" fontId="17" fillId="6" borderId="0" xfId="0" applyFont="1" applyFill="1" applyAlignment="1">
      <alignment horizontal="center"/>
    </xf>
    <xf numFmtId="0" fontId="18" fillId="8" borderId="18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8" fillId="6" borderId="1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8" fillId="6" borderId="16" xfId="0" applyFont="1" applyFill="1" applyBorder="1" applyAlignment="1">
      <alignment horizontal="center" wrapText="1"/>
    </xf>
    <xf numFmtId="0" fontId="19" fillId="2" borderId="22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left" wrapText="1"/>
    </xf>
    <xf numFmtId="0" fontId="18" fillId="6" borderId="0" xfId="0" applyFont="1" applyFill="1" applyAlignment="1">
      <alignment horizontal="left" wrapText="1"/>
    </xf>
    <xf numFmtId="0" fontId="18" fillId="6" borderId="16" xfId="0" applyFont="1" applyFill="1" applyBorder="1" applyAlignment="1">
      <alignment horizontal="left" wrapText="1"/>
    </xf>
    <xf numFmtId="0" fontId="17" fillId="6" borderId="14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43" fontId="16" fillId="5" borderId="9" xfId="1" applyFont="1" applyFill="1" applyBorder="1" applyAlignment="1">
      <alignment horizontal="center" vertical="center" wrapText="1"/>
    </xf>
    <xf numFmtId="43" fontId="16" fillId="5" borderId="4" xfId="1" applyFont="1" applyFill="1" applyBorder="1" applyAlignment="1">
      <alignment horizontal="center" vertical="center" wrapText="1"/>
    </xf>
    <xf numFmtId="43" fontId="16" fillId="5" borderId="8" xfId="1" applyFont="1" applyFill="1" applyBorder="1" applyAlignment="1">
      <alignment horizontal="center" vertical="center" wrapText="1"/>
    </xf>
    <xf numFmtId="43" fontId="16" fillId="5" borderId="3" xfId="1" applyFont="1" applyFill="1" applyBorder="1" applyAlignment="1">
      <alignment horizontal="center" vertical="center" wrapText="1"/>
    </xf>
    <xf numFmtId="43" fontId="15" fillId="5" borderId="7" xfId="2" applyFont="1" applyFill="1" applyBorder="1" applyAlignment="1">
      <alignment horizontal="center" vertical="center" wrapText="1"/>
    </xf>
    <xf numFmtId="43" fontId="15" fillId="5" borderId="2" xfId="2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43" fontId="16" fillId="5" borderId="8" xfId="2" applyFont="1" applyFill="1" applyBorder="1" applyAlignment="1">
      <alignment horizontal="center" vertical="center" wrapText="1"/>
    </xf>
    <xf numFmtId="43" fontId="16" fillId="5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D61577D2-7801-4C3D-98D1-EBD7FD8D63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96BB9D1-FAFF-417B-9C00-40B8D5D517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62C9CDE1-7BAC-40F6-8DE2-AE1796AE87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EF2B7703-BC48-42E7-B941-1B86E53CAA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1038E8BA-F97B-48F7-9566-42478E0792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205063A5-2F13-4CA9-A4BB-23586AA1DC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E469EA4-47E8-43F7-9F7E-27C2BE86DB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8A6AF79-F7A5-4CC6-B219-E90B4EF631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950996D-EEBA-4F98-972B-6669D495CD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14260E4D-0B62-4063-84C7-5CBDEDD280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0E4E3C3A-D7F7-4B7B-A919-27C3E3EE1F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A7682ADA-00CE-4DE9-9900-128D31AC47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ACEB95C9-7E93-4226-875E-F202409611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C6561DDF-1BF9-4368-86B0-3CE0AC245F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0793300C-56D9-4087-A7DE-0119961D7E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BFB0D1DB-C798-42A4-8937-5E06724999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324371B-B0B2-46CF-8DF2-D2145E44E1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6E0BD66-58BF-4497-97F9-49D6612C35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458FF661-527B-4736-BA48-9F5E44E69A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2AD8E8E5-9BE2-4F36-848F-D67E9ED17F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85DCEF05-8A33-44C8-9A8C-B60B96C18C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C603572-973A-4ED3-8D97-55DD57DB6E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4D8496BF-FE65-44E0-9C66-78E46B1B67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BA605686-EB57-493B-990C-9E66C8568C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621F810-63D7-49EE-83A5-F375E9C060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DAA5718D-27FC-4FFB-AB28-A58F1813E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4ABDA070-A736-4DCA-A1D3-71CA112F2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593509B0-B47F-4405-9260-46A87FB819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E1B68F2E-48E9-45BC-BFAB-12A46F3D8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F5CBA1DD-4D1C-4CAE-9F07-4F6C99212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5FE30FCD-43FA-4CF3-A03E-A196E43A2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CF5404DE-89F5-43EF-9E03-BF63ADFAB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A39E0032-81E1-494D-8E0A-9B06EA3EF3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5F7E3FB2-D5FC-4E71-AC3E-1FCE7D369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36FA34C8-04B9-4BDA-8497-07D53AF58B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23F17E25-EA66-4ED8-B68C-41500BBC4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5AC3CA64-5D8F-47C6-812C-D4BFD5DBD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B03D4FB2-A2A4-4E92-AE70-C7D92C0AF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2E53D93F-3150-48CA-A182-8F80D81FF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CA19105D-E41A-449D-BEDB-58167C268D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BBDF32EB-6EB6-4776-91F5-A6AA1A79C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45AE1DC3-55B6-455B-B82A-9D93E8A06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C9CAE74A-64AE-40DC-A199-520749C53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C96D2944-1D8F-46F0-81AE-14B153744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242BCC61-C3ED-433C-A781-B2C19BC14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A98F3F07-DE94-400C-A4E7-38F1096B89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67047009-DE57-4745-B2FC-7BA390A3D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62486FBD-476D-4F06-AFD3-1DB866C9B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E8E865AD-00E3-4513-9100-749A4E6FC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CAD3F95E-C890-4EF8-ACDD-1273E2A87C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CAB4859-F367-4E4E-BC07-1A83DF13D9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42C51628-2D30-4374-BB17-9F7645DCB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C043E082-54A5-4AD7-ACD0-040C4A1D9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1A88821E-1CA0-4ACE-86FC-C64396283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B7425080-4DB6-48A5-920A-172F6F803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8E94B247-5F0E-4012-B213-F8816EFB26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6288282F-F206-401B-9790-70B08D6C9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EBC2107B-E45C-4C37-B128-09CA0277FE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D604C5AE-102B-455A-92B7-E62101D81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75E35C3B-0697-4155-A23F-A2F016CC9C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807961DA-4559-4194-9784-441D5039A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C05AF87B-70D5-4DCD-B770-99F140CBB7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20D60F01-8AFF-4610-BCAA-00EDC971D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1FE3FBCA-7145-4542-A73E-0422D4D59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97610F7B-2E47-4538-B1AA-00A086F754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B20625CC-0842-4781-9C14-89A7616F6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8C32F167-C13B-4A48-8EF6-31191FD79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D9A5C40E-CCDD-449E-9B9F-67C7C68301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E115E0E-86B0-40A1-B520-B5D8E9B22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4C368CFA-3C8C-4A2E-9A5A-F9DF0F55B2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6B182D4E-1CDF-4C6B-987A-9575B98330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E7DB144F-5590-4849-8B5E-95D91C1ED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C539BB3-E4AB-4222-86DF-690B00654D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852EF3D0-8CE9-4EFF-9350-DA445032B0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7F9A24B-17B2-4CBA-A1FC-BD80DAEF99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8EB7B5AA-0BD8-4871-AC86-0B439F36CB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FEE4EEED-03AC-4F05-B20E-6D7F5CC735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7738B962-B21A-4B1E-9108-1E70423BEB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7EAEF3CF-68E9-4765-A99B-2A71FEC593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D3DE60CF-E582-4B0B-8A45-6F5826BCB2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E711A59E-75B7-460D-90EB-806F608FEB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CB262AD0-4339-431B-8D69-0ACB39AE82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182B0849-4B29-49E9-9A9D-1225D3F00F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EB57E05F-8346-4264-BE75-022F32DCEB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8DAADE8-6D0B-44AE-9D7A-69CF9C2A4C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26A670F-ADBC-4F1F-8417-E548F060FA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7CFF121E-FEE5-4BF0-A855-FE88F5BE22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1A50022-D693-4C8C-B297-0734B2B6DB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0AC3D55F-6E35-4765-AAC7-67698FE3B0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6C1E9856-4277-4C1C-B05C-8ADF03021B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0AD217B1-2AA1-4A8E-836B-0CBADE8685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259D21DC-D4EB-410A-95FF-91E5556BCE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F15EC285-6F94-416E-BA5F-70A74C3565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B897C0C0-C22F-4821-832D-F6E07C260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A2AAA57-5964-4105-A451-540902849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DC0000B9-B0E7-413A-A356-C8043B625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371AD76E-799B-40EB-AB79-DB4714B2E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8E55FBB0-4B53-4BBE-BD2A-39CEFB621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70CA96D0-F987-4CF8-9E0B-C3707EDAB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DE108588-8AAB-4CFC-90E2-7DE9F8A61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6714D4D-C216-4288-AE6A-F8634FEBFE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60440E5-2BA2-430D-8F91-7DBA23D48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C4D8F46D-3628-40E0-A312-D81265CF07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3DBAB7F4-ECFB-4948-A500-7C8CD0994C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7463C266-7FEF-405C-A153-5AB112D90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88215A5D-6DF3-4D76-91B0-4DE9276E71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9F0F9033-4E90-4E55-BD3F-9EF20F611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6F32D56-635E-42CD-BE51-3BD40EF01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12970164-0BE4-4113-A82F-806666D24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CD16DBA-3858-4B7C-B456-7A274BCDC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1B85C98-D2CE-417E-9A67-5FCB4DF72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5E6E27E2-FC8F-4609-B55D-3230B9CF9C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393D074C-AD7E-4F63-B267-574A8D883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92E46EC6-F8BC-4214-B8EE-EA09BEE00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E1361385-7C7E-473E-9B2F-555EF82C0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6433A558-1CE0-47E8-A424-9268E8C5B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3048D8A-6637-4F4E-AE42-440040F6B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DEABEB2A-A8B6-47A6-8D78-024682AC4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3BE1AE23-C246-4E59-8D34-3E73F144E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167E66AF-67D2-4A7D-9BAC-6281C0EDE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0BDD313F-AD3E-4025-A191-06890CC871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61E93874-0DE4-4ADD-98F7-BFBFC0936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16C16937-A053-4F3E-B611-68B467F15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B60BD3BD-F6F5-48F8-AD07-B5C62189E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C7E2F7F0-F0A5-406D-B66C-8A32458AB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10C56BC4-A0C5-454D-8B14-7F7E79601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68261A5D-21F0-4CD0-994B-E177298A3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E608356A-5A4A-4A41-A6EC-3B5EE9D5B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47FCF38-694A-4E6A-A2BD-9BB821B10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0A03A055-1C07-4A1A-8B41-7114CCF3D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D96ADB4B-344D-4358-BF03-B4EB440956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1E192339-225D-4E67-A52A-B911AB216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94C37935-2E20-4A18-BED4-52A5AD8EDC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0BD95DCE-CE9A-4DBB-B5C4-32F912E7D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A1E180C5-5CEC-4182-8685-030853BFE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E4EBFBBE-ADF8-49DC-A54D-2ED6F1363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C892E15F-A714-42D8-89B8-16BAF115D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04104E99-C48D-4AA9-913F-E675CE89F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E920FDFC-A0E5-4D20-9776-35C943A40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715697CE-6B77-40EC-A02E-13AAFD8A6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5EBEE307-DA21-4B1B-BDCD-21CB9C4722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F7E8B76B-B464-4EF1-BC8C-78F657B954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A8698A82-6F3A-414B-BD1A-3F1924CEF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9A3599F1-01F0-4287-945D-A1C75995E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E5743EED-C7C9-4913-85A7-3FFBB0CD2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068447B6-2860-4BBA-9395-C1BF200A6D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970B48EE-65A9-44B4-AE37-D1A5B50AE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BE2E0A70-1416-4432-BD89-A53B8DE60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8769FA0F-0BF5-4DF0-B047-FD444BA6F4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F29BEB5F-E07E-4E13-BF8C-A32F05D09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C7B344F-5215-433D-A0A5-61878DA26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51DF6755-8032-443D-AA71-611ABF1FB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0ECF2DFD-1002-4DEA-8D74-666EA0DA1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D8E756F6-76D3-4E8F-9CA1-6CFFF48025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16DE06C6-4D6D-4C8D-96D4-A1BAA93ADD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5E87CEEB-7929-450B-81FE-275A733642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5379FC31-333C-487C-BC14-88B8627A91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FF03D86F-4BB4-4C74-8D6D-DC68A21DDB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40CB0DE5-A8A5-4BBB-AB19-D32B370409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04A346A7-DF6D-496B-B34B-9ACEF47160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5DC3402-0D20-4477-8DA7-E326772D5F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853E714-0BE5-4F5A-8206-6B8914936A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6AF4A7E7-4EE0-4CA9-8716-A8A980FE28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A495E8A3-E987-483B-81E5-5CDFE8FC1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FC8315BF-2AEB-47D8-8457-7C4AC59D2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D064CE99-FA83-4C62-8060-FE1204976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8C701841-91AC-4CD4-967B-0E760A71B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2BC3226-D5FE-4D60-AF2C-0DB50768D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40A09996-7F97-41FE-ABC8-2A0B358982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CC458467-9B5A-4B12-8B1C-77CA7B40CF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739E59A1-C7FC-4B8C-8CD1-F3FA356139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F1135635-DA6C-4DA2-8DBC-0533564EA7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3FA2AF19-D83B-4BD7-811D-2B722D6DA1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6A536DB2-40D6-42A6-8D23-C366DAE35A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30461FB6-92AB-42DF-BF0C-54FE1702A2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D21F2204-4D6A-4F1D-BA76-0009A8066D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03254F1E-300A-4DEA-9327-BF336D7977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777F336D-AA3B-4FCA-A566-57E8EA29F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2B53DC2D-5389-4FE1-8D99-2601D7E74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648F1CDB-0930-4C49-97B2-767349D5C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7D5532B2-62D5-4F3C-A61A-4555771DC9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163751A1-C65C-4F57-991C-5AC842271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9482A5D2-344E-418D-A6CD-B3B7BDE87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ED3336CD-2E87-46D5-A357-AE154B59B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CA114423-EB57-4F4B-9550-2CBFB0E1EF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A61CEF74-247E-49CB-9AC3-7B7430C63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962B2740-DF56-4672-AFFF-8FBBF82669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91116705-68AF-436F-A3B6-D35623A76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426454F0-20D5-4003-86C0-91C6B5289F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6CA6F9CC-62D4-4ECC-9BD4-792E1AC2B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5DB8B6B-C953-4E07-B8A4-34BFF9A8C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0008115E-5DBB-427E-8C83-868ABD20F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818C3F2-B4D6-461B-B201-27A73D766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EEE97EEA-6162-4FAF-BC1C-FBA3D989C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64DA8608-33A9-4422-87AE-72E1A1BBFA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9B195385-8997-4E5E-B122-99E0B125A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B644909-44C4-4D39-AE5A-6AD8A7F39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419264F8-7E04-4F01-B3E6-FD9DCEDEA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A65A1716-7820-40E6-A027-486AD4370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393F688D-0C4B-4921-BDB0-20F17AD3BC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B5E233E0-1E11-4656-98AE-9CEF29E00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F8D1BCA7-CB86-4D50-8AB2-D8AF79160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C63EFBDB-3E70-4927-9E1A-CF2D836A39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9CF5B53E-B473-47A0-A2D3-F7CEE2445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B7523543-D1D2-48E2-AC43-9090B4F3D1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D5D43851-18F7-4B3E-A198-294173C480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E5D2053-6C83-4CA2-8402-2CECF855A5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68C25D13-55A9-4309-833B-8CEB876BF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6CD795AB-F960-4421-946E-757AF2F3B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34A18FE0-C245-49B0-8631-79965EF9D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D80095DC-6EE3-4404-B045-BE72BC5F4F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13B2AD62-73F3-4F6D-862B-A91E6E3CD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F2B76488-6193-4BA7-B475-DBA462201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025F60F-60B2-4059-8B62-63FFDD073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CE109B2-B614-4A8D-AACD-A5997EC37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4622FF9B-5D46-4437-A1DA-8EED22DD8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362AB3EC-D6C5-4EC5-B71B-8FF2FC379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71ED4706-FCC8-4175-BF71-4AC2738766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0A79DC7-F4D3-43E3-8B73-671F7B28D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FD22DFB6-94B7-46B7-B2A6-317A5C6F7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1CD804B5-698A-4397-9388-7E748EE0F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D5F91D93-8350-46A9-AB93-715BC9FDCB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5EBBCF5C-5F82-4E49-A9A0-2ACA1EEF2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F0EBF64F-E37F-4943-9C3F-03E6532CBE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D637AD96-2E91-4F58-BA1D-4F188D6F92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DAA2BEBE-FF63-42F4-9143-28F4250EAD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3D2A5E0B-E245-4C86-9FC8-283E91BB9F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82443C44-9AE6-4D3C-B410-53A2FF68A3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9A514552-F8DD-4B3C-A568-42CEE35082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A96F9658-A18E-499B-8ED2-9FF6FA314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86E0E6AA-BD9B-4150-8808-0B5E74122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68629656-47F9-432D-A2A2-4ABAF45772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783C276D-1806-4CDA-88C5-A458212D8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16E6173A-1E9E-47A1-BD48-3C146AC4D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3DF6241A-D060-4ABB-8CE8-8D90EAE82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D82B3634-566D-4DFA-B2AA-0FE291D91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250A717F-86A6-47CB-9451-DA3CFD7D62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C21A0ACB-B3CA-4684-B579-9961C25F7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9FEF4F4-5CE6-4B07-99C6-7BB200AB5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EC4D41F6-9D5B-4BBF-AFB0-4F14E350C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DD7D8333-9A37-407B-A614-A025BEEF3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A9D7FB12-B63A-4401-A903-64D4930C3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82362DCE-5D47-4E45-AB61-9800E4745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245B797-616F-4224-8416-21D8419C2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15FBD91E-ACD6-4DCE-A573-8AAFA9236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78EAA031-7C01-466E-8362-E552C7FE33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E132CD51-C9E5-48B9-A3FE-0C3E21FA8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412706C7-2BF5-4B86-B876-1606D862A8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F49CE12D-AA72-437F-994C-A3D74025B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1DA6C256-8410-4589-85E5-718B64F8A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E6CE2191-E4E8-4936-9560-8A401A0FB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D9CB3011-715A-4409-B1CF-3744C4783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CC23FF34-A9D0-48EF-8EEA-042A6FDE91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AF41472-9E18-47CC-87A2-B6579BECE9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9CD36AF5-BF7A-4A69-B07D-6699338AD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C719717-1983-4498-9B44-F5A7EFC0A4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C6F6B706-8EB7-4441-9CA5-95D78174F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58631424-55FC-4463-AEF4-6D0CF2421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534C8135-24F0-4770-ADF5-CACA2E8C6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8105542B-0680-4E09-A4C0-BD35400E1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D1292744-AE2B-428E-9759-5F487AAE57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42FA59A-3D20-4C50-8014-2A596ED20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9167AB92-B826-48B1-B7A5-FBCD96FF1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16A6B121-BFBC-43A7-8DAE-4B77F00831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A2BEDB0C-8E5C-4D07-82F4-C0683D016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117DF162-A8FF-4699-B6E5-037CCC4EBC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B67C6D18-FB4B-40B8-A3A9-AAE0192E58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14D7579-E977-4B7F-A81A-AF931C086B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548C90A-1802-423F-890A-F98EB5912C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6E4BADE-FC49-44EA-91AE-A13F957990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23B3234D-D101-40D7-B1DB-FF822A4746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5E0A7F3B-2BD3-4A76-B063-DD5E1D30ED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7B806C70-9B3B-4480-AC6F-A13E60543F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6FBBED8-112E-444D-B184-44F1D98782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CFE48093-166F-48D6-A29A-92C0E2D231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EDF5734A-0E1B-41D7-B780-BBF7A5F3B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C877D80-39D9-4B26-A112-E1E92D6A5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834BD37-353F-44D7-A770-21FFB92A7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F2F6FFF-A4B2-455F-B65A-3C75E0577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040EB06B-4580-4CF3-9F4C-5ACC3F12D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9FAB24E5-7B1D-45F6-BFFF-078DDEA92C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B4D51CFA-94DD-47B4-AD50-FDC68EA90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4E55FCBD-3E03-407C-ABF9-8B4E121F9A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AAA5D522-E905-4351-8805-BCA160B5A3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9188469D-8835-4EBD-9B29-C63F1D7909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62DC27C3-DBEA-47C1-A8B6-20EC0A9C4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3666DA38-EFD1-4E41-A2AB-81D12D39FC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C47B1721-BCBD-404D-94D5-AF463D691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FF749D71-AC8B-44B5-8D46-6E20ECB2F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AC20000-2901-4924-B57C-D75EC6782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C9E47066-8B8E-4E1F-8B10-BB64C5DB9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E5411BB4-D863-4298-AB90-C1675F9939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146E27E6-E822-430F-95DF-765B825E36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C9931A84-5ADC-4177-A732-685A07A89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46350D4D-34A1-4634-9870-E7C8128A48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D550CF7B-880F-4FB6-B44B-B2ECAA3E1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A7F45B4E-9A05-4D92-982E-9D8C3845F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83548046-74C0-44E9-A4D4-B72D2C4CD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6F5B2CFB-DEC2-4DB6-BAC2-A134B5F87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6B137C36-AA22-46FD-81A3-73B76CD2C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CB9345F2-53C2-4E69-AA47-73E7BEB91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F120B729-B642-436F-BB67-035CB5B56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701700DA-E29C-49D3-91F8-B74E4F419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A4C6CBFA-0EAA-4F19-8598-8C8156A79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3C278828-65C8-4DD6-84A4-1303916D5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745A7037-D51A-4F65-A7F4-1225FF5E14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D797DC3D-80C5-46F0-B50E-93F998A317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36899598-388B-4F8E-BF84-6964029911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BAE6677C-2094-44CF-B4F5-A74DE49FC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46EDA241-7158-4D4D-B1D4-D10D64926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9767AE1-7849-405F-A81E-B28236547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C22A1919-5D5A-41F3-9C7F-5DEC19BD6C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327685BF-F02D-422F-816A-BC9D0A4C13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68DD74F5-890E-460C-A5D3-42A41AEEA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4AF93682-64E2-4104-85EF-691E439E0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1EEC7192-933A-4782-BDDE-D77D2DDED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327AED5-6ED9-47FC-ABF5-1489CCEF3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E9AACA5-6859-47F9-AD1D-C2C12EF65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93468987-7E76-4B30-B7DA-EC2CBCEF9E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1F1F9916-FA31-4C6B-A5C4-7B99C6E1E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82C52747-21BF-42DE-B363-DFDBEB35A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32D775C1-E61D-4F13-A66C-C60EC44827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B5D3BB74-2EE0-4695-81D8-5332E940E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32EB41C7-0B48-4E45-BFB7-70883DC82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525F2B78-8FEC-471F-99E6-744334822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2AAD6AA-2779-4883-AB5B-5443A9944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4123419D-D217-4F90-B519-565569E03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CF89EE2F-6C54-4400-9682-E94B0F50F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2599AA6A-0BE5-47FA-8546-F324A6119F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C4D7462A-1346-4C99-B70B-683CD5BFE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C52AF2AF-D0F2-47B8-BDB9-E5FC974F8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F6E898EC-4B51-451C-8C45-7F6E94B066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9EF59DCD-ACF3-4AED-8346-1B65CD91A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35B753A-525F-4D48-BD5E-55D4A01F7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0DBF3105-3DEF-43FD-91D2-74CFCE9FEF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990945CF-9DF9-41CC-B6C3-6E874C969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B5F45D13-115A-4C14-9C50-54A4F0794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34D9223C-8B3F-4B60-B5E1-2286B17770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65740213-941F-4C71-A110-597BF88E4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EC7CDF3D-E879-4D8E-97E6-8DE6C9473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CAE0DF8B-8E4C-4C71-B581-7F74F0DB4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862E1660-B3C9-41AB-9D57-98990A848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2AE14DE9-210A-45E2-B88C-74356FA2F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40E6A667-34FC-4115-9083-4074253EE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701E6057-5C27-483B-9B50-EB70E657C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C9E7E8AA-3B3F-4694-92A4-3DAE9ABC1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2F4B5152-6A80-4D2E-BB16-06DE4607E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3C09C292-7D19-42C1-9733-9592FDD5F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C8B69BDF-C6E9-445A-93DF-C0AD8F449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63ADB3A7-2591-4209-9113-B83398951D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FF82CE35-56AC-41C9-935E-2A3981310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FB4F9EA9-9818-4459-82A3-869D81148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DCE242A-4CD9-4AD9-A58B-01C59F72A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700F14C4-821A-4372-998B-A4BF3FEE68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9836EFDB-F138-4228-B745-36704B7E7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41199A9D-129F-4AFE-A6C6-73BADF56B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21E00A43-32CF-49B0-AC40-E0C99DCC1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7FC3C01B-3385-42E8-A5E2-A7B56B9A2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0EAB1BA6-B4F7-40A7-841B-FD270A515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43491311-DC7F-43CF-A6AA-A5F1F1F34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A8FF9D16-37C2-473D-BE3A-B91EA9125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9DC37836-2221-46B6-8D8D-D45E98B81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9F2811F5-D11A-4C58-8BD1-734D4D021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3468F751-FE40-4EBC-BE68-FDDB17699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9EFB7E6F-DE6A-400F-88A0-32E1F477B5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0F0B656-DA44-44B6-8AD6-4975AACB2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23A0140-B6F5-4745-B234-A3A91F7BC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C353D80D-0C6F-40EF-9F29-AAD98FBA9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99286CDC-411C-48AC-A64A-0E0B4598E2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C2255987-F51D-4769-ACF1-2C16AB580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66A02EC-6853-44A4-8FB5-C9C0A5357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F8137A00-B4CF-4450-B14F-92056DBED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6938838C-2EE8-4312-ABCA-57EC392B0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EA8F64CF-969F-4119-B5F6-00453EEAB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E4CD337-D41A-41AF-9528-F1A37AC5D1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292540DA-2D00-4671-B6FB-78ED204C9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80AF1ECB-A245-4A28-93AC-F44926AD3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072E80DD-E993-45AF-A648-5568728CC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C68BBBC6-3F16-43A1-8B9C-C3A1316109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F9B20DFE-FBAA-4655-B802-FADFB48E3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9C0B957F-48E9-4B4C-931F-33F35239F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7EFC6CF5-7E69-4701-A907-86114110C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7A7E3FF9-B600-49A1-877C-B8BAA329D0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8E0E12C-6F54-4E93-85ED-23AA2C0FA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24F4851F-6198-454A-8C0F-35BFA8EFF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A51FED8D-F4D8-4C0A-94A1-B0FF9DCF1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4A52A596-9B3A-43AF-B989-A77DA0B17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4DD2AC24-B708-43F9-8B14-AFFBABD1B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5AC95D6E-9B77-4D32-80C2-CFBF5D431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BFB9F9D3-6D19-41A7-9DDE-9F0F06594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EABBCEC9-EB6B-45D0-B33C-243D525E9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98C835E8-50BB-4335-A517-D4AAE966C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C179683F-7C88-40F4-A45A-CB353D66F5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1D855809-6D76-487D-A9DE-3F8BEDB0C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BB52CC2D-FCA2-4881-A16C-63B3B504A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69F86AF6-DA00-4077-B866-019ABB367B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9EBE9CE7-1EB5-4A84-A63D-86648A88B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2461B7BE-D87B-4406-8B9D-631D0170E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82611C43-2AFE-4942-99E3-F9212D3134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5F1432A0-1BDC-4690-A9E8-D18788F3F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290D707E-F6F6-4765-9853-DE8FE97D03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738BE82C-990F-45CC-94DC-BCCFEEFDA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58793DE5-19AB-440C-8B91-4FEF28A97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548B725B-761A-411F-BD48-6B72E55FA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79503854-EB68-46DB-A18B-58F149764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CEB5BB4F-4196-475A-856C-CE63040FE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5E7F1A50-BD49-4021-A6B5-76A84954D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F8C0BC84-DF5F-47EB-97A5-28CE54EB8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669536B5-D8DF-4FC9-843E-A1DF8FC0D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094B50FD-ACD8-4C2E-B546-C34984BDC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8FEBC6B4-AB1F-4FCC-AC4A-4C4100BE7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C3DD259D-2662-45BB-A79A-A49678146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76E1D990-215F-457E-A7CD-AEDAEA904B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64FEA2B2-E046-4920-A58A-2DD901075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397FA645-AD8C-41EA-9F63-645F59B2C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D3F5339E-D93B-4125-BC75-4F6AC91C5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4F25D594-463A-483A-9C92-40568DB04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75F06118-5DDA-42C4-926E-FD817DAADA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20D33A66-E11D-41F2-B8EF-FB682820AD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05C8E52C-994C-4B10-97B6-4DA4C43F4E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E6C2047-4125-41DD-BF58-19AFE160B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96CC3E15-C7FD-46A8-8204-070CE855AA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7E82F8A3-71DF-4C22-8C14-0787C93F16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D605FED9-9CAB-4D86-BAF9-D0FAFF3530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C36CB01C-E0F8-40B7-9E04-4971C86894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154D5BD4-DE2D-47D8-83B6-A316CFF71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CB5B9A40-8DFA-4F93-AEA6-A4F4A7147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C976FCB9-19A8-4CA6-BB87-247E93A91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5CA8A4A6-D852-4701-891B-6AA4D7D42E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138C6C02-2BCB-4E32-A52B-0D8E61130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2E20F711-89BA-4646-92F1-D0941848C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882164C-0CD0-4C97-B14B-E050DFB795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FDDA841C-4BBD-4EFE-94C9-80F628228B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1F8A53B8-F4D0-4D44-B9EF-06D70F086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B3D55D1A-C9BC-48E3-9DCF-87CEFEA3D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13BB5361-D1DB-4272-9D30-F8AFBDD47B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287DADC0-AB35-48E5-AE79-176F3D905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2C394EB7-89B0-4AA4-8198-067AA4E54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DAB3FDC4-131C-46CF-B377-52ECA090D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4E56AF17-DA01-4672-98F5-8F03678C6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EFCFED46-9D40-412C-AFAB-A3B3BAA38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E8885C44-425A-4DB6-827A-4C32858E4B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B4B86FCA-B770-4029-89E8-8002A90908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CF8E5A4A-34DE-42AB-AD3A-058B99CD8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328AB758-A194-4D0C-9071-F03EFA2203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EA637367-3A39-4AAA-8622-D2BF91EF1A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01743630-869A-4DD8-9311-B4E8D6A2A2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2999993B-7971-497D-BE7F-B8FCCEF794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E5D315B8-3BC1-4127-8E67-1450349B7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3AFAABF2-A24C-40C7-A658-DF733C44EA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14068E82-1904-4257-AC08-698F42284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1DB000EB-16B7-4856-91E9-01593FF6F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C9AB208F-792E-4BC7-B0D4-C8C14DBDF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A5DA6018-3B29-4235-B349-0D93DEC48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4C148A56-A4DF-4148-BB04-51753A147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966DF63C-B148-4ECB-8241-86BD6EB32C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1E5FB2C0-2835-4A2D-B896-6454E44D2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F2DDB0C4-3B16-4899-98A2-CD774EA4E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F57BD20F-16C7-46E3-BBD0-44F8D7428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93BCF50A-F55B-4473-9F12-54674B884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7108FE4F-481C-47B1-B2CB-E14B97EE4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36CAE718-AAE5-4D30-BC70-BEAAC939C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B41BB327-4DED-4B74-B0D9-FCF45D34F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33C86925-57AA-4BF5-B349-FC3CD2FFC8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A31803F3-665B-4A3C-878F-9C62D4E859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3B1CDFF9-1568-4434-A134-DC43DC7EF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D869039E-DD1B-409A-805A-F432194FD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DF29217B-6619-43C1-84DC-345F3A165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1F165EF8-EB2F-4746-A05E-B27F428F1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FF26BD55-0568-4784-9E17-ECB646DEF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86EC5C7-B684-494D-AA9E-B4BBB005E1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41358252-5B85-4A14-B2D6-0526A596A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32195F0C-13E3-4E47-BC2F-6AFA315CC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C4D37027-DE69-4702-8120-AF1CBE658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047569F7-DCB8-4FFF-9CBF-933223B158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E609D8F8-B25C-426A-ACCC-3CD67BE0C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42654BA6-D72B-4A4D-A1BC-F04D0A08ED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48D196C4-A42F-4D8D-BC53-3717554DA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9C2DA071-5358-4577-BE38-F905E3271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B2EDD12C-3491-4C4B-9DC9-B5F020FDB9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A1E43D06-7156-4BB5-B140-7CAF7EFCD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10005B98-6BD0-4ED8-8A8C-DD11C063B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783F2490-16A3-4267-8593-783560F34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09B16D43-A956-472D-B020-DC6449ADA6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B42D853-05DF-416B-B716-DB4E72690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3410C09A-56BC-4A76-B7B4-1FF73EA8F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5FA51ED8-4D35-48F7-8204-1F9570869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876906F8-861B-4410-8A99-9BC281082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514D6B64-5267-4A89-9316-61293D7E30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33B778AD-43A6-4A4C-BB40-9165B934F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BC89907E-9C4C-4AA6-8DF6-E323D11A5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E0892841-A91A-4614-87CA-67137393B6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91C67A1-A6B4-40A2-A47B-EEE5EA237A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E3999EF0-B56E-4243-8CD8-70B31EBD00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F671DC9F-97F2-469B-B35E-3EB5316BA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1CEBA850-0B6E-4323-A4FA-150D8748D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C0EC3B56-0855-4895-8E16-50BB499BB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D38840C4-F93B-4837-BDEA-A190D0D514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7875C871-4B69-412D-AFA1-9A5865CEE9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B3EF8530-AE67-422D-88B7-DDF76DDB0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C2C20381-1B4F-468C-ABAB-92F36092B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6BD3C939-3E0C-4A38-BA74-04F383026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29067ED4-E25B-4D2F-9ED6-3609907C9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28CB5D69-78CE-44C1-9CCB-2727BA9B39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4475287D-E6E0-4FFA-B028-B1E20F07FA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CA13B5BA-7CA1-4DC5-BC91-C2B9DDF218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B52FE805-9B4E-415B-BA0A-9999A3B87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BD9D4719-7DB0-419C-B224-935C48138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2290A548-3739-48B2-9C5E-66EE4AEB7F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A26F2BD6-E138-4F77-AD34-6CDE2D1B7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8B951EED-4C11-44D9-A0CC-0D3043D68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996BDCD2-2A53-4B46-9F53-E18788BBD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153BB334-9021-4340-8EA2-397219B5DB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F7B2768F-6ED4-4CE7-9442-70565ECC0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2094CB27-9D80-4AEE-80E2-55828804F7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902B99F4-71A4-46E1-B65E-872D7BFF6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8600B1AB-7F47-4EC8-B5E0-90FB54C5E0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77ADD3EE-BF97-4413-BC2B-B3B68C4F3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28472DC6-39A5-4AD6-82F7-D796F4870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229F12A1-CB1B-4337-95AB-DC586A77D1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87E33E3D-0679-45A8-99F7-BB973EF68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C4A6FF68-B4A4-471B-842A-37DB94F4A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16860F14-3E11-49DA-8164-6B73E8B7B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D76106A4-E1DE-411C-A679-AA7D6770BE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9C8FF8B6-029E-4CAC-980A-C506846A3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59875007-72F0-4DCD-A0A4-842057064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A60CF2D6-9636-48AB-92B8-451A74D189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C92F3A99-ADBD-4144-8315-8CCF3FF94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8C18129E-1E20-466A-A0AD-77CA0CFF4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535F7663-3021-451E-AA18-F0877B908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D0281557-6AC0-4D29-8CA2-FBE6F903C4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F42E95DE-9298-40E9-84D4-50232642D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C51E9F28-AB82-4205-B3C9-87547DE95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233E40B5-D075-4C2B-89BD-E68ACF50D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75D040A3-4A7B-45AE-96FE-FC50E8970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3FE5A60C-8A38-48D6-85A2-62569D78F1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8D48FE92-35CB-4D9F-BC6E-1510349DA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9A78ACE0-E022-4A22-A963-24F01AABF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0C7894A1-E7F4-4611-955E-31AAA7A2D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91984F19-CD43-4F4C-9CB4-FF2117F35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D26BBEB7-F5C4-49A6-A114-5B34C9E02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AF301BEC-D6F9-44FC-A1E9-48DB8C6790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E66C540F-721F-478E-990A-B67500D97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E0061F16-2F35-4BA7-8E6A-9F785148B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50971801-ED25-44D8-B9BE-EF7E04664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21D39BFA-335E-4E5B-993B-147E96CC7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AB0BA147-03EE-456A-B8DF-AC6505040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8ECFFE4F-68CE-458D-A04C-494480D62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4F21100C-8C12-454D-A7F6-7778A2FDA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13DF5747-E9E4-4FBA-B067-C3546E236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033080ED-D5ED-4BD9-B793-4EEC9764DF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17708D5F-8B4B-4CD9-AE8E-2DFCE3B17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4AF97314-8061-4328-8DE3-7A58A3FB4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9310EE85-BAF7-49C3-B8D6-298F822696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26FAC227-D799-45EB-86D5-4B50804F1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666511A2-A068-4169-A184-B19270880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7F2A30E1-3CC5-4583-8F7B-90C259FFBF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BB02BDB5-7AA7-4A9A-A542-7DC4CA25E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DBDBAFEC-ABBB-4A8D-A076-E9BAE5AB7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3679288A-856B-4083-A46C-BA1271D14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DA2573CC-EE3F-413C-9839-96B76EACB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D9107725-FF98-4C4A-9743-E1435D0A6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AE20B210-B19D-4E8B-8A78-3A4731261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28031732-6D37-408B-B393-77EBF90B9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AF1805A4-F23F-4935-A8A4-21E2AAFFFF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AAAB1D07-3608-4F9A-9C69-AEFD991B57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5B5C412B-4D9E-4656-B1C5-91FAA4F49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4AFD143A-3184-431F-B228-2A024598F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8DA0F044-9949-4396-84D7-618AEAB0C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4B66CF12-1F6D-496B-B5B1-72A227AA46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5E1E44C4-D37B-4069-9357-574DFD6DE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3AC0CCFD-AC03-438D-92CC-B24905491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B5DA08D1-9F21-493F-B51E-BBBA492E6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E3146B1A-677B-417B-869F-F03939561B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80D4CBAF-8A65-4032-945F-F8CFDD667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E2690ED0-788D-4649-B72B-4200B8899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13F562A5-9C11-4F03-8EE4-C5290DC7F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CE7BE09F-9B53-41F7-B9E5-D382789E3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50717F45-A65D-4C45-A9AA-26F42A255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A48B869-CB17-47EB-81CD-27D26F78D4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12EF069D-DC11-4EAC-BF79-429B96F378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665A5846-021C-481F-9C9C-FFCBA0E79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30B3BD0D-7822-4FB3-98F9-14F87D01C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D513C3D1-21C7-4DCD-8674-4C3B3FBDC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70F7C307-7B9A-4AA2-B71D-DD7C19F7E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6F4AAFA1-FF97-4E08-8D29-BBC0891E2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78768399-9C91-4594-AB3E-FDBF8DD0E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6F93E3A6-72D8-4C1A-B71C-D182597E9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E647A47E-CE4A-4B8B-9563-8D82E01F1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A58C49CD-3180-41DF-B555-6F18E97D97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78299B0B-4F35-4EE3-98EB-62EADC1CE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B8B0E14D-F728-4F34-AFFE-BFD4F7AB3C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27C09691-9287-4586-BD40-473477C97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3EC920F8-BB05-4C1A-AA4D-0604A3810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4E8154F4-3BB4-48EB-B63C-28C741367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8FC50510-BC30-41F8-94DC-E80EBC582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6685890B-B266-4BFA-B912-0B7C38B3E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A270A11B-610E-4C15-87B9-F2E35BB1E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3E16FCE6-CFB3-469C-B8FB-A950B1F22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DB6EC43C-3FF1-4ED7-A260-0E8C73112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7F50D743-286B-4302-B05F-BAA711517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6896AB81-0FDD-4AF0-90AC-784E23A37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2AB5CA53-2187-4817-8186-632387757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C7FF44C7-77E0-46F0-9B34-A80FAC1090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83D3ECD7-DB1E-42DA-AD5C-323791470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3B53018E-E5B2-4E89-8584-412471C11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1C1F7D93-96BF-47FA-978F-2C60C564A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0EB162C3-A13A-4CD7-898A-269F1C690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23BE6603-6943-4F10-B45A-AC29154EB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13C7BD81-60AA-4195-B045-2D489C119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DE3E9436-F3D5-4AF2-A381-61EA52F99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78CE117A-BB07-4FA6-8BF7-9FE9E2963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6899F41A-DF4B-4E42-B618-DD4237828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1FB1CB25-0FCE-4303-AB72-5D5A5ABAC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CA40A2EB-9ED9-4E2D-B539-305AAA4B1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9E27D092-1711-49D6-ACAB-8DE8B5630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C8C0E9D8-1E59-46CC-913D-1399455D57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912CD30B-A8A6-4C44-B8CD-781474333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F5E4980C-31E6-4453-AE71-89D6F056C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6791C549-A0C4-44D5-A215-06BCD2EF2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07B7C92B-D588-42A9-9E5E-4EBE98547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C04BB6FE-588F-4F44-BF12-FFA40E3CA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0ABD2EF3-99CA-471F-AA8C-A0EB11D36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933C5437-C4BB-4CB6-BFC7-B8EC1786B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65BFD419-013A-4A5A-BDBA-C0308E02E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8ADC3046-D3AD-43C2-A8F7-03A8A15561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8D6974BE-FCBC-4CB6-B36B-99E3575B0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45A29677-83C6-4003-85CB-64B5FD365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765D9BBB-AC00-41FC-9B0E-FBE2F130B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EC86E75D-BEE6-4527-9FFF-573EA9D8D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265A4805-E469-4F98-9633-E7C87EF3FC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1F4C9921-B9DB-4E2D-9248-D608A5DE01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0DEFFF7E-D426-4576-855E-C8C231DDB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D9E3051E-5B42-4AC3-AB4C-67C4E9E0A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B38F448D-0F66-447C-BF7A-EEE17396B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57CAA6E1-AE75-425F-A619-BDE77F878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484A8F60-1B8B-4C0E-9498-34874D049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3E94B45B-BA1C-41FE-8521-604F08A58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ABEF4CEF-01DE-429D-8BF7-48C13F515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D3E256E2-FC4B-4936-8742-0F00799BFE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6E32B85E-26DA-489F-B92E-19CA546746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A5EE1F0F-60BB-4818-B602-836BC8886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476F5C81-CBFB-4456-9D18-366599D55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85288F7F-F2AD-4CF8-96ED-ABCC3DCC2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041AB3CE-2C4E-445C-809F-26D5B6601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27E3-685A-4DFA-ADC8-393A1D86BD49}">
  <sheetPr>
    <tabColor rgb="FFCCCCFF"/>
  </sheetPr>
  <dimension ref="A1:AM813"/>
  <sheetViews>
    <sheetView tabSelected="1" topLeftCell="A233" zoomScale="80" zoomScaleNormal="80" workbookViewId="0">
      <selection activeCell="H248" sqref="H248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1" ht="20.25" x14ac:dyDescent="0.3">
      <c r="A1" s="95" t="s">
        <v>448</v>
      </c>
      <c r="B1" s="96"/>
      <c r="C1" s="96"/>
      <c r="D1" s="96"/>
      <c r="E1" s="96"/>
      <c r="F1" s="96"/>
      <c r="G1" s="96"/>
      <c r="H1" s="96"/>
      <c r="I1" s="97"/>
    </row>
    <row r="2" spans="1:11" ht="21" x14ac:dyDescent="0.35">
      <c r="A2" s="98" t="s">
        <v>447</v>
      </c>
      <c r="B2" s="90"/>
      <c r="C2" s="90"/>
      <c r="D2" s="90"/>
      <c r="E2" s="90"/>
      <c r="F2" s="90"/>
      <c r="G2" s="90"/>
      <c r="H2" s="90"/>
      <c r="I2" s="91"/>
    </row>
    <row r="3" spans="1:11" ht="20.25" customHeight="1" x14ac:dyDescent="0.3">
      <c r="A3" s="92" t="s">
        <v>446</v>
      </c>
      <c r="B3" s="93"/>
      <c r="C3" s="93"/>
      <c r="D3" s="93"/>
      <c r="E3" s="93"/>
      <c r="F3" s="93"/>
      <c r="G3" s="93"/>
      <c r="H3" s="93"/>
      <c r="I3" s="94"/>
    </row>
    <row r="4" spans="1:11" ht="21" x14ac:dyDescent="0.35">
      <c r="A4" s="89"/>
      <c r="B4" s="84"/>
      <c r="C4" s="84"/>
      <c r="D4" s="84"/>
      <c r="E4" s="84"/>
      <c r="F4" s="88"/>
      <c r="G4" s="84"/>
      <c r="H4" s="84"/>
      <c r="I4" s="87"/>
    </row>
    <row r="5" spans="1:11" s="81" customFormat="1" ht="24.75" customHeight="1" x14ac:dyDescent="0.35">
      <c r="A5" s="99" t="s">
        <v>445</v>
      </c>
      <c r="B5" s="100"/>
      <c r="C5" s="100"/>
      <c r="D5" s="100"/>
      <c r="E5" s="100"/>
      <c r="F5" s="100"/>
      <c r="G5" s="100"/>
      <c r="H5" s="100"/>
      <c r="I5" s="101"/>
    </row>
    <row r="6" spans="1:11" s="81" customFormat="1" ht="27" customHeight="1" x14ac:dyDescent="0.35">
      <c r="A6" s="86"/>
      <c r="B6" s="85" t="s">
        <v>444</v>
      </c>
      <c r="C6" s="98"/>
      <c r="D6" s="90"/>
      <c r="E6" s="90"/>
      <c r="F6" s="90"/>
      <c r="G6" s="90"/>
      <c r="H6" s="90"/>
      <c r="I6" s="91"/>
    </row>
    <row r="7" spans="1:11" s="81" customFormat="1" ht="27.75" customHeight="1" thickBot="1" x14ac:dyDescent="0.4">
      <c r="A7" s="83"/>
      <c r="B7" s="82" t="s">
        <v>443</v>
      </c>
      <c r="C7" s="102"/>
      <c r="D7" s="103"/>
      <c r="E7" s="103"/>
      <c r="F7" s="103"/>
      <c r="G7" s="103"/>
      <c r="H7" s="103"/>
      <c r="I7" s="104"/>
    </row>
    <row r="8" spans="1:11" s="81" customFormat="1" ht="26.25" customHeight="1" x14ac:dyDescent="0.35">
      <c r="A8" s="111" t="s">
        <v>442</v>
      </c>
      <c r="B8" s="113" t="s">
        <v>441</v>
      </c>
      <c r="C8" s="115" t="s">
        <v>440</v>
      </c>
      <c r="D8" s="117" t="s">
        <v>439</v>
      </c>
      <c r="E8" s="119" t="s">
        <v>438</v>
      </c>
      <c r="F8" s="119" t="s">
        <v>437</v>
      </c>
      <c r="G8" s="105" t="s">
        <v>436</v>
      </c>
      <c r="H8" s="107" t="s">
        <v>435</v>
      </c>
      <c r="I8" s="109" t="s">
        <v>434</v>
      </c>
    </row>
    <row r="9" spans="1:11" s="81" customFormat="1" ht="4.5" customHeight="1" thickBot="1" x14ac:dyDescent="0.4">
      <c r="A9" s="112"/>
      <c r="B9" s="114"/>
      <c r="C9" s="116"/>
      <c r="D9" s="118"/>
      <c r="E9" s="120"/>
      <c r="F9" s="120"/>
      <c r="G9" s="106"/>
      <c r="H9" s="108"/>
      <c r="I9" s="110"/>
    </row>
    <row r="10" spans="1:11" s="76" customFormat="1" ht="34.5" customHeight="1" x14ac:dyDescent="0.35">
      <c r="A10" s="79" t="s">
        <v>432</v>
      </c>
      <c r="B10" s="79" t="s">
        <v>431</v>
      </c>
      <c r="C10" s="67" t="s">
        <v>433</v>
      </c>
      <c r="D10" s="75">
        <v>43853</v>
      </c>
      <c r="E10" s="78">
        <v>121072.5</v>
      </c>
      <c r="F10" s="75">
        <v>43974</v>
      </c>
      <c r="G10" s="80"/>
      <c r="H10" s="78">
        <f>+E10-G10</f>
        <v>121072.5</v>
      </c>
      <c r="I10" s="77" t="s">
        <v>117</v>
      </c>
      <c r="J10" s="10"/>
      <c r="K10" s="10"/>
    </row>
    <row r="11" spans="1:11" s="76" customFormat="1" ht="50.25" customHeight="1" x14ac:dyDescent="0.35">
      <c r="A11" s="79" t="s">
        <v>432</v>
      </c>
      <c r="B11" s="79" t="s">
        <v>431</v>
      </c>
      <c r="C11" s="67" t="s">
        <v>430</v>
      </c>
      <c r="D11" s="75">
        <v>43826</v>
      </c>
      <c r="E11" s="78">
        <v>64483.45</v>
      </c>
      <c r="F11" s="75">
        <v>43948</v>
      </c>
      <c r="G11" s="80"/>
      <c r="H11" s="78">
        <f>+E11</f>
        <v>64483.45</v>
      </c>
      <c r="I11" s="77" t="s">
        <v>117</v>
      </c>
      <c r="J11" s="10"/>
      <c r="K11" s="10"/>
    </row>
    <row r="12" spans="1:11" s="76" customFormat="1" ht="21.95" customHeight="1" x14ac:dyDescent="0.35">
      <c r="A12" s="79" t="s">
        <v>429</v>
      </c>
      <c r="B12" s="79" t="s">
        <v>428</v>
      </c>
      <c r="C12" s="67" t="s">
        <v>427</v>
      </c>
      <c r="D12" s="75">
        <v>43781</v>
      </c>
      <c r="E12" s="78">
        <v>12540000</v>
      </c>
      <c r="F12" s="75">
        <v>43902</v>
      </c>
      <c r="G12" s="80"/>
      <c r="H12" s="78">
        <f>+E12</f>
        <v>12540000</v>
      </c>
      <c r="I12" s="77" t="s">
        <v>117</v>
      </c>
      <c r="J12" s="10"/>
      <c r="K12" s="10"/>
    </row>
    <row r="13" spans="1:11" s="76" customFormat="1" ht="21.95" customHeight="1" x14ac:dyDescent="0.35">
      <c r="A13" s="79" t="s">
        <v>426</v>
      </c>
      <c r="B13" s="79" t="s">
        <v>17</v>
      </c>
      <c r="C13" s="67" t="s">
        <v>425</v>
      </c>
      <c r="D13" s="75">
        <v>44034</v>
      </c>
      <c r="E13" s="78">
        <v>354000</v>
      </c>
      <c r="F13" s="75">
        <v>44157</v>
      </c>
      <c r="G13" s="80"/>
      <c r="H13" s="78">
        <f>+E13-G13</f>
        <v>354000</v>
      </c>
      <c r="I13" s="77" t="s">
        <v>117</v>
      </c>
      <c r="J13" s="10"/>
      <c r="K13" s="10"/>
    </row>
    <row r="14" spans="1:11" s="76" customFormat="1" ht="21.95" customHeight="1" x14ac:dyDescent="0.35">
      <c r="A14" s="79" t="s">
        <v>424</v>
      </c>
      <c r="B14" s="79" t="s">
        <v>17</v>
      </c>
      <c r="C14" s="67" t="s">
        <v>423</v>
      </c>
      <c r="D14" s="75">
        <v>44036</v>
      </c>
      <c r="E14" s="78">
        <v>259600</v>
      </c>
      <c r="F14" s="75">
        <v>44159</v>
      </c>
      <c r="G14" s="80"/>
      <c r="H14" s="78">
        <f>+E14</f>
        <v>259600</v>
      </c>
      <c r="I14" s="77" t="s">
        <v>117</v>
      </c>
      <c r="J14" s="10"/>
      <c r="K14" s="10"/>
    </row>
    <row r="15" spans="1:11" s="76" customFormat="1" ht="21.95" customHeight="1" x14ac:dyDescent="0.35">
      <c r="A15" s="79" t="s">
        <v>422</v>
      </c>
      <c r="B15" s="79" t="s">
        <v>17</v>
      </c>
      <c r="C15" s="67" t="s">
        <v>344</v>
      </c>
      <c r="D15" s="75">
        <v>44027</v>
      </c>
      <c r="E15" s="78">
        <v>177000</v>
      </c>
      <c r="F15" s="75">
        <v>44150</v>
      </c>
      <c r="G15" s="80"/>
      <c r="H15" s="78">
        <f>+E15</f>
        <v>177000</v>
      </c>
      <c r="I15" s="77" t="s">
        <v>117</v>
      </c>
      <c r="J15" s="10"/>
      <c r="K15" s="10"/>
    </row>
    <row r="16" spans="1:11" s="76" customFormat="1" ht="21.95" customHeight="1" x14ac:dyDescent="0.35">
      <c r="A16" s="79" t="s">
        <v>421</v>
      </c>
      <c r="B16" s="79" t="s">
        <v>17</v>
      </c>
      <c r="C16" s="67" t="s">
        <v>61</v>
      </c>
      <c r="D16" s="75">
        <v>44035</v>
      </c>
      <c r="E16" s="78">
        <v>708000</v>
      </c>
      <c r="F16" s="75">
        <v>44150</v>
      </c>
      <c r="G16" s="80"/>
      <c r="H16" s="78">
        <f>+E16</f>
        <v>708000</v>
      </c>
      <c r="I16" s="77" t="s">
        <v>117</v>
      </c>
      <c r="J16" s="10"/>
      <c r="K16" s="10"/>
    </row>
    <row r="17" spans="1:11" s="76" customFormat="1" ht="21.95" customHeight="1" x14ac:dyDescent="0.35">
      <c r="A17" s="79" t="s">
        <v>420</v>
      </c>
      <c r="B17" s="79" t="s">
        <v>17</v>
      </c>
      <c r="C17" s="67" t="s">
        <v>280</v>
      </c>
      <c r="D17" s="75">
        <v>44034</v>
      </c>
      <c r="E17" s="78">
        <v>1500000</v>
      </c>
      <c r="F17" s="75">
        <v>44157</v>
      </c>
      <c r="G17" s="80"/>
      <c r="H17" s="78">
        <f>+E17</f>
        <v>1500000</v>
      </c>
      <c r="I17" s="77" t="s">
        <v>117</v>
      </c>
      <c r="J17" s="10"/>
      <c r="K17" s="10"/>
    </row>
    <row r="18" spans="1:11" s="76" customFormat="1" ht="21.95" customHeight="1" x14ac:dyDescent="0.35">
      <c r="A18" s="79" t="s">
        <v>419</v>
      </c>
      <c r="B18" s="79" t="s">
        <v>17</v>
      </c>
      <c r="C18" s="67" t="s">
        <v>418</v>
      </c>
      <c r="D18" s="75">
        <v>44035</v>
      </c>
      <c r="E18" s="78">
        <v>1062000</v>
      </c>
      <c r="F18" s="75">
        <v>44158</v>
      </c>
      <c r="G18" s="80"/>
      <c r="H18" s="78">
        <f>+E18</f>
        <v>1062000</v>
      </c>
      <c r="I18" s="77" t="s">
        <v>117</v>
      </c>
      <c r="J18" s="10"/>
      <c r="K18" s="10"/>
    </row>
    <row r="19" spans="1:11" s="76" customFormat="1" ht="21.95" customHeight="1" x14ac:dyDescent="0.35">
      <c r="A19" s="79" t="s">
        <v>417</v>
      </c>
      <c r="B19" s="79" t="s">
        <v>17</v>
      </c>
      <c r="C19" s="67" t="s">
        <v>416</v>
      </c>
      <c r="D19" s="75">
        <v>44044</v>
      </c>
      <c r="E19" s="78">
        <v>180000</v>
      </c>
      <c r="F19" s="75">
        <v>44166</v>
      </c>
      <c r="G19" s="80"/>
      <c r="H19" s="78">
        <f>+E19-G19</f>
        <v>180000</v>
      </c>
      <c r="I19" s="77" t="s">
        <v>117</v>
      </c>
      <c r="J19" s="10"/>
      <c r="K19" s="10"/>
    </row>
    <row r="20" spans="1:11" s="76" customFormat="1" ht="31.5" customHeight="1" x14ac:dyDescent="0.35">
      <c r="A20" s="79" t="s">
        <v>387</v>
      </c>
      <c r="B20" s="79" t="s">
        <v>386</v>
      </c>
      <c r="C20" s="67" t="s">
        <v>415</v>
      </c>
      <c r="D20" s="75">
        <v>44255</v>
      </c>
      <c r="E20" s="78">
        <v>8302417.04</v>
      </c>
      <c r="F20" s="75">
        <v>44375</v>
      </c>
      <c r="G20" s="78"/>
      <c r="H20" s="78">
        <f>+E20-G20</f>
        <v>8302417.04</v>
      </c>
      <c r="I20" s="77" t="s">
        <v>117</v>
      </c>
      <c r="J20" s="10"/>
      <c r="K20" s="10"/>
    </row>
    <row r="21" spans="1:11" s="76" customFormat="1" ht="31.5" customHeight="1" x14ac:dyDescent="0.35">
      <c r="A21" s="79" t="s">
        <v>387</v>
      </c>
      <c r="B21" s="79" t="s">
        <v>414</v>
      </c>
      <c r="C21" s="67" t="s">
        <v>413</v>
      </c>
      <c r="D21" s="75">
        <v>44197</v>
      </c>
      <c r="E21" s="78">
        <v>1258798.32</v>
      </c>
      <c r="F21" s="75">
        <v>44317</v>
      </c>
      <c r="G21" s="78"/>
      <c r="H21" s="78">
        <f>+E21-G21</f>
        <v>1258798.32</v>
      </c>
      <c r="I21" s="77" t="s">
        <v>117</v>
      </c>
      <c r="J21" s="10"/>
      <c r="K21" s="10"/>
    </row>
    <row r="22" spans="1:11" s="76" customFormat="1" ht="31.5" customHeight="1" x14ac:dyDescent="0.35">
      <c r="A22" s="79" t="s">
        <v>387</v>
      </c>
      <c r="B22" s="79" t="s">
        <v>412</v>
      </c>
      <c r="C22" s="67" t="s">
        <v>411</v>
      </c>
      <c r="D22" s="75">
        <v>44197</v>
      </c>
      <c r="E22" s="78">
        <v>66987.179999999993</v>
      </c>
      <c r="F22" s="75">
        <v>44317</v>
      </c>
      <c r="G22" s="78"/>
      <c r="H22" s="78">
        <f>+E22-G22</f>
        <v>66987.179999999993</v>
      </c>
      <c r="I22" s="77" t="s">
        <v>117</v>
      </c>
      <c r="J22" s="10"/>
      <c r="K22" s="10"/>
    </row>
    <row r="23" spans="1:11" s="76" customFormat="1" ht="31.5" customHeight="1" x14ac:dyDescent="0.35">
      <c r="A23" s="79" t="s">
        <v>410</v>
      </c>
      <c r="B23" s="79" t="s">
        <v>409</v>
      </c>
      <c r="C23" s="67" t="s">
        <v>408</v>
      </c>
      <c r="D23" s="75">
        <v>44294</v>
      </c>
      <c r="E23" s="78">
        <v>583278.54</v>
      </c>
      <c r="F23" s="75">
        <v>44416</v>
      </c>
      <c r="G23" s="78"/>
      <c r="H23" s="78">
        <f t="shared" ref="H23:H30" si="0">+E23</f>
        <v>583278.54</v>
      </c>
      <c r="I23" s="77" t="s">
        <v>117</v>
      </c>
      <c r="J23" s="10"/>
      <c r="K23" s="10"/>
    </row>
    <row r="24" spans="1:11" s="76" customFormat="1" ht="31.5" customHeight="1" x14ac:dyDescent="0.35">
      <c r="A24" s="79" t="s">
        <v>387</v>
      </c>
      <c r="B24" s="79" t="s">
        <v>386</v>
      </c>
      <c r="C24" s="67" t="s">
        <v>407</v>
      </c>
      <c r="D24" s="75">
        <v>44287</v>
      </c>
      <c r="E24" s="78">
        <v>66414.64</v>
      </c>
      <c r="F24" s="75">
        <v>44409</v>
      </c>
      <c r="G24" s="78"/>
      <c r="H24" s="78">
        <f t="shared" si="0"/>
        <v>66414.64</v>
      </c>
      <c r="I24" s="77" t="s">
        <v>117</v>
      </c>
      <c r="J24" s="10"/>
      <c r="K24" s="10"/>
    </row>
    <row r="25" spans="1:11" s="76" customFormat="1" ht="31.5" customHeight="1" x14ac:dyDescent="0.35">
      <c r="A25" s="79" t="s">
        <v>35</v>
      </c>
      <c r="B25" s="79" t="s">
        <v>34</v>
      </c>
      <c r="C25" s="67" t="s">
        <v>406</v>
      </c>
      <c r="D25" s="75">
        <v>44211</v>
      </c>
      <c r="E25" s="78">
        <v>9332435</v>
      </c>
      <c r="F25" s="75">
        <v>44331</v>
      </c>
      <c r="G25" s="78"/>
      <c r="H25" s="78">
        <f t="shared" si="0"/>
        <v>9332435</v>
      </c>
      <c r="I25" s="77" t="s">
        <v>117</v>
      </c>
      <c r="J25" s="10"/>
      <c r="K25" s="10"/>
    </row>
    <row r="26" spans="1:11" s="76" customFormat="1" ht="31.5" customHeight="1" x14ac:dyDescent="0.35">
      <c r="A26" s="79" t="s">
        <v>35</v>
      </c>
      <c r="B26" s="79" t="s">
        <v>34</v>
      </c>
      <c r="C26" s="67" t="s">
        <v>405</v>
      </c>
      <c r="D26" s="75">
        <v>44267</v>
      </c>
      <c r="E26" s="78">
        <v>4131355</v>
      </c>
      <c r="F26" s="75">
        <v>44389</v>
      </c>
      <c r="G26" s="78"/>
      <c r="H26" s="78">
        <f t="shared" si="0"/>
        <v>4131355</v>
      </c>
      <c r="I26" s="77" t="s">
        <v>117</v>
      </c>
      <c r="J26" s="10"/>
      <c r="K26" s="10"/>
    </row>
    <row r="27" spans="1:11" s="76" customFormat="1" ht="31.5" customHeight="1" x14ac:dyDescent="0.35">
      <c r="A27" s="79" t="s">
        <v>387</v>
      </c>
      <c r="B27" s="79" t="s">
        <v>386</v>
      </c>
      <c r="C27" s="67" t="s">
        <v>404</v>
      </c>
      <c r="D27" s="75">
        <v>44287</v>
      </c>
      <c r="E27" s="78">
        <f>22404*58</f>
        <v>1299432</v>
      </c>
      <c r="F27" s="75">
        <v>44409</v>
      </c>
      <c r="G27" s="78"/>
      <c r="H27" s="78">
        <f t="shared" si="0"/>
        <v>1299432</v>
      </c>
      <c r="I27" s="77" t="s">
        <v>117</v>
      </c>
      <c r="J27" s="10"/>
      <c r="K27" s="10"/>
    </row>
    <row r="28" spans="1:11" s="76" customFormat="1" ht="31.5" customHeight="1" x14ac:dyDescent="0.35">
      <c r="A28" s="79" t="s">
        <v>387</v>
      </c>
      <c r="B28" s="79" t="s">
        <v>386</v>
      </c>
      <c r="C28" s="67" t="s">
        <v>403</v>
      </c>
      <c r="D28" s="75">
        <v>44285</v>
      </c>
      <c r="E28" s="78">
        <f>832*58</f>
        <v>48256</v>
      </c>
      <c r="F28" s="75">
        <v>44407</v>
      </c>
      <c r="G28" s="78"/>
      <c r="H28" s="78">
        <f t="shared" si="0"/>
        <v>48256</v>
      </c>
      <c r="I28" s="77" t="s">
        <v>117</v>
      </c>
      <c r="J28" s="10"/>
      <c r="K28" s="10"/>
    </row>
    <row r="29" spans="1:11" s="76" customFormat="1" ht="31.5" customHeight="1" x14ac:dyDescent="0.35">
      <c r="A29" s="79" t="s">
        <v>402</v>
      </c>
      <c r="B29" s="79" t="s">
        <v>57</v>
      </c>
      <c r="C29" s="67" t="s">
        <v>401</v>
      </c>
      <c r="D29" s="12">
        <v>44343</v>
      </c>
      <c r="E29" s="78">
        <v>29500</v>
      </c>
      <c r="F29" s="75">
        <v>44466</v>
      </c>
      <c r="G29" s="78"/>
      <c r="H29" s="78">
        <f t="shared" si="0"/>
        <v>29500</v>
      </c>
      <c r="I29" s="77" t="s">
        <v>117</v>
      </c>
      <c r="J29" s="10"/>
      <c r="K29" s="10"/>
    </row>
    <row r="30" spans="1:11" s="76" customFormat="1" ht="31.5" customHeight="1" x14ac:dyDescent="0.35">
      <c r="A30" s="79" t="s">
        <v>400</v>
      </c>
      <c r="B30" s="79" t="s">
        <v>399</v>
      </c>
      <c r="C30" s="67" t="s">
        <v>398</v>
      </c>
      <c r="D30" s="12">
        <v>44378</v>
      </c>
      <c r="E30" s="78">
        <v>188800</v>
      </c>
      <c r="F30" s="75">
        <v>44501</v>
      </c>
      <c r="G30" s="78"/>
      <c r="H30" s="78">
        <f t="shared" si="0"/>
        <v>188800</v>
      </c>
      <c r="I30" s="77" t="s">
        <v>117</v>
      </c>
      <c r="J30" s="10"/>
      <c r="K30" s="10"/>
    </row>
    <row r="31" spans="1:11" s="76" customFormat="1" ht="31.5" customHeight="1" x14ac:dyDescent="0.35">
      <c r="A31" s="79" t="s">
        <v>397</v>
      </c>
      <c r="B31" s="79" t="s">
        <v>17</v>
      </c>
      <c r="C31" s="67" t="s">
        <v>396</v>
      </c>
      <c r="D31" s="12">
        <v>44302</v>
      </c>
      <c r="E31" s="78">
        <v>157998.6</v>
      </c>
      <c r="F31" s="75">
        <v>44424</v>
      </c>
      <c r="G31" s="78"/>
      <c r="H31" s="78">
        <f t="shared" ref="H31:H37" si="1">+E31-G31</f>
        <v>157998.6</v>
      </c>
      <c r="I31" s="77" t="s">
        <v>117</v>
      </c>
      <c r="J31" s="10"/>
      <c r="K31" s="10"/>
    </row>
    <row r="32" spans="1:11" s="76" customFormat="1" ht="31.5" customHeight="1" x14ac:dyDescent="0.35">
      <c r="A32" s="79" t="s">
        <v>387</v>
      </c>
      <c r="B32" s="79" t="s">
        <v>395</v>
      </c>
      <c r="C32" s="67" t="s">
        <v>394</v>
      </c>
      <c r="D32" s="12">
        <v>44347</v>
      </c>
      <c r="E32" s="78">
        <v>66414.64</v>
      </c>
      <c r="F32" s="1" t="s">
        <v>393</v>
      </c>
      <c r="G32" s="78"/>
      <c r="H32" s="78">
        <f t="shared" si="1"/>
        <v>66414.64</v>
      </c>
      <c r="I32" s="77" t="s">
        <v>117</v>
      </c>
      <c r="J32" s="10"/>
      <c r="K32" s="10"/>
    </row>
    <row r="33" spans="1:11" s="76" customFormat="1" ht="31.5" customHeight="1" x14ac:dyDescent="0.35">
      <c r="A33" s="79" t="s">
        <v>392</v>
      </c>
      <c r="B33" s="79" t="s">
        <v>3</v>
      </c>
      <c r="C33" s="67" t="s">
        <v>391</v>
      </c>
      <c r="D33" s="12">
        <v>44427</v>
      </c>
      <c r="E33" s="78">
        <v>35400</v>
      </c>
      <c r="F33" s="75">
        <v>44549</v>
      </c>
      <c r="G33" s="78"/>
      <c r="H33" s="78">
        <f t="shared" si="1"/>
        <v>35400</v>
      </c>
      <c r="I33" s="77" t="s">
        <v>117</v>
      </c>
      <c r="J33" s="10"/>
      <c r="K33" s="10"/>
    </row>
    <row r="34" spans="1:11" s="76" customFormat="1" ht="31.5" customHeight="1" x14ac:dyDescent="0.35">
      <c r="A34" s="79" t="s">
        <v>390</v>
      </c>
      <c r="B34" s="79" t="s">
        <v>3</v>
      </c>
      <c r="C34" s="67" t="s">
        <v>389</v>
      </c>
      <c r="D34" s="12">
        <v>44391</v>
      </c>
      <c r="E34" s="78">
        <v>17700</v>
      </c>
      <c r="F34" s="75">
        <v>44514</v>
      </c>
      <c r="G34" s="78"/>
      <c r="H34" s="78">
        <f t="shared" si="1"/>
        <v>17700</v>
      </c>
      <c r="I34" s="77" t="s">
        <v>117</v>
      </c>
      <c r="J34" s="10"/>
      <c r="K34" s="10"/>
    </row>
    <row r="35" spans="1:11" s="76" customFormat="1" ht="31.5" customHeight="1" x14ac:dyDescent="0.35">
      <c r="A35" s="6" t="s">
        <v>387</v>
      </c>
      <c r="B35" s="74" t="s">
        <v>386</v>
      </c>
      <c r="C35" s="67" t="s">
        <v>388</v>
      </c>
      <c r="D35" s="66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117</v>
      </c>
      <c r="J35" s="10"/>
      <c r="K35" s="10"/>
    </row>
    <row r="36" spans="1:11" ht="21" x14ac:dyDescent="0.35">
      <c r="A36" s="6" t="s">
        <v>387</v>
      </c>
      <c r="B36" s="74" t="s">
        <v>386</v>
      </c>
      <c r="C36" s="67" t="s">
        <v>385</v>
      </c>
      <c r="D36" s="66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117</v>
      </c>
      <c r="J36" s="10"/>
      <c r="K36" s="10"/>
    </row>
    <row r="37" spans="1:11" ht="21" x14ac:dyDescent="0.35">
      <c r="A37" s="6" t="s">
        <v>384</v>
      </c>
      <c r="B37" s="74" t="s">
        <v>3</v>
      </c>
      <c r="C37" s="67" t="s">
        <v>383</v>
      </c>
      <c r="D37" s="66">
        <v>44265</v>
      </c>
      <c r="E37" s="11">
        <v>106200</v>
      </c>
      <c r="F37" s="75">
        <v>44387</v>
      </c>
      <c r="H37" s="11">
        <f t="shared" si="1"/>
        <v>106200</v>
      </c>
      <c r="I37" s="1" t="s">
        <v>117</v>
      </c>
      <c r="J37" s="10"/>
      <c r="K37" s="10"/>
    </row>
    <row r="38" spans="1:11" ht="21" x14ac:dyDescent="0.35">
      <c r="A38" s="6" t="s">
        <v>382</v>
      </c>
      <c r="B38" s="74" t="s">
        <v>17</v>
      </c>
      <c r="C38" s="67" t="s">
        <v>381</v>
      </c>
      <c r="D38" s="66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117</v>
      </c>
      <c r="J38" s="10"/>
      <c r="K38" s="10"/>
    </row>
    <row r="39" spans="1:11" ht="21" x14ac:dyDescent="0.35">
      <c r="A39" s="6" t="s">
        <v>380</v>
      </c>
      <c r="B39" s="68" t="s">
        <v>379</v>
      </c>
      <c r="C39" s="67" t="s">
        <v>11</v>
      </c>
      <c r="D39" s="66">
        <v>44832</v>
      </c>
      <c r="E39" s="11">
        <v>149683</v>
      </c>
      <c r="F39" s="12">
        <v>44954</v>
      </c>
      <c r="G39" s="11"/>
      <c r="H39" s="11">
        <f t="shared" ref="H39:H57" si="2">+E39-G39</f>
        <v>149683</v>
      </c>
      <c r="I39" s="1" t="s">
        <v>1</v>
      </c>
      <c r="J39" s="10"/>
      <c r="K39" s="10"/>
    </row>
    <row r="40" spans="1:11" ht="21" x14ac:dyDescent="0.35">
      <c r="A40" s="68" t="s">
        <v>372</v>
      </c>
      <c r="B40" s="68" t="s">
        <v>377</v>
      </c>
      <c r="C40" s="67" t="s">
        <v>378</v>
      </c>
      <c r="D40" s="66">
        <v>44780</v>
      </c>
      <c r="E40" s="11">
        <v>6282400</v>
      </c>
      <c r="F40" s="12">
        <v>44902</v>
      </c>
      <c r="G40" s="11"/>
      <c r="H40" s="11">
        <f t="shared" si="2"/>
        <v>6282400</v>
      </c>
      <c r="I40" s="1" t="s">
        <v>1</v>
      </c>
      <c r="J40" s="10"/>
      <c r="K40" s="10"/>
    </row>
    <row r="41" spans="1:11" ht="21" x14ac:dyDescent="0.35">
      <c r="A41" s="68" t="s">
        <v>372</v>
      </c>
      <c r="B41" s="68" t="s">
        <v>377</v>
      </c>
      <c r="C41" s="67" t="s">
        <v>376</v>
      </c>
      <c r="D41" s="66">
        <v>44775</v>
      </c>
      <c r="E41" s="11">
        <v>6071300</v>
      </c>
      <c r="F41" s="12">
        <v>44897</v>
      </c>
      <c r="G41" s="11"/>
      <c r="H41" s="11">
        <f t="shared" si="2"/>
        <v>6071300</v>
      </c>
      <c r="I41" s="1" t="s">
        <v>1</v>
      </c>
      <c r="J41" s="10"/>
      <c r="K41" s="10"/>
    </row>
    <row r="42" spans="1:11" ht="21" x14ac:dyDescent="0.35">
      <c r="A42" s="68" t="s">
        <v>372</v>
      </c>
      <c r="B42" s="68" t="s">
        <v>131</v>
      </c>
      <c r="C42" s="67" t="s">
        <v>375</v>
      </c>
      <c r="D42" s="66">
        <v>44819</v>
      </c>
      <c r="E42" s="11">
        <v>5277500</v>
      </c>
      <c r="F42" s="12">
        <v>44941</v>
      </c>
      <c r="G42" s="11"/>
      <c r="H42" s="11">
        <f t="shared" si="2"/>
        <v>5277500</v>
      </c>
      <c r="I42" s="1" t="s">
        <v>1</v>
      </c>
      <c r="J42" s="10"/>
      <c r="K42" s="10"/>
    </row>
    <row r="43" spans="1:11" ht="33" x14ac:dyDescent="0.35">
      <c r="A43" s="68" t="s">
        <v>372</v>
      </c>
      <c r="B43" s="68" t="s">
        <v>131</v>
      </c>
      <c r="C43" s="67" t="s">
        <v>374</v>
      </c>
      <c r="D43" s="66">
        <v>44810</v>
      </c>
      <c r="E43" s="11">
        <v>9448900</v>
      </c>
      <c r="F43" s="12">
        <v>44932</v>
      </c>
      <c r="G43" s="11"/>
      <c r="H43" s="11">
        <f t="shared" si="2"/>
        <v>9448900</v>
      </c>
      <c r="I43" s="1" t="s">
        <v>1</v>
      </c>
      <c r="J43" s="10"/>
      <c r="K43" s="10"/>
    </row>
    <row r="44" spans="1:11" ht="21" x14ac:dyDescent="0.35">
      <c r="A44" s="68" t="s">
        <v>372</v>
      </c>
      <c r="B44" s="68" t="s">
        <v>131</v>
      </c>
      <c r="C44" s="67" t="s">
        <v>373</v>
      </c>
      <c r="D44" s="66">
        <v>44826</v>
      </c>
      <c r="E44" s="11">
        <v>5226900</v>
      </c>
      <c r="F44" s="12">
        <v>44948</v>
      </c>
      <c r="G44" s="11"/>
      <c r="H44" s="11">
        <f t="shared" si="2"/>
        <v>5226900</v>
      </c>
      <c r="I44" s="1" t="s">
        <v>1</v>
      </c>
      <c r="J44" s="10"/>
      <c r="K44" s="10"/>
    </row>
    <row r="45" spans="1:11" ht="21" x14ac:dyDescent="0.35">
      <c r="A45" s="68" t="s">
        <v>372</v>
      </c>
      <c r="B45" s="68" t="s">
        <v>131</v>
      </c>
      <c r="C45" s="67" t="s">
        <v>371</v>
      </c>
      <c r="D45" s="66">
        <v>44852</v>
      </c>
      <c r="E45" s="11">
        <v>5066400</v>
      </c>
      <c r="F45" s="12">
        <v>44975</v>
      </c>
      <c r="G45" s="11"/>
      <c r="H45" s="11">
        <f t="shared" si="2"/>
        <v>5066400</v>
      </c>
      <c r="I45" s="1" t="s">
        <v>1</v>
      </c>
      <c r="J45" s="10"/>
      <c r="K45" s="10"/>
    </row>
    <row r="46" spans="1:11" ht="21" x14ac:dyDescent="0.35">
      <c r="A46" s="71" t="s">
        <v>370</v>
      </c>
      <c r="B46" s="71" t="s">
        <v>369</v>
      </c>
      <c r="C46" s="70" t="s">
        <v>368</v>
      </c>
      <c r="D46" s="69">
        <v>44874</v>
      </c>
      <c r="E46" s="56">
        <v>51285117.399999999</v>
      </c>
      <c r="F46" s="58">
        <v>44994</v>
      </c>
      <c r="G46" s="56">
        <v>10257023.48</v>
      </c>
      <c r="H46" s="56">
        <f t="shared" si="2"/>
        <v>41028093.920000002</v>
      </c>
      <c r="I46" s="55" t="s">
        <v>1</v>
      </c>
      <c r="J46" s="10"/>
      <c r="K46" s="10"/>
    </row>
    <row r="47" spans="1:11" ht="33" x14ac:dyDescent="0.35">
      <c r="A47" s="65" t="s">
        <v>367</v>
      </c>
      <c r="B47" s="64" t="s">
        <v>17</v>
      </c>
      <c r="C47" s="63" t="s">
        <v>366</v>
      </c>
      <c r="D47" s="62">
        <v>44890</v>
      </c>
      <c r="E47" s="51">
        <v>354000</v>
      </c>
      <c r="F47" s="53">
        <v>45010</v>
      </c>
      <c r="G47" s="51">
        <v>354000</v>
      </c>
      <c r="H47" s="51">
        <f t="shared" si="2"/>
        <v>0</v>
      </c>
      <c r="I47" s="50" t="s">
        <v>10</v>
      </c>
      <c r="J47" s="10"/>
      <c r="K47" s="10"/>
    </row>
    <row r="48" spans="1:11" ht="21" x14ac:dyDescent="0.35">
      <c r="A48" s="65" t="s">
        <v>365</v>
      </c>
      <c r="B48" s="64" t="s">
        <v>17</v>
      </c>
      <c r="C48" s="63" t="s">
        <v>364</v>
      </c>
      <c r="D48" s="62">
        <v>44582</v>
      </c>
      <c r="E48" s="51">
        <v>354000</v>
      </c>
      <c r="F48" s="53">
        <v>44702</v>
      </c>
      <c r="G48" s="51">
        <v>354000</v>
      </c>
      <c r="H48" s="51">
        <f t="shared" si="2"/>
        <v>0</v>
      </c>
      <c r="I48" s="50" t="s">
        <v>10</v>
      </c>
      <c r="J48" s="10"/>
      <c r="K48" s="10"/>
    </row>
    <row r="49" spans="1:11" ht="21" x14ac:dyDescent="0.35">
      <c r="A49" s="6" t="s">
        <v>363</v>
      </c>
      <c r="B49" s="68" t="s">
        <v>362</v>
      </c>
      <c r="C49" s="67" t="s">
        <v>361</v>
      </c>
      <c r="D49" s="66">
        <v>44903</v>
      </c>
      <c r="E49" s="11">
        <v>4667624.54</v>
      </c>
      <c r="F49" s="12">
        <v>45024</v>
      </c>
      <c r="G49" s="11"/>
      <c r="H49" s="11">
        <f t="shared" si="2"/>
        <v>4667624.54</v>
      </c>
      <c r="I49" s="1" t="s">
        <v>1</v>
      </c>
      <c r="J49" s="10"/>
      <c r="K49" s="10"/>
    </row>
    <row r="50" spans="1:11" ht="21" x14ac:dyDescent="0.35">
      <c r="A50" s="6" t="s">
        <v>217</v>
      </c>
      <c r="B50" s="68" t="s">
        <v>216</v>
      </c>
      <c r="C50" s="67" t="s">
        <v>360</v>
      </c>
      <c r="D50" s="66">
        <v>44910</v>
      </c>
      <c r="E50" s="11">
        <v>43959654.100000001</v>
      </c>
      <c r="F50" s="12">
        <v>45031</v>
      </c>
      <c r="G50" s="11"/>
      <c r="H50" s="11">
        <f t="shared" si="2"/>
        <v>43959654.100000001</v>
      </c>
      <c r="I50" s="1" t="s">
        <v>1</v>
      </c>
      <c r="J50" s="10"/>
      <c r="K50" s="10"/>
    </row>
    <row r="51" spans="1:11" ht="21" x14ac:dyDescent="0.35">
      <c r="A51" s="72" t="s">
        <v>359</v>
      </c>
      <c r="B51" s="71" t="s">
        <v>17</v>
      </c>
      <c r="C51" s="70" t="s">
        <v>358</v>
      </c>
      <c r="D51" s="69">
        <v>44929</v>
      </c>
      <c r="E51" s="56">
        <v>5310000</v>
      </c>
      <c r="F51" s="58">
        <v>45049</v>
      </c>
      <c r="G51" s="56">
        <v>2655000</v>
      </c>
      <c r="H51" s="56">
        <f t="shared" si="2"/>
        <v>2655000</v>
      </c>
      <c r="I51" s="55" t="s">
        <v>1</v>
      </c>
      <c r="J51" s="10"/>
      <c r="K51" s="10"/>
    </row>
    <row r="52" spans="1:11" ht="21" x14ac:dyDescent="0.35">
      <c r="A52" s="65" t="s">
        <v>111</v>
      </c>
      <c r="B52" s="64" t="s">
        <v>17</v>
      </c>
      <c r="C52" s="73" t="s">
        <v>357</v>
      </c>
      <c r="D52" s="63" t="s">
        <v>356</v>
      </c>
      <c r="E52" s="51">
        <v>1125248</v>
      </c>
      <c r="F52" s="53">
        <v>45056</v>
      </c>
      <c r="G52" s="51">
        <v>1125248</v>
      </c>
      <c r="H52" s="51">
        <f t="shared" si="2"/>
        <v>0</v>
      </c>
      <c r="I52" s="50" t="s">
        <v>10</v>
      </c>
      <c r="J52" s="10"/>
      <c r="K52" s="10"/>
    </row>
    <row r="53" spans="1:11" ht="21" x14ac:dyDescent="0.35">
      <c r="A53" s="65" t="s">
        <v>355</v>
      </c>
      <c r="B53" s="64" t="s">
        <v>17</v>
      </c>
      <c r="C53" s="63" t="s">
        <v>354</v>
      </c>
      <c r="D53" s="62">
        <v>44943</v>
      </c>
      <c r="E53" s="51">
        <v>4602000</v>
      </c>
      <c r="F53" s="53">
        <v>45063</v>
      </c>
      <c r="G53" s="51">
        <v>4602000</v>
      </c>
      <c r="H53" s="51">
        <f t="shared" si="2"/>
        <v>0</v>
      </c>
      <c r="I53" s="50" t="s">
        <v>10</v>
      </c>
      <c r="J53" s="10"/>
      <c r="K53" s="10"/>
    </row>
    <row r="54" spans="1:11" ht="21" x14ac:dyDescent="0.35">
      <c r="A54" s="65" t="s">
        <v>353</v>
      </c>
      <c r="B54" s="64" t="s">
        <v>17</v>
      </c>
      <c r="C54" s="63" t="s">
        <v>352</v>
      </c>
      <c r="D54" s="62">
        <v>44950</v>
      </c>
      <c r="E54" s="51">
        <v>11210000</v>
      </c>
      <c r="F54" s="53">
        <v>45070</v>
      </c>
      <c r="G54" s="51">
        <v>11210000</v>
      </c>
      <c r="H54" s="51">
        <f t="shared" si="2"/>
        <v>0</v>
      </c>
      <c r="I54" s="50" t="s">
        <v>10</v>
      </c>
      <c r="J54" s="10"/>
      <c r="K54" s="10"/>
    </row>
    <row r="55" spans="1:11" ht="34.5" customHeight="1" x14ac:dyDescent="0.35">
      <c r="A55" s="72" t="s">
        <v>351</v>
      </c>
      <c r="B55" s="71" t="s">
        <v>318</v>
      </c>
      <c r="C55" s="70" t="s">
        <v>350</v>
      </c>
      <c r="D55" s="69">
        <v>44872</v>
      </c>
      <c r="E55" s="56">
        <v>5116480</v>
      </c>
      <c r="F55" s="58">
        <v>44992</v>
      </c>
      <c r="G55" s="56">
        <v>1023296</v>
      </c>
      <c r="H55" s="56">
        <f t="shared" si="2"/>
        <v>4093184</v>
      </c>
      <c r="I55" s="55" t="s">
        <v>1</v>
      </c>
      <c r="J55" s="10"/>
      <c r="K55" s="10"/>
    </row>
    <row r="56" spans="1:11" ht="21" x14ac:dyDescent="0.35">
      <c r="A56" s="6" t="s">
        <v>4</v>
      </c>
      <c r="B56" s="68" t="s">
        <v>3</v>
      </c>
      <c r="C56" s="67" t="s">
        <v>349</v>
      </c>
      <c r="D56" s="66">
        <v>44881</v>
      </c>
      <c r="E56" s="11">
        <v>59000</v>
      </c>
      <c r="F56" s="12">
        <v>45001</v>
      </c>
      <c r="G56" s="11"/>
      <c r="H56" s="11">
        <f t="shared" si="2"/>
        <v>59000</v>
      </c>
      <c r="I56" s="1" t="s">
        <v>1</v>
      </c>
      <c r="J56" s="10"/>
      <c r="K56" s="10"/>
    </row>
    <row r="57" spans="1:11" ht="21" x14ac:dyDescent="0.35">
      <c r="A57" s="65" t="s">
        <v>348</v>
      </c>
      <c r="B57" s="64" t="s">
        <v>17</v>
      </c>
      <c r="C57" s="63" t="s">
        <v>347</v>
      </c>
      <c r="D57" s="62">
        <v>44966</v>
      </c>
      <c r="E57" s="51">
        <v>141600</v>
      </c>
      <c r="F57" s="53">
        <v>45086</v>
      </c>
      <c r="G57" s="51">
        <v>141600</v>
      </c>
      <c r="H57" s="51">
        <f t="shared" si="2"/>
        <v>0</v>
      </c>
      <c r="I57" s="50" t="s">
        <v>10</v>
      </c>
      <c r="J57" s="10"/>
      <c r="K57" s="10"/>
    </row>
    <row r="58" spans="1:11" ht="21" x14ac:dyDescent="0.35">
      <c r="A58" s="17" t="s">
        <v>346</v>
      </c>
      <c r="B58" s="16" t="s">
        <v>57</v>
      </c>
      <c r="C58" s="61" t="s">
        <v>178</v>
      </c>
      <c r="D58" s="14">
        <v>44987</v>
      </c>
      <c r="E58" s="13">
        <v>174680</v>
      </c>
      <c r="F58" s="12">
        <v>45113</v>
      </c>
      <c r="H58" s="11">
        <f>+E58</f>
        <v>174680</v>
      </c>
      <c r="I58" s="1" t="s">
        <v>1</v>
      </c>
      <c r="J58" s="10"/>
      <c r="K58" s="10"/>
    </row>
    <row r="59" spans="1:11" ht="21" x14ac:dyDescent="0.35">
      <c r="A59" s="54" t="s">
        <v>345</v>
      </c>
      <c r="B59" s="34" t="s">
        <v>17</v>
      </c>
      <c r="C59" s="48" t="s">
        <v>344</v>
      </c>
      <c r="D59" s="32">
        <v>45002</v>
      </c>
      <c r="E59" s="52">
        <v>2360000</v>
      </c>
      <c r="F59" s="53">
        <v>45124</v>
      </c>
      <c r="G59" s="52">
        <v>2360000</v>
      </c>
      <c r="H59" s="51">
        <v>0</v>
      </c>
      <c r="I59" s="50" t="s">
        <v>10</v>
      </c>
      <c r="J59" s="10"/>
      <c r="K59" s="10"/>
    </row>
    <row r="60" spans="1:11" ht="21" x14ac:dyDescent="0.35">
      <c r="A60" s="54" t="s">
        <v>343</v>
      </c>
      <c r="B60" s="34" t="s">
        <v>342</v>
      </c>
      <c r="C60" s="48" t="s">
        <v>312</v>
      </c>
      <c r="D60" s="32">
        <v>45013</v>
      </c>
      <c r="E60" s="52">
        <v>28542500.800000001</v>
      </c>
      <c r="F60" s="53">
        <v>45135</v>
      </c>
      <c r="G60" s="52">
        <v>28542500.800000001</v>
      </c>
      <c r="H60" s="51">
        <f t="shared" ref="H60:H69" si="3">+E60-G60</f>
        <v>0</v>
      </c>
      <c r="I60" s="50" t="s">
        <v>10</v>
      </c>
      <c r="J60" s="10"/>
      <c r="K60" s="10"/>
    </row>
    <row r="61" spans="1:11" ht="21" x14ac:dyDescent="0.35">
      <c r="A61" s="17" t="s">
        <v>341</v>
      </c>
      <c r="B61" s="16" t="s">
        <v>216</v>
      </c>
      <c r="C61" s="15" t="s">
        <v>340</v>
      </c>
      <c r="D61" s="14">
        <v>44965</v>
      </c>
      <c r="E61" s="13">
        <v>833572.98</v>
      </c>
      <c r="F61" s="12">
        <v>45085</v>
      </c>
      <c r="G61" s="2">
        <v>0</v>
      </c>
      <c r="H61" s="11">
        <f t="shared" si="3"/>
        <v>833572.98</v>
      </c>
      <c r="I61" s="1" t="s">
        <v>1</v>
      </c>
      <c r="J61" s="10"/>
      <c r="K61" s="10"/>
    </row>
    <row r="62" spans="1:11" ht="21" x14ac:dyDescent="0.35">
      <c r="A62" s="54" t="s">
        <v>339</v>
      </c>
      <c r="B62" s="34" t="s">
        <v>17</v>
      </c>
      <c r="C62" s="48" t="s">
        <v>338</v>
      </c>
      <c r="D62" s="32">
        <v>45015</v>
      </c>
      <c r="E62" s="52">
        <v>826000</v>
      </c>
      <c r="F62" s="53">
        <v>45137</v>
      </c>
      <c r="G62" s="52">
        <v>826000</v>
      </c>
      <c r="H62" s="51">
        <f t="shared" si="3"/>
        <v>0</v>
      </c>
      <c r="I62" s="50" t="s">
        <v>10</v>
      </c>
      <c r="J62" s="10"/>
      <c r="K62" s="10"/>
    </row>
    <row r="63" spans="1:11" ht="21" x14ac:dyDescent="0.35">
      <c r="A63" s="60" t="s">
        <v>337</v>
      </c>
      <c r="B63" s="43" t="s">
        <v>336</v>
      </c>
      <c r="C63" s="49" t="s">
        <v>335</v>
      </c>
      <c r="D63" s="41">
        <v>45015</v>
      </c>
      <c r="E63" s="59">
        <v>15102063.199999999</v>
      </c>
      <c r="F63" s="58">
        <v>45137</v>
      </c>
      <c r="G63" s="57">
        <v>5102063.2</v>
      </c>
      <c r="H63" s="56">
        <f t="shared" si="3"/>
        <v>10000000</v>
      </c>
      <c r="I63" s="55" t="s">
        <v>1</v>
      </c>
      <c r="J63" s="10"/>
      <c r="K63" s="10"/>
    </row>
    <row r="64" spans="1:11" ht="33" x14ac:dyDescent="0.35">
      <c r="A64" s="60" t="s">
        <v>98</v>
      </c>
      <c r="B64" s="43" t="s">
        <v>17</v>
      </c>
      <c r="C64" s="49" t="s">
        <v>334</v>
      </c>
      <c r="D64" s="41">
        <v>44994</v>
      </c>
      <c r="E64" s="59">
        <v>7574892</v>
      </c>
      <c r="F64" s="58">
        <v>45116</v>
      </c>
      <c r="G64" s="57">
        <v>6332410</v>
      </c>
      <c r="H64" s="56">
        <f t="shared" si="3"/>
        <v>1242482</v>
      </c>
      <c r="I64" s="55" t="s">
        <v>1</v>
      </c>
      <c r="J64" s="10"/>
      <c r="K64" s="10"/>
    </row>
    <row r="65" spans="1:11" ht="21" x14ac:dyDescent="0.35">
      <c r="A65" s="17" t="s">
        <v>35</v>
      </c>
      <c r="B65" s="16" t="s">
        <v>333</v>
      </c>
      <c r="C65" s="15" t="s">
        <v>332</v>
      </c>
      <c r="D65" s="14">
        <v>45016</v>
      </c>
      <c r="E65" s="13">
        <v>4177135</v>
      </c>
      <c r="F65" s="12">
        <v>45138</v>
      </c>
      <c r="H65" s="11">
        <f t="shared" si="3"/>
        <v>4177135</v>
      </c>
      <c r="I65" s="1" t="s">
        <v>1</v>
      </c>
      <c r="J65" s="10"/>
      <c r="K65" s="10"/>
    </row>
    <row r="66" spans="1:11" ht="21" x14ac:dyDescent="0.35">
      <c r="A66" s="54" t="s">
        <v>331</v>
      </c>
      <c r="B66" s="34" t="s">
        <v>17</v>
      </c>
      <c r="C66" s="33" t="s">
        <v>330</v>
      </c>
      <c r="D66" s="32">
        <v>44936</v>
      </c>
      <c r="E66" s="52">
        <v>826000</v>
      </c>
      <c r="F66" s="53">
        <v>45056</v>
      </c>
      <c r="G66" s="52">
        <v>826000</v>
      </c>
      <c r="H66" s="51">
        <f t="shared" si="3"/>
        <v>0</v>
      </c>
      <c r="I66" s="50" t="s">
        <v>10</v>
      </c>
      <c r="J66" s="10"/>
      <c r="K66" s="10"/>
    </row>
    <row r="67" spans="1:11" ht="21" x14ac:dyDescent="0.35">
      <c r="A67" s="54" t="s">
        <v>329</v>
      </c>
      <c r="B67" s="34" t="s">
        <v>267</v>
      </c>
      <c r="C67" s="33" t="s">
        <v>221</v>
      </c>
      <c r="D67" s="32">
        <v>45017</v>
      </c>
      <c r="E67" s="52">
        <v>85118290.730000004</v>
      </c>
      <c r="F67" s="53">
        <v>45139</v>
      </c>
      <c r="G67" s="52">
        <v>85118290.730000004</v>
      </c>
      <c r="H67" s="51">
        <f t="shared" si="3"/>
        <v>0</v>
      </c>
      <c r="I67" s="50" t="s">
        <v>10</v>
      </c>
      <c r="J67" s="10"/>
      <c r="K67" s="10"/>
    </row>
    <row r="68" spans="1:11" ht="21" x14ac:dyDescent="0.35">
      <c r="A68" s="17" t="s">
        <v>4</v>
      </c>
      <c r="B68" s="16" t="s">
        <v>3</v>
      </c>
      <c r="C68" s="26" t="s">
        <v>328</v>
      </c>
      <c r="D68" s="14">
        <v>45042</v>
      </c>
      <c r="E68" s="13">
        <v>59000</v>
      </c>
      <c r="F68" s="12">
        <v>45164</v>
      </c>
      <c r="H68" s="11">
        <f t="shared" si="3"/>
        <v>59000</v>
      </c>
      <c r="I68" s="1" t="s">
        <v>1</v>
      </c>
      <c r="J68" s="10"/>
      <c r="K68" s="10"/>
    </row>
    <row r="69" spans="1:11" ht="21" x14ac:dyDescent="0.35">
      <c r="A69" s="17" t="s">
        <v>15</v>
      </c>
      <c r="B69" s="16" t="s">
        <v>327</v>
      </c>
      <c r="C69" s="26" t="s">
        <v>326</v>
      </c>
      <c r="D69" s="14">
        <v>45037</v>
      </c>
      <c r="E69" s="13">
        <v>43896</v>
      </c>
      <c r="F69" s="12">
        <v>45159</v>
      </c>
      <c r="H69" s="11">
        <f t="shared" si="3"/>
        <v>43896</v>
      </c>
      <c r="I69" s="1" t="s">
        <v>1</v>
      </c>
      <c r="J69" s="10"/>
      <c r="K69" s="10"/>
    </row>
    <row r="70" spans="1:11" ht="21" x14ac:dyDescent="0.35">
      <c r="A70" s="54" t="s">
        <v>325</v>
      </c>
      <c r="B70" s="34" t="s">
        <v>17</v>
      </c>
      <c r="C70" s="33" t="s">
        <v>324</v>
      </c>
      <c r="D70" s="32">
        <v>45009</v>
      </c>
      <c r="E70" s="52">
        <v>4000000</v>
      </c>
      <c r="F70" s="53">
        <v>45165</v>
      </c>
      <c r="G70" s="52">
        <v>4000000</v>
      </c>
      <c r="H70" s="51">
        <v>0</v>
      </c>
      <c r="I70" s="50" t="s">
        <v>10</v>
      </c>
      <c r="J70" s="10"/>
      <c r="K70" s="10"/>
    </row>
    <row r="71" spans="1:11" ht="21" x14ac:dyDescent="0.35">
      <c r="A71" s="54" t="s">
        <v>323</v>
      </c>
      <c r="B71" s="34" t="s">
        <v>267</v>
      </c>
      <c r="C71" s="33" t="s">
        <v>322</v>
      </c>
      <c r="D71" s="32">
        <v>45041</v>
      </c>
      <c r="E71" s="52">
        <v>8559395</v>
      </c>
      <c r="F71" s="53">
        <v>45163</v>
      </c>
      <c r="G71" s="52">
        <v>8559395</v>
      </c>
      <c r="H71" s="51">
        <v>0</v>
      </c>
      <c r="I71" s="50" t="s">
        <v>10</v>
      </c>
      <c r="J71" s="10"/>
      <c r="K71" s="10"/>
    </row>
    <row r="72" spans="1:11" ht="21" x14ac:dyDescent="0.35">
      <c r="A72" s="54" t="s">
        <v>321</v>
      </c>
      <c r="B72" s="34" t="s">
        <v>17</v>
      </c>
      <c r="C72" s="33" t="s">
        <v>320</v>
      </c>
      <c r="D72" s="32">
        <v>45043</v>
      </c>
      <c r="E72" s="52">
        <v>2301000</v>
      </c>
      <c r="F72" s="53">
        <v>45165</v>
      </c>
      <c r="G72" s="52">
        <v>2301000</v>
      </c>
      <c r="H72" s="51">
        <v>0</v>
      </c>
      <c r="I72" s="50" t="s">
        <v>10</v>
      </c>
      <c r="J72" s="10"/>
      <c r="K72" s="10"/>
    </row>
    <row r="73" spans="1:11" ht="21" x14ac:dyDescent="0.35">
      <c r="A73" s="17" t="s">
        <v>319</v>
      </c>
      <c r="B73" s="16" t="s">
        <v>318</v>
      </c>
      <c r="C73" s="26" t="s">
        <v>317</v>
      </c>
      <c r="D73" s="14">
        <v>45042</v>
      </c>
      <c r="E73" s="13">
        <v>22824445</v>
      </c>
      <c r="F73" s="12">
        <v>45164</v>
      </c>
      <c r="H73" s="11">
        <f>E73</f>
        <v>22824445</v>
      </c>
      <c r="I73" s="1" t="s">
        <v>1</v>
      </c>
      <c r="J73" s="10"/>
      <c r="K73" s="10"/>
    </row>
    <row r="74" spans="1:11" ht="21" x14ac:dyDescent="0.35">
      <c r="A74" s="17" t="s">
        <v>316</v>
      </c>
      <c r="B74" s="16" t="s">
        <v>315</v>
      </c>
      <c r="C74" s="26" t="s">
        <v>314</v>
      </c>
      <c r="D74" s="14">
        <v>45048</v>
      </c>
      <c r="E74" s="13">
        <v>9670878.8000000007</v>
      </c>
      <c r="F74" s="12">
        <v>45171</v>
      </c>
      <c r="H74" s="11">
        <f>E74</f>
        <v>9670878.8000000007</v>
      </c>
      <c r="I74" s="1" t="s">
        <v>1</v>
      </c>
      <c r="J74" s="10"/>
      <c r="K74" s="10"/>
    </row>
    <row r="75" spans="1:11" ht="21" x14ac:dyDescent="0.35">
      <c r="A75" s="54" t="s">
        <v>313</v>
      </c>
      <c r="B75" s="34" t="s">
        <v>17</v>
      </c>
      <c r="C75" s="33" t="s">
        <v>312</v>
      </c>
      <c r="D75" s="32">
        <v>45037</v>
      </c>
      <c r="E75" s="52">
        <v>177000</v>
      </c>
      <c r="F75" s="53">
        <v>45226</v>
      </c>
      <c r="G75" s="52">
        <v>177000</v>
      </c>
      <c r="H75" s="51">
        <v>0</v>
      </c>
      <c r="I75" s="50" t="s">
        <v>10</v>
      </c>
      <c r="J75" s="10"/>
      <c r="K75" s="10"/>
    </row>
    <row r="76" spans="1:11" ht="21" x14ac:dyDescent="0.35">
      <c r="A76" s="54" t="s">
        <v>311</v>
      </c>
      <c r="B76" s="34" t="s">
        <v>17</v>
      </c>
      <c r="C76" s="33" t="s">
        <v>310</v>
      </c>
      <c r="D76" s="32">
        <v>45035</v>
      </c>
      <c r="E76" s="52">
        <v>3540000</v>
      </c>
      <c r="F76" s="53">
        <v>45157</v>
      </c>
      <c r="G76" s="52">
        <v>3540000</v>
      </c>
      <c r="H76" s="51">
        <f>+E76-G76</f>
        <v>0</v>
      </c>
      <c r="I76" s="50" t="s">
        <v>10</v>
      </c>
      <c r="J76" s="10"/>
      <c r="K76" s="10"/>
    </row>
    <row r="77" spans="1:11" ht="21" x14ac:dyDescent="0.35">
      <c r="A77" s="54" t="s">
        <v>306</v>
      </c>
      <c r="B77" s="34" t="s">
        <v>17</v>
      </c>
      <c r="C77" s="33" t="s">
        <v>309</v>
      </c>
      <c r="D77" s="32">
        <v>45030</v>
      </c>
      <c r="E77" s="52">
        <v>708000</v>
      </c>
      <c r="F77" s="53">
        <v>45152</v>
      </c>
      <c r="G77" s="52">
        <v>708000</v>
      </c>
      <c r="H77" s="51">
        <v>0</v>
      </c>
      <c r="I77" s="50" t="s">
        <v>10</v>
      </c>
      <c r="J77" s="10"/>
      <c r="K77" s="10"/>
    </row>
    <row r="78" spans="1:11" ht="21" x14ac:dyDescent="0.35">
      <c r="A78" s="54" t="s">
        <v>268</v>
      </c>
      <c r="B78" s="34" t="s">
        <v>308</v>
      </c>
      <c r="C78" s="33" t="s">
        <v>307</v>
      </c>
      <c r="D78" s="32">
        <v>45048</v>
      </c>
      <c r="E78" s="52">
        <v>39825504</v>
      </c>
      <c r="F78" s="53">
        <v>45171</v>
      </c>
      <c r="G78" s="52">
        <v>39825504</v>
      </c>
      <c r="H78" s="51">
        <f>+E78-G78</f>
        <v>0</v>
      </c>
      <c r="I78" s="50" t="s">
        <v>10</v>
      </c>
      <c r="J78" s="10"/>
      <c r="K78" s="10"/>
    </row>
    <row r="79" spans="1:11" ht="21" x14ac:dyDescent="0.35">
      <c r="A79" s="54" t="s">
        <v>306</v>
      </c>
      <c r="B79" s="34" t="s">
        <v>17</v>
      </c>
      <c r="C79" s="33" t="s">
        <v>265</v>
      </c>
      <c r="D79" s="32">
        <v>45061</v>
      </c>
      <c r="E79" s="52">
        <v>236000</v>
      </c>
      <c r="F79" s="53">
        <v>45184</v>
      </c>
      <c r="G79" s="52">
        <v>236000</v>
      </c>
      <c r="H79" s="51">
        <f>E79-G79</f>
        <v>0</v>
      </c>
      <c r="I79" s="50" t="s">
        <v>10</v>
      </c>
      <c r="J79" s="10"/>
      <c r="K79" s="10"/>
    </row>
    <row r="80" spans="1:11" ht="21" x14ac:dyDescent="0.35">
      <c r="A80" s="17" t="s">
        <v>305</v>
      </c>
      <c r="B80" s="16" t="s">
        <v>17</v>
      </c>
      <c r="C80" s="26" t="s">
        <v>304</v>
      </c>
      <c r="D80" s="14">
        <v>45056</v>
      </c>
      <c r="E80" s="13">
        <v>70800</v>
      </c>
      <c r="F80" s="12">
        <v>45179</v>
      </c>
      <c r="H80" s="11">
        <f>E80-G80</f>
        <v>70800</v>
      </c>
      <c r="I80" s="1" t="s">
        <v>1</v>
      </c>
      <c r="J80" s="10"/>
      <c r="K80" s="10"/>
    </row>
    <row r="81" spans="1:11" ht="33" x14ac:dyDescent="0.35">
      <c r="A81" s="54" t="s">
        <v>303</v>
      </c>
      <c r="B81" s="34" t="s">
        <v>17</v>
      </c>
      <c r="C81" s="33" t="s">
        <v>302</v>
      </c>
      <c r="D81" s="32">
        <v>45063</v>
      </c>
      <c r="E81" s="52">
        <v>3540000</v>
      </c>
      <c r="F81" s="53">
        <v>45186</v>
      </c>
      <c r="G81" s="52">
        <v>3540000</v>
      </c>
      <c r="H81" s="51">
        <f>E81-G81</f>
        <v>0</v>
      </c>
      <c r="I81" s="50" t="s">
        <v>10</v>
      </c>
      <c r="J81" s="10"/>
      <c r="K81" s="10"/>
    </row>
    <row r="82" spans="1:11" ht="21" x14ac:dyDescent="0.35">
      <c r="A82" s="54" t="s">
        <v>301</v>
      </c>
      <c r="B82" s="34" t="s">
        <v>17</v>
      </c>
      <c r="C82" s="33" t="s">
        <v>300</v>
      </c>
      <c r="D82" s="32">
        <v>45027</v>
      </c>
      <c r="E82" s="52">
        <v>212400</v>
      </c>
      <c r="F82" s="53">
        <v>45149</v>
      </c>
      <c r="G82" s="52">
        <v>212400</v>
      </c>
      <c r="H82" s="51">
        <v>0</v>
      </c>
      <c r="I82" s="50" t="s">
        <v>10</v>
      </c>
      <c r="J82" s="10"/>
      <c r="K82" s="10"/>
    </row>
    <row r="83" spans="1:11" ht="23.25" customHeight="1" x14ac:dyDescent="0.35">
      <c r="A83" s="54" t="s">
        <v>198</v>
      </c>
      <c r="B83" s="34" t="s">
        <v>17</v>
      </c>
      <c r="C83" s="33" t="s">
        <v>299</v>
      </c>
      <c r="D83" s="32">
        <v>44929</v>
      </c>
      <c r="E83" s="52">
        <v>1200000</v>
      </c>
      <c r="F83" s="53">
        <v>45049</v>
      </c>
      <c r="G83" s="52">
        <v>1200000</v>
      </c>
      <c r="H83" s="51">
        <f>+E83-G83</f>
        <v>0</v>
      </c>
      <c r="I83" s="50" t="s">
        <v>10</v>
      </c>
      <c r="J83" s="10"/>
      <c r="K83" s="10"/>
    </row>
    <row r="84" spans="1:11" ht="21" x14ac:dyDescent="0.35">
      <c r="A84" s="17" t="s">
        <v>298</v>
      </c>
      <c r="B84" s="16" t="s">
        <v>17</v>
      </c>
      <c r="C84" s="26" t="s">
        <v>297</v>
      </c>
      <c r="D84" s="14">
        <v>45037</v>
      </c>
      <c r="E84" s="13">
        <v>177000</v>
      </c>
      <c r="F84" s="12">
        <v>45159</v>
      </c>
      <c r="H84" s="11">
        <f>E84</f>
        <v>177000</v>
      </c>
      <c r="I84" s="1" t="s">
        <v>1</v>
      </c>
      <c r="J84" s="10"/>
      <c r="K84" s="10"/>
    </row>
    <row r="85" spans="1:11" ht="21" x14ac:dyDescent="0.35">
      <c r="A85" s="17" t="s">
        <v>296</v>
      </c>
      <c r="B85" s="16" t="s">
        <v>17</v>
      </c>
      <c r="C85" s="26" t="s">
        <v>295</v>
      </c>
      <c r="D85" s="14">
        <v>45030</v>
      </c>
      <c r="E85" s="13">
        <v>141600</v>
      </c>
      <c r="F85" s="12">
        <v>45152</v>
      </c>
      <c r="H85" s="11">
        <f>E85</f>
        <v>141600</v>
      </c>
      <c r="I85" s="1" t="s">
        <v>1</v>
      </c>
      <c r="J85" s="10"/>
      <c r="K85" s="10"/>
    </row>
    <row r="86" spans="1:11" ht="21" x14ac:dyDescent="0.35">
      <c r="A86" s="54" t="s">
        <v>20</v>
      </c>
      <c r="B86" s="34" t="s">
        <v>17</v>
      </c>
      <c r="C86" s="33" t="s">
        <v>294</v>
      </c>
      <c r="D86" s="32">
        <v>44944</v>
      </c>
      <c r="E86" s="52">
        <v>1228380</v>
      </c>
      <c r="F86" s="53">
        <v>45064</v>
      </c>
      <c r="G86" s="52">
        <v>1228380</v>
      </c>
      <c r="H86" s="51">
        <v>0</v>
      </c>
      <c r="I86" s="50" t="s">
        <v>10</v>
      </c>
      <c r="J86" s="10"/>
      <c r="K86" s="10"/>
    </row>
    <row r="87" spans="1:11" ht="21" x14ac:dyDescent="0.35">
      <c r="A87" s="17" t="s">
        <v>293</v>
      </c>
      <c r="B87" s="16" t="s">
        <v>292</v>
      </c>
      <c r="C87" s="26" t="s">
        <v>291</v>
      </c>
      <c r="D87" s="14">
        <v>45064</v>
      </c>
      <c r="E87" s="13">
        <v>8622276</v>
      </c>
      <c r="F87" s="12">
        <v>45187</v>
      </c>
      <c r="H87" s="11">
        <f>E87</f>
        <v>8622276</v>
      </c>
      <c r="I87" s="1" t="s">
        <v>1</v>
      </c>
      <c r="J87" s="10"/>
      <c r="K87" s="10"/>
    </row>
    <row r="88" spans="1:11" ht="21" x14ac:dyDescent="0.35">
      <c r="A88" s="54" t="s">
        <v>290</v>
      </c>
      <c r="B88" s="34" t="s">
        <v>17</v>
      </c>
      <c r="C88" s="33" t="s">
        <v>91</v>
      </c>
      <c r="D88" s="32">
        <v>45061</v>
      </c>
      <c r="E88" s="52">
        <v>713664</v>
      </c>
      <c r="F88" s="53">
        <v>45184</v>
      </c>
      <c r="G88" s="52">
        <v>713664</v>
      </c>
      <c r="H88" s="51">
        <v>0</v>
      </c>
      <c r="I88" s="50" t="s">
        <v>10</v>
      </c>
      <c r="J88" s="10"/>
      <c r="K88" s="10"/>
    </row>
    <row r="89" spans="1:11" ht="21" x14ac:dyDescent="0.35">
      <c r="A89" s="17" t="s">
        <v>35</v>
      </c>
      <c r="B89" s="16" t="s">
        <v>34</v>
      </c>
      <c r="C89" s="26" t="s">
        <v>289</v>
      </c>
      <c r="D89" s="14">
        <v>45041</v>
      </c>
      <c r="E89" s="13">
        <v>4088370</v>
      </c>
      <c r="F89" s="12">
        <v>45199</v>
      </c>
      <c r="H89" s="11">
        <f>E89</f>
        <v>4088370</v>
      </c>
      <c r="I89" s="1" t="s">
        <v>1</v>
      </c>
      <c r="J89" s="10"/>
      <c r="K89" s="10"/>
    </row>
    <row r="90" spans="1:11" ht="21" x14ac:dyDescent="0.35">
      <c r="A90" s="17" t="s">
        <v>201</v>
      </c>
      <c r="B90" s="16" t="s">
        <v>288</v>
      </c>
      <c r="C90" s="15" t="s">
        <v>287</v>
      </c>
      <c r="D90" s="14">
        <v>45077</v>
      </c>
      <c r="E90" s="13">
        <v>8356025.04</v>
      </c>
      <c r="F90" s="12" t="s">
        <v>286</v>
      </c>
      <c r="H90" s="11">
        <f>E90</f>
        <v>8356025.04</v>
      </c>
      <c r="I90" s="1" t="s">
        <v>1</v>
      </c>
      <c r="J90" s="10"/>
      <c r="K90" s="10"/>
    </row>
    <row r="91" spans="1:11" ht="21" x14ac:dyDescent="0.35">
      <c r="A91" s="54" t="s">
        <v>285</v>
      </c>
      <c r="B91" s="34" t="s">
        <v>17</v>
      </c>
      <c r="C91" s="48" t="s">
        <v>284</v>
      </c>
      <c r="D91" s="32">
        <v>45090</v>
      </c>
      <c r="E91" s="52">
        <v>3540000</v>
      </c>
      <c r="F91" s="53">
        <v>45212</v>
      </c>
      <c r="G91" s="52">
        <v>3540000</v>
      </c>
      <c r="H91" s="51">
        <v>0</v>
      </c>
      <c r="I91" s="50" t="s">
        <v>10</v>
      </c>
      <c r="J91" s="10"/>
      <c r="K91" s="10"/>
    </row>
    <row r="92" spans="1:11" ht="21" x14ac:dyDescent="0.35">
      <c r="A92" s="17" t="s">
        <v>35</v>
      </c>
      <c r="B92" s="16" t="s">
        <v>34</v>
      </c>
      <c r="C92" s="15" t="s">
        <v>283</v>
      </c>
      <c r="D92" s="14">
        <v>45077</v>
      </c>
      <c r="E92" s="13">
        <v>4326195</v>
      </c>
      <c r="F92" s="12">
        <v>45199</v>
      </c>
      <c r="H92" s="11">
        <f>E92</f>
        <v>4326195</v>
      </c>
      <c r="I92" s="1" t="s">
        <v>1</v>
      </c>
      <c r="J92" s="10"/>
      <c r="K92" s="10"/>
    </row>
    <row r="93" spans="1:11" ht="21" x14ac:dyDescent="0.35">
      <c r="A93" s="17" t="s">
        <v>282</v>
      </c>
      <c r="B93" s="16" t="s">
        <v>17</v>
      </c>
      <c r="C93" s="15" t="s">
        <v>281</v>
      </c>
      <c r="D93" s="14">
        <v>45098</v>
      </c>
      <c r="E93" s="13">
        <v>88500</v>
      </c>
      <c r="F93" s="12">
        <v>45220</v>
      </c>
      <c r="H93" s="11">
        <f>E93</f>
        <v>88500</v>
      </c>
      <c r="I93" s="1" t="s">
        <v>1</v>
      </c>
      <c r="J93" s="10"/>
      <c r="K93" s="10"/>
    </row>
    <row r="94" spans="1:11" ht="21" x14ac:dyDescent="0.35">
      <c r="A94" s="54" t="s">
        <v>268</v>
      </c>
      <c r="B94" s="34" t="s">
        <v>267</v>
      </c>
      <c r="C94" s="48" t="s">
        <v>280</v>
      </c>
      <c r="D94" s="32">
        <v>45083</v>
      </c>
      <c r="E94" s="52">
        <v>48572144</v>
      </c>
      <c r="F94" s="53">
        <v>45205</v>
      </c>
      <c r="G94" s="52">
        <v>48572144</v>
      </c>
      <c r="H94" s="51">
        <f t="shared" ref="H94:H125" si="4">+E94-G94</f>
        <v>0</v>
      </c>
      <c r="I94" s="50" t="s">
        <v>10</v>
      </c>
      <c r="J94" s="10"/>
      <c r="K94" s="10"/>
    </row>
    <row r="95" spans="1:11" ht="21" x14ac:dyDescent="0.35">
      <c r="A95" s="54" t="s">
        <v>102</v>
      </c>
      <c r="B95" s="34" t="s">
        <v>17</v>
      </c>
      <c r="C95" s="48" t="s">
        <v>279</v>
      </c>
      <c r="D95" s="32">
        <v>45097</v>
      </c>
      <c r="E95" s="52">
        <v>590000</v>
      </c>
      <c r="F95" s="53">
        <v>45225</v>
      </c>
      <c r="G95" s="52">
        <v>590000</v>
      </c>
      <c r="H95" s="51">
        <f t="shared" si="4"/>
        <v>0</v>
      </c>
      <c r="I95" s="50" t="s">
        <v>10</v>
      </c>
      <c r="J95" s="10"/>
      <c r="K95" s="10"/>
    </row>
    <row r="96" spans="1:11" ht="21" x14ac:dyDescent="0.35">
      <c r="A96" s="17" t="s">
        <v>278</v>
      </c>
      <c r="B96" s="16" t="s">
        <v>17</v>
      </c>
      <c r="C96" s="15" t="s">
        <v>277</v>
      </c>
      <c r="D96" s="14">
        <v>45096</v>
      </c>
      <c r="E96" s="13">
        <v>141600</v>
      </c>
      <c r="F96" s="12">
        <v>45225</v>
      </c>
      <c r="H96" s="11">
        <f t="shared" si="4"/>
        <v>141600</v>
      </c>
      <c r="I96" s="1" t="s">
        <v>1</v>
      </c>
      <c r="J96" s="10"/>
      <c r="K96" s="10"/>
    </row>
    <row r="97" spans="1:11" ht="21" x14ac:dyDescent="0.35">
      <c r="A97" s="54" t="s">
        <v>276</v>
      </c>
      <c r="B97" s="34" t="s">
        <v>17</v>
      </c>
      <c r="C97" s="48" t="s">
        <v>275</v>
      </c>
      <c r="D97" s="32">
        <v>45099</v>
      </c>
      <c r="E97" s="52">
        <v>885000</v>
      </c>
      <c r="F97" s="53">
        <v>45221</v>
      </c>
      <c r="G97" s="52">
        <v>885000</v>
      </c>
      <c r="H97" s="51">
        <f t="shared" si="4"/>
        <v>0</v>
      </c>
      <c r="I97" s="50" t="s">
        <v>1</v>
      </c>
      <c r="J97" s="10"/>
      <c r="K97" s="10"/>
    </row>
    <row r="98" spans="1:11" ht="21" x14ac:dyDescent="0.35">
      <c r="A98" s="17" t="s">
        <v>255</v>
      </c>
      <c r="B98" s="16" t="s">
        <v>131</v>
      </c>
      <c r="C98" s="15" t="s">
        <v>274</v>
      </c>
      <c r="D98" s="14">
        <v>45118</v>
      </c>
      <c r="E98" s="13">
        <v>18240000</v>
      </c>
      <c r="F98" s="12">
        <v>45241</v>
      </c>
      <c r="H98" s="11">
        <f t="shared" si="4"/>
        <v>18240000</v>
      </c>
      <c r="I98" s="1" t="s">
        <v>1</v>
      </c>
      <c r="J98" s="10"/>
      <c r="K98" s="10"/>
    </row>
    <row r="99" spans="1:11" ht="21" x14ac:dyDescent="0.35">
      <c r="A99" s="17" t="s">
        <v>255</v>
      </c>
      <c r="B99" s="16" t="s">
        <v>131</v>
      </c>
      <c r="C99" s="15" t="s">
        <v>273</v>
      </c>
      <c r="D99" s="14">
        <v>45118</v>
      </c>
      <c r="E99" s="13">
        <v>13280400</v>
      </c>
      <c r="F99" s="12">
        <v>45241</v>
      </c>
      <c r="H99" s="11">
        <f t="shared" si="4"/>
        <v>13280400</v>
      </c>
      <c r="I99" s="1" t="s">
        <v>1</v>
      </c>
      <c r="J99" s="10"/>
      <c r="K99" s="10"/>
    </row>
    <row r="100" spans="1:11" ht="21" x14ac:dyDescent="0.35">
      <c r="A100" s="17" t="s">
        <v>255</v>
      </c>
      <c r="B100" s="16" t="s">
        <v>131</v>
      </c>
      <c r="C100" s="15" t="s">
        <v>272</v>
      </c>
      <c r="D100" s="14">
        <v>45118</v>
      </c>
      <c r="E100" s="13">
        <v>12453600</v>
      </c>
      <c r="F100" s="12">
        <v>45241</v>
      </c>
      <c r="H100" s="11">
        <f t="shared" si="4"/>
        <v>12453600</v>
      </c>
      <c r="I100" s="1" t="s">
        <v>1</v>
      </c>
      <c r="J100" s="10"/>
      <c r="K100" s="10"/>
    </row>
    <row r="101" spans="1:11" ht="21" x14ac:dyDescent="0.35">
      <c r="A101" s="17" t="s">
        <v>255</v>
      </c>
      <c r="B101" s="16" t="s">
        <v>131</v>
      </c>
      <c r="C101" s="15" t="s">
        <v>271</v>
      </c>
      <c r="D101" s="14">
        <v>45118</v>
      </c>
      <c r="E101" s="13">
        <v>17263200</v>
      </c>
      <c r="F101" s="12">
        <v>45241</v>
      </c>
      <c r="H101" s="11">
        <f t="shared" si="4"/>
        <v>17263200</v>
      </c>
      <c r="I101" s="1" t="s">
        <v>1</v>
      </c>
      <c r="J101" s="10"/>
      <c r="K101" s="10"/>
    </row>
    <row r="102" spans="1:11" ht="21" x14ac:dyDescent="0.35">
      <c r="A102" s="17" t="s">
        <v>270</v>
      </c>
      <c r="B102" s="16" t="s">
        <v>34</v>
      </c>
      <c r="C102" s="15" t="s">
        <v>269</v>
      </c>
      <c r="D102" s="14">
        <v>45107</v>
      </c>
      <c r="E102" s="13">
        <v>4024135</v>
      </c>
      <c r="F102" s="12">
        <v>45229</v>
      </c>
      <c r="H102" s="11">
        <f t="shared" si="4"/>
        <v>4024135</v>
      </c>
      <c r="I102" s="1" t="s">
        <v>1</v>
      </c>
      <c r="J102" s="10"/>
      <c r="K102" s="10"/>
    </row>
    <row r="103" spans="1:11" ht="21" x14ac:dyDescent="0.35">
      <c r="A103" s="54" t="s">
        <v>268</v>
      </c>
      <c r="B103" s="34" t="s">
        <v>267</v>
      </c>
      <c r="C103" s="48" t="s">
        <v>121</v>
      </c>
      <c r="D103" s="32" t="s">
        <v>266</v>
      </c>
      <c r="E103" s="52">
        <v>2898392</v>
      </c>
      <c r="F103" s="53">
        <v>45236</v>
      </c>
      <c r="G103" s="52">
        <v>2898392</v>
      </c>
      <c r="H103" s="51">
        <f t="shared" si="4"/>
        <v>0</v>
      </c>
      <c r="I103" s="50" t="s">
        <v>10</v>
      </c>
      <c r="J103" s="10"/>
      <c r="K103" s="10"/>
    </row>
    <row r="104" spans="1:11" ht="21" x14ac:dyDescent="0.35">
      <c r="A104" s="17" t="s">
        <v>146</v>
      </c>
      <c r="B104" s="16" t="s">
        <v>145</v>
      </c>
      <c r="C104" s="15" t="s">
        <v>265</v>
      </c>
      <c r="D104" s="14">
        <v>45114</v>
      </c>
      <c r="E104" s="13">
        <v>480000</v>
      </c>
      <c r="F104" s="12">
        <v>45237</v>
      </c>
      <c r="H104" s="11">
        <f t="shared" si="4"/>
        <v>480000</v>
      </c>
      <c r="I104" s="1" t="s">
        <v>1</v>
      </c>
      <c r="J104" s="10"/>
      <c r="K104" s="10"/>
    </row>
    <row r="105" spans="1:11" ht="33" x14ac:dyDescent="0.35">
      <c r="A105" s="54" t="s">
        <v>98</v>
      </c>
      <c r="B105" s="34" t="s">
        <v>17</v>
      </c>
      <c r="C105" s="48" t="s">
        <v>264</v>
      </c>
      <c r="D105" s="32">
        <v>45117</v>
      </c>
      <c r="E105" s="52">
        <v>821280</v>
      </c>
      <c r="F105" s="53">
        <v>45236</v>
      </c>
      <c r="G105" s="52">
        <v>821280</v>
      </c>
      <c r="H105" s="51">
        <f t="shared" si="4"/>
        <v>0</v>
      </c>
      <c r="I105" s="50" t="s">
        <v>10</v>
      </c>
      <c r="J105" s="10"/>
      <c r="K105" s="10"/>
    </row>
    <row r="106" spans="1:11" ht="21" x14ac:dyDescent="0.35">
      <c r="A106" s="17" t="s">
        <v>255</v>
      </c>
      <c r="B106" s="16" t="s">
        <v>131</v>
      </c>
      <c r="C106" s="15" t="s">
        <v>263</v>
      </c>
      <c r="D106" s="14">
        <v>45082</v>
      </c>
      <c r="E106" s="13">
        <v>5690400</v>
      </c>
      <c r="F106" s="12">
        <v>45082</v>
      </c>
      <c r="H106" s="11">
        <f t="shared" si="4"/>
        <v>5690400</v>
      </c>
      <c r="I106" s="1" t="s">
        <v>1</v>
      </c>
      <c r="J106" s="10"/>
      <c r="K106" s="10"/>
    </row>
    <row r="107" spans="1:11" ht="21" x14ac:dyDescent="0.35">
      <c r="A107" s="60" t="s">
        <v>23</v>
      </c>
      <c r="B107" s="43" t="s">
        <v>262</v>
      </c>
      <c r="C107" s="49" t="s">
        <v>261</v>
      </c>
      <c r="D107" s="41">
        <v>45091</v>
      </c>
      <c r="E107" s="59">
        <v>44134702.789999999</v>
      </c>
      <c r="F107" s="58">
        <v>45213</v>
      </c>
      <c r="G107" s="57">
        <v>12134702.789999999</v>
      </c>
      <c r="H107" s="56">
        <f t="shared" si="4"/>
        <v>32000000</v>
      </c>
      <c r="I107" s="55" t="s">
        <v>1</v>
      </c>
      <c r="J107" s="10"/>
      <c r="K107" s="10"/>
    </row>
    <row r="108" spans="1:11" ht="21" x14ac:dyDescent="0.35">
      <c r="A108" s="54" t="s">
        <v>102</v>
      </c>
      <c r="B108" s="34" t="s">
        <v>17</v>
      </c>
      <c r="C108" s="48" t="s">
        <v>260</v>
      </c>
      <c r="D108" s="32">
        <v>45125</v>
      </c>
      <c r="E108" s="52">
        <v>590000</v>
      </c>
      <c r="F108" s="53">
        <v>44944</v>
      </c>
      <c r="G108" s="52">
        <v>590000</v>
      </c>
      <c r="H108" s="51">
        <f t="shared" si="4"/>
        <v>0</v>
      </c>
      <c r="I108" s="50" t="s">
        <v>10</v>
      </c>
      <c r="J108" s="10"/>
      <c r="K108" s="10"/>
    </row>
    <row r="109" spans="1:11" ht="21" x14ac:dyDescent="0.35">
      <c r="A109" s="17" t="s">
        <v>124</v>
      </c>
      <c r="B109" s="16" t="s">
        <v>3</v>
      </c>
      <c r="C109" s="15" t="s">
        <v>259</v>
      </c>
      <c r="D109" s="14">
        <v>45113</v>
      </c>
      <c r="E109" s="13">
        <v>59000</v>
      </c>
      <c r="F109" s="12">
        <v>45236</v>
      </c>
      <c r="H109" s="11">
        <f t="shared" si="4"/>
        <v>59000</v>
      </c>
      <c r="I109" s="1" t="s">
        <v>1</v>
      </c>
      <c r="J109" s="10"/>
      <c r="K109" s="10"/>
    </row>
    <row r="110" spans="1:11" ht="21" x14ac:dyDescent="0.35">
      <c r="A110" s="17" t="s">
        <v>45</v>
      </c>
      <c r="B110" s="16" t="s">
        <v>3</v>
      </c>
      <c r="C110" s="15" t="s">
        <v>258</v>
      </c>
      <c r="D110" s="14">
        <v>45140</v>
      </c>
      <c r="E110" s="13">
        <v>59000</v>
      </c>
      <c r="F110" s="12">
        <v>45262</v>
      </c>
      <c r="H110" s="11">
        <f t="shared" si="4"/>
        <v>59000</v>
      </c>
      <c r="I110" s="1" t="s">
        <v>1</v>
      </c>
      <c r="J110" s="10"/>
      <c r="K110" s="10"/>
    </row>
    <row r="111" spans="1:11" ht="21" x14ac:dyDescent="0.35">
      <c r="A111" s="54" t="s">
        <v>257</v>
      </c>
      <c r="B111" s="34" t="s">
        <v>63</v>
      </c>
      <c r="C111" s="48" t="s">
        <v>256</v>
      </c>
      <c r="D111" s="32">
        <v>45110</v>
      </c>
      <c r="E111" s="52">
        <v>573792.44999999995</v>
      </c>
      <c r="F111" s="53">
        <v>45233</v>
      </c>
      <c r="G111" s="52">
        <v>573792.44999999995</v>
      </c>
      <c r="H111" s="51">
        <f t="shared" si="4"/>
        <v>0</v>
      </c>
      <c r="I111" s="50" t="s">
        <v>10</v>
      </c>
      <c r="J111" s="10"/>
      <c r="K111" s="10"/>
    </row>
    <row r="112" spans="1:11" ht="21" x14ac:dyDescent="0.35">
      <c r="A112" s="17" t="s">
        <v>255</v>
      </c>
      <c r="B112" s="16" t="s">
        <v>131</v>
      </c>
      <c r="C112" s="15" t="s">
        <v>254</v>
      </c>
      <c r="D112" s="14">
        <v>45155</v>
      </c>
      <c r="E112" s="13">
        <v>6613200</v>
      </c>
      <c r="F112" s="12">
        <v>45277</v>
      </c>
      <c r="H112" s="11">
        <f t="shared" si="4"/>
        <v>6613200</v>
      </c>
      <c r="I112" s="1" t="s">
        <v>1</v>
      </c>
      <c r="J112" s="10"/>
      <c r="K112" s="10"/>
    </row>
    <row r="113" spans="1:11" ht="21" x14ac:dyDescent="0.35">
      <c r="A113" s="17" t="s">
        <v>253</v>
      </c>
      <c r="B113" s="16" t="s">
        <v>213</v>
      </c>
      <c r="C113" s="15" t="s">
        <v>252</v>
      </c>
      <c r="D113" s="14" t="s">
        <v>251</v>
      </c>
      <c r="E113" s="13">
        <v>3322354.61</v>
      </c>
      <c r="F113" s="12">
        <v>45056</v>
      </c>
      <c r="H113" s="11">
        <f t="shared" si="4"/>
        <v>3322354.61</v>
      </c>
      <c r="I113" s="1" t="s">
        <v>117</v>
      </c>
      <c r="J113" s="10"/>
      <c r="K113" s="10"/>
    </row>
    <row r="114" spans="1:11" ht="21" x14ac:dyDescent="0.35">
      <c r="A114" s="54" t="s">
        <v>250</v>
      </c>
      <c r="B114" s="34" t="s">
        <v>249</v>
      </c>
      <c r="C114" s="48" t="s">
        <v>248</v>
      </c>
      <c r="D114" s="32">
        <v>45155</v>
      </c>
      <c r="E114" s="52">
        <v>30408.6</v>
      </c>
      <c r="F114" s="53">
        <v>45277</v>
      </c>
      <c r="G114" s="52">
        <v>30408.6</v>
      </c>
      <c r="H114" s="51">
        <f t="shared" si="4"/>
        <v>0</v>
      </c>
      <c r="I114" s="50" t="s">
        <v>10</v>
      </c>
      <c r="J114" s="10"/>
      <c r="K114" s="10"/>
    </row>
    <row r="115" spans="1:11" ht="33" x14ac:dyDescent="0.35">
      <c r="A115" s="54" t="s">
        <v>98</v>
      </c>
      <c r="B115" s="34" t="s">
        <v>17</v>
      </c>
      <c r="C115" s="48" t="s">
        <v>247</v>
      </c>
      <c r="D115" s="32">
        <v>45148</v>
      </c>
      <c r="E115" s="52">
        <v>821280</v>
      </c>
      <c r="F115" s="53">
        <v>45270</v>
      </c>
      <c r="G115" s="52">
        <v>821280</v>
      </c>
      <c r="H115" s="51">
        <f t="shared" si="4"/>
        <v>0</v>
      </c>
      <c r="I115" s="50" t="s">
        <v>10</v>
      </c>
      <c r="J115" s="10"/>
      <c r="K115" s="10"/>
    </row>
    <row r="116" spans="1:11" ht="21" x14ac:dyDescent="0.35">
      <c r="A116" s="17" t="s">
        <v>188</v>
      </c>
      <c r="B116" s="16" t="s">
        <v>244</v>
      </c>
      <c r="C116" s="15" t="s">
        <v>246</v>
      </c>
      <c r="D116" s="14">
        <v>45103</v>
      </c>
      <c r="E116" s="13">
        <v>13005960</v>
      </c>
      <c r="F116" s="12">
        <v>45215</v>
      </c>
      <c r="G116" s="2">
        <v>2363540</v>
      </c>
      <c r="H116" s="11">
        <f t="shared" si="4"/>
        <v>10642420</v>
      </c>
      <c r="I116" s="1" t="s">
        <v>1</v>
      </c>
      <c r="J116" s="10"/>
      <c r="K116" s="10"/>
    </row>
    <row r="117" spans="1:11" ht="21" x14ac:dyDescent="0.35">
      <c r="A117" s="54" t="s">
        <v>102</v>
      </c>
      <c r="B117" s="34" t="s">
        <v>17</v>
      </c>
      <c r="C117" s="48" t="s">
        <v>245</v>
      </c>
      <c r="D117" s="32">
        <v>45155</v>
      </c>
      <c r="E117" s="52">
        <v>590000</v>
      </c>
      <c r="F117" s="53">
        <v>45277</v>
      </c>
      <c r="G117" s="52">
        <v>590000</v>
      </c>
      <c r="H117" s="51">
        <f t="shared" si="4"/>
        <v>0</v>
      </c>
      <c r="I117" s="50" t="s">
        <v>10</v>
      </c>
      <c r="J117" s="10"/>
      <c r="K117" s="10"/>
    </row>
    <row r="118" spans="1:11" ht="21" x14ac:dyDescent="0.35">
      <c r="A118" s="17" t="s">
        <v>188</v>
      </c>
      <c r="B118" s="16" t="s">
        <v>244</v>
      </c>
      <c r="C118" s="15" t="s">
        <v>243</v>
      </c>
      <c r="D118" s="14">
        <v>45069</v>
      </c>
      <c r="E118" s="13">
        <v>14491698</v>
      </c>
      <c r="F118" s="12">
        <v>45192</v>
      </c>
      <c r="H118" s="11">
        <f t="shared" si="4"/>
        <v>14491698</v>
      </c>
      <c r="I118" s="1" t="s">
        <v>1</v>
      </c>
      <c r="J118" s="10"/>
      <c r="K118" s="10"/>
    </row>
    <row r="119" spans="1:11" ht="21" x14ac:dyDescent="0.35">
      <c r="A119" s="54" t="s">
        <v>20</v>
      </c>
      <c r="B119" s="34" t="s">
        <v>17</v>
      </c>
      <c r="C119" s="48" t="s">
        <v>242</v>
      </c>
      <c r="D119" s="32">
        <v>45153</v>
      </c>
      <c r="E119" s="52">
        <v>314829.90000000002</v>
      </c>
      <c r="F119" s="53">
        <v>45275</v>
      </c>
      <c r="G119" s="52">
        <v>314829.90000000002</v>
      </c>
      <c r="H119" s="51">
        <f t="shared" si="4"/>
        <v>0</v>
      </c>
      <c r="I119" s="50" t="s">
        <v>10</v>
      </c>
      <c r="J119" s="10"/>
      <c r="K119" s="10"/>
    </row>
    <row r="120" spans="1:11" ht="21" x14ac:dyDescent="0.35">
      <c r="A120" s="54" t="s">
        <v>111</v>
      </c>
      <c r="B120" s="34" t="s">
        <v>17</v>
      </c>
      <c r="C120" s="48" t="s">
        <v>241</v>
      </c>
      <c r="D120" s="32">
        <v>45152</v>
      </c>
      <c r="E120" s="52">
        <v>491175</v>
      </c>
      <c r="F120" s="53">
        <v>45274</v>
      </c>
      <c r="G120" s="52">
        <v>491175</v>
      </c>
      <c r="H120" s="51">
        <f t="shared" si="4"/>
        <v>0</v>
      </c>
      <c r="I120" s="50" t="s">
        <v>10</v>
      </c>
      <c r="J120" s="10"/>
      <c r="K120" s="10"/>
    </row>
    <row r="121" spans="1:11" ht="21" x14ac:dyDescent="0.35">
      <c r="A121" s="54" t="s">
        <v>240</v>
      </c>
      <c r="B121" s="34" t="s">
        <v>63</v>
      </c>
      <c r="C121" s="48" t="s">
        <v>239</v>
      </c>
      <c r="D121" s="32">
        <v>45141</v>
      </c>
      <c r="E121" s="52">
        <v>1035045</v>
      </c>
      <c r="F121" s="53">
        <v>45263</v>
      </c>
      <c r="G121" s="52">
        <v>1035045</v>
      </c>
      <c r="H121" s="51">
        <f t="shared" si="4"/>
        <v>0</v>
      </c>
      <c r="I121" s="50" t="s">
        <v>10</v>
      </c>
      <c r="J121" s="10"/>
      <c r="K121" s="10"/>
    </row>
    <row r="122" spans="1:11" ht="21" x14ac:dyDescent="0.35">
      <c r="A122" s="54" t="s">
        <v>20</v>
      </c>
      <c r="B122" s="34" t="s">
        <v>17</v>
      </c>
      <c r="C122" s="48" t="s">
        <v>238</v>
      </c>
      <c r="D122" s="32">
        <v>45167</v>
      </c>
      <c r="E122" s="52">
        <v>89951.4</v>
      </c>
      <c r="F122" s="53">
        <v>45167</v>
      </c>
      <c r="G122" s="52">
        <v>89951.4</v>
      </c>
      <c r="H122" s="51">
        <f t="shared" si="4"/>
        <v>0</v>
      </c>
      <c r="I122" s="50" t="s">
        <v>10</v>
      </c>
      <c r="J122" s="10"/>
      <c r="K122" s="10"/>
    </row>
    <row r="123" spans="1:11" ht="21" x14ac:dyDescent="0.35">
      <c r="A123" s="54" t="s">
        <v>18</v>
      </c>
      <c r="B123" s="34" t="s">
        <v>17</v>
      </c>
      <c r="C123" s="48" t="s">
        <v>237</v>
      </c>
      <c r="D123" s="32">
        <v>45167</v>
      </c>
      <c r="E123" s="52">
        <v>64489.9</v>
      </c>
      <c r="F123" s="53">
        <v>45284</v>
      </c>
      <c r="G123" s="52">
        <v>64489.9</v>
      </c>
      <c r="H123" s="51">
        <f t="shared" si="4"/>
        <v>0</v>
      </c>
      <c r="I123" s="50" t="s">
        <v>10</v>
      </c>
      <c r="J123" s="10"/>
      <c r="K123" s="10"/>
    </row>
    <row r="124" spans="1:11" ht="21" x14ac:dyDescent="0.35">
      <c r="A124" s="17" t="s">
        <v>236</v>
      </c>
      <c r="B124" s="16" t="s">
        <v>17</v>
      </c>
      <c r="C124" s="15" t="s">
        <v>235</v>
      </c>
      <c r="D124" s="14">
        <v>45092</v>
      </c>
      <c r="E124" s="13">
        <v>123900</v>
      </c>
      <c r="F124" s="12">
        <v>45214</v>
      </c>
      <c r="H124" s="11">
        <f t="shared" si="4"/>
        <v>123900</v>
      </c>
      <c r="I124" s="1" t="s">
        <v>1</v>
      </c>
      <c r="J124" s="10"/>
      <c r="K124" s="10"/>
    </row>
    <row r="125" spans="1:11" ht="33" x14ac:dyDescent="0.35">
      <c r="A125" s="44" t="s">
        <v>170</v>
      </c>
      <c r="B125" s="43" t="s">
        <v>22</v>
      </c>
      <c r="C125" s="49" t="s">
        <v>234</v>
      </c>
      <c r="D125" s="41">
        <v>45180</v>
      </c>
      <c r="E125" s="40">
        <v>1856730</v>
      </c>
      <c r="F125" s="39">
        <v>45302</v>
      </c>
      <c r="G125" s="38">
        <v>371346</v>
      </c>
      <c r="H125" s="37">
        <f t="shared" si="4"/>
        <v>1485384</v>
      </c>
      <c r="I125" s="36" t="s">
        <v>1</v>
      </c>
      <c r="J125" s="10"/>
      <c r="K125" s="10"/>
    </row>
    <row r="126" spans="1:11" ht="21" x14ac:dyDescent="0.35">
      <c r="A126" s="35" t="s">
        <v>20</v>
      </c>
      <c r="B126" s="34" t="s">
        <v>17</v>
      </c>
      <c r="C126" s="48" t="s">
        <v>233</v>
      </c>
      <c r="D126" s="32">
        <v>45168</v>
      </c>
      <c r="E126" s="30">
        <v>44975.7</v>
      </c>
      <c r="F126" s="31">
        <v>45291</v>
      </c>
      <c r="G126" s="30">
        <v>44975.7</v>
      </c>
      <c r="H126" s="29">
        <f t="shared" ref="H126:H157" si="5">+E126-G126</f>
        <v>0</v>
      </c>
      <c r="I126" s="28" t="s">
        <v>10</v>
      </c>
      <c r="J126" s="10"/>
      <c r="K126" s="10"/>
    </row>
    <row r="127" spans="1:11" ht="21" x14ac:dyDescent="0.35">
      <c r="A127" s="35" t="s">
        <v>232</v>
      </c>
      <c r="B127" s="34" t="s">
        <v>17</v>
      </c>
      <c r="C127" s="48" t="s">
        <v>231</v>
      </c>
      <c r="D127" s="32">
        <v>45169</v>
      </c>
      <c r="E127" s="30">
        <v>70800</v>
      </c>
      <c r="F127" s="31">
        <v>45278</v>
      </c>
      <c r="G127" s="30">
        <v>70800</v>
      </c>
      <c r="H127" s="29">
        <f t="shared" si="5"/>
        <v>0</v>
      </c>
      <c r="I127" s="28" t="s">
        <v>10</v>
      </c>
      <c r="J127" s="10"/>
      <c r="K127" s="10"/>
    </row>
    <row r="128" spans="1:11" ht="33" x14ac:dyDescent="0.35">
      <c r="A128" s="35" t="s">
        <v>98</v>
      </c>
      <c r="B128" s="34" t="s">
        <v>17</v>
      </c>
      <c r="C128" s="48" t="s">
        <v>230</v>
      </c>
      <c r="D128" s="32">
        <v>45181</v>
      </c>
      <c r="E128" s="30">
        <v>821280</v>
      </c>
      <c r="F128" s="31">
        <v>45303</v>
      </c>
      <c r="G128" s="30">
        <v>821280</v>
      </c>
      <c r="H128" s="29">
        <f t="shared" si="5"/>
        <v>0</v>
      </c>
      <c r="I128" s="28" t="s">
        <v>10</v>
      </c>
      <c r="J128" s="10"/>
      <c r="K128" s="10"/>
    </row>
    <row r="129" spans="1:11" ht="21" x14ac:dyDescent="0.35">
      <c r="A129" s="44" t="s">
        <v>229</v>
      </c>
      <c r="B129" s="43" t="s">
        <v>187</v>
      </c>
      <c r="C129" s="49" t="s">
        <v>228</v>
      </c>
      <c r="D129" s="41">
        <v>45062</v>
      </c>
      <c r="E129" s="40">
        <v>9912944</v>
      </c>
      <c r="F129" s="39">
        <v>45185</v>
      </c>
      <c r="G129" s="38">
        <v>1982588.8</v>
      </c>
      <c r="H129" s="37">
        <f t="shared" si="5"/>
        <v>7930355.2000000002</v>
      </c>
      <c r="I129" s="36" t="s">
        <v>117</v>
      </c>
      <c r="J129" s="10"/>
      <c r="K129" s="10"/>
    </row>
    <row r="130" spans="1:11" ht="33" x14ac:dyDescent="0.35">
      <c r="A130" s="44" t="s">
        <v>227</v>
      </c>
      <c r="B130" s="43" t="s">
        <v>226</v>
      </c>
      <c r="C130" s="49" t="s">
        <v>225</v>
      </c>
      <c r="D130" s="41">
        <v>45184</v>
      </c>
      <c r="E130" s="40">
        <v>3177386</v>
      </c>
      <c r="F130" s="39">
        <v>45306</v>
      </c>
      <c r="G130" s="38">
        <v>635477.19999999995</v>
      </c>
      <c r="H130" s="37">
        <f t="shared" si="5"/>
        <v>2541908.7999999998</v>
      </c>
      <c r="I130" s="36" t="s">
        <v>117</v>
      </c>
      <c r="J130" s="10"/>
      <c r="K130" s="10"/>
    </row>
    <row r="131" spans="1:11" ht="21" x14ac:dyDescent="0.35">
      <c r="A131" s="27" t="s">
        <v>35</v>
      </c>
      <c r="B131" s="16" t="s">
        <v>34</v>
      </c>
      <c r="C131" s="15" t="s">
        <v>224</v>
      </c>
      <c r="D131" s="14">
        <v>45169</v>
      </c>
      <c r="E131" s="25">
        <v>3980570</v>
      </c>
      <c r="F131" s="24">
        <v>45291</v>
      </c>
      <c r="G131" s="23"/>
      <c r="H131" s="22">
        <f t="shared" si="5"/>
        <v>3980570</v>
      </c>
      <c r="I131" s="21" t="s">
        <v>1</v>
      </c>
      <c r="J131" s="10"/>
      <c r="K131" s="10"/>
    </row>
    <row r="132" spans="1:11" ht="21" x14ac:dyDescent="0.35">
      <c r="A132" s="27" t="s">
        <v>223</v>
      </c>
      <c r="B132" s="16" t="s">
        <v>222</v>
      </c>
      <c r="C132" s="15" t="s">
        <v>221</v>
      </c>
      <c r="D132" s="14">
        <v>45173</v>
      </c>
      <c r="E132" s="25">
        <v>11957449.76</v>
      </c>
      <c r="F132" s="24">
        <v>45295</v>
      </c>
      <c r="G132" s="23"/>
      <c r="H132" s="22">
        <f t="shared" si="5"/>
        <v>11957449.76</v>
      </c>
      <c r="I132" s="21" t="s">
        <v>1</v>
      </c>
      <c r="J132" s="10"/>
      <c r="K132" s="10"/>
    </row>
    <row r="133" spans="1:11" ht="21" x14ac:dyDescent="0.35">
      <c r="A133" s="27" t="s">
        <v>220</v>
      </c>
      <c r="B133" s="16" t="s">
        <v>219</v>
      </c>
      <c r="C133" s="15" t="s">
        <v>218</v>
      </c>
      <c r="D133" s="14">
        <v>45138</v>
      </c>
      <c r="E133" s="25">
        <v>28058071.34</v>
      </c>
      <c r="F133" s="24">
        <v>45260</v>
      </c>
      <c r="G133" s="23"/>
      <c r="H133" s="22">
        <f t="shared" si="5"/>
        <v>28058071.34</v>
      </c>
      <c r="I133" s="21" t="s">
        <v>1</v>
      </c>
      <c r="J133" s="10"/>
      <c r="K133" s="10"/>
    </row>
    <row r="134" spans="1:11" ht="21" x14ac:dyDescent="0.35">
      <c r="A134" s="44" t="s">
        <v>217</v>
      </c>
      <c r="B134" s="43" t="s">
        <v>216</v>
      </c>
      <c r="C134" s="49" t="s">
        <v>215</v>
      </c>
      <c r="D134" s="41">
        <v>44930</v>
      </c>
      <c r="E134" s="40">
        <v>43959654.100000001</v>
      </c>
      <c r="F134" s="39">
        <v>45050</v>
      </c>
      <c r="G134" s="38">
        <v>20000000</v>
      </c>
      <c r="H134" s="37">
        <f t="shared" si="5"/>
        <v>23959654.100000001</v>
      </c>
      <c r="I134" s="36" t="s">
        <v>117</v>
      </c>
      <c r="J134" s="10"/>
      <c r="K134" s="10"/>
    </row>
    <row r="135" spans="1:11" ht="33" x14ac:dyDescent="0.35">
      <c r="A135" s="27" t="s">
        <v>214</v>
      </c>
      <c r="B135" s="16" t="s">
        <v>213</v>
      </c>
      <c r="C135" s="15" t="s">
        <v>212</v>
      </c>
      <c r="D135" s="14">
        <v>45145</v>
      </c>
      <c r="E135" s="25">
        <v>3674520</v>
      </c>
      <c r="F135" s="24">
        <v>45267</v>
      </c>
      <c r="G135" s="23">
        <v>734904</v>
      </c>
      <c r="H135" s="22">
        <f t="shared" si="5"/>
        <v>2939616</v>
      </c>
      <c r="I135" s="21" t="s">
        <v>1</v>
      </c>
      <c r="J135" s="10"/>
      <c r="K135" s="10"/>
    </row>
    <row r="136" spans="1:11" ht="21" x14ac:dyDescent="0.35">
      <c r="A136" s="27" t="s">
        <v>211</v>
      </c>
      <c r="B136" s="16" t="s">
        <v>210</v>
      </c>
      <c r="C136" s="15" t="s">
        <v>209</v>
      </c>
      <c r="D136" s="14">
        <v>45218</v>
      </c>
      <c r="E136" s="25">
        <v>26192642.899999999</v>
      </c>
      <c r="F136" s="24">
        <v>45341</v>
      </c>
      <c r="G136" s="23"/>
      <c r="H136" s="22">
        <f t="shared" si="5"/>
        <v>26192642.899999999</v>
      </c>
      <c r="I136" s="21" t="s">
        <v>1</v>
      </c>
      <c r="J136" s="10"/>
      <c r="K136" s="10"/>
    </row>
    <row r="137" spans="1:11" ht="21" x14ac:dyDescent="0.35">
      <c r="A137" s="35" t="s">
        <v>207</v>
      </c>
      <c r="B137" s="34" t="s">
        <v>17</v>
      </c>
      <c r="C137" s="48" t="s">
        <v>208</v>
      </c>
      <c r="D137" s="32">
        <v>45173</v>
      </c>
      <c r="E137" s="30">
        <v>1233395</v>
      </c>
      <c r="F137" s="31">
        <v>45295</v>
      </c>
      <c r="G137" s="30">
        <v>1233395</v>
      </c>
      <c r="H137" s="29">
        <f t="shared" si="5"/>
        <v>0</v>
      </c>
      <c r="I137" s="28" t="s">
        <v>10</v>
      </c>
      <c r="J137" s="10"/>
      <c r="K137" s="10"/>
    </row>
    <row r="138" spans="1:11" ht="21" x14ac:dyDescent="0.35">
      <c r="A138" s="35" t="s">
        <v>207</v>
      </c>
      <c r="B138" s="34" t="s">
        <v>17</v>
      </c>
      <c r="C138" s="48" t="s">
        <v>206</v>
      </c>
      <c r="D138" s="32">
        <v>45173</v>
      </c>
      <c r="E138" s="30">
        <v>1416000</v>
      </c>
      <c r="F138" s="31">
        <v>45295</v>
      </c>
      <c r="G138" s="30">
        <v>1416000</v>
      </c>
      <c r="H138" s="29">
        <f t="shared" si="5"/>
        <v>0</v>
      </c>
      <c r="I138" s="28" t="s">
        <v>10</v>
      </c>
      <c r="J138" s="10"/>
      <c r="K138" s="10"/>
    </row>
    <row r="139" spans="1:11" ht="21" x14ac:dyDescent="0.35">
      <c r="A139" s="35" t="s">
        <v>205</v>
      </c>
      <c r="B139" s="34" t="s">
        <v>204</v>
      </c>
      <c r="C139" s="48" t="s">
        <v>203</v>
      </c>
      <c r="D139" s="32">
        <v>45174</v>
      </c>
      <c r="E139" s="30">
        <v>1298000</v>
      </c>
      <c r="F139" s="31">
        <v>45296</v>
      </c>
      <c r="G139" s="30">
        <v>1298000</v>
      </c>
      <c r="H139" s="29">
        <f t="shared" si="5"/>
        <v>0</v>
      </c>
      <c r="I139" s="28" t="s">
        <v>10</v>
      </c>
      <c r="J139" s="10"/>
      <c r="K139" s="10"/>
    </row>
    <row r="140" spans="1:11" ht="21" x14ac:dyDescent="0.35">
      <c r="A140" s="27" t="s">
        <v>201</v>
      </c>
      <c r="B140" s="16" t="s">
        <v>200</v>
      </c>
      <c r="C140" s="15" t="s">
        <v>202</v>
      </c>
      <c r="D140" s="14">
        <v>45182</v>
      </c>
      <c r="E140" s="25">
        <v>46025529.640000001</v>
      </c>
      <c r="F140" s="24">
        <v>45304</v>
      </c>
      <c r="G140" s="23">
        <v>9205105.9299999997</v>
      </c>
      <c r="H140" s="22">
        <f t="shared" si="5"/>
        <v>36820423.710000001</v>
      </c>
      <c r="I140" s="21" t="s">
        <v>1</v>
      </c>
      <c r="J140" s="10"/>
      <c r="K140" s="10"/>
    </row>
    <row r="141" spans="1:11" ht="21" x14ac:dyDescent="0.35">
      <c r="A141" s="35" t="s">
        <v>201</v>
      </c>
      <c r="B141" s="34" t="s">
        <v>200</v>
      </c>
      <c r="C141" s="48" t="s">
        <v>199</v>
      </c>
      <c r="D141" s="32">
        <v>45182</v>
      </c>
      <c r="E141" s="30">
        <v>72551864.540000007</v>
      </c>
      <c r="F141" s="31">
        <v>45304</v>
      </c>
      <c r="G141" s="30">
        <v>72551864.540000007</v>
      </c>
      <c r="H141" s="29">
        <f t="shared" si="5"/>
        <v>0</v>
      </c>
      <c r="I141" s="28" t="s">
        <v>10</v>
      </c>
      <c r="J141" s="10"/>
      <c r="K141" s="10"/>
    </row>
    <row r="142" spans="1:11" ht="21" x14ac:dyDescent="0.35">
      <c r="A142" s="35" t="s">
        <v>198</v>
      </c>
      <c r="B142" s="34" t="s">
        <v>17</v>
      </c>
      <c r="C142" s="48" t="s">
        <v>197</v>
      </c>
      <c r="D142" s="32">
        <v>45195</v>
      </c>
      <c r="E142" s="30">
        <v>135000</v>
      </c>
      <c r="F142" s="31">
        <v>45317</v>
      </c>
      <c r="G142" s="30">
        <v>135000</v>
      </c>
      <c r="H142" s="29">
        <f t="shared" si="5"/>
        <v>0</v>
      </c>
      <c r="I142" s="28" t="s">
        <v>10</v>
      </c>
      <c r="J142" s="10"/>
      <c r="K142" s="10"/>
    </row>
    <row r="143" spans="1:11" ht="21" x14ac:dyDescent="0.35">
      <c r="A143" s="35" t="s">
        <v>196</v>
      </c>
      <c r="B143" s="34" t="s">
        <v>63</v>
      </c>
      <c r="C143" s="48" t="s">
        <v>195</v>
      </c>
      <c r="D143" s="32">
        <v>45191</v>
      </c>
      <c r="E143" s="30">
        <v>1650000</v>
      </c>
      <c r="F143" s="31">
        <v>45313</v>
      </c>
      <c r="G143" s="30">
        <v>1650000</v>
      </c>
      <c r="H143" s="29">
        <f t="shared" si="5"/>
        <v>0</v>
      </c>
      <c r="I143" s="28" t="s">
        <v>10</v>
      </c>
      <c r="J143" s="10"/>
      <c r="K143" s="10"/>
    </row>
    <row r="144" spans="1:11" ht="21" x14ac:dyDescent="0.35">
      <c r="A144" s="35" t="s">
        <v>194</v>
      </c>
      <c r="B144" s="34" t="s">
        <v>63</v>
      </c>
      <c r="C144" s="48" t="s">
        <v>193</v>
      </c>
      <c r="D144" s="32">
        <v>45197</v>
      </c>
      <c r="E144" s="30">
        <v>313366.63</v>
      </c>
      <c r="F144" s="31">
        <v>45319</v>
      </c>
      <c r="G144" s="30">
        <v>313366.63</v>
      </c>
      <c r="H144" s="29">
        <f t="shared" si="5"/>
        <v>0</v>
      </c>
      <c r="I144" s="28" t="s">
        <v>10</v>
      </c>
      <c r="J144" s="10"/>
      <c r="K144" s="10"/>
    </row>
    <row r="145" spans="1:11" ht="21" x14ac:dyDescent="0.35">
      <c r="A145" s="35" t="s">
        <v>20</v>
      </c>
      <c r="B145" s="34" t="s">
        <v>17</v>
      </c>
      <c r="C145" s="48" t="s">
        <v>192</v>
      </c>
      <c r="D145" s="32">
        <v>45181</v>
      </c>
      <c r="E145" s="30">
        <v>44975.7</v>
      </c>
      <c r="F145" s="31">
        <v>45303</v>
      </c>
      <c r="G145" s="30">
        <v>44975.7</v>
      </c>
      <c r="H145" s="29">
        <f t="shared" si="5"/>
        <v>0</v>
      </c>
      <c r="I145" s="28" t="s">
        <v>10</v>
      </c>
      <c r="J145" s="10"/>
      <c r="K145" s="10"/>
    </row>
    <row r="146" spans="1:11" ht="48.75" x14ac:dyDescent="0.35">
      <c r="A146" s="27" t="s">
        <v>191</v>
      </c>
      <c r="B146" s="16" t="s">
        <v>190</v>
      </c>
      <c r="C146" s="15" t="s">
        <v>11</v>
      </c>
      <c r="D146" s="14">
        <v>45201</v>
      </c>
      <c r="E146" s="25">
        <v>456196.26</v>
      </c>
      <c r="F146" s="24">
        <v>45324</v>
      </c>
      <c r="G146" s="23"/>
      <c r="H146" s="22">
        <f t="shared" si="5"/>
        <v>456196.26</v>
      </c>
      <c r="I146" s="21" t="s">
        <v>1</v>
      </c>
      <c r="J146" s="10"/>
      <c r="K146" s="10"/>
    </row>
    <row r="147" spans="1:11" ht="21" x14ac:dyDescent="0.35">
      <c r="A147" s="35" t="s">
        <v>102</v>
      </c>
      <c r="B147" s="34" t="s">
        <v>17</v>
      </c>
      <c r="C147" s="33" t="s">
        <v>189</v>
      </c>
      <c r="D147" s="32">
        <v>45187</v>
      </c>
      <c r="E147" s="30">
        <v>590000</v>
      </c>
      <c r="F147" s="31">
        <v>45309</v>
      </c>
      <c r="G147" s="30">
        <v>590000</v>
      </c>
      <c r="H147" s="29">
        <f t="shared" si="5"/>
        <v>0</v>
      </c>
      <c r="I147" s="28" t="s">
        <v>10</v>
      </c>
      <c r="J147" s="10"/>
      <c r="K147" s="10"/>
    </row>
    <row r="148" spans="1:11" ht="21" x14ac:dyDescent="0.35">
      <c r="A148" s="44" t="s">
        <v>188</v>
      </c>
      <c r="B148" s="43" t="s">
        <v>187</v>
      </c>
      <c r="C148" s="42" t="s">
        <v>186</v>
      </c>
      <c r="D148" s="41">
        <v>45183</v>
      </c>
      <c r="E148" s="40">
        <v>2357640</v>
      </c>
      <c r="F148" s="39">
        <v>45305</v>
      </c>
      <c r="G148" s="38">
        <v>471528</v>
      </c>
      <c r="H148" s="37">
        <f t="shared" si="5"/>
        <v>1886112</v>
      </c>
      <c r="I148" s="36" t="s">
        <v>1</v>
      </c>
      <c r="J148" s="10"/>
      <c r="K148" s="10"/>
    </row>
    <row r="149" spans="1:11" ht="21" x14ac:dyDescent="0.35">
      <c r="A149" s="35" t="s">
        <v>6</v>
      </c>
      <c r="B149" s="34" t="s">
        <v>3</v>
      </c>
      <c r="C149" s="33" t="s">
        <v>185</v>
      </c>
      <c r="D149" s="32">
        <v>45194</v>
      </c>
      <c r="E149" s="30">
        <v>118000</v>
      </c>
      <c r="F149" s="31">
        <v>45316</v>
      </c>
      <c r="G149" s="30">
        <v>118000</v>
      </c>
      <c r="H149" s="29">
        <f t="shared" si="5"/>
        <v>0</v>
      </c>
      <c r="I149" s="28" t="s">
        <v>10</v>
      </c>
      <c r="J149" s="10"/>
      <c r="K149" s="10"/>
    </row>
    <row r="150" spans="1:11" ht="33" x14ac:dyDescent="0.35">
      <c r="A150" s="44" t="s">
        <v>180</v>
      </c>
      <c r="B150" s="43" t="s">
        <v>182</v>
      </c>
      <c r="C150" s="42" t="s">
        <v>184</v>
      </c>
      <c r="D150" s="41">
        <v>45198</v>
      </c>
      <c r="E150" s="40">
        <v>847189.39</v>
      </c>
      <c r="F150" s="39">
        <v>45320</v>
      </c>
      <c r="G150" s="38">
        <v>169437.88</v>
      </c>
      <c r="H150" s="37">
        <f t="shared" si="5"/>
        <v>677751.51</v>
      </c>
      <c r="I150" s="36" t="s">
        <v>1</v>
      </c>
      <c r="J150" s="10"/>
      <c r="K150" s="10"/>
    </row>
    <row r="151" spans="1:11" ht="21" x14ac:dyDescent="0.35">
      <c r="A151" s="35" t="s">
        <v>20</v>
      </c>
      <c r="B151" s="34" t="s">
        <v>17</v>
      </c>
      <c r="C151" s="33" t="s">
        <v>183</v>
      </c>
      <c r="D151" s="32">
        <v>45189</v>
      </c>
      <c r="E151" s="30">
        <v>89951.4</v>
      </c>
      <c r="F151" s="31">
        <v>45311</v>
      </c>
      <c r="G151" s="30">
        <v>89951.4</v>
      </c>
      <c r="H151" s="29">
        <f t="shared" si="5"/>
        <v>0</v>
      </c>
      <c r="I151" s="28" t="s">
        <v>10</v>
      </c>
      <c r="J151" s="10"/>
      <c r="K151" s="10"/>
    </row>
    <row r="152" spans="1:11" ht="33" x14ac:dyDescent="0.35">
      <c r="A152" s="44" t="s">
        <v>180</v>
      </c>
      <c r="B152" s="43" t="s">
        <v>182</v>
      </c>
      <c r="C152" s="42" t="s">
        <v>181</v>
      </c>
      <c r="D152" s="41">
        <v>45198</v>
      </c>
      <c r="E152" s="40">
        <v>1923504.74</v>
      </c>
      <c r="F152" s="39">
        <v>45320</v>
      </c>
      <c r="G152" s="38">
        <v>384700.95</v>
      </c>
      <c r="H152" s="37">
        <f t="shared" si="5"/>
        <v>1538803.79</v>
      </c>
      <c r="I152" s="36" t="s">
        <v>1</v>
      </c>
      <c r="J152" s="10"/>
      <c r="K152" s="10"/>
    </row>
    <row r="153" spans="1:11" ht="21" x14ac:dyDescent="0.35">
      <c r="A153" s="44" t="s">
        <v>180</v>
      </c>
      <c r="B153" s="43"/>
      <c r="C153" s="42" t="s">
        <v>179</v>
      </c>
      <c r="D153" s="41">
        <v>45198</v>
      </c>
      <c r="E153" s="40">
        <v>3779246.76</v>
      </c>
      <c r="F153" s="39">
        <v>45320</v>
      </c>
      <c r="G153" s="38">
        <v>755849.35</v>
      </c>
      <c r="H153" s="37">
        <f t="shared" si="5"/>
        <v>3023397.4099999997</v>
      </c>
      <c r="I153" s="36" t="s">
        <v>1</v>
      </c>
      <c r="J153" s="10"/>
      <c r="K153" s="10"/>
    </row>
    <row r="154" spans="1:11" ht="21" x14ac:dyDescent="0.35">
      <c r="A154" s="35" t="s">
        <v>70</v>
      </c>
      <c r="B154" s="34" t="s">
        <v>57</v>
      </c>
      <c r="C154" s="33" t="s">
        <v>178</v>
      </c>
      <c r="D154" s="32">
        <v>45202</v>
      </c>
      <c r="E154" s="30">
        <v>118000</v>
      </c>
      <c r="F154" s="31">
        <v>45325</v>
      </c>
      <c r="G154" s="30">
        <v>118000</v>
      </c>
      <c r="H154" s="29">
        <f t="shared" si="5"/>
        <v>0</v>
      </c>
      <c r="I154" s="28" t="s">
        <v>10</v>
      </c>
      <c r="J154" s="10"/>
      <c r="K154" s="10"/>
    </row>
    <row r="155" spans="1:11" ht="21" x14ac:dyDescent="0.35">
      <c r="A155" s="44" t="s">
        <v>132</v>
      </c>
      <c r="B155" s="43" t="s">
        <v>72</v>
      </c>
      <c r="C155" s="42" t="s">
        <v>177</v>
      </c>
      <c r="D155" s="41">
        <v>45004</v>
      </c>
      <c r="E155" s="40">
        <v>5218366.45</v>
      </c>
      <c r="F155" s="39">
        <v>45126</v>
      </c>
      <c r="G155" s="38">
        <v>425749.25</v>
      </c>
      <c r="H155" s="37">
        <f t="shared" si="5"/>
        <v>4792617.2</v>
      </c>
      <c r="I155" s="36" t="s">
        <v>1</v>
      </c>
      <c r="J155" s="10"/>
      <c r="K155" s="10"/>
    </row>
    <row r="156" spans="1:11" ht="21" x14ac:dyDescent="0.35">
      <c r="A156" s="35" t="s">
        <v>176</v>
      </c>
      <c r="B156" s="34" t="s">
        <v>175</v>
      </c>
      <c r="C156" s="33" t="s">
        <v>174</v>
      </c>
      <c r="D156" s="32">
        <v>45195</v>
      </c>
      <c r="E156" s="30">
        <v>5218236.8</v>
      </c>
      <c r="F156" s="31">
        <v>45317</v>
      </c>
      <c r="G156" s="30">
        <v>5218236.8</v>
      </c>
      <c r="H156" s="29">
        <f t="shared" si="5"/>
        <v>0</v>
      </c>
      <c r="I156" s="28" t="s">
        <v>10</v>
      </c>
      <c r="J156" s="10"/>
      <c r="K156" s="10"/>
    </row>
    <row r="157" spans="1:11" ht="21" x14ac:dyDescent="0.35">
      <c r="A157" s="35" t="s">
        <v>173</v>
      </c>
      <c r="B157" s="34" t="s">
        <v>63</v>
      </c>
      <c r="C157" s="33" t="s">
        <v>172</v>
      </c>
      <c r="D157" s="32">
        <v>45208</v>
      </c>
      <c r="E157" s="30">
        <v>112525</v>
      </c>
      <c r="F157" s="31">
        <v>45351</v>
      </c>
      <c r="G157" s="30">
        <v>112525</v>
      </c>
      <c r="H157" s="29">
        <f t="shared" si="5"/>
        <v>0</v>
      </c>
      <c r="I157" s="28" t="s">
        <v>10</v>
      </c>
      <c r="J157" s="10"/>
      <c r="K157" s="10"/>
    </row>
    <row r="158" spans="1:11" ht="21" x14ac:dyDescent="0.35">
      <c r="A158" s="35" t="s">
        <v>171</v>
      </c>
      <c r="B158" s="34" t="s">
        <v>63</v>
      </c>
      <c r="C158" s="33" t="s">
        <v>142</v>
      </c>
      <c r="D158" s="32">
        <v>45180</v>
      </c>
      <c r="E158" s="30">
        <v>269540</v>
      </c>
      <c r="F158" s="31">
        <v>45302</v>
      </c>
      <c r="G158" s="30">
        <v>269540</v>
      </c>
      <c r="H158" s="29">
        <f t="shared" ref="H158:H189" si="6">+E158-G158</f>
        <v>0</v>
      </c>
      <c r="I158" s="28" t="s">
        <v>10</v>
      </c>
      <c r="J158" s="10"/>
      <c r="K158" s="10"/>
    </row>
    <row r="159" spans="1:11" ht="48.75" x14ac:dyDescent="0.35">
      <c r="A159" s="27" t="s">
        <v>170</v>
      </c>
      <c r="B159" s="16" t="s">
        <v>164</v>
      </c>
      <c r="C159" s="26" t="s">
        <v>140</v>
      </c>
      <c r="D159" s="14">
        <v>45203</v>
      </c>
      <c r="E159" s="25">
        <v>1856730</v>
      </c>
      <c r="F159" s="24">
        <v>45302</v>
      </c>
      <c r="G159" s="23"/>
      <c r="H159" s="22">
        <f t="shared" si="6"/>
        <v>1856730</v>
      </c>
      <c r="I159" s="21" t="s">
        <v>1</v>
      </c>
      <c r="J159" s="10"/>
      <c r="K159" s="10"/>
    </row>
    <row r="160" spans="1:11" ht="21" x14ac:dyDescent="0.35">
      <c r="A160" s="27" t="s">
        <v>169</v>
      </c>
      <c r="B160" s="16" t="s">
        <v>168</v>
      </c>
      <c r="C160" s="26" t="s">
        <v>167</v>
      </c>
      <c r="D160" s="14">
        <v>45208</v>
      </c>
      <c r="E160" s="25">
        <v>6088877.3099999996</v>
      </c>
      <c r="F160" s="24">
        <v>45331</v>
      </c>
      <c r="G160" s="23"/>
      <c r="H160" s="22">
        <f t="shared" si="6"/>
        <v>6088877.3099999996</v>
      </c>
      <c r="I160" s="21" t="s">
        <v>1</v>
      </c>
      <c r="J160" s="10"/>
      <c r="K160" s="10"/>
    </row>
    <row r="161" spans="1:39" ht="21" x14ac:dyDescent="0.35">
      <c r="A161" s="35" t="s">
        <v>166</v>
      </c>
      <c r="B161" s="34" t="s">
        <v>63</v>
      </c>
      <c r="C161" s="33" t="s">
        <v>165</v>
      </c>
      <c r="D161" s="32">
        <v>45189</v>
      </c>
      <c r="E161" s="30">
        <v>252480</v>
      </c>
      <c r="F161" s="31">
        <v>45331</v>
      </c>
      <c r="G161" s="30">
        <v>252480</v>
      </c>
      <c r="H161" s="29">
        <f t="shared" si="6"/>
        <v>0</v>
      </c>
      <c r="I161" s="28" t="s">
        <v>10</v>
      </c>
      <c r="J161" s="10"/>
      <c r="K161" s="10"/>
    </row>
    <row r="162" spans="1:39" ht="48.75" x14ac:dyDescent="0.35">
      <c r="A162" s="44" t="s">
        <v>23</v>
      </c>
      <c r="B162" s="43" t="s">
        <v>164</v>
      </c>
      <c r="C162" s="42" t="s">
        <v>163</v>
      </c>
      <c r="D162" s="41">
        <v>45210</v>
      </c>
      <c r="E162" s="40">
        <v>1177041.07</v>
      </c>
      <c r="F162" s="39">
        <v>45333</v>
      </c>
      <c r="G162" s="38">
        <v>235408.21</v>
      </c>
      <c r="H162" s="37">
        <f t="shared" si="6"/>
        <v>941632.8600000001</v>
      </c>
      <c r="I162" s="36" t="s">
        <v>1</v>
      </c>
      <c r="J162" s="10"/>
      <c r="K162" s="10"/>
    </row>
    <row r="163" spans="1:39" ht="21" x14ac:dyDescent="0.35">
      <c r="A163" s="35" t="s">
        <v>162</v>
      </c>
      <c r="B163" s="34" t="s">
        <v>55</v>
      </c>
      <c r="C163" s="33" t="s">
        <v>161</v>
      </c>
      <c r="D163" s="32">
        <v>45210</v>
      </c>
      <c r="E163" s="30">
        <v>543653.14</v>
      </c>
      <c r="F163" s="31">
        <v>45333</v>
      </c>
      <c r="G163" s="30">
        <v>543653.14</v>
      </c>
      <c r="H163" s="29">
        <f t="shared" si="6"/>
        <v>0</v>
      </c>
      <c r="I163" s="28" t="s">
        <v>10</v>
      </c>
      <c r="J163" s="10"/>
      <c r="K163" s="10"/>
    </row>
    <row r="164" spans="1:39" ht="21" x14ac:dyDescent="0.35">
      <c r="A164" s="35" t="s">
        <v>160</v>
      </c>
      <c r="B164" s="34" t="s">
        <v>63</v>
      </c>
      <c r="C164" s="33" t="s">
        <v>159</v>
      </c>
      <c r="D164" s="32">
        <v>45203</v>
      </c>
      <c r="E164" s="30">
        <v>240000</v>
      </c>
      <c r="F164" s="31">
        <v>45326</v>
      </c>
      <c r="G164" s="30">
        <v>240000</v>
      </c>
      <c r="H164" s="29">
        <f t="shared" si="6"/>
        <v>0</v>
      </c>
      <c r="I164" s="28" t="s">
        <v>10</v>
      </c>
      <c r="J164" s="10"/>
      <c r="K164" s="10"/>
    </row>
    <row r="165" spans="1:39" ht="21" x14ac:dyDescent="0.35">
      <c r="A165" s="44" t="s">
        <v>158</v>
      </c>
      <c r="B165" s="43" t="s">
        <v>77</v>
      </c>
      <c r="C165" s="42" t="s">
        <v>157</v>
      </c>
      <c r="D165" s="41">
        <v>45203</v>
      </c>
      <c r="E165" s="47">
        <v>11145561.09</v>
      </c>
      <c r="F165" s="46">
        <v>45326</v>
      </c>
      <c r="G165" s="45">
        <v>2229112.2200000002</v>
      </c>
      <c r="H165" s="37">
        <f t="shared" si="6"/>
        <v>8916448.8699999992</v>
      </c>
      <c r="I165" s="36" t="s">
        <v>1</v>
      </c>
      <c r="J165" s="10"/>
      <c r="K165" s="10"/>
    </row>
    <row r="166" spans="1:39" ht="21" x14ac:dyDescent="0.35">
      <c r="A166" s="27" t="s">
        <v>156</v>
      </c>
      <c r="B166" s="16" t="s">
        <v>3</v>
      </c>
      <c r="C166" s="26" t="s">
        <v>155</v>
      </c>
      <c r="D166" s="14">
        <v>45194</v>
      </c>
      <c r="E166" s="25">
        <v>35990</v>
      </c>
      <c r="F166" s="24">
        <v>45320</v>
      </c>
      <c r="G166" s="23"/>
      <c r="H166" s="22">
        <f t="shared" si="6"/>
        <v>35990</v>
      </c>
      <c r="I166" s="21" t="s">
        <v>1</v>
      </c>
      <c r="J166" s="10"/>
      <c r="K166" s="10"/>
    </row>
    <row r="167" spans="1:39" ht="21" x14ac:dyDescent="0.35">
      <c r="A167" s="35" t="s">
        <v>154</v>
      </c>
      <c r="B167" s="34" t="s">
        <v>3</v>
      </c>
      <c r="C167" s="33" t="s">
        <v>153</v>
      </c>
      <c r="D167" s="32">
        <v>45208</v>
      </c>
      <c r="E167" s="30">
        <v>59000</v>
      </c>
      <c r="F167" s="31">
        <v>45331</v>
      </c>
      <c r="G167" s="30">
        <v>59000</v>
      </c>
      <c r="H167" s="29">
        <f t="shared" si="6"/>
        <v>0</v>
      </c>
      <c r="I167" s="28" t="s">
        <v>10</v>
      </c>
      <c r="J167" s="10"/>
      <c r="K167" s="10"/>
      <c r="AM167">
        <v>0</v>
      </c>
    </row>
    <row r="168" spans="1:39" ht="21" x14ac:dyDescent="0.35">
      <c r="A168" s="35" t="s">
        <v>152</v>
      </c>
      <c r="B168" s="34" t="s">
        <v>3</v>
      </c>
      <c r="C168" s="33" t="s">
        <v>151</v>
      </c>
      <c r="D168" s="32">
        <v>45217</v>
      </c>
      <c r="E168" s="30">
        <v>118000</v>
      </c>
      <c r="F168" s="31">
        <v>45340</v>
      </c>
      <c r="G168" s="30">
        <v>118000</v>
      </c>
      <c r="H168" s="29">
        <f t="shared" si="6"/>
        <v>0</v>
      </c>
      <c r="I168" s="28" t="s">
        <v>10</v>
      </c>
      <c r="J168" s="10"/>
      <c r="K168" s="10"/>
      <c r="AL168" t="s">
        <v>150</v>
      </c>
    </row>
    <row r="169" spans="1:39" ht="21" x14ac:dyDescent="0.35">
      <c r="A169" s="35" t="s">
        <v>73</v>
      </c>
      <c r="B169" s="34" t="s">
        <v>131</v>
      </c>
      <c r="C169" s="33" t="s">
        <v>149</v>
      </c>
      <c r="D169" s="32">
        <v>45175</v>
      </c>
      <c r="E169" s="30">
        <v>1133600</v>
      </c>
      <c r="F169" s="31">
        <v>45297</v>
      </c>
      <c r="G169" s="30">
        <v>1133600</v>
      </c>
      <c r="H169" s="29">
        <f t="shared" si="6"/>
        <v>0</v>
      </c>
      <c r="I169" s="28" t="s">
        <v>10</v>
      </c>
      <c r="J169" s="10"/>
      <c r="K169" s="10"/>
    </row>
    <row r="170" spans="1:39" ht="21" x14ac:dyDescent="0.35">
      <c r="A170" s="35" t="s">
        <v>148</v>
      </c>
      <c r="B170" s="34" t="s">
        <v>3</v>
      </c>
      <c r="C170" s="33" t="s">
        <v>147</v>
      </c>
      <c r="D170" s="32">
        <v>45189</v>
      </c>
      <c r="E170" s="30">
        <v>29500</v>
      </c>
      <c r="F170" s="31">
        <v>45311</v>
      </c>
      <c r="G170" s="30">
        <v>29500</v>
      </c>
      <c r="H170" s="29">
        <f t="shared" si="6"/>
        <v>0</v>
      </c>
      <c r="I170" s="28" t="s">
        <v>10</v>
      </c>
      <c r="J170" s="10"/>
      <c r="K170" s="10"/>
    </row>
    <row r="171" spans="1:39" ht="21" x14ac:dyDescent="0.35">
      <c r="A171" s="35" t="s">
        <v>146</v>
      </c>
      <c r="B171" s="34" t="s">
        <v>145</v>
      </c>
      <c r="C171" s="33" t="s">
        <v>69</v>
      </c>
      <c r="D171" s="32">
        <v>45208</v>
      </c>
      <c r="E171" s="30">
        <v>480000</v>
      </c>
      <c r="F171" s="31">
        <v>45300</v>
      </c>
      <c r="G171" s="30">
        <v>480000</v>
      </c>
      <c r="H171" s="29">
        <f t="shared" si="6"/>
        <v>0</v>
      </c>
      <c r="I171" s="28" t="s">
        <v>10</v>
      </c>
      <c r="J171" s="10"/>
      <c r="K171" s="10"/>
    </row>
    <row r="172" spans="1:39" ht="33" x14ac:dyDescent="0.35">
      <c r="A172" s="27" t="s">
        <v>144</v>
      </c>
      <c r="B172" s="16" t="s">
        <v>143</v>
      </c>
      <c r="C172" s="26" t="s">
        <v>142</v>
      </c>
      <c r="D172" s="14">
        <v>45210</v>
      </c>
      <c r="E172" s="25">
        <v>2942224</v>
      </c>
      <c r="F172" s="24">
        <v>45333</v>
      </c>
      <c r="G172" s="23"/>
      <c r="H172" s="22">
        <f t="shared" si="6"/>
        <v>2942224</v>
      </c>
      <c r="I172" s="21" t="s">
        <v>1</v>
      </c>
      <c r="J172" s="10"/>
      <c r="K172" s="10"/>
    </row>
    <row r="173" spans="1:39" ht="21" x14ac:dyDescent="0.35">
      <c r="A173" s="27" t="s">
        <v>45</v>
      </c>
      <c r="B173" s="16" t="s">
        <v>3</v>
      </c>
      <c r="C173" s="26" t="s">
        <v>37</v>
      </c>
      <c r="D173" s="14">
        <v>45211</v>
      </c>
      <c r="E173" s="25">
        <v>118000</v>
      </c>
      <c r="F173" s="24">
        <v>45334</v>
      </c>
      <c r="G173" s="23"/>
      <c r="H173" s="22">
        <f t="shared" si="6"/>
        <v>118000</v>
      </c>
      <c r="I173" s="21" t="s">
        <v>1</v>
      </c>
      <c r="J173" s="10"/>
      <c r="K173" s="10"/>
    </row>
    <row r="174" spans="1:39" ht="21" x14ac:dyDescent="0.35">
      <c r="A174" s="35" t="s">
        <v>139</v>
      </c>
      <c r="B174" s="34" t="s">
        <v>3</v>
      </c>
      <c r="C174" s="33" t="s">
        <v>141</v>
      </c>
      <c r="D174" s="32">
        <v>45204</v>
      </c>
      <c r="E174" s="30">
        <v>118000</v>
      </c>
      <c r="F174" s="31">
        <v>45327</v>
      </c>
      <c r="G174" s="30">
        <v>118000</v>
      </c>
      <c r="H174" s="29">
        <f t="shared" si="6"/>
        <v>0</v>
      </c>
      <c r="I174" s="28" t="s">
        <v>10</v>
      </c>
      <c r="J174" s="10"/>
      <c r="K174" s="10"/>
    </row>
    <row r="175" spans="1:39" ht="21" x14ac:dyDescent="0.35">
      <c r="A175" s="27" t="s">
        <v>139</v>
      </c>
      <c r="B175" s="16" t="s">
        <v>3</v>
      </c>
      <c r="C175" s="26" t="s">
        <v>140</v>
      </c>
      <c r="D175" s="14">
        <v>45208</v>
      </c>
      <c r="E175" s="25">
        <v>59000</v>
      </c>
      <c r="F175" s="24">
        <v>45331</v>
      </c>
      <c r="G175" s="23"/>
      <c r="H175" s="22">
        <f t="shared" si="6"/>
        <v>59000</v>
      </c>
      <c r="I175" s="21" t="s">
        <v>1</v>
      </c>
      <c r="J175" s="10"/>
      <c r="K175" s="10"/>
    </row>
    <row r="176" spans="1:39" ht="21" x14ac:dyDescent="0.35">
      <c r="A176" s="27" t="s">
        <v>139</v>
      </c>
      <c r="B176" s="16" t="s">
        <v>3</v>
      </c>
      <c r="C176" s="26" t="s">
        <v>138</v>
      </c>
      <c r="D176" s="14">
        <v>45215</v>
      </c>
      <c r="E176" s="25">
        <v>59000</v>
      </c>
      <c r="F176" s="24">
        <v>45338</v>
      </c>
      <c r="G176" s="23"/>
      <c r="H176" s="22">
        <f t="shared" si="6"/>
        <v>59000</v>
      </c>
      <c r="I176" s="21" t="s">
        <v>1</v>
      </c>
      <c r="J176" s="10"/>
      <c r="K176" s="10"/>
    </row>
    <row r="177" spans="1:11" ht="21" x14ac:dyDescent="0.35">
      <c r="A177" s="27" t="s">
        <v>35</v>
      </c>
      <c r="B177" s="16" t="s">
        <v>34</v>
      </c>
      <c r="C177" s="26" t="s">
        <v>137</v>
      </c>
      <c r="D177" s="14">
        <v>45230</v>
      </c>
      <c r="E177" s="25">
        <v>4168305</v>
      </c>
      <c r="F177" s="24">
        <v>45350</v>
      </c>
      <c r="G177" s="23"/>
      <c r="H177" s="22">
        <f t="shared" si="6"/>
        <v>4168305</v>
      </c>
      <c r="I177" s="21" t="s">
        <v>1</v>
      </c>
      <c r="J177" s="10"/>
      <c r="K177" s="10"/>
    </row>
    <row r="178" spans="1:11" ht="31.5" x14ac:dyDescent="0.35">
      <c r="A178" s="35" t="s">
        <v>80</v>
      </c>
      <c r="B178" s="34" t="s">
        <v>77</v>
      </c>
      <c r="C178" s="33" t="s">
        <v>136</v>
      </c>
      <c r="D178" s="32">
        <v>45205</v>
      </c>
      <c r="E178" s="30">
        <v>155370.23999999999</v>
      </c>
      <c r="F178" s="31">
        <v>45328</v>
      </c>
      <c r="G178" s="30">
        <v>155370.23999999999</v>
      </c>
      <c r="H178" s="29">
        <f t="shared" si="6"/>
        <v>0</v>
      </c>
      <c r="I178" s="28" t="s">
        <v>10</v>
      </c>
      <c r="J178" s="10"/>
      <c r="K178" s="10"/>
    </row>
    <row r="179" spans="1:11" ht="21" x14ac:dyDescent="0.35">
      <c r="A179" s="35" t="s">
        <v>42</v>
      </c>
      <c r="B179" s="34" t="s">
        <v>3</v>
      </c>
      <c r="C179" s="33" t="s">
        <v>135</v>
      </c>
      <c r="D179" s="32">
        <v>45212</v>
      </c>
      <c r="E179" s="30">
        <v>118000</v>
      </c>
      <c r="F179" s="31">
        <v>45335</v>
      </c>
      <c r="G179" s="30">
        <v>118000</v>
      </c>
      <c r="H179" s="29">
        <f t="shared" si="6"/>
        <v>0</v>
      </c>
      <c r="I179" s="28" t="s">
        <v>10</v>
      </c>
      <c r="J179" s="10"/>
      <c r="K179" s="10"/>
    </row>
    <row r="180" spans="1:11" ht="21" x14ac:dyDescent="0.35">
      <c r="A180" s="27" t="s">
        <v>15</v>
      </c>
      <c r="B180" s="16" t="s">
        <v>134</v>
      </c>
      <c r="C180" s="26" t="s">
        <v>133</v>
      </c>
      <c r="D180" s="14">
        <v>45216</v>
      </c>
      <c r="E180" s="25">
        <v>87639.33</v>
      </c>
      <c r="F180" s="24">
        <v>45339</v>
      </c>
      <c r="G180" s="23"/>
      <c r="H180" s="22">
        <f t="shared" si="6"/>
        <v>87639.33</v>
      </c>
      <c r="I180" s="21" t="s">
        <v>1</v>
      </c>
      <c r="J180" s="10"/>
      <c r="K180" s="10"/>
    </row>
    <row r="181" spans="1:11" ht="31.5" x14ac:dyDescent="0.35">
      <c r="A181" s="27" t="s">
        <v>132</v>
      </c>
      <c r="B181" s="16" t="s">
        <v>131</v>
      </c>
      <c r="C181" s="26" t="s">
        <v>130</v>
      </c>
      <c r="D181" s="14">
        <v>44853</v>
      </c>
      <c r="E181" s="25">
        <v>1917046.9</v>
      </c>
      <c r="F181" s="24">
        <v>45341</v>
      </c>
      <c r="G181" s="23"/>
      <c r="H181" s="22">
        <f t="shared" si="6"/>
        <v>1917046.9</v>
      </c>
      <c r="I181" s="21" t="s">
        <v>1</v>
      </c>
      <c r="J181" s="10"/>
      <c r="K181" s="10"/>
    </row>
    <row r="182" spans="1:11" ht="21" x14ac:dyDescent="0.35">
      <c r="A182" s="35" t="s">
        <v>128</v>
      </c>
      <c r="B182" s="34" t="s">
        <v>3</v>
      </c>
      <c r="C182" s="33" t="s">
        <v>129</v>
      </c>
      <c r="D182" s="32">
        <v>45231</v>
      </c>
      <c r="E182" s="30">
        <v>118000</v>
      </c>
      <c r="F182" s="31">
        <v>45352</v>
      </c>
      <c r="G182" s="30">
        <v>118000</v>
      </c>
      <c r="H182" s="29">
        <f t="shared" si="6"/>
        <v>0</v>
      </c>
      <c r="I182" s="28" t="s">
        <v>10</v>
      </c>
      <c r="J182" s="10"/>
      <c r="K182" s="10"/>
    </row>
    <row r="183" spans="1:11" ht="21" x14ac:dyDescent="0.35">
      <c r="A183" s="35" t="s">
        <v>128</v>
      </c>
      <c r="B183" s="34" t="s">
        <v>3</v>
      </c>
      <c r="C183" s="33" t="s">
        <v>127</v>
      </c>
      <c r="D183" s="32">
        <v>45211</v>
      </c>
      <c r="E183" s="30">
        <v>29500</v>
      </c>
      <c r="F183" s="31">
        <v>45334</v>
      </c>
      <c r="G183" s="30">
        <v>29500</v>
      </c>
      <c r="H183" s="29">
        <f t="shared" si="6"/>
        <v>0</v>
      </c>
      <c r="I183" s="28" t="s">
        <v>10</v>
      </c>
      <c r="J183" s="10"/>
      <c r="K183" s="10"/>
    </row>
    <row r="184" spans="1:11" ht="21" x14ac:dyDescent="0.35">
      <c r="A184" s="35" t="s">
        <v>126</v>
      </c>
      <c r="B184" s="34" t="s">
        <v>3</v>
      </c>
      <c r="C184" s="33" t="s">
        <v>125</v>
      </c>
      <c r="D184" s="32">
        <v>45224</v>
      </c>
      <c r="E184" s="30">
        <v>29500</v>
      </c>
      <c r="F184" s="31">
        <v>45347</v>
      </c>
      <c r="G184" s="30">
        <v>29500</v>
      </c>
      <c r="H184" s="29">
        <f t="shared" si="6"/>
        <v>0</v>
      </c>
      <c r="I184" s="28" t="s">
        <v>10</v>
      </c>
      <c r="J184" s="10"/>
      <c r="K184" s="10"/>
    </row>
    <row r="185" spans="1:11" ht="21" x14ac:dyDescent="0.35">
      <c r="A185" s="35" t="s">
        <v>124</v>
      </c>
      <c r="B185" s="34" t="s">
        <v>3</v>
      </c>
      <c r="C185" s="33" t="s">
        <v>123</v>
      </c>
      <c r="D185" s="32">
        <v>45201</v>
      </c>
      <c r="E185" s="30">
        <v>118000</v>
      </c>
      <c r="F185" s="31">
        <v>45324</v>
      </c>
      <c r="G185" s="30">
        <v>118000</v>
      </c>
      <c r="H185" s="29">
        <f t="shared" si="6"/>
        <v>0</v>
      </c>
      <c r="I185" s="28" t="s">
        <v>10</v>
      </c>
      <c r="J185" s="10"/>
      <c r="K185" s="10"/>
    </row>
    <row r="186" spans="1:11" ht="21" x14ac:dyDescent="0.35">
      <c r="A186" s="27" t="s">
        <v>122</v>
      </c>
      <c r="B186" s="16" t="s">
        <v>3</v>
      </c>
      <c r="C186" s="26" t="s">
        <v>121</v>
      </c>
      <c r="D186" s="14">
        <v>45225</v>
      </c>
      <c r="E186" s="25">
        <v>118000</v>
      </c>
      <c r="F186" s="24">
        <v>45348</v>
      </c>
      <c r="G186" s="23"/>
      <c r="H186" s="22">
        <f t="shared" si="6"/>
        <v>118000</v>
      </c>
      <c r="I186" s="21" t="s">
        <v>1</v>
      </c>
      <c r="J186" s="10"/>
      <c r="K186" s="10"/>
    </row>
    <row r="187" spans="1:11" ht="21" x14ac:dyDescent="0.35">
      <c r="A187" s="44" t="s">
        <v>120</v>
      </c>
      <c r="B187" s="43" t="s">
        <v>119</v>
      </c>
      <c r="C187" s="42" t="s">
        <v>118</v>
      </c>
      <c r="D187" s="41">
        <v>45002</v>
      </c>
      <c r="E187" s="40">
        <v>7569877</v>
      </c>
      <c r="F187" s="39">
        <v>45124</v>
      </c>
      <c r="G187" s="38">
        <v>1513975.4</v>
      </c>
      <c r="H187" s="37">
        <f t="shared" si="6"/>
        <v>6055901.5999999996</v>
      </c>
      <c r="I187" s="36" t="s">
        <v>117</v>
      </c>
      <c r="J187" s="10"/>
      <c r="K187" s="10"/>
    </row>
    <row r="188" spans="1:11" ht="21" x14ac:dyDescent="0.35">
      <c r="A188" s="27" t="s">
        <v>116</v>
      </c>
      <c r="B188" s="16" t="s">
        <v>63</v>
      </c>
      <c r="C188" s="26" t="s">
        <v>115</v>
      </c>
      <c r="D188" s="14">
        <v>45223</v>
      </c>
      <c r="E188" s="25">
        <v>305000</v>
      </c>
      <c r="F188" s="24">
        <v>45346</v>
      </c>
      <c r="G188" s="23"/>
      <c r="H188" s="22">
        <f t="shared" si="6"/>
        <v>305000</v>
      </c>
      <c r="I188" s="21" t="s">
        <v>1</v>
      </c>
      <c r="J188" s="10"/>
      <c r="K188" s="10"/>
    </row>
    <row r="189" spans="1:11" ht="21" x14ac:dyDescent="0.35">
      <c r="A189" s="35" t="s">
        <v>114</v>
      </c>
      <c r="B189" s="34" t="s">
        <v>17</v>
      </c>
      <c r="C189" s="33" t="s">
        <v>113</v>
      </c>
      <c r="D189" s="32">
        <v>45215</v>
      </c>
      <c r="E189" s="30">
        <v>236000</v>
      </c>
      <c r="F189" s="31">
        <v>45338</v>
      </c>
      <c r="G189" s="30">
        <v>236000</v>
      </c>
      <c r="H189" s="29">
        <f t="shared" si="6"/>
        <v>0</v>
      </c>
      <c r="I189" s="28" t="s">
        <v>10</v>
      </c>
      <c r="J189" s="10"/>
      <c r="K189" s="10"/>
    </row>
    <row r="190" spans="1:11" ht="21" x14ac:dyDescent="0.35">
      <c r="A190" s="35" t="s">
        <v>20</v>
      </c>
      <c r="B190" s="34" t="s">
        <v>17</v>
      </c>
      <c r="C190" s="33" t="s">
        <v>112</v>
      </c>
      <c r="D190" s="32">
        <v>45208</v>
      </c>
      <c r="E190" s="30">
        <v>44975.7</v>
      </c>
      <c r="F190" s="31">
        <v>45331</v>
      </c>
      <c r="G190" s="30">
        <v>44975.7</v>
      </c>
      <c r="H190" s="29">
        <f t="shared" ref="H190:H221" si="7">+E190-G190</f>
        <v>0</v>
      </c>
      <c r="I190" s="28" t="s">
        <v>10</v>
      </c>
      <c r="J190" s="10"/>
      <c r="K190" s="10"/>
    </row>
    <row r="191" spans="1:11" ht="21" x14ac:dyDescent="0.35">
      <c r="A191" s="35" t="s">
        <v>111</v>
      </c>
      <c r="B191" s="34" t="s">
        <v>17</v>
      </c>
      <c r="C191" s="33" t="s">
        <v>110</v>
      </c>
      <c r="D191" s="32">
        <v>45223</v>
      </c>
      <c r="E191" s="30">
        <v>54575</v>
      </c>
      <c r="F191" s="31">
        <v>45346</v>
      </c>
      <c r="G191" s="30">
        <v>54575</v>
      </c>
      <c r="H191" s="29">
        <f t="shared" si="7"/>
        <v>0</v>
      </c>
      <c r="I191" s="28" t="s">
        <v>10</v>
      </c>
      <c r="J191" s="10"/>
      <c r="K191" s="10"/>
    </row>
    <row r="192" spans="1:11" ht="21" x14ac:dyDescent="0.35">
      <c r="A192" s="35" t="s">
        <v>109</v>
      </c>
      <c r="B192" s="34" t="s">
        <v>17</v>
      </c>
      <c r="C192" s="33" t="s">
        <v>108</v>
      </c>
      <c r="D192" s="32">
        <v>45219</v>
      </c>
      <c r="E192" s="30">
        <v>100000</v>
      </c>
      <c r="F192" s="31">
        <v>45342</v>
      </c>
      <c r="G192" s="30">
        <v>100000</v>
      </c>
      <c r="H192" s="29">
        <f t="shared" si="7"/>
        <v>0</v>
      </c>
      <c r="I192" s="28" t="s">
        <v>10</v>
      </c>
      <c r="J192" s="10"/>
      <c r="K192" s="10"/>
    </row>
    <row r="193" spans="1:11" ht="21" x14ac:dyDescent="0.35">
      <c r="A193" s="27" t="s">
        <v>107</v>
      </c>
      <c r="B193" s="16" t="s">
        <v>31</v>
      </c>
      <c r="C193" s="26" t="s">
        <v>106</v>
      </c>
      <c r="D193" s="14">
        <v>45230</v>
      </c>
      <c r="E193" s="25">
        <v>92119.06</v>
      </c>
      <c r="F193" s="24">
        <v>45350</v>
      </c>
      <c r="G193" s="23"/>
      <c r="H193" s="22">
        <f t="shared" si="7"/>
        <v>92119.06</v>
      </c>
      <c r="I193" s="21" t="s">
        <v>1</v>
      </c>
      <c r="J193" s="10"/>
      <c r="K193" s="10"/>
    </row>
    <row r="194" spans="1:11" ht="21" x14ac:dyDescent="0.35">
      <c r="A194" s="27" t="s">
        <v>105</v>
      </c>
      <c r="B194" s="16" t="s">
        <v>104</v>
      </c>
      <c r="C194" s="26" t="s">
        <v>103</v>
      </c>
      <c r="D194" s="14">
        <v>45212</v>
      </c>
      <c r="E194" s="25">
        <v>46925.84</v>
      </c>
      <c r="F194" s="24">
        <v>45335</v>
      </c>
      <c r="G194" s="23"/>
      <c r="H194" s="22">
        <f t="shared" si="7"/>
        <v>46925.84</v>
      </c>
      <c r="I194" s="21" t="s">
        <v>1</v>
      </c>
      <c r="J194" s="10"/>
      <c r="K194" s="10"/>
    </row>
    <row r="195" spans="1:11" ht="21" x14ac:dyDescent="0.35">
      <c r="A195" s="35" t="s">
        <v>102</v>
      </c>
      <c r="B195" s="34" t="s">
        <v>17</v>
      </c>
      <c r="C195" s="33" t="s">
        <v>101</v>
      </c>
      <c r="D195" s="32">
        <v>45217</v>
      </c>
      <c r="E195" s="30">
        <v>590000</v>
      </c>
      <c r="F195" s="31">
        <v>45335</v>
      </c>
      <c r="G195" s="30">
        <v>590000</v>
      </c>
      <c r="H195" s="29">
        <f t="shared" si="7"/>
        <v>0</v>
      </c>
      <c r="I195" s="28" t="s">
        <v>10</v>
      </c>
      <c r="J195" s="10"/>
      <c r="K195" s="10"/>
    </row>
    <row r="196" spans="1:11" ht="21" x14ac:dyDescent="0.35">
      <c r="A196" s="35" t="s">
        <v>100</v>
      </c>
      <c r="B196" s="34" t="s">
        <v>17</v>
      </c>
      <c r="C196" s="33" t="s">
        <v>99</v>
      </c>
      <c r="D196" s="32">
        <v>45230</v>
      </c>
      <c r="E196" s="30">
        <v>236000</v>
      </c>
      <c r="F196" s="31">
        <v>45350</v>
      </c>
      <c r="G196" s="30">
        <v>236000</v>
      </c>
      <c r="H196" s="29">
        <f t="shared" si="7"/>
        <v>0</v>
      </c>
      <c r="I196" s="28" t="s">
        <v>10</v>
      </c>
      <c r="J196" s="10"/>
      <c r="K196" s="10"/>
    </row>
    <row r="197" spans="1:11" ht="33" x14ac:dyDescent="0.35">
      <c r="A197" s="35" t="s">
        <v>98</v>
      </c>
      <c r="B197" s="34" t="s">
        <v>17</v>
      </c>
      <c r="C197" s="33" t="s">
        <v>97</v>
      </c>
      <c r="D197" s="32">
        <v>45218</v>
      </c>
      <c r="E197" s="30">
        <v>821280</v>
      </c>
      <c r="F197" s="31">
        <v>45341</v>
      </c>
      <c r="G197" s="30">
        <v>821280</v>
      </c>
      <c r="H197" s="29">
        <f t="shared" si="7"/>
        <v>0</v>
      </c>
      <c r="I197" s="28" t="s">
        <v>10</v>
      </c>
      <c r="J197" s="10"/>
      <c r="K197" s="10"/>
    </row>
    <row r="198" spans="1:11" ht="21" x14ac:dyDescent="0.35">
      <c r="A198" s="27" t="s">
        <v>96</v>
      </c>
      <c r="B198" s="16" t="s">
        <v>95</v>
      </c>
      <c r="C198" s="26" t="s">
        <v>93</v>
      </c>
      <c r="D198" s="14">
        <v>45219</v>
      </c>
      <c r="E198" s="25">
        <v>205000</v>
      </c>
      <c r="F198" s="24">
        <v>45342</v>
      </c>
      <c r="G198" s="23"/>
      <c r="H198" s="22">
        <f t="shared" si="7"/>
        <v>205000</v>
      </c>
      <c r="I198" s="21" t="s">
        <v>1</v>
      </c>
      <c r="J198" s="10"/>
      <c r="K198" s="10"/>
    </row>
    <row r="199" spans="1:11" ht="21" x14ac:dyDescent="0.35">
      <c r="A199" s="27" t="s">
        <v>94</v>
      </c>
      <c r="B199" s="16" t="s">
        <v>17</v>
      </c>
      <c r="C199" s="26" t="s">
        <v>93</v>
      </c>
      <c r="D199" s="14">
        <v>45168</v>
      </c>
      <c r="E199" s="25">
        <v>177000</v>
      </c>
      <c r="F199" s="24">
        <v>45290</v>
      </c>
      <c r="G199" s="23"/>
      <c r="H199" s="22">
        <f t="shared" si="7"/>
        <v>177000</v>
      </c>
      <c r="I199" s="21" t="s">
        <v>1</v>
      </c>
      <c r="J199" s="10"/>
      <c r="K199" s="10"/>
    </row>
    <row r="200" spans="1:11" ht="21" x14ac:dyDescent="0.35">
      <c r="A200" s="35" t="s">
        <v>92</v>
      </c>
      <c r="B200" s="34" t="s">
        <v>63</v>
      </c>
      <c r="C200" s="33" t="s">
        <v>91</v>
      </c>
      <c r="D200" s="32">
        <v>45181</v>
      </c>
      <c r="E200" s="30">
        <v>237500</v>
      </c>
      <c r="F200" s="31">
        <v>45303</v>
      </c>
      <c r="G200" s="30">
        <v>237500</v>
      </c>
      <c r="H200" s="29">
        <f t="shared" si="7"/>
        <v>0</v>
      </c>
      <c r="I200" s="28" t="s">
        <v>10</v>
      </c>
      <c r="J200" s="10"/>
      <c r="K200" s="10"/>
    </row>
    <row r="201" spans="1:11" ht="21" x14ac:dyDescent="0.35">
      <c r="A201" s="27" t="s">
        <v>40</v>
      </c>
      <c r="B201" s="16" t="s">
        <v>3</v>
      </c>
      <c r="C201" s="26" t="s">
        <v>90</v>
      </c>
      <c r="D201" s="14">
        <v>45224</v>
      </c>
      <c r="E201" s="25">
        <v>118000</v>
      </c>
      <c r="F201" s="24">
        <v>45347</v>
      </c>
      <c r="G201" s="23"/>
      <c r="H201" s="22">
        <f t="shared" si="7"/>
        <v>118000</v>
      </c>
      <c r="I201" s="21" t="s">
        <v>1</v>
      </c>
      <c r="J201" s="10"/>
      <c r="K201" s="10"/>
    </row>
    <row r="202" spans="1:11" ht="21" x14ac:dyDescent="0.35">
      <c r="A202" s="35" t="s">
        <v>40</v>
      </c>
      <c r="B202" s="34" t="s">
        <v>3</v>
      </c>
      <c r="C202" s="33" t="s">
        <v>89</v>
      </c>
      <c r="D202" s="32">
        <v>45224</v>
      </c>
      <c r="E202" s="30">
        <v>177000</v>
      </c>
      <c r="F202" s="31">
        <v>45347</v>
      </c>
      <c r="G202" s="30">
        <v>177000</v>
      </c>
      <c r="H202" s="29">
        <f t="shared" si="7"/>
        <v>0</v>
      </c>
      <c r="I202" s="28" t="s">
        <v>10</v>
      </c>
      <c r="J202" s="10"/>
      <c r="K202" s="10"/>
    </row>
    <row r="203" spans="1:11" ht="21" x14ac:dyDescent="0.35">
      <c r="A203" s="27" t="s">
        <v>40</v>
      </c>
      <c r="B203" s="16" t="s">
        <v>3</v>
      </c>
      <c r="C203" s="26" t="s">
        <v>88</v>
      </c>
      <c r="D203" s="14">
        <v>45224</v>
      </c>
      <c r="E203" s="25">
        <v>177000</v>
      </c>
      <c r="F203" s="24">
        <v>45347</v>
      </c>
      <c r="G203" s="23"/>
      <c r="H203" s="22">
        <f t="shared" si="7"/>
        <v>177000</v>
      </c>
      <c r="I203" s="21" t="s">
        <v>1</v>
      </c>
      <c r="J203" s="10"/>
      <c r="K203" s="10"/>
    </row>
    <row r="204" spans="1:11" ht="21" x14ac:dyDescent="0.35">
      <c r="A204" s="35" t="s">
        <v>87</v>
      </c>
      <c r="B204" s="34" t="s">
        <v>57</v>
      </c>
      <c r="C204" s="33" t="s">
        <v>86</v>
      </c>
      <c r="D204" s="32">
        <v>45215</v>
      </c>
      <c r="E204" s="30">
        <v>118000</v>
      </c>
      <c r="F204" s="31">
        <v>45338</v>
      </c>
      <c r="G204" s="30">
        <v>118000</v>
      </c>
      <c r="H204" s="29">
        <f t="shared" si="7"/>
        <v>0</v>
      </c>
      <c r="I204" s="28" t="s">
        <v>10</v>
      </c>
      <c r="J204" s="10"/>
      <c r="K204" s="10"/>
    </row>
    <row r="205" spans="1:11" ht="21" x14ac:dyDescent="0.35">
      <c r="A205" s="35" t="s">
        <v>4</v>
      </c>
      <c r="B205" s="34" t="s">
        <v>3</v>
      </c>
      <c r="C205" s="33" t="s">
        <v>85</v>
      </c>
      <c r="D205" s="32">
        <v>45215</v>
      </c>
      <c r="E205" s="30">
        <v>59000</v>
      </c>
      <c r="F205" s="31">
        <v>45338</v>
      </c>
      <c r="G205" s="30">
        <v>59000</v>
      </c>
      <c r="H205" s="29">
        <v>0</v>
      </c>
      <c r="I205" s="28" t="s">
        <v>10</v>
      </c>
      <c r="J205" s="10"/>
      <c r="K205" s="10"/>
    </row>
    <row r="206" spans="1:11" ht="21" x14ac:dyDescent="0.35">
      <c r="A206" s="35" t="s">
        <v>84</v>
      </c>
      <c r="B206" s="34" t="s">
        <v>3</v>
      </c>
      <c r="C206" s="33" t="s">
        <v>83</v>
      </c>
      <c r="D206" s="32">
        <v>45216</v>
      </c>
      <c r="E206" s="30">
        <v>118000</v>
      </c>
      <c r="F206" s="31">
        <v>45339</v>
      </c>
      <c r="G206" s="30">
        <v>118000</v>
      </c>
      <c r="H206" s="29">
        <v>0</v>
      </c>
      <c r="I206" s="28" t="s">
        <v>10</v>
      </c>
      <c r="J206" s="10"/>
      <c r="K206" s="10"/>
    </row>
    <row r="207" spans="1:11" ht="21" x14ac:dyDescent="0.35">
      <c r="A207" s="27" t="s">
        <v>82</v>
      </c>
      <c r="B207" s="16" t="s">
        <v>3</v>
      </c>
      <c r="C207" s="26" t="s">
        <v>81</v>
      </c>
      <c r="D207" s="14">
        <v>45224</v>
      </c>
      <c r="E207" s="25">
        <v>177000</v>
      </c>
      <c r="F207" s="24">
        <v>45347</v>
      </c>
      <c r="G207" s="23"/>
      <c r="H207" s="22">
        <v>177000</v>
      </c>
      <c r="I207" s="21" t="s">
        <v>1</v>
      </c>
      <c r="J207" s="10"/>
      <c r="K207" s="10"/>
    </row>
    <row r="208" spans="1:11" ht="21" x14ac:dyDescent="0.35">
      <c r="A208" s="27" t="s">
        <v>82</v>
      </c>
      <c r="B208" s="16" t="s">
        <v>3</v>
      </c>
      <c r="C208" s="26" t="s">
        <v>81</v>
      </c>
      <c r="D208" s="14">
        <v>45224</v>
      </c>
      <c r="E208" s="25">
        <v>177000</v>
      </c>
      <c r="F208" s="24">
        <v>45347</v>
      </c>
      <c r="G208" s="23"/>
      <c r="H208" s="22">
        <v>177000</v>
      </c>
      <c r="I208" s="21" t="s">
        <v>1</v>
      </c>
      <c r="J208" s="10"/>
      <c r="K208" s="10"/>
    </row>
    <row r="209" spans="1:11" ht="21" x14ac:dyDescent="0.35">
      <c r="A209" s="35" t="s">
        <v>80</v>
      </c>
      <c r="B209" s="34" t="s">
        <v>77</v>
      </c>
      <c r="C209" s="33" t="s">
        <v>79</v>
      </c>
      <c r="D209" s="32">
        <v>45103</v>
      </c>
      <c r="E209" s="30">
        <v>40875.21</v>
      </c>
      <c r="F209" s="31">
        <v>45591</v>
      </c>
      <c r="G209" s="30">
        <v>40875.21</v>
      </c>
      <c r="H209" s="29">
        <f t="shared" ref="H209:H218" si="8">+E209-G209</f>
        <v>0</v>
      </c>
      <c r="I209" s="28" t="s">
        <v>10</v>
      </c>
      <c r="J209" s="10"/>
      <c r="K209" s="10"/>
    </row>
    <row r="210" spans="1:11" ht="31.5" x14ac:dyDescent="0.35">
      <c r="A210" s="27" t="s">
        <v>78</v>
      </c>
      <c r="B210" s="16" t="s">
        <v>77</v>
      </c>
      <c r="C210" s="26" t="s">
        <v>76</v>
      </c>
      <c r="D210" s="14">
        <v>45210</v>
      </c>
      <c r="E210" s="25">
        <v>66226.98</v>
      </c>
      <c r="F210" s="24">
        <v>45362</v>
      </c>
      <c r="G210" s="23"/>
      <c r="H210" s="22">
        <f t="shared" si="8"/>
        <v>66226.98</v>
      </c>
      <c r="I210" s="21" t="s">
        <v>1</v>
      </c>
      <c r="J210" s="10"/>
      <c r="K210" s="10"/>
    </row>
    <row r="211" spans="1:11" ht="21" x14ac:dyDescent="0.35">
      <c r="A211" s="35" t="s">
        <v>20</v>
      </c>
      <c r="B211" s="34" t="s">
        <v>17</v>
      </c>
      <c r="C211" s="33" t="s">
        <v>75</v>
      </c>
      <c r="D211" s="32">
        <v>45202</v>
      </c>
      <c r="E211" s="30">
        <v>87349.5</v>
      </c>
      <c r="F211" s="31">
        <v>45325</v>
      </c>
      <c r="G211" s="30">
        <v>87349.5</v>
      </c>
      <c r="H211" s="29">
        <f t="shared" si="8"/>
        <v>0</v>
      </c>
      <c r="I211" s="28" t="s">
        <v>10</v>
      </c>
      <c r="J211" s="10"/>
      <c r="K211" s="10"/>
    </row>
    <row r="212" spans="1:11" ht="21" x14ac:dyDescent="0.35">
      <c r="A212" s="35" t="s">
        <v>73</v>
      </c>
      <c r="B212" s="34" t="s">
        <v>72</v>
      </c>
      <c r="C212" s="33" t="s">
        <v>74</v>
      </c>
      <c r="D212" s="32">
        <v>45203</v>
      </c>
      <c r="E212" s="30">
        <v>879300</v>
      </c>
      <c r="F212" s="31">
        <v>45326</v>
      </c>
      <c r="G212" s="30">
        <v>879300</v>
      </c>
      <c r="H212" s="29">
        <f t="shared" si="8"/>
        <v>0</v>
      </c>
      <c r="I212" s="28" t="s">
        <v>10</v>
      </c>
      <c r="J212" s="10"/>
      <c r="K212" s="10"/>
    </row>
    <row r="213" spans="1:11" ht="21" x14ac:dyDescent="0.35">
      <c r="A213" s="35" t="s">
        <v>73</v>
      </c>
      <c r="B213" s="34" t="s">
        <v>72</v>
      </c>
      <c r="C213" s="33" t="s">
        <v>71</v>
      </c>
      <c r="D213" s="32">
        <v>45230</v>
      </c>
      <c r="E213" s="30">
        <v>48436100</v>
      </c>
      <c r="F213" s="31">
        <v>45350</v>
      </c>
      <c r="G213" s="30">
        <v>48436100</v>
      </c>
      <c r="H213" s="29">
        <f t="shared" si="8"/>
        <v>0</v>
      </c>
      <c r="I213" s="28" t="s">
        <v>10</v>
      </c>
      <c r="J213" s="10"/>
      <c r="K213" s="10"/>
    </row>
    <row r="214" spans="1:11" ht="21" x14ac:dyDescent="0.35">
      <c r="A214" s="27" t="s">
        <v>70</v>
      </c>
      <c r="B214" s="16" t="s">
        <v>3</v>
      </c>
      <c r="C214" s="26" t="s">
        <v>69</v>
      </c>
      <c r="D214" s="14">
        <v>45232</v>
      </c>
      <c r="E214" s="25">
        <v>236000</v>
      </c>
      <c r="F214" s="24">
        <v>45353</v>
      </c>
      <c r="G214" s="23"/>
      <c r="H214" s="22">
        <f t="shared" si="8"/>
        <v>236000</v>
      </c>
      <c r="I214" s="21" t="s">
        <v>1</v>
      </c>
      <c r="J214" s="10"/>
      <c r="K214" s="10"/>
    </row>
    <row r="215" spans="1:11" ht="33" x14ac:dyDescent="0.35">
      <c r="A215" s="27" t="s">
        <v>23</v>
      </c>
      <c r="B215" s="16" t="s">
        <v>22</v>
      </c>
      <c r="C215" s="26" t="s">
        <v>68</v>
      </c>
      <c r="D215" s="14">
        <v>45201</v>
      </c>
      <c r="E215" s="25">
        <v>1014073.27</v>
      </c>
      <c r="F215" s="24">
        <v>45324</v>
      </c>
      <c r="G215" s="23"/>
      <c r="H215" s="22">
        <f t="shared" si="8"/>
        <v>1014073.27</v>
      </c>
      <c r="I215" s="21" t="s">
        <v>1</v>
      </c>
      <c r="J215" s="10"/>
      <c r="K215" s="10"/>
    </row>
    <row r="216" spans="1:11" ht="33" x14ac:dyDescent="0.35">
      <c r="A216" s="27" t="s">
        <v>67</v>
      </c>
      <c r="B216" s="16" t="s">
        <v>63</v>
      </c>
      <c r="C216" s="26" t="s">
        <v>66</v>
      </c>
      <c r="D216" s="14">
        <v>45222</v>
      </c>
      <c r="E216" s="25">
        <v>180000</v>
      </c>
      <c r="F216" s="24">
        <v>45345</v>
      </c>
      <c r="G216" s="23"/>
      <c r="H216" s="22">
        <f t="shared" si="8"/>
        <v>180000</v>
      </c>
      <c r="I216" s="21" t="s">
        <v>1</v>
      </c>
      <c r="J216" s="10"/>
      <c r="K216" s="10"/>
    </row>
    <row r="217" spans="1:11" ht="21" x14ac:dyDescent="0.35">
      <c r="A217" s="27" t="s">
        <v>60</v>
      </c>
      <c r="B217" s="16" t="s">
        <v>3</v>
      </c>
      <c r="C217" s="26" t="s">
        <v>65</v>
      </c>
      <c r="D217" s="14">
        <v>45219</v>
      </c>
      <c r="E217" s="25">
        <v>118000</v>
      </c>
      <c r="F217" s="24">
        <v>45342</v>
      </c>
      <c r="G217" s="23"/>
      <c r="H217" s="22">
        <f t="shared" si="8"/>
        <v>118000</v>
      </c>
      <c r="I217" s="21" t="s">
        <v>1</v>
      </c>
      <c r="J217" s="10"/>
      <c r="K217" s="10"/>
    </row>
    <row r="218" spans="1:11" ht="21" x14ac:dyDescent="0.35">
      <c r="A218" s="35" t="s">
        <v>64</v>
      </c>
      <c r="B218" s="34" t="s">
        <v>63</v>
      </c>
      <c r="C218" s="33" t="s">
        <v>62</v>
      </c>
      <c r="D218" s="32">
        <v>45238</v>
      </c>
      <c r="E218" s="30">
        <v>372000</v>
      </c>
      <c r="F218" s="31">
        <v>45359</v>
      </c>
      <c r="G218" s="30">
        <v>372000</v>
      </c>
      <c r="H218" s="29">
        <f t="shared" si="8"/>
        <v>0</v>
      </c>
      <c r="I218" s="28" t="s">
        <v>10</v>
      </c>
      <c r="J218" s="10"/>
      <c r="K218" s="10"/>
    </row>
    <row r="219" spans="1:11" ht="21" x14ac:dyDescent="0.35">
      <c r="A219" s="27" t="s">
        <v>4</v>
      </c>
      <c r="B219" s="16" t="s">
        <v>3</v>
      </c>
      <c r="C219" s="26" t="s">
        <v>61</v>
      </c>
      <c r="D219" s="14">
        <v>45232</v>
      </c>
      <c r="E219" s="25">
        <v>59000</v>
      </c>
      <c r="F219" s="24">
        <v>45353</v>
      </c>
      <c r="G219" s="23"/>
      <c r="H219" s="22">
        <v>59000</v>
      </c>
      <c r="I219" s="21" t="s">
        <v>1</v>
      </c>
      <c r="J219" s="10"/>
      <c r="K219" s="10"/>
    </row>
    <row r="220" spans="1:11" ht="21" x14ac:dyDescent="0.35">
      <c r="A220" s="27" t="s">
        <v>60</v>
      </c>
      <c r="B220" s="16" t="s">
        <v>3</v>
      </c>
      <c r="C220" s="26" t="s">
        <v>59</v>
      </c>
      <c r="D220" s="14">
        <v>45233</v>
      </c>
      <c r="E220" s="25">
        <v>59000</v>
      </c>
      <c r="F220" s="24">
        <v>45354</v>
      </c>
      <c r="G220" s="23"/>
      <c r="H220" s="22">
        <f t="shared" ref="H220:H242" si="9">+E220-G220</f>
        <v>59000</v>
      </c>
      <c r="I220" s="21" t="s">
        <v>1</v>
      </c>
      <c r="J220" s="10"/>
      <c r="K220" s="10"/>
    </row>
    <row r="221" spans="1:11" ht="21" x14ac:dyDescent="0.35">
      <c r="A221" s="27" t="s">
        <v>58</v>
      </c>
      <c r="B221" s="16" t="s">
        <v>57</v>
      </c>
      <c r="C221" s="26" t="s">
        <v>56</v>
      </c>
      <c r="D221" s="14">
        <v>45239</v>
      </c>
      <c r="E221" s="25">
        <v>88500</v>
      </c>
      <c r="F221" s="24">
        <v>45360</v>
      </c>
      <c r="G221" s="23"/>
      <c r="H221" s="22">
        <f t="shared" si="9"/>
        <v>88500</v>
      </c>
      <c r="I221" s="21" t="s">
        <v>1</v>
      </c>
      <c r="J221" s="10"/>
      <c r="K221" s="10"/>
    </row>
    <row r="222" spans="1:11" ht="21" x14ac:dyDescent="0.35">
      <c r="A222" s="27" t="s">
        <v>32</v>
      </c>
      <c r="B222" s="16" t="s">
        <v>55</v>
      </c>
      <c r="C222" s="26" t="s">
        <v>54</v>
      </c>
      <c r="D222" s="14">
        <v>45233</v>
      </c>
      <c r="E222" s="25">
        <v>252065.7</v>
      </c>
      <c r="F222" s="24">
        <v>45354</v>
      </c>
      <c r="G222" s="23"/>
      <c r="H222" s="22">
        <f t="shared" si="9"/>
        <v>252065.7</v>
      </c>
      <c r="I222" s="21" t="s">
        <v>1</v>
      </c>
      <c r="J222" s="10"/>
      <c r="K222" s="10"/>
    </row>
    <row r="223" spans="1:11" ht="21" x14ac:dyDescent="0.35">
      <c r="A223" s="35" t="s">
        <v>52</v>
      </c>
      <c r="B223" s="34" t="s">
        <v>17</v>
      </c>
      <c r="C223" s="33" t="s">
        <v>53</v>
      </c>
      <c r="D223" s="32">
        <v>45231</v>
      </c>
      <c r="E223" s="30">
        <v>236000</v>
      </c>
      <c r="F223" s="31">
        <v>45352</v>
      </c>
      <c r="G223" s="30">
        <v>236000</v>
      </c>
      <c r="H223" s="29">
        <f t="shared" si="9"/>
        <v>0</v>
      </c>
      <c r="I223" s="28" t="s">
        <v>10</v>
      </c>
      <c r="J223" s="10"/>
      <c r="K223" s="10"/>
    </row>
    <row r="224" spans="1:11" ht="21" x14ac:dyDescent="0.35">
      <c r="A224" s="35" t="s">
        <v>52</v>
      </c>
      <c r="B224" s="34" t="s">
        <v>17</v>
      </c>
      <c r="C224" s="33" t="s">
        <v>51</v>
      </c>
      <c r="D224" s="32">
        <v>45201</v>
      </c>
      <c r="E224" s="30">
        <v>236000</v>
      </c>
      <c r="F224" s="31">
        <v>45324</v>
      </c>
      <c r="G224" s="30">
        <v>236000</v>
      </c>
      <c r="H224" s="29">
        <f t="shared" si="9"/>
        <v>0</v>
      </c>
      <c r="I224" s="28" t="s">
        <v>10</v>
      </c>
      <c r="J224" s="10"/>
      <c r="K224" s="10"/>
    </row>
    <row r="225" spans="1:11" ht="21" x14ac:dyDescent="0.35">
      <c r="A225" s="27" t="s">
        <v>50</v>
      </c>
      <c r="B225" s="16" t="s">
        <v>3</v>
      </c>
      <c r="C225" s="26" t="s">
        <v>49</v>
      </c>
      <c r="D225" s="14">
        <v>45233</v>
      </c>
      <c r="E225" s="25">
        <v>236000</v>
      </c>
      <c r="F225" s="24">
        <v>45354</v>
      </c>
      <c r="G225" s="23"/>
      <c r="H225" s="22">
        <f t="shared" si="9"/>
        <v>236000</v>
      </c>
      <c r="I225" s="21" t="s">
        <v>1</v>
      </c>
      <c r="J225" s="10"/>
      <c r="K225" s="10"/>
    </row>
    <row r="226" spans="1:11" ht="21" x14ac:dyDescent="0.35">
      <c r="A226" s="35" t="s">
        <v>48</v>
      </c>
      <c r="B226" s="34" t="s">
        <v>47</v>
      </c>
      <c r="C226" s="33" t="s">
        <v>46</v>
      </c>
      <c r="D226" s="32">
        <v>45198</v>
      </c>
      <c r="E226" s="30">
        <v>535000.19999999995</v>
      </c>
      <c r="F226" s="31">
        <v>45320</v>
      </c>
      <c r="G226" s="30">
        <v>535000.19999999995</v>
      </c>
      <c r="H226" s="29">
        <f t="shared" si="9"/>
        <v>0</v>
      </c>
      <c r="I226" s="28" t="s">
        <v>10</v>
      </c>
      <c r="J226" s="10"/>
      <c r="K226" s="10"/>
    </row>
    <row r="227" spans="1:11" ht="21" x14ac:dyDescent="0.35">
      <c r="A227" s="27" t="s">
        <v>45</v>
      </c>
      <c r="B227" s="16" t="s">
        <v>3</v>
      </c>
      <c r="C227" s="26" t="s">
        <v>44</v>
      </c>
      <c r="D227" s="14">
        <v>45230</v>
      </c>
      <c r="E227" s="25">
        <v>236000</v>
      </c>
      <c r="F227" s="24">
        <v>45350</v>
      </c>
      <c r="G227" s="23"/>
      <c r="H227" s="22">
        <f t="shared" si="9"/>
        <v>236000</v>
      </c>
      <c r="I227" s="21" t="s">
        <v>1</v>
      </c>
      <c r="J227" s="10"/>
      <c r="K227" s="10"/>
    </row>
    <row r="228" spans="1:11" ht="21" x14ac:dyDescent="0.35">
      <c r="A228" s="35" t="s">
        <v>40</v>
      </c>
      <c r="B228" s="34" t="s">
        <v>3</v>
      </c>
      <c r="C228" s="33" t="s">
        <v>43</v>
      </c>
      <c r="D228" s="32">
        <v>45233</v>
      </c>
      <c r="E228" s="30">
        <v>236000</v>
      </c>
      <c r="F228" s="31">
        <v>44988</v>
      </c>
      <c r="G228" s="30">
        <v>236000</v>
      </c>
      <c r="H228" s="29">
        <f t="shared" si="9"/>
        <v>0</v>
      </c>
      <c r="I228" s="28" t="s">
        <v>10</v>
      </c>
      <c r="J228" s="10"/>
      <c r="K228" s="10"/>
    </row>
    <row r="229" spans="1:11" ht="21" x14ac:dyDescent="0.35">
      <c r="A229" s="27" t="s">
        <v>42</v>
      </c>
      <c r="B229" s="16" t="s">
        <v>3</v>
      </c>
      <c r="C229" s="26" t="s">
        <v>41</v>
      </c>
      <c r="D229" s="14">
        <v>45232</v>
      </c>
      <c r="E229" s="25">
        <v>236000</v>
      </c>
      <c r="F229" s="24">
        <v>45353</v>
      </c>
      <c r="G229" s="23"/>
      <c r="H229" s="22">
        <f t="shared" si="9"/>
        <v>236000</v>
      </c>
      <c r="I229" s="21" t="s">
        <v>1</v>
      </c>
      <c r="J229" s="10"/>
      <c r="K229" s="10"/>
    </row>
    <row r="230" spans="1:11" ht="21" x14ac:dyDescent="0.35">
      <c r="A230" s="27" t="s">
        <v>40</v>
      </c>
      <c r="B230" s="16" t="s">
        <v>3</v>
      </c>
      <c r="C230" s="26" t="s">
        <v>39</v>
      </c>
      <c r="D230" s="14">
        <v>45224</v>
      </c>
      <c r="E230" s="25">
        <v>118000</v>
      </c>
      <c r="F230" s="24">
        <v>45347</v>
      </c>
      <c r="G230" s="23"/>
      <c r="H230" s="22">
        <f t="shared" si="9"/>
        <v>118000</v>
      </c>
      <c r="I230" s="21" t="s">
        <v>1</v>
      </c>
      <c r="J230" s="10"/>
      <c r="K230" s="10"/>
    </row>
    <row r="231" spans="1:11" ht="21" x14ac:dyDescent="0.35">
      <c r="A231" s="27" t="s">
        <v>38</v>
      </c>
      <c r="B231" s="16" t="s">
        <v>3</v>
      </c>
      <c r="C231" s="26" t="s">
        <v>37</v>
      </c>
      <c r="D231" s="14">
        <v>45239</v>
      </c>
      <c r="E231" s="25">
        <v>94400</v>
      </c>
      <c r="F231" s="24">
        <v>45360</v>
      </c>
      <c r="G231" s="23"/>
      <c r="H231" s="22">
        <f t="shared" si="9"/>
        <v>94400</v>
      </c>
      <c r="I231" s="21" t="s">
        <v>1</v>
      </c>
      <c r="J231" s="10"/>
      <c r="K231" s="10"/>
    </row>
    <row r="232" spans="1:11" ht="21" x14ac:dyDescent="0.35">
      <c r="A232" s="44" t="s">
        <v>9</v>
      </c>
      <c r="B232" s="43" t="s">
        <v>8</v>
      </c>
      <c r="C232" s="42" t="s">
        <v>36</v>
      </c>
      <c r="D232" s="41">
        <v>45222</v>
      </c>
      <c r="E232" s="40">
        <v>2506065.12</v>
      </c>
      <c r="F232" s="39">
        <v>45345</v>
      </c>
      <c r="G232" s="38">
        <v>501213.02</v>
      </c>
      <c r="H232" s="37">
        <f t="shared" si="9"/>
        <v>2004852.1</v>
      </c>
      <c r="I232" s="36" t="s">
        <v>1</v>
      </c>
      <c r="J232" s="10"/>
      <c r="K232" s="10"/>
    </row>
    <row r="233" spans="1:11" ht="21" x14ac:dyDescent="0.35">
      <c r="A233" s="27" t="s">
        <v>35</v>
      </c>
      <c r="B233" s="16" t="s">
        <v>34</v>
      </c>
      <c r="C233" s="26" t="s">
        <v>33</v>
      </c>
      <c r="D233" s="14">
        <v>45230</v>
      </c>
      <c r="E233" s="25">
        <v>4519465</v>
      </c>
      <c r="F233" s="24">
        <v>45350</v>
      </c>
      <c r="G233" s="23"/>
      <c r="H233" s="22">
        <f t="shared" si="9"/>
        <v>4519465</v>
      </c>
      <c r="I233" s="21" t="s">
        <v>1</v>
      </c>
      <c r="J233" s="10"/>
      <c r="K233" s="10"/>
    </row>
    <row r="234" spans="1:11" ht="21" x14ac:dyDescent="0.35">
      <c r="A234" s="27" t="s">
        <v>32</v>
      </c>
      <c r="B234" s="16" t="s">
        <v>31</v>
      </c>
      <c r="C234" s="26" t="s">
        <v>30</v>
      </c>
      <c r="D234" s="14">
        <v>45233</v>
      </c>
      <c r="E234" s="25">
        <v>2052191.1</v>
      </c>
      <c r="F234" s="24">
        <v>45354</v>
      </c>
      <c r="G234" s="23"/>
      <c r="H234" s="22">
        <f t="shared" si="9"/>
        <v>2052191.1</v>
      </c>
      <c r="I234" s="21" t="s">
        <v>1</v>
      </c>
      <c r="J234" s="10"/>
      <c r="K234" s="10"/>
    </row>
    <row r="235" spans="1:11" ht="21" x14ac:dyDescent="0.35">
      <c r="A235" s="27" t="s">
        <v>29</v>
      </c>
      <c r="B235" s="16" t="s">
        <v>28</v>
      </c>
      <c r="C235" s="26" t="s">
        <v>27</v>
      </c>
      <c r="D235" s="14">
        <v>45226</v>
      </c>
      <c r="E235" s="25">
        <v>1324281.67</v>
      </c>
      <c r="F235" s="24">
        <v>45349</v>
      </c>
      <c r="G235" s="23"/>
      <c r="H235" s="22">
        <f t="shared" si="9"/>
        <v>1324281.67</v>
      </c>
      <c r="I235" s="21" t="s">
        <v>1</v>
      </c>
      <c r="J235" s="10"/>
      <c r="K235" s="10"/>
    </row>
    <row r="236" spans="1:11" ht="21" x14ac:dyDescent="0.35">
      <c r="A236" s="44" t="s">
        <v>26</v>
      </c>
      <c r="B236" s="43" t="s">
        <v>25</v>
      </c>
      <c r="C236" s="42" t="s">
        <v>24</v>
      </c>
      <c r="D236" s="41">
        <v>45154</v>
      </c>
      <c r="E236" s="40">
        <v>2090488</v>
      </c>
      <c r="F236" s="39">
        <v>45276</v>
      </c>
      <c r="G236" s="38">
        <v>418097.6</v>
      </c>
      <c r="H236" s="37">
        <f t="shared" si="9"/>
        <v>1672390.4</v>
      </c>
      <c r="I236" s="36" t="s">
        <v>1</v>
      </c>
      <c r="J236" s="10"/>
      <c r="K236" s="10"/>
    </row>
    <row r="237" spans="1:11" ht="33" x14ac:dyDescent="0.35">
      <c r="A237" s="44" t="s">
        <v>23</v>
      </c>
      <c r="B237" s="43" t="s">
        <v>22</v>
      </c>
      <c r="C237" s="42" t="s">
        <v>21</v>
      </c>
      <c r="D237" s="41">
        <v>45226</v>
      </c>
      <c r="E237" s="40">
        <v>1134307.32</v>
      </c>
      <c r="F237" s="39">
        <v>45349</v>
      </c>
      <c r="G237" s="38">
        <v>226861.46</v>
      </c>
      <c r="H237" s="37">
        <f t="shared" si="9"/>
        <v>907445.8600000001</v>
      </c>
      <c r="I237" s="36" t="s">
        <v>1</v>
      </c>
      <c r="J237" s="10"/>
      <c r="K237" s="10"/>
    </row>
    <row r="238" spans="1:11" ht="21" x14ac:dyDescent="0.35">
      <c r="A238" s="27" t="s">
        <v>20</v>
      </c>
      <c r="B238" s="16" t="s">
        <v>17</v>
      </c>
      <c r="C238" s="26" t="s">
        <v>19</v>
      </c>
      <c r="D238" s="14">
        <v>45240</v>
      </c>
      <c r="E238" s="25">
        <v>43674.75</v>
      </c>
      <c r="F238" s="24">
        <v>45361</v>
      </c>
      <c r="G238" s="23"/>
      <c r="H238" s="22">
        <f t="shared" si="9"/>
        <v>43674.75</v>
      </c>
      <c r="I238" s="21" t="s">
        <v>1</v>
      </c>
      <c r="J238" s="10"/>
      <c r="K238" s="10"/>
    </row>
    <row r="239" spans="1:11" ht="21" x14ac:dyDescent="0.35">
      <c r="A239" s="27" t="s">
        <v>18</v>
      </c>
      <c r="B239" s="16" t="s">
        <v>17</v>
      </c>
      <c r="C239" s="26" t="s">
        <v>16</v>
      </c>
      <c r="D239" s="14">
        <v>45232</v>
      </c>
      <c r="E239" s="25">
        <v>96734.85</v>
      </c>
      <c r="F239" s="24">
        <v>45353</v>
      </c>
      <c r="G239" s="23"/>
      <c r="H239" s="22">
        <f t="shared" si="9"/>
        <v>96734.85</v>
      </c>
      <c r="I239" s="21" t="s">
        <v>1</v>
      </c>
      <c r="J239" s="10"/>
      <c r="K239" s="10"/>
    </row>
    <row r="240" spans="1:11" ht="33" x14ac:dyDescent="0.35">
      <c r="A240" s="27" t="s">
        <v>15</v>
      </c>
      <c r="B240" s="16" t="s">
        <v>14</v>
      </c>
      <c r="C240" s="26" t="s">
        <v>13</v>
      </c>
      <c r="D240" s="14">
        <v>45233</v>
      </c>
      <c r="E240" s="25">
        <v>928619.78</v>
      </c>
      <c r="F240" s="24">
        <v>45354</v>
      </c>
      <c r="G240" s="23"/>
      <c r="H240" s="22">
        <f t="shared" si="9"/>
        <v>928619.78</v>
      </c>
      <c r="I240" s="21" t="s">
        <v>1</v>
      </c>
      <c r="J240" s="10"/>
      <c r="K240" s="10"/>
    </row>
    <row r="241" spans="1:11" ht="21" x14ac:dyDescent="0.35">
      <c r="A241" s="35" t="s">
        <v>12</v>
      </c>
      <c r="B241" s="34" t="s">
        <v>3</v>
      </c>
      <c r="C241" s="33" t="s">
        <v>11</v>
      </c>
      <c r="D241" s="32">
        <v>45230</v>
      </c>
      <c r="E241" s="30">
        <v>94400</v>
      </c>
      <c r="F241" s="31">
        <v>45350</v>
      </c>
      <c r="G241" s="30">
        <v>94400</v>
      </c>
      <c r="H241" s="29">
        <f t="shared" si="9"/>
        <v>0</v>
      </c>
      <c r="I241" s="28" t="s">
        <v>10</v>
      </c>
      <c r="J241" s="10"/>
      <c r="K241" s="10"/>
    </row>
    <row r="242" spans="1:11" ht="21" x14ac:dyDescent="0.35">
      <c r="A242" s="27" t="s">
        <v>9</v>
      </c>
      <c r="B242" s="16" t="s">
        <v>8</v>
      </c>
      <c r="C242" s="26" t="s">
        <v>7</v>
      </c>
      <c r="D242" s="14">
        <v>45219</v>
      </c>
      <c r="E242" s="25">
        <v>71932.800000000003</v>
      </c>
      <c r="F242" s="24">
        <v>45342</v>
      </c>
      <c r="G242" s="23"/>
      <c r="H242" s="22">
        <f t="shared" si="9"/>
        <v>71932.800000000003</v>
      </c>
      <c r="I242" s="21" t="s">
        <v>1</v>
      </c>
      <c r="J242" s="10"/>
      <c r="K242" s="10"/>
    </row>
    <row r="243" spans="1:11" ht="21" x14ac:dyDescent="0.35">
      <c r="A243" s="27" t="s">
        <v>6</v>
      </c>
      <c r="B243" s="16" t="s">
        <v>3</v>
      </c>
      <c r="C243" s="26" t="s">
        <v>5</v>
      </c>
      <c r="D243" s="14">
        <v>45230</v>
      </c>
      <c r="E243" s="25">
        <v>59000</v>
      </c>
      <c r="F243" s="24">
        <v>45350</v>
      </c>
      <c r="G243" s="23"/>
      <c r="H243" s="22">
        <v>59000</v>
      </c>
      <c r="I243" s="21" t="s">
        <v>1</v>
      </c>
      <c r="J243" s="10"/>
      <c r="K243" s="10"/>
    </row>
    <row r="244" spans="1:11" ht="21" x14ac:dyDescent="0.35">
      <c r="A244" s="27" t="s">
        <v>4</v>
      </c>
      <c r="B244" s="16" t="s">
        <v>3</v>
      </c>
      <c r="C244" s="26" t="s">
        <v>2</v>
      </c>
      <c r="D244" s="14">
        <v>45246</v>
      </c>
      <c r="E244" s="25">
        <v>118000</v>
      </c>
      <c r="F244" s="24">
        <v>45367</v>
      </c>
      <c r="G244" s="23"/>
      <c r="H244" s="22">
        <v>118000</v>
      </c>
      <c r="I244" s="21" t="s">
        <v>1</v>
      </c>
      <c r="J244" s="10"/>
      <c r="K244" s="10"/>
    </row>
    <row r="245" spans="1:11" ht="21.75" thickBot="1" x14ac:dyDescent="0.4">
      <c r="A245" s="17"/>
      <c r="B245" s="16"/>
      <c r="C245" s="15"/>
      <c r="D245" s="14"/>
      <c r="E245" s="13"/>
      <c r="F245" s="12"/>
      <c r="H245" s="20">
        <f>SUM(H10:H244)</f>
        <v>600784767.70999992</v>
      </c>
      <c r="J245" s="10"/>
      <c r="K245" s="10"/>
    </row>
    <row r="246" spans="1:11" ht="21.75" thickTop="1" x14ac:dyDescent="0.35">
      <c r="A246" s="17"/>
      <c r="B246" s="16"/>
      <c r="C246" s="15"/>
      <c r="D246" s="14"/>
      <c r="E246" s="13"/>
      <c r="F246" s="12"/>
      <c r="H246" s="19"/>
      <c r="J246" s="10"/>
      <c r="K246" s="10"/>
    </row>
    <row r="247" spans="1:11" ht="21" x14ac:dyDescent="0.35">
      <c r="A247" s="17"/>
      <c r="B247" s="16"/>
      <c r="C247" s="15"/>
      <c r="D247" s="14"/>
      <c r="E247" s="13"/>
      <c r="F247" s="12"/>
      <c r="H247" s="11"/>
      <c r="J247" s="10"/>
      <c r="K247" s="10"/>
    </row>
    <row r="248" spans="1:11" ht="21" x14ac:dyDescent="0.35">
      <c r="A248" s="17"/>
      <c r="B248" s="16"/>
      <c r="C248" s="15"/>
      <c r="D248" s="14"/>
      <c r="E248" s="13"/>
      <c r="F248" s="12"/>
      <c r="H248" s="11"/>
      <c r="J248" s="10"/>
      <c r="K248" s="10"/>
    </row>
    <row r="249" spans="1:11" ht="21" x14ac:dyDescent="0.35">
      <c r="A249" s="17"/>
      <c r="B249" s="16"/>
      <c r="C249" s="15"/>
      <c r="D249" s="14"/>
      <c r="E249" s="13"/>
      <c r="F249" s="12"/>
      <c r="H249" s="11"/>
      <c r="J249" s="10"/>
      <c r="K249" s="10"/>
    </row>
    <row r="250" spans="1:11" ht="21" x14ac:dyDescent="0.35">
      <c r="A250" s="17"/>
      <c r="B250" s="16"/>
      <c r="C250" s="15"/>
      <c r="D250" s="14"/>
      <c r="E250" s="13"/>
      <c r="F250" s="12"/>
      <c r="H250" s="11"/>
      <c r="J250" s="10"/>
      <c r="K250" s="10"/>
    </row>
    <row r="251" spans="1:11" ht="21" x14ac:dyDescent="0.35">
      <c r="A251" s="17"/>
      <c r="B251" s="16"/>
      <c r="C251" s="15"/>
      <c r="D251" s="14"/>
      <c r="E251" s="13"/>
      <c r="F251" s="18"/>
      <c r="H251" s="11"/>
      <c r="J251" s="10"/>
      <c r="K251" s="10"/>
    </row>
    <row r="252" spans="1:11" ht="21" x14ac:dyDescent="0.35">
      <c r="A252" s="17"/>
      <c r="B252" s="16"/>
      <c r="C252" s="15"/>
      <c r="D252" s="14"/>
      <c r="E252" s="13"/>
      <c r="F252" s="12"/>
      <c r="H252" s="11"/>
      <c r="J252" s="10"/>
      <c r="K252" s="10"/>
    </row>
    <row r="253" spans="1:11" ht="21" x14ac:dyDescent="0.35">
      <c r="A253" s="17"/>
      <c r="B253" s="16"/>
      <c r="C253" s="15"/>
      <c r="D253" s="14"/>
      <c r="E253" s="13"/>
      <c r="F253" s="12"/>
      <c r="H253" s="11"/>
      <c r="J253" s="10"/>
      <c r="K253" s="10"/>
    </row>
    <row r="254" spans="1:11" ht="21" x14ac:dyDescent="0.35">
      <c r="A254" s="17"/>
      <c r="B254" s="16"/>
      <c r="C254" s="15"/>
      <c r="D254" s="14"/>
      <c r="E254" s="13"/>
      <c r="F254" s="12"/>
      <c r="H254" s="11"/>
      <c r="J254" s="10"/>
      <c r="K254" s="10"/>
    </row>
    <row r="255" spans="1:11" ht="21" x14ac:dyDescent="0.35">
      <c r="A255" s="17"/>
      <c r="B255" s="16"/>
      <c r="C255" s="15"/>
      <c r="D255" s="14"/>
      <c r="E255" s="13"/>
      <c r="F255" s="12"/>
      <c r="H255" s="11"/>
      <c r="J255" s="10"/>
      <c r="K255" s="10"/>
    </row>
    <row r="256" spans="1:11" ht="21" x14ac:dyDescent="0.35">
      <c r="A256" s="17"/>
      <c r="B256" s="16"/>
      <c r="C256" s="15"/>
      <c r="D256" s="14"/>
      <c r="E256" s="13"/>
      <c r="F256" s="12"/>
      <c r="H256" s="11"/>
      <c r="J256" s="10"/>
      <c r="K256" s="10"/>
    </row>
    <row r="257" spans="1:11" ht="21" x14ac:dyDescent="0.35">
      <c r="A257" s="17"/>
      <c r="B257" s="16"/>
      <c r="C257" s="15"/>
      <c r="D257" s="14"/>
      <c r="E257" s="13"/>
      <c r="F257" s="12"/>
      <c r="H257" s="11"/>
      <c r="J257" s="10"/>
      <c r="K257" s="10"/>
    </row>
    <row r="258" spans="1:11" ht="21" x14ac:dyDescent="0.35">
      <c r="A258" s="17"/>
      <c r="B258" s="16"/>
      <c r="C258" s="15"/>
      <c r="D258" s="14"/>
      <c r="E258" s="13"/>
      <c r="F258" s="12"/>
      <c r="H258" s="11"/>
      <c r="J258" s="10"/>
      <c r="K258" s="10"/>
    </row>
    <row r="259" spans="1:11" ht="21" x14ac:dyDescent="0.35">
      <c r="A259" s="17"/>
      <c r="B259" s="16"/>
      <c r="C259" s="15"/>
      <c r="D259" s="14"/>
      <c r="E259" s="13"/>
      <c r="F259" s="12"/>
      <c r="H259" s="11"/>
      <c r="J259" s="10"/>
      <c r="K259" s="10"/>
    </row>
    <row r="260" spans="1:11" ht="21" x14ac:dyDescent="0.35">
      <c r="A260" s="17"/>
      <c r="B260" s="16"/>
      <c r="C260" s="15"/>
      <c r="D260" s="14"/>
      <c r="E260" s="13"/>
      <c r="F260" s="12"/>
      <c r="H260" s="11"/>
      <c r="J260" s="10"/>
      <c r="K260" s="10"/>
    </row>
    <row r="261" spans="1:11" ht="21" x14ac:dyDescent="0.35">
      <c r="A261" s="17"/>
      <c r="B261" s="16"/>
      <c r="C261" s="15"/>
      <c r="D261" s="14"/>
      <c r="E261" s="13"/>
      <c r="F261" s="12"/>
      <c r="H261" s="11"/>
      <c r="J261" s="10"/>
      <c r="K261" s="10"/>
    </row>
    <row r="262" spans="1:11" ht="21" x14ac:dyDescent="0.35">
      <c r="A262" s="17"/>
      <c r="B262" s="16"/>
      <c r="C262" s="15"/>
      <c r="D262" s="14"/>
      <c r="E262" s="13"/>
      <c r="F262" s="12"/>
      <c r="H262" s="11"/>
      <c r="J262" s="10"/>
      <c r="K262" s="10"/>
    </row>
    <row r="263" spans="1:11" ht="21" x14ac:dyDescent="0.35">
      <c r="A263" s="17"/>
      <c r="B263" s="16"/>
      <c r="C263" s="15"/>
      <c r="D263" s="14"/>
      <c r="E263" s="13"/>
      <c r="F263" s="12"/>
      <c r="H263" s="11"/>
      <c r="J263" s="10"/>
      <c r="K263" s="10"/>
    </row>
    <row r="264" spans="1:11" ht="21" x14ac:dyDescent="0.35">
      <c r="A264" s="17"/>
      <c r="B264" s="16"/>
      <c r="C264" s="15"/>
      <c r="D264" s="14"/>
      <c r="E264" s="13"/>
      <c r="F264" s="12"/>
      <c r="H264" s="11"/>
      <c r="J264" s="10"/>
      <c r="K264" s="10"/>
    </row>
    <row r="265" spans="1:11" ht="21" x14ac:dyDescent="0.35">
      <c r="A265" s="17"/>
      <c r="B265" s="16"/>
      <c r="C265" s="15"/>
      <c r="D265" s="14"/>
      <c r="E265" s="13"/>
      <c r="F265" s="12"/>
      <c r="H265" s="11"/>
      <c r="J265" s="10"/>
      <c r="K265" s="10"/>
    </row>
    <row r="266" spans="1:11" ht="21" x14ac:dyDescent="0.35">
      <c r="A266" s="17"/>
      <c r="B266" s="16"/>
      <c r="C266" s="15"/>
      <c r="D266" s="14"/>
      <c r="E266" s="13"/>
      <c r="F266" s="12"/>
      <c r="H266" s="11"/>
      <c r="J266" s="10"/>
      <c r="K266" s="10"/>
    </row>
    <row r="267" spans="1:11" ht="21" x14ac:dyDescent="0.35">
      <c r="A267" s="17"/>
      <c r="B267" s="16"/>
      <c r="C267" s="15"/>
      <c r="D267" s="14"/>
      <c r="E267" s="13"/>
      <c r="F267" s="12"/>
      <c r="H267" s="11"/>
      <c r="J267" s="10"/>
      <c r="K267" s="10"/>
    </row>
    <row r="268" spans="1:11" ht="21" x14ac:dyDescent="0.35">
      <c r="A268" s="17"/>
      <c r="B268" s="16"/>
      <c r="C268" s="15"/>
      <c r="D268" s="14"/>
      <c r="E268" s="13"/>
      <c r="F268" s="12"/>
      <c r="H268" s="11"/>
      <c r="J268" s="10"/>
      <c r="K268" s="10"/>
    </row>
    <row r="269" spans="1:11" ht="21" x14ac:dyDescent="0.35">
      <c r="A269" s="17"/>
      <c r="B269" s="16"/>
      <c r="C269" s="15"/>
      <c r="D269" s="14"/>
      <c r="E269" s="13"/>
      <c r="F269" s="12"/>
      <c r="H269" s="11"/>
      <c r="J269" s="10"/>
      <c r="K269" s="10"/>
    </row>
    <row r="270" spans="1:11" ht="21" x14ac:dyDescent="0.35">
      <c r="A270" s="17"/>
      <c r="B270" s="16"/>
      <c r="C270" s="15"/>
      <c r="D270" s="14"/>
      <c r="E270" s="13"/>
      <c r="F270" s="12"/>
      <c r="H270" s="11"/>
      <c r="J270" s="10"/>
      <c r="K270" s="10"/>
    </row>
    <row r="271" spans="1:11" ht="21" x14ac:dyDescent="0.35">
      <c r="A271" s="17"/>
      <c r="B271" s="16"/>
      <c r="C271" s="15"/>
      <c r="D271" s="14"/>
      <c r="E271" s="13"/>
      <c r="F271" s="12"/>
      <c r="H271" s="11"/>
      <c r="J271" s="10"/>
      <c r="K271" s="10"/>
    </row>
    <row r="272" spans="1:11" ht="21" x14ac:dyDescent="0.35">
      <c r="A272" s="17"/>
      <c r="B272" s="16"/>
      <c r="C272" s="15"/>
      <c r="D272" s="14"/>
      <c r="E272" s="13"/>
      <c r="F272" s="12"/>
      <c r="H272" s="11"/>
      <c r="J272" s="10"/>
      <c r="K272" s="10"/>
    </row>
    <row r="273" spans="1:11" ht="21" x14ac:dyDescent="0.35">
      <c r="A273" s="17"/>
      <c r="B273" s="16"/>
      <c r="C273" s="15"/>
      <c r="D273" s="14"/>
      <c r="E273" s="13"/>
      <c r="F273" s="12"/>
      <c r="H273" s="11"/>
      <c r="J273" s="10"/>
      <c r="K273" s="10"/>
    </row>
    <row r="274" spans="1:11" ht="21" x14ac:dyDescent="0.35">
      <c r="A274" s="17"/>
      <c r="B274" s="16"/>
      <c r="C274" s="15"/>
      <c r="D274" s="14"/>
      <c r="E274" s="13"/>
      <c r="F274" s="12"/>
      <c r="H274" s="11"/>
      <c r="J274" s="10"/>
      <c r="K274" s="10"/>
    </row>
    <row r="275" spans="1:11" ht="21" x14ac:dyDescent="0.35">
      <c r="A275" s="17"/>
      <c r="B275" s="16"/>
      <c r="C275" s="15"/>
      <c r="D275" s="14"/>
      <c r="E275" s="13"/>
      <c r="F275" s="12"/>
      <c r="H275" s="11"/>
      <c r="J275" s="10"/>
      <c r="K275" s="10"/>
    </row>
    <row r="276" spans="1:11" ht="21" x14ac:dyDescent="0.35">
      <c r="A276" s="17"/>
      <c r="B276" s="16"/>
      <c r="C276" s="15"/>
      <c r="D276" s="14"/>
      <c r="E276" s="13"/>
      <c r="F276" s="12"/>
      <c r="H276" s="11"/>
      <c r="J276" s="10"/>
      <c r="K276" s="10"/>
    </row>
    <row r="277" spans="1:11" ht="21" x14ac:dyDescent="0.35">
      <c r="A277" s="17"/>
      <c r="B277" s="16"/>
      <c r="C277" s="15"/>
      <c r="D277" s="14"/>
      <c r="E277" s="13"/>
      <c r="F277" s="12"/>
      <c r="H277" s="11"/>
      <c r="J277" s="10"/>
      <c r="K277" s="10"/>
    </row>
    <row r="278" spans="1:11" ht="21" x14ac:dyDescent="0.35">
      <c r="A278" s="17"/>
      <c r="B278" s="16"/>
      <c r="C278" s="15"/>
      <c r="D278" s="14"/>
      <c r="E278" s="13"/>
      <c r="F278" s="12"/>
      <c r="H278" s="11"/>
      <c r="J278" s="10"/>
      <c r="K278" s="10"/>
    </row>
    <row r="279" spans="1:11" ht="21" x14ac:dyDescent="0.35">
      <c r="A279" s="17"/>
      <c r="B279" s="16"/>
      <c r="C279" s="15"/>
      <c r="D279" s="14"/>
      <c r="E279" s="13"/>
      <c r="F279" s="12"/>
      <c r="H279" s="11"/>
      <c r="J279" s="10"/>
      <c r="K279" s="10"/>
    </row>
    <row r="280" spans="1:11" ht="21" x14ac:dyDescent="0.35">
      <c r="A280" s="17"/>
      <c r="B280" s="16"/>
      <c r="C280" s="15"/>
      <c r="D280" s="14"/>
      <c r="E280" s="13"/>
      <c r="F280" s="12"/>
      <c r="H280" s="11"/>
      <c r="J280" s="10"/>
      <c r="K280" s="10"/>
    </row>
    <row r="281" spans="1:11" ht="21" x14ac:dyDescent="0.35">
      <c r="A281" s="17"/>
      <c r="B281" s="16"/>
      <c r="C281" s="15"/>
      <c r="D281" s="14"/>
      <c r="E281" s="13"/>
      <c r="F281" s="12"/>
      <c r="H281" s="11"/>
      <c r="J281" s="10"/>
      <c r="K281" s="10"/>
    </row>
    <row r="282" spans="1:11" ht="21" x14ac:dyDescent="0.35">
      <c r="A282" s="17"/>
      <c r="B282" s="16"/>
      <c r="C282" s="15"/>
      <c r="D282" s="14"/>
      <c r="E282" s="13"/>
      <c r="F282" s="12"/>
      <c r="H282" s="11"/>
      <c r="J282" s="10"/>
      <c r="K282" s="10"/>
    </row>
    <row r="283" spans="1:11" ht="21" x14ac:dyDescent="0.35">
      <c r="A283" s="17"/>
      <c r="B283" s="16"/>
      <c r="C283" s="15"/>
      <c r="D283" s="14"/>
      <c r="E283" s="13"/>
      <c r="F283" s="12"/>
      <c r="H283" s="11"/>
      <c r="J283" s="10"/>
      <c r="K283" s="10"/>
    </row>
    <row r="284" spans="1:11" ht="21" x14ac:dyDescent="0.35">
      <c r="A284" s="17"/>
      <c r="B284" s="16"/>
      <c r="C284" s="15"/>
      <c r="D284" s="14"/>
      <c r="E284" s="13"/>
      <c r="F284" s="12"/>
      <c r="H284" s="11"/>
      <c r="J284" s="10"/>
      <c r="K284" s="10"/>
    </row>
    <row r="285" spans="1:11" ht="21" x14ac:dyDescent="0.35">
      <c r="A285" s="17"/>
      <c r="B285" s="16"/>
      <c r="C285" s="15"/>
      <c r="D285" s="14"/>
      <c r="E285" s="13"/>
      <c r="F285" s="12"/>
      <c r="H285" s="11"/>
      <c r="J285" s="10"/>
      <c r="K285" s="10"/>
    </row>
    <row r="286" spans="1:11" ht="21" x14ac:dyDescent="0.35">
      <c r="A286" s="17"/>
      <c r="B286" s="16"/>
      <c r="C286" s="15"/>
      <c r="D286" s="14"/>
      <c r="E286" s="13"/>
      <c r="F286" s="12"/>
      <c r="H286" s="11"/>
      <c r="J286" s="10"/>
      <c r="K286" s="10"/>
    </row>
    <row r="287" spans="1:11" ht="21" x14ac:dyDescent="0.35">
      <c r="A287" s="17"/>
      <c r="B287" s="16"/>
      <c r="C287" s="15"/>
      <c r="D287" s="14"/>
      <c r="E287" s="13"/>
      <c r="F287" s="12"/>
      <c r="H287" s="11"/>
      <c r="J287" s="10"/>
      <c r="K287" s="10"/>
    </row>
    <row r="288" spans="1:11" ht="21" x14ac:dyDescent="0.35">
      <c r="A288" s="17"/>
      <c r="B288" s="16"/>
      <c r="C288" s="15"/>
      <c r="D288" s="14"/>
      <c r="E288" s="13"/>
      <c r="F288" s="12"/>
      <c r="H288" s="11"/>
      <c r="J288" s="10"/>
      <c r="K288" s="10"/>
    </row>
    <row r="289" spans="1:11" ht="21" x14ac:dyDescent="0.35">
      <c r="A289" s="17"/>
      <c r="B289" s="16"/>
      <c r="C289" s="15"/>
      <c r="D289" s="14"/>
      <c r="E289" s="13"/>
      <c r="F289" s="12"/>
      <c r="H289" s="11"/>
      <c r="J289" s="10"/>
      <c r="K289" s="10"/>
    </row>
    <row r="290" spans="1:11" ht="21" x14ac:dyDescent="0.35">
      <c r="A290" s="17"/>
      <c r="B290" s="16"/>
      <c r="C290" s="15"/>
      <c r="D290" s="14"/>
      <c r="E290" s="13"/>
      <c r="F290" s="12"/>
      <c r="H290" s="11"/>
      <c r="J290" s="10"/>
      <c r="K290" s="10"/>
    </row>
    <row r="291" spans="1:11" ht="21" x14ac:dyDescent="0.35">
      <c r="A291" s="17"/>
      <c r="B291" s="16"/>
      <c r="C291" s="15"/>
      <c r="D291" s="14"/>
      <c r="E291" s="13"/>
      <c r="F291" s="12"/>
      <c r="H291" s="11"/>
      <c r="J291" s="10"/>
      <c r="K291" s="10"/>
    </row>
    <row r="292" spans="1:11" ht="21" x14ac:dyDescent="0.35">
      <c r="A292" s="17"/>
      <c r="B292" s="16"/>
      <c r="C292" s="15"/>
      <c r="D292" s="14"/>
      <c r="E292" s="13"/>
      <c r="F292" s="12"/>
      <c r="H292" s="11"/>
      <c r="J292" s="10"/>
      <c r="K292" s="10"/>
    </row>
    <row r="293" spans="1:11" ht="21" x14ac:dyDescent="0.35">
      <c r="A293" s="17"/>
      <c r="B293" s="16"/>
      <c r="C293" s="15"/>
      <c r="D293" s="14"/>
      <c r="E293" s="13"/>
      <c r="F293" s="12"/>
      <c r="H293" s="11"/>
      <c r="J293" s="10"/>
      <c r="K293" s="10"/>
    </row>
    <row r="294" spans="1:11" ht="21" x14ac:dyDescent="0.35">
      <c r="A294" s="17"/>
      <c r="B294" s="16"/>
      <c r="C294" s="15"/>
      <c r="D294" s="14"/>
      <c r="E294" s="13"/>
      <c r="F294" s="12"/>
      <c r="H294" s="11"/>
      <c r="J294" s="10"/>
      <c r="K294" s="10"/>
    </row>
    <row r="295" spans="1:11" ht="21" x14ac:dyDescent="0.35">
      <c r="A295" s="17"/>
      <c r="B295" s="16"/>
      <c r="C295" s="15"/>
      <c r="D295" s="14"/>
      <c r="E295" s="13"/>
      <c r="F295" s="12"/>
      <c r="H295" s="11"/>
      <c r="J295" s="10"/>
      <c r="K295" s="10"/>
    </row>
    <row r="296" spans="1:11" ht="21" x14ac:dyDescent="0.35">
      <c r="A296" s="17"/>
      <c r="B296" s="16"/>
      <c r="C296" s="15"/>
      <c r="D296" s="14"/>
      <c r="E296" s="13"/>
      <c r="F296" s="12"/>
      <c r="H296" s="11"/>
      <c r="J296" s="10"/>
      <c r="K296" s="10"/>
    </row>
    <row r="297" spans="1:11" ht="21" x14ac:dyDescent="0.35">
      <c r="A297" s="17"/>
      <c r="B297" s="16"/>
      <c r="C297" s="15"/>
      <c r="D297" s="14"/>
      <c r="E297" s="13"/>
      <c r="F297" s="12"/>
      <c r="H297" s="11"/>
      <c r="J297" s="10"/>
      <c r="K297" s="10"/>
    </row>
    <row r="298" spans="1:11" ht="21" x14ac:dyDescent="0.35">
      <c r="A298" s="17"/>
      <c r="B298" s="16"/>
      <c r="C298" s="15"/>
      <c r="D298" s="14"/>
      <c r="E298" s="13"/>
      <c r="F298" s="12"/>
      <c r="H298" s="11"/>
      <c r="J298" s="10"/>
      <c r="K298" s="10"/>
    </row>
    <row r="299" spans="1:11" ht="21" x14ac:dyDescent="0.35">
      <c r="A299" s="17"/>
      <c r="B299" s="16"/>
      <c r="C299" s="15"/>
      <c r="D299" s="14"/>
      <c r="E299" s="13"/>
      <c r="F299" s="12"/>
      <c r="H299" s="11"/>
      <c r="J299" s="10"/>
      <c r="K299" s="10"/>
    </row>
    <row r="300" spans="1:11" ht="21" x14ac:dyDescent="0.35">
      <c r="A300" s="17"/>
      <c r="B300" s="16"/>
      <c r="C300" s="15"/>
      <c r="D300" s="14"/>
      <c r="E300" s="13"/>
      <c r="F300" s="12"/>
      <c r="H300" s="11"/>
      <c r="J300" s="10"/>
      <c r="K300" s="10"/>
    </row>
    <row r="301" spans="1:11" ht="21" x14ac:dyDescent="0.35">
      <c r="A301" s="17"/>
      <c r="B301" s="16"/>
      <c r="C301" s="15"/>
      <c r="D301" s="14"/>
      <c r="E301" s="13"/>
      <c r="F301" s="12"/>
      <c r="H301" s="11"/>
      <c r="J301" s="10"/>
      <c r="K301" s="10"/>
    </row>
    <row r="302" spans="1:11" ht="21" x14ac:dyDescent="0.35">
      <c r="A302" s="17"/>
      <c r="B302" s="16"/>
      <c r="C302" s="15"/>
      <c r="D302" s="14"/>
      <c r="E302" s="13"/>
      <c r="F302" s="12"/>
      <c r="H302" s="11"/>
      <c r="J302" s="10"/>
      <c r="K302" s="10"/>
    </row>
    <row r="303" spans="1:11" ht="21" x14ac:dyDescent="0.35">
      <c r="A303" s="17"/>
      <c r="B303" s="16"/>
      <c r="C303" s="15"/>
      <c r="D303" s="14"/>
      <c r="E303" s="13"/>
      <c r="F303" s="12"/>
      <c r="H303" s="11"/>
      <c r="J303" s="10"/>
      <c r="K303" s="10"/>
    </row>
    <row r="304" spans="1:11" ht="21" x14ac:dyDescent="0.35">
      <c r="A304" s="17"/>
      <c r="B304" s="16"/>
      <c r="C304" s="15"/>
      <c r="D304" s="14"/>
      <c r="E304" s="13"/>
      <c r="F304" s="12"/>
      <c r="H304" s="11"/>
      <c r="J304" s="10"/>
      <c r="K304" s="10"/>
    </row>
    <row r="305" spans="1:11" ht="21" x14ac:dyDescent="0.35">
      <c r="A305" s="17"/>
      <c r="B305" s="16"/>
      <c r="C305" s="15"/>
      <c r="D305" s="14"/>
      <c r="E305" s="13"/>
      <c r="F305" s="12"/>
      <c r="H305" s="11"/>
      <c r="J305" s="10"/>
      <c r="K305" s="10"/>
    </row>
    <row r="306" spans="1:11" ht="21" x14ac:dyDescent="0.35">
      <c r="A306" s="17"/>
      <c r="B306" s="16"/>
      <c r="C306" s="15"/>
      <c r="D306" s="14"/>
      <c r="E306" s="13"/>
      <c r="F306" s="12"/>
      <c r="H306" s="11"/>
      <c r="J306" s="10"/>
      <c r="K306" s="10"/>
    </row>
    <row r="307" spans="1:11" ht="21" x14ac:dyDescent="0.35">
      <c r="A307" s="17"/>
      <c r="B307" s="16"/>
      <c r="C307" s="15"/>
      <c r="D307" s="14"/>
      <c r="E307" s="13"/>
      <c r="F307" s="12"/>
      <c r="H307" s="11"/>
      <c r="J307" s="10"/>
      <c r="K307" s="10"/>
    </row>
    <row r="308" spans="1:11" ht="21" x14ac:dyDescent="0.35">
      <c r="A308" s="17"/>
      <c r="B308" s="16"/>
      <c r="C308" s="15"/>
      <c r="D308" s="14"/>
      <c r="E308" s="13"/>
      <c r="F308" s="12"/>
      <c r="H308" s="11"/>
      <c r="J308" s="10"/>
      <c r="K308" s="10"/>
    </row>
    <row r="309" spans="1:11" ht="21" x14ac:dyDescent="0.35">
      <c r="A309" s="17"/>
      <c r="B309" s="16"/>
      <c r="C309" s="15"/>
      <c r="D309" s="14"/>
      <c r="E309" s="13"/>
      <c r="F309" s="12"/>
      <c r="H309" s="11"/>
      <c r="J309" s="10"/>
      <c r="K309" s="10"/>
    </row>
    <row r="310" spans="1:11" ht="21" x14ac:dyDescent="0.35">
      <c r="A310" s="17"/>
      <c r="B310" s="16"/>
      <c r="C310" s="15"/>
      <c r="D310" s="14"/>
      <c r="E310" s="13"/>
      <c r="F310" s="12"/>
      <c r="H310" s="11"/>
      <c r="J310" s="10"/>
      <c r="K310" s="10"/>
    </row>
    <row r="311" spans="1:11" ht="21" x14ac:dyDescent="0.35">
      <c r="A311" s="17"/>
      <c r="B311" s="16"/>
      <c r="C311" s="15"/>
      <c r="D311" s="14"/>
      <c r="E311" s="13"/>
      <c r="F311" s="12"/>
      <c r="H311" s="11"/>
      <c r="J311" s="10"/>
      <c r="K311" s="10"/>
    </row>
    <row r="312" spans="1:11" ht="21" x14ac:dyDescent="0.35">
      <c r="A312" s="17"/>
      <c r="B312" s="16"/>
      <c r="C312" s="15"/>
      <c r="D312" s="14"/>
      <c r="E312" s="13"/>
      <c r="F312" s="12"/>
      <c r="H312" s="11"/>
      <c r="J312" s="10"/>
      <c r="K312" s="10"/>
    </row>
    <row r="313" spans="1:11" ht="21" x14ac:dyDescent="0.35">
      <c r="A313" s="17"/>
      <c r="B313" s="16"/>
      <c r="C313" s="15"/>
      <c r="D313" s="14"/>
      <c r="E313" s="13"/>
      <c r="F313" s="12"/>
      <c r="H313" s="11"/>
      <c r="J313" s="10"/>
      <c r="K313" s="10"/>
    </row>
    <row r="314" spans="1:11" ht="21" x14ac:dyDescent="0.35">
      <c r="A314" s="17"/>
      <c r="B314" s="16"/>
      <c r="C314" s="15"/>
      <c r="D314" s="14"/>
      <c r="E314" s="13"/>
      <c r="F314" s="12"/>
      <c r="H314" s="11"/>
      <c r="J314" s="10"/>
      <c r="K314" s="10"/>
    </row>
    <row r="315" spans="1:11" ht="21" x14ac:dyDescent="0.35">
      <c r="A315" s="17"/>
      <c r="B315" s="16"/>
      <c r="C315" s="15"/>
      <c r="D315" s="14"/>
      <c r="E315" s="13"/>
      <c r="F315" s="12"/>
      <c r="H315" s="11"/>
      <c r="J315" s="10"/>
      <c r="K315" s="10"/>
    </row>
    <row r="316" spans="1:11" ht="21" x14ac:dyDescent="0.35">
      <c r="A316" s="17"/>
      <c r="B316" s="16"/>
      <c r="C316" s="15"/>
      <c r="D316" s="14"/>
      <c r="E316" s="13"/>
      <c r="F316" s="12"/>
      <c r="H316" s="11"/>
      <c r="J316" s="10"/>
      <c r="K316" s="10"/>
    </row>
    <row r="317" spans="1:11" ht="21" x14ac:dyDescent="0.35">
      <c r="A317" s="17"/>
      <c r="B317" s="16"/>
      <c r="C317" s="15"/>
      <c r="D317" s="14"/>
      <c r="E317" s="13"/>
      <c r="F317" s="12"/>
      <c r="H317" s="11"/>
      <c r="J317" s="10"/>
      <c r="K317" s="10"/>
    </row>
    <row r="318" spans="1:11" ht="21" x14ac:dyDescent="0.35">
      <c r="A318" s="17"/>
      <c r="B318" s="16"/>
      <c r="C318" s="15"/>
      <c r="D318" s="14"/>
      <c r="E318" s="13"/>
      <c r="F318" s="12"/>
      <c r="H318" s="11"/>
      <c r="J318" s="10"/>
      <c r="K318" s="10"/>
    </row>
    <row r="319" spans="1:11" ht="21" x14ac:dyDescent="0.35">
      <c r="A319" s="17"/>
      <c r="B319" s="16"/>
      <c r="C319" s="15"/>
      <c r="D319" s="14"/>
      <c r="E319" s="13"/>
      <c r="F319" s="12"/>
      <c r="H319" s="11"/>
      <c r="J319" s="10"/>
      <c r="K319" s="10"/>
    </row>
    <row r="320" spans="1:11" ht="21" x14ac:dyDescent="0.35">
      <c r="A320" s="17"/>
      <c r="B320" s="16"/>
      <c r="C320" s="15"/>
      <c r="D320" s="14"/>
      <c r="E320" s="13"/>
      <c r="F320" s="12"/>
      <c r="H320" s="11"/>
      <c r="J320" s="10"/>
      <c r="K320" s="10"/>
    </row>
    <row r="321" spans="1:11" ht="21" x14ac:dyDescent="0.35">
      <c r="A321" s="17"/>
      <c r="B321" s="16"/>
      <c r="C321" s="15"/>
      <c r="D321" s="14"/>
      <c r="E321" s="13"/>
      <c r="F321" s="12"/>
      <c r="H321" s="11"/>
      <c r="J321" s="10"/>
      <c r="K321" s="10"/>
    </row>
    <row r="322" spans="1:11" ht="21" x14ac:dyDescent="0.35">
      <c r="A322" s="17"/>
      <c r="B322" s="16"/>
      <c r="C322" s="15"/>
      <c r="D322" s="14"/>
      <c r="E322" s="13"/>
      <c r="F322" s="12"/>
      <c r="H322" s="11"/>
      <c r="J322" s="10"/>
      <c r="K322" s="10"/>
    </row>
    <row r="323" spans="1:11" ht="21" x14ac:dyDescent="0.35">
      <c r="A323" s="17"/>
      <c r="B323" s="16"/>
      <c r="C323" s="15"/>
      <c r="D323" s="14"/>
      <c r="E323" s="13"/>
      <c r="F323" s="12"/>
      <c r="H323" s="11"/>
      <c r="J323" s="10"/>
      <c r="K323" s="10"/>
    </row>
    <row r="324" spans="1:11" ht="21" x14ac:dyDescent="0.35">
      <c r="A324" s="17"/>
      <c r="B324" s="16"/>
      <c r="C324" s="15"/>
      <c r="D324" s="14"/>
      <c r="E324" s="13"/>
      <c r="F324" s="12"/>
      <c r="H324" s="11"/>
      <c r="J324" s="10"/>
      <c r="K324" s="10"/>
    </row>
    <row r="325" spans="1:11" ht="21" x14ac:dyDescent="0.35">
      <c r="A325" s="17"/>
      <c r="B325" s="16"/>
      <c r="C325" s="15"/>
      <c r="D325" s="14"/>
      <c r="E325" s="13"/>
      <c r="F325" s="12"/>
      <c r="H325" s="11"/>
      <c r="J325" s="10"/>
      <c r="K325" s="10"/>
    </row>
    <row r="326" spans="1:11" ht="21" x14ac:dyDescent="0.35">
      <c r="A326" s="17"/>
      <c r="B326" s="16"/>
      <c r="C326" s="15"/>
      <c r="D326" s="14"/>
      <c r="E326" s="13"/>
      <c r="F326" s="12"/>
      <c r="H326" s="11"/>
      <c r="J326" s="10"/>
      <c r="K326" s="10"/>
    </row>
    <row r="327" spans="1:11" ht="21" x14ac:dyDescent="0.35">
      <c r="A327" s="17"/>
      <c r="B327" s="16"/>
      <c r="C327" s="15"/>
      <c r="D327" s="14"/>
      <c r="E327" s="13"/>
      <c r="F327" s="12"/>
      <c r="H327" s="11"/>
      <c r="J327" s="10"/>
      <c r="K327" s="10"/>
    </row>
    <row r="328" spans="1:11" ht="21" x14ac:dyDescent="0.35">
      <c r="A328" s="17"/>
      <c r="B328" s="16"/>
      <c r="C328" s="15"/>
      <c r="D328" s="14"/>
      <c r="E328" s="13"/>
      <c r="F328" s="12"/>
      <c r="H328" s="11"/>
      <c r="J328" s="10"/>
      <c r="K328" s="10"/>
    </row>
    <row r="329" spans="1:11" ht="21" x14ac:dyDescent="0.35">
      <c r="A329" s="17"/>
      <c r="B329" s="16"/>
      <c r="C329" s="15"/>
      <c r="D329" s="14"/>
      <c r="E329" s="13"/>
      <c r="F329" s="12"/>
      <c r="H329" s="11"/>
      <c r="J329" s="10"/>
      <c r="K329" s="10"/>
    </row>
    <row r="330" spans="1:11" ht="21" x14ac:dyDescent="0.35">
      <c r="A330" s="17"/>
      <c r="B330" s="16"/>
      <c r="C330" s="15"/>
      <c r="D330" s="14"/>
      <c r="E330" s="13"/>
      <c r="F330" s="12"/>
      <c r="H330" s="11"/>
      <c r="J330" s="10"/>
      <c r="K330" s="10"/>
    </row>
    <row r="331" spans="1:11" ht="21" x14ac:dyDescent="0.35">
      <c r="A331" s="17"/>
      <c r="B331" s="16"/>
      <c r="C331" s="15"/>
      <c r="D331" s="14"/>
      <c r="E331" s="13"/>
      <c r="F331" s="12"/>
      <c r="H331" s="11"/>
      <c r="J331" s="10"/>
      <c r="K331" s="10"/>
    </row>
    <row r="332" spans="1:11" ht="21" x14ac:dyDescent="0.35">
      <c r="A332" s="17"/>
      <c r="B332" s="16"/>
      <c r="C332" s="15"/>
      <c r="D332" s="14"/>
      <c r="E332" s="13"/>
      <c r="F332" s="12"/>
      <c r="H332" s="11"/>
      <c r="J332" s="10"/>
      <c r="K332" s="10"/>
    </row>
    <row r="333" spans="1:11" ht="21" x14ac:dyDescent="0.35">
      <c r="A333" s="17"/>
      <c r="B333" s="16"/>
      <c r="C333" s="15"/>
      <c r="D333" s="14"/>
      <c r="E333" s="13"/>
      <c r="F333" s="12"/>
      <c r="H333" s="11"/>
      <c r="J333" s="10"/>
      <c r="K333" s="10"/>
    </row>
    <row r="334" spans="1:11" ht="21" x14ac:dyDescent="0.35">
      <c r="A334" s="17"/>
      <c r="B334" s="16"/>
      <c r="C334" s="15"/>
      <c r="D334" s="14"/>
      <c r="E334" s="13"/>
      <c r="F334" s="12"/>
      <c r="H334" s="11"/>
      <c r="J334" s="10"/>
      <c r="K334" s="10"/>
    </row>
    <row r="335" spans="1:11" ht="21" x14ac:dyDescent="0.35">
      <c r="A335" s="17"/>
      <c r="B335" s="16"/>
      <c r="C335" s="15"/>
      <c r="D335" s="14"/>
      <c r="E335" s="13"/>
      <c r="F335" s="12"/>
      <c r="H335" s="11"/>
      <c r="J335" s="10"/>
      <c r="K335" s="10"/>
    </row>
    <row r="336" spans="1:11" ht="21" x14ac:dyDescent="0.35">
      <c r="A336" s="17"/>
      <c r="B336" s="16"/>
      <c r="C336" s="15"/>
      <c r="D336" s="14"/>
      <c r="E336" s="13"/>
      <c r="F336" s="12"/>
      <c r="H336" s="11"/>
      <c r="J336" s="10"/>
      <c r="K336" s="10"/>
    </row>
    <row r="337" spans="1:11" ht="21" x14ac:dyDescent="0.35">
      <c r="A337" s="17"/>
      <c r="B337" s="16"/>
      <c r="C337" s="15"/>
      <c r="D337" s="14"/>
      <c r="E337" s="13"/>
      <c r="F337" s="12"/>
      <c r="H337" s="11"/>
      <c r="J337" s="10"/>
      <c r="K337" s="10"/>
    </row>
    <row r="338" spans="1:11" ht="21" x14ac:dyDescent="0.35">
      <c r="A338" s="17"/>
      <c r="B338" s="16"/>
      <c r="C338" s="15"/>
      <c r="D338" s="14"/>
      <c r="E338" s="13"/>
      <c r="F338" s="12"/>
      <c r="H338" s="11"/>
      <c r="J338" s="10"/>
      <c r="K338" s="10"/>
    </row>
    <row r="339" spans="1:11" ht="21" x14ac:dyDescent="0.35">
      <c r="A339" s="17"/>
      <c r="B339" s="16"/>
      <c r="C339" s="15"/>
      <c r="D339" s="14"/>
      <c r="E339" s="13"/>
      <c r="F339" s="12"/>
      <c r="H339" s="11"/>
      <c r="J339" s="10"/>
      <c r="K339" s="10"/>
    </row>
    <row r="340" spans="1:11" ht="21" x14ac:dyDescent="0.35">
      <c r="A340" s="17"/>
      <c r="B340" s="16"/>
      <c r="C340" s="15"/>
      <c r="D340" s="14"/>
      <c r="E340" s="13"/>
      <c r="F340" s="12"/>
      <c r="H340" s="11"/>
      <c r="J340" s="10"/>
      <c r="K340" s="10"/>
    </row>
    <row r="341" spans="1:11" ht="21" x14ac:dyDescent="0.35">
      <c r="A341" s="17"/>
      <c r="B341" s="16"/>
      <c r="C341" s="15"/>
      <c r="D341" s="14"/>
      <c r="E341" s="13"/>
      <c r="F341" s="12"/>
      <c r="H341" s="11"/>
      <c r="J341" s="10"/>
      <c r="K341" s="10"/>
    </row>
    <row r="342" spans="1:11" ht="21" x14ac:dyDescent="0.35">
      <c r="A342" s="17"/>
      <c r="B342" s="16"/>
      <c r="C342" s="15"/>
      <c r="D342" s="14"/>
      <c r="E342" s="13"/>
      <c r="F342" s="12"/>
      <c r="H342" s="11"/>
      <c r="J342" s="10"/>
      <c r="K342" s="10"/>
    </row>
    <row r="343" spans="1:11" ht="21" x14ac:dyDescent="0.35">
      <c r="A343" s="17"/>
      <c r="B343" s="16"/>
      <c r="C343" s="15"/>
      <c r="D343" s="14"/>
      <c r="E343" s="13"/>
      <c r="F343" s="12"/>
      <c r="H343" s="11"/>
      <c r="J343" s="10"/>
      <c r="K343" s="10"/>
    </row>
    <row r="344" spans="1:11" ht="21" x14ac:dyDescent="0.35">
      <c r="A344" s="17"/>
      <c r="B344" s="16"/>
      <c r="C344" s="15"/>
      <c r="D344" s="14"/>
      <c r="E344" s="13"/>
      <c r="F344" s="12"/>
      <c r="H344" s="11"/>
      <c r="J344" s="10"/>
      <c r="K344" s="10"/>
    </row>
    <row r="345" spans="1:11" ht="21" x14ac:dyDescent="0.35">
      <c r="A345" s="17"/>
      <c r="B345" s="16"/>
      <c r="C345" s="15"/>
      <c r="D345" s="14"/>
      <c r="E345" s="13"/>
      <c r="F345" s="12"/>
      <c r="H345" s="11"/>
      <c r="J345" s="10"/>
      <c r="K345" s="10"/>
    </row>
    <row r="346" spans="1:11" ht="21" x14ac:dyDescent="0.35">
      <c r="A346" s="17"/>
      <c r="B346" s="16"/>
      <c r="C346" s="15"/>
      <c r="D346" s="14"/>
      <c r="E346" s="13"/>
      <c r="F346" s="12"/>
      <c r="H346" s="11"/>
      <c r="J346" s="10"/>
      <c r="K346" s="10"/>
    </row>
    <row r="347" spans="1:11" ht="21" x14ac:dyDescent="0.35">
      <c r="A347" s="17"/>
      <c r="B347" s="16"/>
      <c r="C347" s="15"/>
      <c r="D347" s="14"/>
      <c r="E347" s="13"/>
      <c r="F347" s="12"/>
      <c r="H347" s="11"/>
      <c r="J347" s="10"/>
      <c r="K347" s="10"/>
    </row>
    <row r="348" spans="1:11" ht="21" x14ac:dyDescent="0.35">
      <c r="A348" s="17"/>
      <c r="B348" s="16"/>
      <c r="C348" s="15"/>
      <c r="D348" s="14"/>
      <c r="E348" s="13"/>
      <c r="F348" s="12"/>
      <c r="H348" s="11"/>
      <c r="J348" s="10"/>
      <c r="K348" s="10"/>
    </row>
    <row r="349" spans="1:11" ht="21" x14ac:dyDescent="0.35">
      <c r="A349" s="17"/>
      <c r="B349" s="16"/>
      <c r="C349" s="15"/>
      <c r="D349" s="14"/>
      <c r="E349" s="13"/>
      <c r="F349" s="12"/>
      <c r="H349" s="11"/>
      <c r="J349" s="10"/>
      <c r="K349" s="10"/>
    </row>
    <row r="350" spans="1:11" ht="21" x14ac:dyDescent="0.35">
      <c r="A350" s="17"/>
      <c r="B350" s="16"/>
      <c r="C350" s="15"/>
      <c r="D350" s="14"/>
      <c r="E350" s="13"/>
      <c r="F350" s="12"/>
      <c r="H350" s="11"/>
      <c r="J350" s="10"/>
      <c r="K350" s="10"/>
    </row>
    <row r="351" spans="1:11" ht="21" x14ac:dyDescent="0.35">
      <c r="A351" s="17"/>
      <c r="B351" s="16"/>
      <c r="C351" s="15"/>
      <c r="D351" s="14"/>
      <c r="E351" s="13"/>
      <c r="F351" s="12"/>
      <c r="H351" s="11"/>
      <c r="J351" s="10"/>
      <c r="K351" s="10"/>
    </row>
    <row r="352" spans="1:11" ht="21" x14ac:dyDescent="0.35">
      <c r="A352" s="17"/>
      <c r="B352" s="16"/>
      <c r="C352" s="15"/>
      <c r="D352" s="14"/>
      <c r="E352" s="13"/>
      <c r="F352" s="12"/>
      <c r="H352" s="11"/>
      <c r="J352" s="10"/>
      <c r="K352" s="10"/>
    </row>
    <row r="353" spans="1:11" ht="21" x14ac:dyDescent="0.35">
      <c r="A353" s="17"/>
      <c r="B353" s="16"/>
      <c r="C353" s="15"/>
      <c r="D353" s="14"/>
      <c r="E353" s="13"/>
      <c r="F353" s="12"/>
      <c r="H353" s="11"/>
      <c r="J353" s="10"/>
      <c r="K353" s="10"/>
    </row>
    <row r="354" spans="1:11" ht="21" x14ac:dyDescent="0.35">
      <c r="A354" s="17"/>
      <c r="B354" s="16"/>
      <c r="C354" s="15"/>
      <c r="D354" s="14"/>
      <c r="E354" s="13"/>
      <c r="F354" s="12"/>
      <c r="H354" s="11"/>
      <c r="J354" s="10"/>
      <c r="K354" s="10"/>
    </row>
    <row r="355" spans="1:11" ht="21" x14ac:dyDescent="0.35">
      <c r="A355" s="17"/>
      <c r="B355" s="16"/>
      <c r="C355" s="15"/>
      <c r="D355" s="14"/>
      <c r="E355" s="13"/>
      <c r="F355" s="12"/>
      <c r="H355" s="11"/>
      <c r="J355" s="10"/>
      <c r="K355" s="10"/>
    </row>
    <row r="356" spans="1:11" ht="21" x14ac:dyDescent="0.35">
      <c r="A356" s="17"/>
      <c r="B356" s="16"/>
      <c r="C356" s="15"/>
      <c r="D356" s="14"/>
      <c r="E356" s="13"/>
      <c r="F356" s="12"/>
      <c r="H356" s="11"/>
      <c r="J356" s="10"/>
      <c r="K356" s="10"/>
    </row>
    <row r="357" spans="1:11" ht="21" x14ac:dyDescent="0.35">
      <c r="A357" s="17"/>
      <c r="B357" s="16"/>
      <c r="C357" s="15"/>
      <c r="D357" s="14"/>
      <c r="E357" s="13"/>
      <c r="F357" s="12"/>
      <c r="H357" s="11"/>
      <c r="J357" s="10"/>
      <c r="K357" s="10"/>
    </row>
    <row r="358" spans="1:11" ht="21" x14ac:dyDescent="0.35">
      <c r="A358" s="17"/>
      <c r="B358" s="16"/>
      <c r="C358" s="15"/>
      <c r="D358" s="14"/>
      <c r="E358" s="13"/>
      <c r="F358" s="12"/>
      <c r="H358" s="11"/>
      <c r="J358" s="10"/>
      <c r="K358" s="10"/>
    </row>
    <row r="359" spans="1:11" ht="21" x14ac:dyDescent="0.35">
      <c r="A359" s="17"/>
      <c r="B359" s="16"/>
      <c r="C359" s="15"/>
      <c r="D359" s="14"/>
      <c r="E359" s="13"/>
      <c r="F359" s="12"/>
      <c r="H359" s="11"/>
      <c r="J359" s="10"/>
      <c r="K359" s="10"/>
    </row>
    <row r="360" spans="1:11" ht="21" x14ac:dyDescent="0.35">
      <c r="A360" s="17"/>
      <c r="B360" s="16"/>
      <c r="C360" s="15"/>
      <c r="D360" s="14"/>
      <c r="E360" s="13"/>
      <c r="F360" s="12"/>
      <c r="H360" s="11"/>
      <c r="J360" s="10"/>
      <c r="K360" s="10"/>
    </row>
    <row r="361" spans="1:11" ht="21" x14ac:dyDescent="0.35">
      <c r="A361" s="17"/>
      <c r="B361" s="16"/>
      <c r="C361" s="15"/>
      <c r="D361" s="14"/>
      <c r="E361" s="13"/>
      <c r="F361" s="12"/>
      <c r="H361" s="11"/>
      <c r="J361" s="10"/>
      <c r="K361" s="10"/>
    </row>
    <row r="362" spans="1:11" ht="21" x14ac:dyDescent="0.35">
      <c r="A362" s="17"/>
      <c r="B362" s="16"/>
      <c r="C362" s="15"/>
      <c r="D362" s="14"/>
      <c r="E362" s="13"/>
      <c r="F362" s="12"/>
      <c r="H362" s="11"/>
      <c r="J362" s="10"/>
      <c r="K362" s="10"/>
    </row>
    <row r="363" spans="1:11" ht="21" x14ac:dyDescent="0.35">
      <c r="A363" s="17"/>
      <c r="B363" s="16"/>
      <c r="C363" s="15"/>
      <c r="D363" s="14"/>
      <c r="E363" s="13"/>
      <c r="F363" s="12"/>
      <c r="H363" s="11"/>
      <c r="J363" s="10"/>
      <c r="K363" s="10"/>
    </row>
    <row r="364" spans="1:11" ht="21" x14ac:dyDescent="0.35">
      <c r="A364" s="17"/>
      <c r="B364" s="16"/>
      <c r="C364" s="15"/>
      <c r="D364" s="14"/>
      <c r="E364" s="13"/>
      <c r="F364" s="12"/>
      <c r="H364" s="11"/>
      <c r="J364" s="10"/>
      <c r="K364" s="10"/>
    </row>
    <row r="365" spans="1:11" ht="21" x14ac:dyDescent="0.35">
      <c r="A365" s="17"/>
      <c r="B365" s="16"/>
      <c r="C365" s="15"/>
      <c r="D365" s="14"/>
      <c r="E365" s="13"/>
      <c r="F365" s="12"/>
      <c r="H365" s="11"/>
      <c r="J365" s="10"/>
      <c r="K365" s="10"/>
    </row>
    <row r="366" spans="1:11" ht="21" x14ac:dyDescent="0.35">
      <c r="A366" s="17"/>
      <c r="B366" s="16"/>
      <c r="C366" s="15"/>
      <c r="D366" s="14"/>
      <c r="E366" s="13"/>
      <c r="F366" s="12"/>
      <c r="H366" s="11"/>
      <c r="J366" s="10"/>
      <c r="K366" s="10"/>
    </row>
    <row r="367" spans="1:11" ht="21" x14ac:dyDescent="0.35">
      <c r="A367" s="17"/>
      <c r="B367" s="16"/>
      <c r="C367" s="15"/>
      <c r="D367" s="14"/>
      <c r="E367" s="13"/>
      <c r="F367" s="12"/>
      <c r="H367" s="11"/>
      <c r="J367" s="10"/>
      <c r="K367" s="10"/>
    </row>
    <row r="368" spans="1:11" ht="21" x14ac:dyDescent="0.35">
      <c r="A368" s="17"/>
      <c r="B368" s="16"/>
      <c r="C368" s="15"/>
      <c r="D368" s="14"/>
      <c r="E368" s="13"/>
      <c r="F368" s="12"/>
      <c r="H368" s="11"/>
      <c r="J368" s="10"/>
      <c r="K368" s="10"/>
    </row>
    <row r="369" spans="1:11" ht="21" x14ac:dyDescent="0.35">
      <c r="A369" s="17"/>
      <c r="B369" s="16"/>
      <c r="C369" s="15"/>
      <c r="D369" s="14"/>
      <c r="E369" s="13"/>
      <c r="F369" s="12"/>
      <c r="H369" s="11"/>
      <c r="J369" s="10"/>
      <c r="K369" s="10"/>
    </row>
    <row r="370" spans="1:11" ht="21" x14ac:dyDescent="0.35">
      <c r="A370" s="17"/>
      <c r="B370" s="16"/>
      <c r="C370" s="15"/>
      <c r="D370" s="14"/>
      <c r="E370" s="13"/>
      <c r="F370" s="12"/>
      <c r="H370" s="11"/>
      <c r="J370" s="10"/>
      <c r="K370" s="10"/>
    </row>
    <row r="371" spans="1:11" ht="21" x14ac:dyDescent="0.35">
      <c r="A371" s="17"/>
      <c r="B371" s="16"/>
      <c r="C371" s="15"/>
      <c r="D371" s="14"/>
      <c r="E371" s="13"/>
      <c r="F371" s="12"/>
      <c r="H371" s="11"/>
      <c r="J371" s="10"/>
      <c r="K371" s="10"/>
    </row>
    <row r="372" spans="1:11" ht="21" x14ac:dyDescent="0.35">
      <c r="A372" s="17"/>
      <c r="B372" s="16"/>
      <c r="C372" s="15"/>
      <c r="D372" s="14"/>
      <c r="E372" s="13"/>
      <c r="F372" s="12"/>
      <c r="H372" s="11"/>
      <c r="J372" s="10"/>
      <c r="K372" s="10"/>
    </row>
    <row r="373" spans="1:11" ht="21" x14ac:dyDescent="0.35">
      <c r="A373" s="17"/>
      <c r="B373" s="16"/>
      <c r="C373" s="15"/>
      <c r="D373" s="14"/>
      <c r="E373" s="13"/>
      <c r="F373" s="12"/>
      <c r="H373" s="11"/>
      <c r="J373" s="10"/>
      <c r="K373" s="10"/>
    </row>
    <row r="374" spans="1:11" ht="21" x14ac:dyDescent="0.35">
      <c r="A374" s="17"/>
      <c r="B374" s="16"/>
      <c r="C374" s="15"/>
      <c r="D374" s="14"/>
      <c r="E374" s="13"/>
      <c r="F374" s="12"/>
      <c r="H374" s="11"/>
      <c r="J374" s="10"/>
      <c r="K374" s="10"/>
    </row>
    <row r="375" spans="1:11" ht="21" x14ac:dyDescent="0.35">
      <c r="A375" s="17"/>
      <c r="B375" s="16"/>
      <c r="C375" s="15"/>
      <c r="D375" s="14"/>
      <c r="E375" s="13"/>
      <c r="F375" s="12"/>
      <c r="H375" s="11"/>
      <c r="J375" s="10"/>
      <c r="K375" s="10"/>
    </row>
    <row r="376" spans="1:11" ht="21" x14ac:dyDescent="0.35">
      <c r="A376" s="17"/>
      <c r="B376" s="16"/>
      <c r="C376" s="15"/>
      <c r="D376" s="14"/>
      <c r="E376" s="13"/>
      <c r="F376" s="12"/>
      <c r="H376" s="11"/>
      <c r="J376" s="10"/>
      <c r="K376" s="10"/>
    </row>
    <row r="377" spans="1:11" ht="21" x14ac:dyDescent="0.35">
      <c r="A377" s="17"/>
      <c r="B377" s="16"/>
      <c r="C377" s="15"/>
      <c r="D377" s="14"/>
      <c r="E377" s="13"/>
      <c r="F377" s="12"/>
      <c r="H377" s="11"/>
      <c r="J377" s="10"/>
      <c r="K377" s="10"/>
    </row>
    <row r="378" spans="1:11" ht="21" x14ac:dyDescent="0.35">
      <c r="A378" s="17"/>
      <c r="B378" s="16"/>
      <c r="C378" s="15"/>
      <c r="D378" s="14"/>
      <c r="E378" s="13"/>
      <c r="F378" s="12"/>
      <c r="H378" s="11"/>
      <c r="J378" s="10"/>
      <c r="K378" s="10"/>
    </row>
    <row r="379" spans="1:11" ht="21" x14ac:dyDescent="0.35">
      <c r="A379" s="17"/>
      <c r="B379" s="16"/>
      <c r="C379" s="15"/>
      <c r="D379" s="14"/>
      <c r="E379" s="13"/>
      <c r="F379" s="12"/>
      <c r="H379" s="11"/>
      <c r="J379" s="10"/>
      <c r="K379" s="10"/>
    </row>
    <row r="380" spans="1:11" ht="21" x14ac:dyDescent="0.35">
      <c r="A380" s="17"/>
      <c r="B380" s="16"/>
      <c r="C380" s="15"/>
      <c r="D380" s="14"/>
      <c r="E380" s="13"/>
      <c r="F380" s="12"/>
      <c r="H380" s="11"/>
      <c r="J380" s="10"/>
      <c r="K380" s="10"/>
    </row>
    <row r="381" spans="1:11" ht="21" x14ac:dyDescent="0.35">
      <c r="A381" s="17"/>
      <c r="B381" s="16"/>
      <c r="C381" s="15"/>
      <c r="D381" s="14"/>
      <c r="E381" s="13"/>
      <c r="F381" s="12"/>
      <c r="H381" s="11"/>
      <c r="J381" s="10"/>
      <c r="K381" s="10"/>
    </row>
    <row r="382" spans="1:11" ht="21" x14ac:dyDescent="0.35">
      <c r="A382" s="17"/>
      <c r="B382" s="16"/>
      <c r="C382" s="15"/>
      <c r="D382" s="14"/>
      <c r="E382" s="13"/>
      <c r="F382" s="12"/>
      <c r="H382" s="11"/>
      <c r="J382" s="10"/>
      <c r="K382" s="10"/>
    </row>
    <row r="383" spans="1:11" ht="21" x14ac:dyDescent="0.35">
      <c r="A383" s="17"/>
      <c r="B383" s="16"/>
      <c r="C383" s="15"/>
      <c r="D383" s="14"/>
      <c r="E383" s="13"/>
      <c r="F383" s="12"/>
      <c r="H383" s="11"/>
      <c r="J383" s="10"/>
      <c r="K383" s="10"/>
    </row>
    <row r="384" spans="1:11" ht="21" x14ac:dyDescent="0.35">
      <c r="A384" s="17"/>
      <c r="B384" s="16"/>
      <c r="C384" s="15"/>
      <c r="D384" s="14"/>
      <c r="E384" s="13"/>
      <c r="F384" s="12"/>
      <c r="H384" s="11"/>
      <c r="J384" s="10"/>
      <c r="K384" s="10"/>
    </row>
    <row r="385" spans="1:11" ht="21" x14ac:dyDescent="0.35">
      <c r="A385" s="17"/>
      <c r="B385" s="16"/>
      <c r="C385" s="15"/>
      <c r="D385" s="14"/>
      <c r="E385" s="13"/>
      <c r="F385" s="12"/>
      <c r="H385" s="11"/>
      <c r="J385" s="10"/>
      <c r="K385" s="10"/>
    </row>
    <row r="386" spans="1:11" ht="21" x14ac:dyDescent="0.35">
      <c r="A386" s="17"/>
      <c r="B386" s="16"/>
      <c r="C386" s="15"/>
      <c r="D386" s="14"/>
      <c r="E386" s="13"/>
      <c r="F386" s="12"/>
      <c r="H386" s="11"/>
      <c r="J386" s="10"/>
      <c r="K386" s="10"/>
    </row>
    <row r="387" spans="1:11" ht="21" x14ac:dyDescent="0.35">
      <c r="A387" s="17"/>
      <c r="B387" s="16"/>
      <c r="C387" s="15"/>
      <c r="D387" s="14"/>
      <c r="E387" s="13"/>
      <c r="F387" s="12"/>
      <c r="H387" s="11"/>
      <c r="J387" s="10"/>
      <c r="K387" s="10"/>
    </row>
    <row r="388" spans="1:11" ht="21" x14ac:dyDescent="0.35">
      <c r="A388" s="17"/>
      <c r="B388" s="16"/>
      <c r="C388" s="15"/>
      <c r="D388" s="14"/>
      <c r="E388" s="13"/>
      <c r="F388" s="12"/>
      <c r="H388" s="11"/>
      <c r="J388" s="10"/>
      <c r="K388" s="10"/>
    </row>
    <row r="389" spans="1:11" ht="21" x14ac:dyDescent="0.35">
      <c r="A389" s="17"/>
      <c r="B389" s="16"/>
      <c r="C389" s="15"/>
      <c r="D389" s="14"/>
      <c r="E389" s="13"/>
      <c r="F389" s="12"/>
      <c r="H389" s="11"/>
      <c r="J389" s="10"/>
      <c r="K389" s="10"/>
    </row>
    <row r="390" spans="1:11" ht="21" x14ac:dyDescent="0.35">
      <c r="A390" s="17"/>
      <c r="B390" s="16"/>
      <c r="C390" s="15"/>
      <c r="D390" s="14"/>
      <c r="E390" s="13"/>
      <c r="F390" s="12"/>
      <c r="H390" s="11"/>
      <c r="J390" s="10"/>
      <c r="K390" s="10"/>
    </row>
    <row r="391" spans="1:11" ht="21" x14ac:dyDescent="0.35">
      <c r="A391" s="17"/>
      <c r="B391" s="16"/>
      <c r="C391" s="15"/>
      <c r="D391" s="14"/>
      <c r="E391" s="13"/>
      <c r="F391" s="12"/>
      <c r="H391" s="11"/>
      <c r="J391" s="10"/>
      <c r="K391" s="10"/>
    </row>
    <row r="392" spans="1:11" ht="21" x14ac:dyDescent="0.35">
      <c r="A392" s="17"/>
      <c r="B392" s="16"/>
      <c r="C392" s="15"/>
      <c r="D392" s="14"/>
      <c r="E392" s="13"/>
      <c r="F392" s="12"/>
      <c r="H392" s="11"/>
      <c r="J392" s="10"/>
      <c r="K392" s="10"/>
    </row>
    <row r="393" spans="1:11" ht="21" x14ac:dyDescent="0.35">
      <c r="A393" s="17"/>
      <c r="B393" s="16"/>
      <c r="C393" s="15"/>
      <c r="D393" s="14"/>
      <c r="E393" s="13"/>
      <c r="F393" s="12"/>
      <c r="H393" s="11"/>
      <c r="J393" s="10"/>
      <c r="K393" s="10"/>
    </row>
    <row r="394" spans="1:11" ht="21" x14ac:dyDescent="0.35">
      <c r="A394" s="17"/>
      <c r="B394" s="16"/>
      <c r="C394" s="15"/>
      <c r="D394" s="14"/>
      <c r="E394" s="13"/>
      <c r="F394" s="12"/>
      <c r="H394" s="11"/>
      <c r="J394" s="10"/>
      <c r="K394" s="10"/>
    </row>
    <row r="395" spans="1:11" ht="21" x14ac:dyDescent="0.35">
      <c r="A395" s="17"/>
      <c r="B395" s="16"/>
      <c r="C395" s="15"/>
      <c r="D395" s="14"/>
      <c r="E395" s="13"/>
      <c r="F395" s="12"/>
      <c r="H395" s="11"/>
      <c r="J395" s="10"/>
      <c r="K395" s="10"/>
    </row>
    <row r="396" spans="1:11" ht="21" x14ac:dyDescent="0.35">
      <c r="A396" s="17"/>
      <c r="B396" s="16"/>
      <c r="C396" s="15"/>
      <c r="D396" s="14"/>
      <c r="E396" s="13"/>
      <c r="F396" s="12"/>
      <c r="H396" s="11"/>
      <c r="J396" s="10"/>
      <c r="K396" s="10"/>
    </row>
    <row r="397" spans="1:11" ht="21" x14ac:dyDescent="0.35">
      <c r="A397" s="17"/>
      <c r="B397" s="16"/>
      <c r="C397" s="15"/>
      <c r="D397" s="14"/>
      <c r="E397" s="13"/>
      <c r="F397" s="12"/>
      <c r="H397" s="11"/>
      <c r="J397" s="10"/>
      <c r="K397" s="10"/>
    </row>
    <row r="398" spans="1:11" ht="21" x14ac:dyDescent="0.35">
      <c r="A398" s="17"/>
      <c r="B398" s="16"/>
      <c r="C398" s="15"/>
      <c r="D398" s="14"/>
      <c r="E398" s="13"/>
      <c r="F398" s="12"/>
      <c r="H398" s="11"/>
      <c r="J398" s="10"/>
      <c r="K398" s="10"/>
    </row>
    <row r="399" spans="1:11" ht="21" x14ac:dyDescent="0.35">
      <c r="A399" s="17"/>
      <c r="B399" s="16"/>
      <c r="C399" s="15"/>
      <c r="D399" s="14"/>
      <c r="E399" s="13"/>
      <c r="F399" s="12"/>
      <c r="H399" s="11"/>
      <c r="J399" s="10"/>
      <c r="K399" s="10"/>
    </row>
    <row r="400" spans="1:11" ht="21" x14ac:dyDescent="0.35">
      <c r="A400" s="17"/>
      <c r="B400" s="16"/>
      <c r="C400" s="15"/>
      <c r="D400" s="14"/>
      <c r="E400" s="13"/>
      <c r="F400" s="12"/>
      <c r="H400" s="11"/>
      <c r="J400" s="10"/>
      <c r="K400" s="10"/>
    </row>
    <row r="401" spans="1:11" ht="21" x14ac:dyDescent="0.35">
      <c r="A401" s="17"/>
      <c r="B401" s="16"/>
      <c r="C401" s="15"/>
      <c r="D401" s="14"/>
      <c r="E401" s="13"/>
      <c r="F401" s="12"/>
      <c r="H401" s="11"/>
      <c r="J401" s="10"/>
      <c r="K401" s="10"/>
    </row>
    <row r="402" spans="1:11" ht="21" x14ac:dyDescent="0.35">
      <c r="A402" s="17"/>
      <c r="B402" s="16"/>
      <c r="C402" s="15"/>
      <c r="D402" s="14"/>
      <c r="E402" s="13"/>
      <c r="F402" s="12"/>
      <c r="H402" s="11"/>
      <c r="J402" s="10"/>
      <c r="K402" s="10"/>
    </row>
    <row r="403" spans="1:11" ht="21" x14ac:dyDescent="0.35">
      <c r="A403" s="17"/>
      <c r="B403" s="16"/>
      <c r="C403" s="15"/>
      <c r="D403" s="14"/>
      <c r="E403" s="13"/>
      <c r="F403" s="12"/>
      <c r="H403" s="11"/>
      <c r="J403" s="10"/>
      <c r="K403" s="10"/>
    </row>
    <row r="404" spans="1:11" ht="21" x14ac:dyDescent="0.35">
      <c r="A404" s="17"/>
      <c r="B404" s="16"/>
      <c r="C404" s="15"/>
      <c r="D404" s="14"/>
      <c r="E404" s="13"/>
      <c r="F404" s="12"/>
      <c r="H404" s="11"/>
      <c r="J404" s="10"/>
      <c r="K404" s="10"/>
    </row>
    <row r="405" spans="1:11" ht="21" x14ac:dyDescent="0.35">
      <c r="A405" s="17"/>
      <c r="B405" s="16"/>
      <c r="C405" s="15"/>
      <c r="D405" s="14"/>
      <c r="E405" s="13"/>
      <c r="F405" s="12"/>
      <c r="H405" s="11"/>
      <c r="J405" s="10"/>
      <c r="K405" s="10"/>
    </row>
    <row r="406" spans="1:11" ht="21" x14ac:dyDescent="0.35">
      <c r="A406" s="17"/>
      <c r="B406" s="16"/>
      <c r="C406" s="15"/>
      <c r="D406" s="14"/>
      <c r="E406" s="13"/>
      <c r="F406" s="12"/>
      <c r="H406" s="11"/>
      <c r="J406" s="10"/>
      <c r="K406" s="10"/>
    </row>
    <row r="407" spans="1:11" ht="21" x14ac:dyDescent="0.35">
      <c r="A407" s="17"/>
      <c r="B407" s="16"/>
      <c r="C407" s="15"/>
      <c r="D407" s="14"/>
      <c r="E407" s="13"/>
      <c r="F407" s="12"/>
      <c r="H407" s="11"/>
      <c r="J407" s="10"/>
      <c r="K407" s="10"/>
    </row>
    <row r="408" spans="1:11" ht="21" x14ac:dyDescent="0.35">
      <c r="A408" s="17"/>
      <c r="B408" s="16"/>
      <c r="C408" s="15"/>
      <c r="D408" s="14"/>
      <c r="E408" s="13"/>
      <c r="F408" s="12"/>
      <c r="H408" s="11"/>
      <c r="J408" s="10"/>
      <c r="K408" s="10"/>
    </row>
    <row r="409" spans="1:11" ht="21" x14ac:dyDescent="0.35">
      <c r="A409" s="17"/>
      <c r="B409" s="16"/>
      <c r="C409" s="15"/>
      <c r="D409" s="14"/>
      <c r="E409" s="13"/>
      <c r="F409" s="12"/>
      <c r="H409" s="11"/>
      <c r="J409" s="10"/>
      <c r="K409" s="10"/>
    </row>
    <row r="410" spans="1:11" ht="21" x14ac:dyDescent="0.35">
      <c r="A410" s="17"/>
      <c r="B410" s="16"/>
      <c r="C410" s="15"/>
      <c r="D410" s="14"/>
      <c r="E410" s="13"/>
      <c r="F410" s="12"/>
      <c r="H410" s="11"/>
      <c r="J410" s="10"/>
      <c r="K410" s="10"/>
    </row>
    <row r="411" spans="1:11" ht="21" x14ac:dyDescent="0.35">
      <c r="A411" s="17"/>
      <c r="B411" s="16"/>
      <c r="C411" s="15"/>
      <c r="D411" s="14"/>
      <c r="E411" s="13"/>
      <c r="F411" s="12"/>
      <c r="H411" s="11"/>
      <c r="J411" s="10"/>
      <c r="K411" s="10"/>
    </row>
    <row r="412" spans="1:11" ht="21" x14ac:dyDescent="0.35">
      <c r="A412" s="17"/>
      <c r="B412" s="16"/>
      <c r="C412" s="15"/>
      <c r="D412" s="14"/>
      <c r="E412" s="13"/>
      <c r="F412" s="12"/>
      <c r="H412" s="11"/>
      <c r="J412" s="10"/>
      <c r="K412" s="10"/>
    </row>
    <row r="413" spans="1:11" ht="21" x14ac:dyDescent="0.35">
      <c r="A413" s="17"/>
      <c r="B413" s="16"/>
      <c r="C413" s="15"/>
      <c r="D413" s="14"/>
      <c r="E413" s="13"/>
      <c r="F413" s="12"/>
      <c r="H413" s="11"/>
      <c r="J413" s="10"/>
      <c r="K413" s="10"/>
    </row>
    <row r="414" spans="1:11" ht="21" x14ac:dyDescent="0.35">
      <c r="A414" s="17"/>
      <c r="B414" s="16"/>
      <c r="C414" s="15"/>
      <c r="D414" s="14"/>
      <c r="E414" s="13"/>
      <c r="F414" s="12"/>
      <c r="H414" s="11"/>
      <c r="J414" s="10"/>
      <c r="K414" s="10"/>
    </row>
    <row r="415" spans="1:11" ht="21" x14ac:dyDescent="0.35">
      <c r="A415" s="17"/>
      <c r="B415" s="16"/>
      <c r="C415" s="15"/>
      <c r="D415" s="14"/>
      <c r="E415" s="13"/>
      <c r="F415" s="12"/>
      <c r="H415" s="11"/>
      <c r="J415" s="10"/>
      <c r="K415" s="10"/>
    </row>
    <row r="416" spans="1:11" ht="21" x14ac:dyDescent="0.35">
      <c r="A416" s="17"/>
      <c r="B416" s="16"/>
      <c r="C416" s="15"/>
      <c r="D416" s="14"/>
      <c r="E416" s="13"/>
      <c r="F416" s="12"/>
      <c r="H416" s="11"/>
      <c r="J416" s="10"/>
      <c r="K416" s="10"/>
    </row>
    <row r="417" spans="1:11" ht="21" x14ac:dyDescent="0.35">
      <c r="A417" s="17"/>
      <c r="B417" s="16"/>
      <c r="C417" s="15"/>
      <c r="D417" s="14"/>
      <c r="E417" s="13"/>
      <c r="F417" s="12"/>
      <c r="H417" s="11"/>
      <c r="J417" s="10"/>
      <c r="K417" s="10"/>
    </row>
    <row r="418" spans="1:11" ht="21" x14ac:dyDescent="0.35">
      <c r="A418" s="17"/>
      <c r="B418" s="16"/>
      <c r="C418" s="15"/>
      <c r="D418" s="14"/>
      <c r="E418" s="13"/>
      <c r="F418" s="12"/>
      <c r="H418" s="11"/>
      <c r="J418" s="10"/>
      <c r="K418" s="10"/>
    </row>
    <row r="419" spans="1:11" ht="21" x14ac:dyDescent="0.35">
      <c r="A419" s="17"/>
      <c r="B419" s="16"/>
      <c r="C419" s="15"/>
      <c r="D419" s="14"/>
      <c r="E419" s="13"/>
      <c r="F419" s="12"/>
      <c r="H419" s="11"/>
      <c r="J419" s="10"/>
      <c r="K419" s="10"/>
    </row>
    <row r="420" spans="1:11" ht="21" x14ac:dyDescent="0.35">
      <c r="A420" s="17"/>
      <c r="B420" s="16"/>
      <c r="C420" s="15"/>
      <c r="D420" s="14"/>
      <c r="E420" s="13"/>
      <c r="F420" s="12"/>
      <c r="H420" s="11"/>
      <c r="J420" s="10"/>
      <c r="K420" s="10"/>
    </row>
    <row r="421" spans="1:11" ht="21" x14ac:dyDescent="0.35">
      <c r="A421" s="17"/>
      <c r="B421" s="16"/>
      <c r="C421" s="15"/>
      <c r="D421" s="14"/>
      <c r="E421" s="13"/>
      <c r="F421" s="12"/>
      <c r="H421" s="11"/>
      <c r="J421" s="10"/>
      <c r="K421" s="10"/>
    </row>
    <row r="422" spans="1:11" ht="21" x14ac:dyDescent="0.35">
      <c r="A422" s="17"/>
      <c r="B422" s="16"/>
      <c r="C422" s="15"/>
      <c r="D422" s="14"/>
      <c r="E422" s="13"/>
      <c r="F422" s="12"/>
      <c r="H422" s="11"/>
      <c r="J422" s="10"/>
      <c r="K422" s="10"/>
    </row>
    <row r="423" spans="1:11" ht="21" x14ac:dyDescent="0.35">
      <c r="A423" s="17"/>
      <c r="B423" s="16"/>
      <c r="C423" s="15"/>
      <c r="D423" s="14"/>
      <c r="E423" s="13"/>
      <c r="F423" s="12"/>
      <c r="H423" s="11"/>
      <c r="J423" s="10"/>
      <c r="K423" s="10"/>
    </row>
    <row r="424" spans="1:11" ht="21" x14ac:dyDescent="0.35">
      <c r="A424" s="17"/>
      <c r="B424" s="16"/>
      <c r="C424" s="15"/>
      <c r="D424" s="14"/>
      <c r="E424" s="13"/>
      <c r="F424" s="12"/>
      <c r="H424" s="11"/>
      <c r="J424" s="10"/>
      <c r="K424" s="10"/>
    </row>
    <row r="425" spans="1:11" ht="21" x14ac:dyDescent="0.35">
      <c r="A425" s="17"/>
      <c r="B425" s="16"/>
      <c r="C425" s="15"/>
      <c r="D425" s="14"/>
      <c r="E425" s="13"/>
      <c r="F425" s="12"/>
      <c r="H425" s="11"/>
      <c r="J425" s="10"/>
      <c r="K425" s="10"/>
    </row>
    <row r="426" spans="1:11" ht="21" x14ac:dyDescent="0.35">
      <c r="A426" s="17"/>
      <c r="B426" s="16"/>
      <c r="C426" s="15"/>
      <c r="D426" s="14"/>
      <c r="E426" s="13"/>
      <c r="F426" s="12"/>
      <c r="H426" s="11"/>
      <c r="J426" s="10"/>
      <c r="K426" s="10"/>
    </row>
    <row r="427" spans="1:11" ht="21" x14ac:dyDescent="0.35">
      <c r="A427" s="17"/>
      <c r="B427" s="16"/>
      <c r="C427" s="15"/>
      <c r="D427" s="14"/>
      <c r="E427" s="13"/>
      <c r="F427" s="12"/>
      <c r="H427" s="11"/>
      <c r="J427" s="10"/>
      <c r="K427" s="10"/>
    </row>
    <row r="428" spans="1:11" ht="21" x14ac:dyDescent="0.35">
      <c r="A428" s="17"/>
      <c r="B428" s="16"/>
      <c r="C428" s="15"/>
      <c r="D428" s="14"/>
      <c r="E428" s="13"/>
      <c r="F428" s="12"/>
      <c r="H428" s="11"/>
      <c r="J428" s="10"/>
      <c r="K428" s="10"/>
    </row>
    <row r="429" spans="1:11" ht="21" x14ac:dyDescent="0.35">
      <c r="A429" s="17"/>
      <c r="B429" s="16"/>
      <c r="C429" s="15"/>
      <c r="D429" s="14"/>
      <c r="E429" s="13"/>
      <c r="F429" s="12"/>
      <c r="H429" s="11"/>
      <c r="J429" s="10"/>
      <c r="K429" s="10"/>
    </row>
    <row r="430" spans="1:11" ht="21" x14ac:dyDescent="0.35">
      <c r="A430" s="17"/>
      <c r="B430" s="16"/>
      <c r="C430" s="15"/>
      <c r="D430" s="14"/>
      <c r="E430" s="13"/>
      <c r="F430" s="12"/>
      <c r="H430" s="11"/>
      <c r="J430" s="10"/>
      <c r="K430" s="10"/>
    </row>
    <row r="431" spans="1:11" ht="21" x14ac:dyDescent="0.35">
      <c r="A431" s="17"/>
      <c r="B431" s="16"/>
      <c r="C431" s="15"/>
      <c r="D431" s="14"/>
      <c r="E431" s="13"/>
      <c r="F431" s="12"/>
      <c r="H431" s="11"/>
      <c r="J431" s="10"/>
      <c r="K431" s="10"/>
    </row>
    <row r="432" spans="1:11" ht="21" x14ac:dyDescent="0.35">
      <c r="A432" s="17"/>
      <c r="B432" s="16"/>
      <c r="C432" s="15"/>
      <c r="D432" s="14"/>
      <c r="E432" s="13"/>
      <c r="F432" s="12"/>
      <c r="H432" s="11"/>
      <c r="J432" s="10"/>
      <c r="K432" s="10"/>
    </row>
    <row r="433" spans="1:11" ht="21" x14ac:dyDescent="0.35">
      <c r="A433" s="17"/>
      <c r="B433" s="16"/>
      <c r="C433" s="15"/>
      <c r="D433" s="14"/>
      <c r="E433" s="13"/>
      <c r="F433" s="12"/>
      <c r="H433" s="11"/>
      <c r="J433" s="10"/>
      <c r="K433" s="10"/>
    </row>
    <row r="434" spans="1:11" ht="21" x14ac:dyDescent="0.35">
      <c r="A434" s="17"/>
      <c r="B434" s="16"/>
      <c r="C434" s="15"/>
      <c r="D434" s="14"/>
      <c r="E434" s="13"/>
      <c r="F434" s="12"/>
      <c r="H434" s="11"/>
      <c r="J434" s="10"/>
      <c r="K434" s="10"/>
    </row>
    <row r="435" spans="1:11" ht="21" x14ac:dyDescent="0.35">
      <c r="A435" s="17"/>
      <c r="B435" s="16"/>
      <c r="C435" s="15"/>
      <c r="D435" s="14"/>
      <c r="E435" s="13"/>
      <c r="F435" s="12"/>
      <c r="H435" s="11"/>
      <c r="J435" s="10"/>
      <c r="K435" s="10"/>
    </row>
    <row r="436" spans="1:11" ht="21" x14ac:dyDescent="0.35">
      <c r="A436" s="17"/>
      <c r="B436" s="16"/>
      <c r="C436" s="15"/>
      <c r="D436" s="14"/>
      <c r="E436" s="13"/>
      <c r="F436" s="12"/>
      <c r="H436" s="11"/>
      <c r="J436" s="10"/>
      <c r="K436" s="10"/>
    </row>
    <row r="437" spans="1:11" ht="21" x14ac:dyDescent="0.35">
      <c r="A437" s="17"/>
      <c r="B437" s="16"/>
      <c r="C437" s="15"/>
      <c r="D437" s="14"/>
      <c r="E437" s="13"/>
      <c r="F437" s="12"/>
      <c r="H437" s="11"/>
      <c r="J437" s="10"/>
      <c r="K437" s="10"/>
    </row>
    <row r="438" spans="1:11" ht="21" x14ac:dyDescent="0.35">
      <c r="A438" s="17"/>
      <c r="B438" s="16"/>
      <c r="C438" s="15"/>
      <c r="D438" s="14"/>
      <c r="E438" s="13"/>
      <c r="F438" s="12"/>
      <c r="H438" s="11"/>
      <c r="J438" s="10"/>
      <c r="K438" s="10"/>
    </row>
    <row r="439" spans="1:11" ht="21" x14ac:dyDescent="0.35">
      <c r="A439" s="17"/>
      <c r="B439" s="16"/>
      <c r="C439" s="15"/>
      <c r="D439" s="14"/>
      <c r="E439" s="13"/>
      <c r="F439" s="12"/>
      <c r="H439" s="11"/>
      <c r="J439" s="10"/>
      <c r="K439" s="10"/>
    </row>
    <row r="440" spans="1:11" ht="21" x14ac:dyDescent="0.35">
      <c r="A440" s="17"/>
      <c r="B440" s="16"/>
      <c r="C440" s="15"/>
      <c r="D440" s="14"/>
      <c r="E440" s="13"/>
      <c r="F440" s="12"/>
      <c r="H440" s="11"/>
      <c r="J440" s="10"/>
      <c r="K440" s="10"/>
    </row>
    <row r="441" spans="1:11" ht="21" x14ac:dyDescent="0.35">
      <c r="A441" s="17"/>
      <c r="B441" s="16"/>
      <c r="C441" s="15"/>
      <c r="D441" s="14"/>
      <c r="E441" s="13"/>
      <c r="F441" s="12"/>
      <c r="H441" s="11"/>
      <c r="J441" s="10"/>
      <c r="K441" s="10"/>
    </row>
    <row r="442" spans="1:11" ht="21" x14ac:dyDescent="0.35">
      <c r="A442" s="17"/>
      <c r="B442" s="16"/>
      <c r="C442" s="15"/>
      <c r="D442" s="14"/>
      <c r="E442" s="13"/>
      <c r="F442" s="12"/>
      <c r="H442" s="11"/>
      <c r="J442" s="10"/>
      <c r="K442" s="10"/>
    </row>
    <row r="443" spans="1:11" ht="21" x14ac:dyDescent="0.35">
      <c r="A443" s="17"/>
      <c r="B443" s="16"/>
      <c r="C443" s="15"/>
      <c r="D443" s="14"/>
      <c r="E443" s="13"/>
      <c r="F443" s="12"/>
      <c r="H443" s="11"/>
      <c r="J443" s="10"/>
      <c r="K443" s="10"/>
    </row>
    <row r="444" spans="1:11" ht="21" x14ac:dyDescent="0.35">
      <c r="A444" s="17"/>
      <c r="B444" s="16"/>
      <c r="C444" s="15"/>
      <c r="D444" s="14"/>
      <c r="E444" s="13"/>
      <c r="F444" s="12"/>
      <c r="H444" s="11"/>
      <c r="J444" s="10"/>
      <c r="K444" s="10"/>
    </row>
    <row r="445" spans="1:11" ht="21" x14ac:dyDescent="0.35">
      <c r="A445" s="17"/>
      <c r="B445" s="16"/>
      <c r="C445" s="15"/>
      <c r="D445" s="14"/>
      <c r="E445" s="13"/>
      <c r="F445" s="12"/>
      <c r="H445" s="11"/>
      <c r="J445" s="10"/>
      <c r="K445" s="10"/>
    </row>
    <row r="446" spans="1:11" ht="21" x14ac:dyDescent="0.35">
      <c r="A446" s="17"/>
      <c r="B446" s="16"/>
      <c r="C446" s="15"/>
      <c r="D446" s="14"/>
      <c r="E446" s="13"/>
      <c r="F446" s="12"/>
      <c r="H446" s="11"/>
      <c r="J446" s="10"/>
      <c r="K446" s="10"/>
    </row>
    <row r="447" spans="1:11" ht="21" x14ac:dyDescent="0.35">
      <c r="A447" s="17"/>
      <c r="B447" s="16"/>
      <c r="C447" s="15"/>
      <c r="D447" s="14"/>
      <c r="E447" s="13"/>
      <c r="F447" s="12"/>
      <c r="H447" s="11"/>
      <c r="J447" s="10"/>
      <c r="K447" s="10"/>
    </row>
    <row r="448" spans="1:11" ht="21" x14ac:dyDescent="0.35">
      <c r="A448" s="17"/>
      <c r="B448" s="16"/>
      <c r="C448" s="15"/>
      <c r="D448" s="14"/>
      <c r="E448" s="13"/>
      <c r="F448" s="12"/>
      <c r="H448" s="11"/>
      <c r="J448" s="10"/>
      <c r="K448" s="10"/>
    </row>
    <row r="449" spans="1:11" ht="21" x14ac:dyDescent="0.35">
      <c r="A449" s="17"/>
      <c r="B449" s="16"/>
      <c r="C449" s="15"/>
      <c r="D449" s="14"/>
      <c r="E449" s="13"/>
      <c r="F449" s="12"/>
      <c r="H449" s="11"/>
      <c r="J449" s="10"/>
      <c r="K449" s="10"/>
    </row>
    <row r="450" spans="1:11" ht="21" x14ac:dyDescent="0.35">
      <c r="A450" s="17"/>
      <c r="B450" s="16"/>
      <c r="C450" s="15"/>
      <c r="D450" s="14"/>
      <c r="E450" s="13"/>
      <c r="F450" s="12"/>
      <c r="H450" s="11"/>
      <c r="J450" s="10"/>
      <c r="K450" s="10"/>
    </row>
    <row r="451" spans="1:11" ht="21" x14ac:dyDescent="0.35">
      <c r="A451" s="17"/>
      <c r="B451" s="16"/>
      <c r="C451" s="15"/>
      <c r="D451" s="14"/>
      <c r="E451" s="13"/>
      <c r="F451" s="12"/>
      <c r="H451" s="11"/>
      <c r="J451" s="10"/>
      <c r="K451" s="10"/>
    </row>
    <row r="452" spans="1:11" ht="21" x14ac:dyDescent="0.35">
      <c r="A452" s="17"/>
      <c r="B452" s="16"/>
      <c r="C452" s="15"/>
      <c r="D452" s="14"/>
      <c r="E452" s="13"/>
      <c r="F452" s="12"/>
      <c r="H452" s="11"/>
      <c r="J452" s="10"/>
      <c r="K452" s="10"/>
    </row>
    <row r="453" spans="1:11" ht="21" x14ac:dyDescent="0.35">
      <c r="A453" s="17"/>
      <c r="B453" s="16"/>
      <c r="C453" s="15"/>
      <c r="D453" s="14"/>
      <c r="E453" s="13"/>
      <c r="F453" s="12"/>
      <c r="H453" s="11"/>
      <c r="J453" s="10"/>
      <c r="K453" s="10"/>
    </row>
    <row r="454" spans="1:11" ht="21" x14ac:dyDescent="0.35">
      <c r="A454" s="17"/>
      <c r="B454" s="16"/>
      <c r="C454" s="15"/>
      <c r="D454" s="14"/>
      <c r="E454" s="13"/>
      <c r="F454" s="12"/>
      <c r="H454" s="11"/>
      <c r="J454" s="10"/>
      <c r="K454" s="10"/>
    </row>
    <row r="455" spans="1:11" ht="21" x14ac:dyDescent="0.35">
      <c r="A455" s="17"/>
      <c r="B455" s="16"/>
      <c r="C455" s="15"/>
      <c r="D455" s="14"/>
      <c r="E455" s="13"/>
      <c r="F455" s="12"/>
      <c r="H455" s="11"/>
      <c r="J455" s="10"/>
      <c r="K455" s="10"/>
    </row>
    <row r="456" spans="1:11" ht="21" x14ac:dyDescent="0.35">
      <c r="A456" s="17"/>
      <c r="B456" s="16"/>
      <c r="C456" s="15"/>
      <c r="D456" s="14"/>
      <c r="E456" s="13"/>
      <c r="F456" s="12"/>
      <c r="H456" s="11"/>
      <c r="J456" s="10"/>
      <c r="K456" s="10"/>
    </row>
    <row r="457" spans="1:11" ht="21" x14ac:dyDescent="0.35">
      <c r="A457" s="17"/>
      <c r="B457" s="16"/>
      <c r="C457" s="15"/>
      <c r="D457" s="14"/>
      <c r="E457" s="13"/>
      <c r="F457" s="12"/>
      <c r="H457" s="11"/>
      <c r="J457" s="10"/>
      <c r="K457" s="10"/>
    </row>
    <row r="458" spans="1:11" ht="21" x14ac:dyDescent="0.35">
      <c r="A458" s="17"/>
      <c r="B458" s="16"/>
      <c r="C458" s="15"/>
      <c r="D458" s="14"/>
      <c r="E458" s="13"/>
      <c r="F458" s="12"/>
      <c r="H458" s="11"/>
      <c r="J458" s="10"/>
      <c r="K458" s="10"/>
    </row>
    <row r="459" spans="1:11" ht="21" x14ac:dyDescent="0.35">
      <c r="A459" s="17"/>
      <c r="B459" s="16"/>
      <c r="C459" s="15"/>
      <c r="D459" s="14"/>
      <c r="E459" s="13"/>
      <c r="F459" s="12"/>
      <c r="H459" s="11"/>
      <c r="J459" s="10"/>
      <c r="K459" s="10"/>
    </row>
    <row r="460" spans="1:11" ht="21" x14ac:dyDescent="0.35">
      <c r="A460" s="17"/>
      <c r="B460" s="16"/>
      <c r="C460" s="15"/>
      <c r="D460" s="14"/>
      <c r="E460" s="13"/>
      <c r="F460" s="12"/>
      <c r="H460" s="11"/>
      <c r="J460" s="10"/>
      <c r="K460" s="10"/>
    </row>
    <row r="461" spans="1:11" ht="21" x14ac:dyDescent="0.35">
      <c r="A461" s="17"/>
      <c r="B461" s="16"/>
      <c r="C461" s="15"/>
      <c r="D461" s="14"/>
      <c r="E461" s="13"/>
      <c r="F461" s="12"/>
      <c r="H461" s="11"/>
      <c r="J461" s="10"/>
      <c r="K461" s="10"/>
    </row>
    <row r="462" spans="1:11" ht="21" x14ac:dyDescent="0.35">
      <c r="A462" s="17"/>
      <c r="B462" s="16"/>
      <c r="C462" s="15"/>
      <c r="D462" s="14"/>
      <c r="E462" s="13"/>
      <c r="F462" s="12"/>
      <c r="H462" s="11"/>
      <c r="J462" s="10"/>
      <c r="K462" s="10"/>
    </row>
    <row r="463" spans="1:11" ht="21" x14ac:dyDescent="0.35">
      <c r="A463" s="17"/>
      <c r="B463" s="16"/>
      <c r="C463" s="15"/>
      <c r="D463" s="14"/>
      <c r="E463" s="13"/>
      <c r="F463" s="12"/>
      <c r="H463" s="11"/>
      <c r="J463" s="10"/>
      <c r="K463" s="10"/>
    </row>
    <row r="464" spans="1:11" ht="21" x14ac:dyDescent="0.35">
      <c r="A464" s="17"/>
      <c r="B464" s="16"/>
      <c r="C464" s="15"/>
      <c r="D464" s="14"/>
      <c r="E464" s="13"/>
      <c r="F464" s="12"/>
      <c r="H464" s="11"/>
      <c r="J464" s="10"/>
      <c r="K464" s="10"/>
    </row>
    <row r="465" spans="1:11" ht="21" x14ac:dyDescent="0.35">
      <c r="A465" s="17"/>
      <c r="B465" s="16"/>
      <c r="C465" s="15"/>
      <c r="D465" s="14"/>
      <c r="E465" s="13"/>
      <c r="F465" s="12"/>
      <c r="H465" s="11"/>
      <c r="J465" s="10"/>
      <c r="K465" s="10"/>
    </row>
    <row r="466" spans="1:11" ht="21" x14ac:dyDescent="0.35">
      <c r="A466" s="17"/>
      <c r="B466" s="16"/>
      <c r="C466" s="15"/>
      <c r="D466" s="14"/>
      <c r="E466" s="13"/>
      <c r="F466" s="12"/>
      <c r="H466" s="11"/>
      <c r="J466" s="10"/>
      <c r="K466" s="10"/>
    </row>
    <row r="467" spans="1:11" ht="21" x14ac:dyDescent="0.35">
      <c r="A467" s="17"/>
      <c r="B467" s="16"/>
      <c r="C467" s="15"/>
      <c r="D467" s="14"/>
      <c r="E467" s="13"/>
      <c r="F467" s="12"/>
      <c r="H467" s="11"/>
      <c r="J467" s="10"/>
      <c r="K467" s="10"/>
    </row>
    <row r="468" spans="1:11" ht="21" x14ac:dyDescent="0.35">
      <c r="A468" s="17"/>
      <c r="B468" s="16"/>
      <c r="C468" s="15"/>
      <c r="D468" s="14"/>
      <c r="E468" s="13"/>
      <c r="F468" s="12"/>
      <c r="H468" s="11"/>
      <c r="J468" s="10"/>
      <c r="K468" s="10"/>
    </row>
    <row r="469" spans="1:11" ht="21" x14ac:dyDescent="0.35">
      <c r="A469" s="17"/>
      <c r="B469" s="16"/>
      <c r="C469" s="15"/>
      <c r="D469" s="14"/>
      <c r="E469" s="13"/>
      <c r="F469" s="12"/>
      <c r="H469" s="11"/>
      <c r="J469" s="10"/>
      <c r="K469" s="10"/>
    </row>
    <row r="470" spans="1:11" ht="21" x14ac:dyDescent="0.35">
      <c r="A470" s="17"/>
      <c r="B470" s="16"/>
      <c r="C470" s="15"/>
      <c r="D470" s="14"/>
      <c r="E470" s="13"/>
      <c r="F470" s="12"/>
      <c r="H470" s="11"/>
      <c r="J470" s="10"/>
      <c r="K470" s="10"/>
    </row>
    <row r="471" spans="1:11" ht="21" x14ac:dyDescent="0.35">
      <c r="A471" s="17"/>
      <c r="B471" s="16"/>
      <c r="C471" s="15"/>
      <c r="D471" s="14"/>
      <c r="E471" s="13"/>
      <c r="F471" s="12"/>
      <c r="H471" s="11"/>
      <c r="J471" s="10"/>
      <c r="K471" s="10"/>
    </row>
    <row r="472" spans="1:11" ht="21" x14ac:dyDescent="0.35">
      <c r="A472" s="17"/>
      <c r="B472" s="16"/>
      <c r="C472" s="15"/>
      <c r="D472" s="14"/>
      <c r="E472" s="13"/>
      <c r="F472" s="12"/>
      <c r="H472" s="11"/>
      <c r="J472" s="10"/>
      <c r="K472" s="10"/>
    </row>
    <row r="473" spans="1:11" ht="21" x14ac:dyDescent="0.35">
      <c r="A473" s="17"/>
      <c r="B473" s="16"/>
      <c r="C473" s="15"/>
      <c r="D473" s="14"/>
      <c r="E473" s="13"/>
      <c r="F473" s="12"/>
      <c r="H473" s="11"/>
      <c r="J473" s="10"/>
      <c r="K473" s="10"/>
    </row>
    <row r="474" spans="1:11" ht="21" x14ac:dyDescent="0.35">
      <c r="A474" s="17"/>
      <c r="B474" s="16"/>
      <c r="C474" s="15"/>
      <c r="D474" s="14"/>
      <c r="E474" s="13"/>
      <c r="F474" s="12"/>
      <c r="H474" s="11"/>
      <c r="J474" s="10"/>
      <c r="K474" s="10"/>
    </row>
    <row r="475" spans="1:11" ht="21" x14ac:dyDescent="0.35">
      <c r="A475" s="17"/>
      <c r="B475" s="16"/>
      <c r="C475" s="15"/>
      <c r="D475" s="14"/>
      <c r="E475" s="13"/>
      <c r="F475" s="12"/>
      <c r="H475" s="11"/>
      <c r="J475" s="10"/>
      <c r="K475" s="10"/>
    </row>
    <row r="476" spans="1:11" ht="21" x14ac:dyDescent="0.35">
      <c r="A476" s="17"/>
      <c r="B476" s="16"/>
      <c r="C476" s="15"/>
      <c r="D476" s="14"/>
      <c r="E476" s="13"/>
      <c r="F476" s="12"/>
      <c r="H476" s="11"/>
      <c r="J476" s="10"/>
      <c r="K476" s="10"/>
    </row>
    <row r="477" spans="1:11" ht="21" x14ac:dyDescent="0.35">
      <c r="A477" s="17"/>
      <c r="B477" s="16"/>
      <c r="C477" s="15"/>
      <c r="D477" s="14"/>
      <c r="E477" s="13"/>
      <c r="F477" s="12"/>
      <c r="H477" s="11"/>
      <c r="J477" s="10"/>
      <c r="K477" s="10"/>
    </row>
    <row r="478" spans="1:11" ht="21" x14ac:dyDescent="0.35">
      <c r="A478" s="17"/>
      <c r="B478" s="16"/>
      <c r="C478" s="15"/>
      <c r="D478" s="14"/>
      <c r="E478" s="13"/>
      <c r="F478" s="12"/>
      <c r="H478" s="11"/>
      <c r="J478" s="10"/>
      <c r="K478" s="10"/>
    </row>
    <row r="479" spans="1:11" ht="21" x14ac:dyDescent="0.35">
      <c r="A479" s="17"/>
      <c r="B479" s="16"/>
      <c r="C479" s="15"/>
      <c r="D479" s="14"/>
      <c r="E479" s="13"/>
      <c r="F479" s="12"/>
      <c r="H479" s="11"/>
      <c r="J479" s="10"/>
      <c r="K479" s="10"/>
    </row>
    <row r="480" spans="1:11" ht="21" x14ac:dyDescent="0.35">
      <c r="A480" s="17"/>
      <c r="B480" s="16"/>
      <c r="C480" s="15"/>
      <c r="D480" s="14"/>
      <c r="E480" s="13"/>
      <c r="F480" s="12"/>
      <c r="H480" s="11"/>
      <c r="J480" s="10"/>
      <c r="K480" s="10"/>
    </row>
    <row r="481" spans="1:11" ht="21" x14ac:dyDescent="0.35">
      <c r="A481" s="17"/>
      <c r="B481" s="16"/>
      <c r="C481" s="15"/>
      <c r="D481" s="14"/>
      <c r="E481" s="13"/>
      <c r="F481" s="12"/>
      <c r="H481" s="11"/>
      <c r="J481" s="10"/>
      <c r="K481" s="10"/>
    </row>
    <row r="482" spans="1:11" ht="21" x14ac:dyDescent="0.35">
      <c r="A482" s="17"/>
      <c r="B482" s="16"/>
      <c r="C482" s="15"/>
      <c r="D482" s="14"/>
      <c r="E482" s="13"/>
      <c r="F482" s="12"/>
      <c r="H482" s="11"/>
      <c r="J482" s="10"/>
      <c r="K482" s="10"/>
    </row>
    <row r="483" spans="1:11" ht="21" x14ac:dyDescent="0.35">
      <c r="A483" s="17"/>
      <c r="B483" s="16"/>
      <c r="C483" s="15"/>
      <c r="D483" s="14"/>
      <c r="E483" s="13"/>
      <c r="F483" s="12"/>
      <c r="H483" s="11"/>
      <c r="J483" s="10"/>
      <c r="K483" s="10"/>
    </row>
    <row r="484" spans="1:11" ht="21" x14ac:dyDescent="0.35">
      <c r="A484" s="17"/>
      <c r="B484" s="16"/>
      <c r="C484" s="15"/>
      <c r="D484" s="14"/>
      <c r="E484" s="13"/>
      <c r="F484" s="12"/>
      <c r="H484" s="11"/>
      <c r="J484" s="10"/>
      <c r="K484" s="10"/>
    </row>
    <row r="485" spans="1:11" ht="21" x14ac:dyDescent="0.35">
      <c r="A485" s="17"/>
      <c r="B485" s="16"/>
      <c r="C485" s="15"/>
      <c r="D485" s="14"/>
      <c r="E485" s="13"/>
      <c r="F485" s="12"/>
      <c r="H485" s="11"/>
      <c r="J485" s="10"/>
      <c r="K485" s="10"/>
    </row>
    <row r="486" spans="1:11" ht="21" x14ac:dyDescent="0.35">
      <c r="A486" s="17"/>
      <c r="B486" s="16"/>
      <c r="C486" s="15"/>
      <c r="D486" s="14"/>
      <c r="E486" s="13"/>
      <c r="F486" s="12"/>
      <c r="H486" s="11"/>
      <c r="J486" s="10"/>
      <c r="K486" s="10"/>
    </row>
    <row r="487" spans="1:11" ht="21" x14ac:dyDescent="0.35">
      <c r="A487" s="17"/>
      <c r="B487" s="16"/>
      <c r="C487" s="15"/>
      <c r="D487" s="14"/>
      <c r="E487" s="13"/>
      <c r="F487" s="12"/>
      <c r="H487" s="11"/>
      <c r="J487" s="10"/>
      <c r="K487" s="10"/>
    </row>
    <row r="488" spans="1:11" ht="21" x14ac:dyDescent="0.35">
      <c r="A488" s="17"/>
      <c r="B488" s="16"/>
      <c r="C488" s="15"/>
      <c r="D488" s="14"/>
      <c r="E488" s="13"/>
      <c r="F488" s="12"/>
      <c r="H488" s="11"/>
      <c r="J488" s="10"/>
      <c r="K488" s="10"/>
    </row>
    <row r="489" spans="1:11" ht="21" x14ac:dyDescent="0.35">
      <c r="A489" s="17"/>
      <c r="B489" s="16"/>
      <c r="C489" s="15"/>
      <c r="D489" s="14"/>
      <c r="E489" s="13"/>
      <c r="F489" s="12"/>
      <c r="H489" s="11"/>
      <c r="J489" s="10"/>
      <c r="K489" s="10"/>
    </row>
    <row r="490" spans="1:11" ht="21" x14ac:dyDescent="0.35">
      <c r="A490" s="17"/>
      <c r="B490" s="16"/>
      <c r="C490" s="15"/>
      <c r="D490" s="14"/>
      <c r="E490" s="13"/>
      <c r="F490" s="12"/>
      <c r="H490" s="11"/>
      <c r="J490" s="10"/>
      <c r="K490" s="10"/>
    </row>
    <row r="491" spans="1:11" ht="21" x14ac:dyDescent="0.35">
      <c r="A491" s="17"/>
      <c r="B491" s="16"/>
      <c r="C491" s="15"/>
      <c r="D491" s="14"/>
      <c r="E491" s="13"/>
      <c r="F491" s="12"/>
      <c r="H491" s="11"/>
      <c r="J491" s="10"/>
      <c r="K491" s="10"/>
    </row>
    <row r="492" spans="1:11" ht="21" x14ac:dyDescent="0.35">
      <c r="A492" s="17"/>
      <c r="B492" s="16"/>
      <c r="C492" s="15"/>
      <c r="D492" s="14"/>
      <c r="E492" s="13"/>
      <c r="F492" s="12"/>
      <c r="H492" s="11"/>
      <c r="J492" s="10"/>
      <c r="K492" s="10"/>
    </row>
    <row r="493" spans="1:11" ht="21" x14ac:dyDescent="0.35">
      <c r="A493" s="17"/>
      <c r="B493" s="16"/>
      <c r="C493" s="15"/>
      <c r="D493" s="14"/>
      <c r="E493" s="13"/>
      <c r="F493" s="12"/>
      <c r="H493" s="11"/>
      <c r="J493" s="10"/>
      <c r="K493" s="10"/>
    </row>
    <row r="494" spans="1:11" ht="21" x14ac:dyDescent="0.35">
      <c r="A494" s="17"/>
      <c r="B494" s="16"/>
      <c r="C494" s="15"/>
      <c r="D494" s="14"/>
      <c r="E494" s="13"/>
      <c r="F494" s="12"/>
      <c r="H494" s="11"/>
      <c r="J494" s="10"/>
      <c r="K494" s="10"/>
    </row>
    <row r="495" spans="1:11" ht="21" x14ac:dyDescent="0.35">
      <c r="A495" s="17"/>
      <c r="B495" s="16"/>
      <c r="C495" s="15"/>
      <c r="D495" s="14"/>
      <c r="E495" s="13"/>
      <c r="F495" s="12"/>
      <c r="H495" s="11"/>
      <c r="J495" s="10"/>
      <c r="K495" s="10"/>
    </row>
    <row r="496" spans="1:11" ht="21" x14ac:dyDescent="0.35">
      <c r="A496" s="17"/>
      <c r="B496" s="16"/>
      <c r="C496" s="15"/>
      <c r="D496" s="14"/>
      <c r="E496" s="13"/>
      <c r="F496" s="12"/>
      <c r="H496" s="11"/>
      <c r="J496" s="10"/>
      <c r="K496" s="10"/>
    </row>
    <row r="497" spans="1:11" ht="21" x14ac:dyDescent="0.35">
      <c r="A497" s="17"/>
      <c r="B497" s="16"/>
      <c r="C497" s="15"/>
      <c r="D497" s="14"/>
      <c r="E497" s="13"/>
      <c r="F497" s="12"/>
      <c r="H497" s="11"/>
      <c r="J497" s="10"/>
      <c r="K497" s="10"/>
    </row>
    <row r="498" spans="1:11" ht="21" x14ac:dyDescent="0.35">
      <c r="A498" s="17"/>
      <c r="B498" s="16"/>
      <c r="C498" s="15"/>
      <c r="D498" s="14"/>
      <c r="E498" s="13"/>
      <c r="F498" s="12"/>
      <c r="H498" s="11"/>
      <c r="J498" s="10"/>
      <c r="K498" s="10"/>
    </row>
    <row r="499" spans="1:11" ht="21" x14ac:dyDescent="0.35">
      <c r="A499" s="17"/>
      <c r="B499" s="16"/>
      <c r="C499" s="15"/>
      <c r="D499" s="14"/>
      <c r="E499" s="13"/>
      <c r="F499" s="12"/>
      <c r="H499" s="11"/>
      <c r="J499" s="10"/>
      <c r="K499" s="10"/>
    </row>
    <row r="500" spans="1:11" ht="21" x14ac:dyDescent="0.35">
      <c r="A500" s="17"/>
      <c r="B500" s="16"/>
      <c r="C500" s="15"/>
      <c r="D500" s="14"/>
      <c r="E500" s="13"/>
      <c r="F500" s="12"/>
      <c r="H500" s="11"/>
      <c r="J500" s="10"/>
      <c r="K500" s="10"/>
    </row>
    <row r="501" spans="1:11" ht="21" x14ac:dyDescent="0.35">
      <c r="A501" s="17"/>
      <c r="B501" s="16"/>
      <c r="C501" s="15"/>
      <c r="D501" s="14"/>
      <c r="E501" s="13"/>
      <c r="F501" s="12"/>
      <c r="H501" s="11"/>
      <c r="J501" s="10"/>
      <c r="K501" s="10"/>
    </row>
    <row r="502" spans="1:11" ht="21" x14ac:dyDescent="0.35">
      <c r="A502" s="17"/>
      <c r="B502" s="16"/>
      <c r="C502" s="15"/>
      <c r="D502" s="14"/>
      <c r="E502" s="13"/>
      <c r="F502" s="12"/>
      <c r="H502" s="11"/>
      <c r="J502" s="10"/>
      <c r="K502" s="10"/>
    </row>
    <row r="503" spans="1:11" ht="21" x14ac:dyDescent="0.35">
      <c r="A503" s="17"/>
      <c r="B503" s="16"/>
      <c r="C503" s="15"/>
      <c r="D503" s="14"/>
      <c r="E503" s="13"/>
      <c r="F503" s="12"/>
      <c r="H503" s="11"/>
      <c r="J503" s="10"/>
      <c r="K503" s="10"/>
    </row>
    <row r="504" spans="1:11" ht="21" x14ac:dyDescent="0.35">
      <c r="A504" s="17"/>
      <c r="B504" s="16"/>
      <c r="C504" s="15"/>
      <c r="D504" s="14"/>
      <c r="E504" s="13"/>
      <c r="F504" s="12"/>
      <c r="H504" s="11"/>
      <c r="J504" s="10"/>
      <c r="K504" s="10"/>
    </row>
    <row r="505" spans="1:11" ht="21" x14ac:dyDescent="0.35">
      <c r="A505" s="17"/>
      <c r="B505" s="16"/>
      <c r="C505" s="15"/>
      <c r="D505" s="14"/>
      <c r="E505" s="13"/>
      <c r="F505" s="12"/>
      <c r="H505" s="11"/>
      <c r="J505" s="10"/>
      <c r="K505" s="10"/>
    </row>
    <row r="506" spans="1:11" ht="21" x14ac:dyDescent="0.35">
      <c r="A506" s="17"/>
      <c r="B506" s="16"/>
      <c r="C506" s="15"/>
      <c r="D506" s="14"/>
      <c r="E506" s="13"/>
      <c r="F506" s="12"/>
      <c r="H506" s="11"/>
      <c r="J506" s="10"/>
      <c r="K506" s="10"/>
    </row>
    <row r="507" spans="1:11" ht="21" x14ac:dyDescent="0.35">
      <c r="A507" s="17"/>
      <c r="B507" s="16"/>
      <c r="C507" s="15"/>
      <c r="D507" s="14"/>
      <c r="E507" s="13"/>
      <c r="F507" s="12"/>
      <c r="H507" s="11"/>
      <c r="J507" s="10"/>
      <c r="K507" s="10"/>
    </row>
    <row r="508" spans="1:11" ht="21" x14ac:dyDescent="0.35">
      <c r="A508" s="17"/>
      <c r="B508" s="16"/>
      <c r="C508" s="15"/>
      <c r="D508" s="14"/>
      <c r="E508" s="13"/>
      <c r="F508" s="12"/>
      <c r="H508" s="11"/>
      <c r="J508" s="10"/>
      <c r="K508" s="10"/>
    </row>
    <row r="509" spans="1:11" ht="21" x14ac:dyDescent="0.35">
      <c r="A509" s="17"/>
      <c r="B509" s="16"/>
      <c r="C509" s="15"/>
      <c r="D509" s="14"/>
      <c r="E509" s="13"/>
      <c r="F509" s="12"/>
      <c r="H509" s="11"/>
      <c r="J509" s="10"/>
      <c r="K509" s="10"/>
    </row>
    <row r="510" spans="1:11" ht="21" x14ac:dyDescent="0.35">
      <c r="A510" s="17"/>
      <c r="B510" s="16"/>
      <c r="C510" s="15"/>
      <c r="D510" s="14"/>
      <c r="E510" s="13"/>
      <c r="F510" s="12"/>
      <c r="H510" s="11"/>
      <c r="J510" s="10"/>
      <c r="K510" s="10"/>
    </row>
    <row r="511" spans="1:11" ht="21" x14ac:dyDescent="0.35">
      <c r="A511" s="17"/>
      <c r="B511" s="16"/>
      <c r="C511" s="15"/>
      <c r="D511" s="14"/>
      <c r="E511" s="13"/>
      <c r="F511" s="12"/>
      <c r="H511" s="11"/>
      <c r="J511" s="10"/>
      <c r="K511" s="10"/>
    </row>
    <row r="512" spans="1:11" ht="21" x14ac:dyDescent="0.35">
      <c r="A512" s="17"/>
      <c r="B512" s="16"/>
      <c r="C512" s="15"/>
      <c r="D512" s="14"/>
      <c r="E512" s="13"/>
      <c r="F512" s="12"/>
      <c r="H512" s="11"/>
      <c r="J512" s="10"/>
      <c r="K512" s="10"/>
    </row>
    <row r="513" spans="1:11" ht="21" x14ac:dyDescent="0.35">
      <c r="A513" s="17"/>
      <c r="B513" s="16"/>
      <c r="C513" s="15"/>
      <c r="D513" s="14"/>
      <c r="E513" s="13"/>
      <c r="F513" s="12"/>
      <c r="H513" s="11"/>
      <c r="J513" s="10"/>
      <c r="K513" s="10"/>
    </row>
    <row r="514" spans="1:11" ht="21" x14ac:dyDescent="0.35">
      <c r="A514" s="17"/>
      <c r="B514" s="16"/>
      <c r="C514" s="15"/>
      <c r="D514" s="14"/>
      <c r="E514" s="13"/>
      <c r="F514" s="12"/>
      <c r="H514" s="11"/>
      <c r="J514" s="10"/>
      <c r="K514" s="10"/>
    </row>
    <row r="515" spans="1:11" ht="21" x14ac:dyDescent="0.35">
      <c r="A515" s="17"/>
      <c r="B515" s="16"/>
      <c r="C515" s="15"/>
      <c r="D515" s="14"/>
      <c r="E515" s="13"/>
      <c r="F515" s="12"/>
      <c r="H515" s="11"/>
      <c r="J515" s="10"/>
      <c r="K515" s="10"/>
    </row>
    <row r="516" spans="1:11" ht="21" x14ac:dyDescent="0.35">
      <c r="A516" s="17"/>
      <c r="B516" s="16"/>
      <c r="C516" s="15"/>
      <c r="D516" s="14"/>
      <c r="E516" s="13"/>
      <c r="F516" s="12"/>
      <c r="H516" s="11"/>
      <c r="J516" s="10"/>
      <c r="K516" s="10"/>
    </row>
    <row r="517" spans="1:11" ht="21" x14ac:dyDescent="0.35">
      <c r="A517" s="17"/>
      <c r="B517" s="16"/>
      <c r="C517" s="15"/>
      <c r="D517" s="14"/>
      <c r="E517" s="13"/>
      <c r="F517" s="12"/>
      <c r="H517" s="11"/>
      <c r="J517" s="10"/>
      <c r="K517" s="10"/>
    </row>
    <row r="518" spans="1:11" ht="21" x14ac:dyDescent="0.35">
      <c r="A518" s="17"/>
      <c r="B518" s="16"/>
      <c r="C518" s="15"/>
      <c r="D518" s="14"/>
      <c r="E518" s="13"/>
      <c r="F518" s="12"/>
      <c r="H518" s="11"/>
      <c r="J518" s="10"/>
      <c r="K518" s="10"/>
    </row>
    <row r="519" spans="1:11" ht="21" x14ac:dyDescent="0.35">
      <c r="A519" s="17"/>
      <c r="B519" s="16"/>
      <c r="C519" s="15"/>
      <c r="D519" s="14"/>
      <c r="E519" s="13"/>
      <c r="F519" s="12"/>
      <c r="H519" s="11"/>
      <c r="J519" s="10"/>
      <c r="K519" s="10"/>
    </row>
    <row r="520" spans="1:11" ht="21" x14ac:dyDescent="0.35">
      <c r="A520" s="17"/>
      <c r="B520" s="16"/>
      <c r="C520" s="15"/>
      <c r="D520" s="14"/>
      <c r="E520" s="13"/>
      <c r="F520" s="12"/>
      <c r="H520" s="11"/>
      <c r="J520" s="10"/>
      <c r="K520" s="10"/>
    </row>
    <row r="521" spans="1:11" ht="21" x14ac:dyDescent="0.35">
      <c r="A521" s="17"/>
      <c r="B521" s="16"/>
      <c r="C521" s="15"/>
      <c r="D521" s="14"/>
      <c r="E521" s="13"/>
      <c r="F521" s="12"/>
      <c r="H521" s="11"/>
      <c r="J521" s="10"/>
      <c r="K521" s="10"/>
    </row>
    <row r="522" spans="1:11" ht="21" x14ac:dyDescent="0.35">
      <c r="A522" s="17"/>
      <c r="B522" s="16"/>
      <c r="C522" s="15"/>
      <c r="D522" s="14"/>
      <c r="E522" s="13"/>
      <c r="F522" s="12"/>
      <c r="H522" s="11"/>
      <c r="J522" s="10"/>
      <c r="K522" s="10"/>
    </row>
    <row r="523" spans="1:11" ht="21" x14ac:dyDescent="0.35">
      <c r="A523" s="17"/>
      <c r="B523" s="16"/>
      <c r="C523" s="15"/>
      <c r="D523" s="14"/>
      <c r="E523" s="13"/>
      <c r="F523" s="12"/>
      <c r="H523" s="11"/>
      <c r="J523" s="10"/>
      <c r="K523" s="10"/>
    </row>
    <row r="524" spans="1:11" ht="21" x14ac:dyDescent="0.35">
      <c r="A524" s="17"/>
      <c r="B524" s="16"/>
      <c r="C524" s="15"/>
      <c r="D524" s="14"/>
      <c r="E524" s="13"/>
      <c r="F524" s="12"/>
      <c r="H524" s="11"/>
      <c r="J524" s="10"/>
      <c r="K524" s="10"/>
    </row>
    <row r="525" spans="1:11" ht="21" x14ac:dyDescent="0.35">
      <c r="A525" s="17"/>
      <c r="B525" s="16"/>
      <c r="C525" s="15"/>
      <c r="D525" s="14"/>
      <c r="E525" s="13"/>
      <c r="F525" s="12"/>
      <c r="H525" s="11"/>
      <c r="J525" s="10"/>
      <c r="K525" s="10"/>
    </row>
    <row r="526" spans="1:11" ht="21" x14ac:dyDescent="0.35">
      <c r="A526" s="17"/>
      <c r="B526" s="16"/>
      <c r="C526" s="15"/>
      <c r="D526" s="14"/>
      <c r="E526" s="13"/>
      <c r="F526" s="12"/>
      <c r="H526" s="11"/>
      <c r="J526" s="10"/>
      <c r="K526" s="10"/>
    </row>
    <row r="527" spans="1:11" ht="21" x14ac:dyDescent="0.35">
      <c r="A527" s="17"/>
      <c r="B527" s="16"/>
      <c r="C527" s="15"/>
      <c r="D527" s="14"/>
      <c r="E527" s="13"/>
      <c r="F527" s="12"/>
      <c r="H527" s="11"/>
      <c r="J527" s="10"/>
      <c r="K527" s="10"/>
    </row>
    <row r="528" spans="1:11" ht="21" x14ac:dyDescent="0.35">
      <c r="A528" s="17"/>
      <c r="B528" s="16"/>
      <c r="C528" s="15"/>
      <c r="D528" s="14"/>
      <c r="E528" s="13"/>
      <c r="F528" s="12"/>
      <c r="H528" s="11"/>
      <c r="J528" s="10"/>
      <c r="K528" s="10"/>
    </row>
    <row r="529" spans="1:11" ht="21" x14ac:dyDescent="0.35">
      <c r="A529" s="17"/>
      <c r="B529" s="16"/>
      <c r="C529" s="15"/>
      <c r="D529" s="14"/>
      <c r="E529" s="13"/>
      <c r="F529" s="12"/>
      <c r="H529" s="11"/>
      <c r="J529" s="10"/>
      <c r="K529" s="10"/>
    </row>
    <row r="530" spans="1:11" ht="21" x14ac:dyDescent="0.35">
      <c r="A530" s="17"/>
      <c r="B530" s="16"/>
      <c r="C530" s="15"/>
      <c r="D530" s="14"/>
      <c r="E530" s="13"/>
      <c r="F530" s="12"/>
      <c r="H530" s="11"/>
      <c r="J530" s="10"/>
      <c r="K530" s="10"/>
    </row>
    <row r="531" spans="1:11" ht="21" x14ac:dyDescent="0.35">
      <c r="A531" s="17"/>
      <c r="B531" s="16"/>
      <c r="C531" s="15"/>
      <c r="D531" s="14"/>
      <c r="E531" s="13"/>
      <c r="F531" s="12"/>
      <c r="H531" s="11"/>
      <c r="J531" s="10"/>
      <c r="K531" s="10"/>
    </row>
    <row r="532" spans="1:11" ht="21" x14ac:dyDescent="0.35">
      <c r="A532" s="17"/>
      <c r="B532" s="16"/>
      <c r="C532" s="15"/>
      <c r="D532" s="14"/>
      <c r="E532" s="13"/>
      <c r="F532" s="12"/>
      <c r="H532" s="11"/>
      <c r="J532" s="10"/>
      <c r="K532" s="10"/>
    </row>
    <row r="533" spans="1:11" ht="21" x14ac:dyDescent="0.35">
      <c r="A533" s="17"/>
      <c r="B533" s="16"/>
      <c r="C533" s="15"/>
      <c r="D533" s="14"/>
      <c r="E533" s="13"/>
      <c r="F533" s="12"/>
      <c r="H533" s="11"/>
      <c r="J533" s="10"/>
      <c r="K533" s="10"/>
    </row>
    <row r="534" spans="1:11" ht="21" x14ac:dyDescent="0.35">
      <c r="A534" s="17"/>
      <c r="B534" s="16"/>
      <c r="C534" s="15"/>
      <c r="D534" s="14"/>
      <c r="E534" s="13"/>
      <c r="F534" s="12"/>
      <c r="H534" s="11"/>
      <c r="J534" s="10"/>
      <c r="K534" s="10"/>
    </row>
    <row r="535" spans="1:11" ht="21" x14ac:dyDescent="0.35">
      <c r="A535" s="17"/>
      <c r="B535" s="16"/>
      <c r="C535" s="15"/>
      <c r="D535" s="14"/>
      <c r="E535" s="13"/>
      <c r="F535" s="12"/>
      <c r="H535" s="11"/>
      <c r="J535" s="10"/>
      <c r="K535" s="10"/>
    </row>
    <row r="536" spans="1:11" ht="21" x14ac:dyDescent="0.35">
      <c r="A536" s="17"/>
      <c r="B536" s="16"/>
      <c r="C536" s="15"/>
      <c r="D536" s="14"/>
      <c r="E536" s="13"/>
      <c r="F536" s="12"/>
      <c r="H536" s="11"/>
      <c r="J536" s="10"/>
      <c r="K536" s="10"/>
    </row>
    <row r="537" spans="1:11" ht="21" x14ac:dyDescent="0.35">
      <c r="A537" s="17"/>
      <c r="B537" s="16"/>
      <c r="C537" s="15"/>
      <c r="D537" s="14"/>
      <c r="E537" s="13"/>
      <c r="F537" s="12"/>
      <c r="H537" s="11"/>
      <c r="J537" s="10"/>
      <c r="K537" s="10"/>
    </row>
    <row r="538" spans="1:11" ht="21" x14ac:dyDescent="0.35">
      <c r="A538" s="17"/>
      <c r="B538" s="16"/>
      <c r="C538" s="15"/>
      <c r="D538" s="14"/>
      <c r="E538" s="13"/>
      <c r="F538" s="12"/>
      <c r="H538" s="11"/>
      <c r="J538" s="10"/>
      <c r="K538" s="10"/>
    </row>
    <row r="539" spans="1:11" ht="21" x14ac:dyDescent="0.35">
      <c r="A539" s="17"/>
      <c r="B539" s="16"/>
      <c r="C539" s="15"/>
      <c r="D539" s="14"/>
      <c r="E539" s="13"/>
      <c r="F539" s="12"/>
      <c r="H539" s="11"/>
      <c r="J539" s="10"/>
      <c r="K539" s="10"/>
    </row>
    <row r="540" spans="1:11" ht="21" x14ac:dyDescent="0.35">
      <c r="A540" s="17"/>
      <c r="B540" s="16"/>
      <c r="C540" s="15"/>
      <c r="D540" s="14"/>
      <c r="E540" s="13"/>
      <c r="F540" s="12"/>
      <c r="H540" s="11"/>
      <c r="J540" s="10"/>
      <c r="K540" s="10"/>
    </row>
    <row r="541" spans="1:11" ht="21" x14ac:dyDescent="0.35">
      <c r="A541" s="17"/>
      <c r="B541" s="16"/>
      <c r="C541" s="15"/>
      <c r="D541" s="14"/>
      <c r="E541" s="13"/>
      <c r="F541" s="12"/>
      <c r="H541" s="11"/>
      <c r="J541" s="10"/>
      <c r="K541" s="10"/>
    </row>
    <row r="542" spans="1:11" ht="21" x14ac:dyDescent="0.35">
      <c r="A542" s="17"/>
      <c r="B542" s="16"/>
      <c r="C542" s="15"/>
      <c r="D542" s="14"/>
      <c r="E542" s="13"/>
      <c r="F542" s="12"/>
      <c r="H542" s="11"/>
      <c r="J542" s="10"/>
      <c r="K542" s="10"/>
    </row>
    <row r="543" spans="1:11" ht="21" x14ac:dyDescent="0.35">
      <c r="A543" s="17"/>
      <c r="B543" s="16"/>
      <c r="C543" s="15"/>
      <c r="D543" s="14"/>
      <c r="E543" s="13"/>
      <c r="F543" s="12"/>
      <c r="H543" s="11"/>
      <c r="J543" s="10"/>
      <c r="K543" s="10"/>
    </row>
    <row r="544" spans="1:11" ht="21" x14ac:dyDescent="0.35">
      <c r="A544" s="17"/>
      <c r="B544" s="16"/>
      <c r="C544" s="15"/>
      <c r="D544" s="14"/>
      <c r="E544" s="13"/>
      <c r="F544" s="12"/>
      <c r="H544" s="11"/>
      <c r="J544" s="10"/>
      <c r="K544" s="10"/>
    </row>
    <row r="545" spans="1:11" ht="21" x14ac:dyDescent="0.35">
      <c r="A545" s="17"/>
      <c r="B545" s="16"/>
      <c r="C545" s="15"/>
      <c r="D545" s="14"/>
      <c r="E545" s="13"/>
      <c r="F545" s="12"/>
      <c r="H545" s="11"/>
      <c r="J545" s="10"/>
      <c r="K545" s="10"/>
    </row>
    <row r="546" spans="1:11" ht="21" x14ac:dyDescent="0.35">
      <c r="A546" s="17"/>
      <c r="B546" s="16"/>
      <c r="C546" s="15"/>
      <c r="D546" s="14"/>
      <c r="E546" s="13"/>
      <c r="F546" s="12"/>
      <c r="H546" s="11"/>
      <c r="J546" s="10"/>
      <c r="K546" s="10"/>
    </row>
    <row r="547" spans="1:11" ht="21" x14ac:dyDescent="0.35">
      <c r="A547" s="17"/>
      <c r="B547" s="16"/>
      <c r="C547" s="15"/>
      <c r="D547" s="14"/>
      <c r="E547" s="13"/>
      <c r="F547" s="12"/>
      <c r="H547" s="11"/>
      <c r="J547" s="10"/>
      <c r="K547" s="10"/>
    </row>
    <row r="548" spans="1:11" ht="21" x14ac:dyDescent="0.35">
      <c r="A548" s="17"/>
      <c r="B548" s="16"/>
      <c r="C548" s="15"/>
      <c r="D548" s="14"/>
      <c r="E548" s="13"/>
      <c r="F548" s="12"/>
      <c r="H548" s="11"/>
      <c r="J548" s="10"/>
      <c r="K548" s="10"/>
    </row>
    <row r="549" spans="1:11" ht="21" x14ac:dyDescent="0.35">
      <c r="A549" s="17"/>
      <c r="B549" s="16"/>
      <c r="C549" s="15"/>
      <c r="D549" s="14"/>
      <c r="E549" s="13"/>
      <c r="F549" s="12"/>
      <c r="H549" s="11"/>
      <c r="J549" s="10"/>
      <c r="K549" s="10"/>
    </row>
    <row r="550" spans="1:11" ht="21" x14ac:dyDescent="0.35">
      <c r="A550" s="17"/>
      <c r="B550" s="16"/>
      <c r="C550" s="15"/>
      <c r="D550" s="14"/>
      <c r="E550" s="13"/>
      <c r="F550" s="12"/>
      <c r="H550" s="11"/>
      <c r="J550" s="10"/>
      <c r="K550" s="10"/>
    </row>
    <row r="551" spans="1:11" ht="21" x14ac:dyDescent="0.35">
      <c r="A551" s="17"/>
      <c r="B551" s="16"/>
      <c r="C551" s="15"/>
      <c r="D551" s="14"/>
      <c r="E551" s="13"/>
      <c r="F551" s="12"/>
      <c r="H551" s="11"/>
      <c r="J551" s="10"/>
      <c r="K551" s="10"/>
    </row>
    <row r="552" spans="1:11" ht="21" x14ac:dyDescent="0.35">
      <c r="A552" s="17"/>
      <c r="B552" s="16"/>
      <c r="C552" s="15"/>
      <c r="D552" s="14"/>
      <c r="E552" s="13"/>
      <c r="F552" s="12"/>
      <c r="H552" s="11"/>
      <c r="J552" s="10"/>
      <c r="K552" s="10"/>
    </row>
    <row r="553" spans="1:11" ht="21" x14ac:dyDescent="0.35">
      <c r="A553" s="17"/>
      <c r="B553" s="16"/>
      <c r="C553" s="15"/>
      <c r="D553" s="14"/>
      <c r="E553" s="13"/>
      <c r="F553" s="12"/>
      <c r="H553" s="11"/>
      <c r="J553" s="10"/>
      <c r="K553" s="10"/>
    </row>
    <row r="554" spans="1:11" ht="21" x14ac:dyDescent="0.35">
      <c r="A554" s="17"/>
      <c r="B554" s="16"/>
      <c r="C554" s="15"/>
      <c r="D554" s="14"/>
      <c r="E554" s="13"/>
      <c r="F554" s="12"/>
      <c r="H554" s="11"/>
      <c r="J554" s="10"/>
      <c r="K554" s="10"/>
    </row>
    <row r="555" spans="1:11" ht="21" x14ac:dyDescent="0.35">
      <c r="A555" s="17"/>
      <c r="B555" s="16"/>
      <c r="C555" s="15"/>
      <c r="D555" s="14"/>
      <c r="E555" s="13"/>
      <c r="F555" s="12"/>
      <c r="H555" s="11"/>
      <c r="J555" s="10"/>
      <c r="K555" s="10"/>
    </row>
    <row r="556" spans="1:11" ht="21" x14ac:dyDescent="0.35">
      <c r="A556" s="17"/>
      <c r="B556" s="16"/>
      <c r="C556" s="15"/>
      <c r="D556" s="14"/>
      <c r="E556" s="13"/>
      <c r="F556" s="12"/>
      <c r="H556" s="11"/>
      <c r="J556" s="10"/>
      <c r="K556" s="10"/>
    </row>
    <row r="557" spans="1:11" ht="21" x14ac:dyDescent="0.35">
      <c r="A557" s="17"/>
      <c r="B557" s="16"/>
      <c r="C557" s="15"/>
      <c r="D557" s="14"/>
      <c r="E557" s="13"/>
      <c r="F557" s="12"/>
      <c r="H557" s="11"/>
      <c r="J557" s="10"/>
      <c r="K557" s="10"/>
    </row>
    <row r="558" spans="1:11" ht="21" x14ac:dyDescent="0.35">
      <c r="A558" s="17"/>
      <c r="B558" s="16"/>
      <c r="C558" s="15"/>
      <c r="D558" s="14"/>
      <c r="E558" s="13"/>
      <c r="F558" s="12"/>
      <c r="H558" s="11"/>
      <c r="J558" s="10"/>
      <c r="K558" s="10"/>
    </row>
    <row r="559" spans="1:11" ht="21" x14ac:dyDescent="0.35">
      <c r="A559" s="17"/>
      <c r="B559" s="16"/>
      <c r="C559" s="15"/>
      <c r="D559" s="14"/>
      <c r="E559" s="13"/>
      <c r="F559" s="12"/>
      <c r="H559" s="11"/>
      <c r="J559" s="10"/>
      <c r="K559" s="10"/>
    </row>
    <row r="560" spans="1:11" ht="21" x14ac:dyDescent="0.35">
      <c r="A560" s="17"/>
      <c r="B560" s="16"/>
      <c r="C560" s="15"/>
      <c r="D560" s="14"/>
      <c r="E560" s="13"/>
      <c r="F560" s="12"/>
      <c r="H560" s="11"/>
      <c r="J560" s="10"/>
      <c r="K560" s="10"/>
    </row>
    <row r="561" spans="1:11" ht="21" x14ac:dyDescent="0.35">
      <c r="A561" s="17"/>
      <c r="B561" s="16"/>
      <c r="C561" s="15"/>
      <c r="D561" s="14"/>
      <c r="E561" s="13"/>
      <c r="F561" s="12"/>
      <c r="H561" s="11"/>
      <c r="J561" s="10"/>
      <c r="K561" s="10"/>
    </row>
    <row r="562" spans="1:11" ht="21" x14ac:dyDescent="0.35">
      <c r="A562" s="17"/>
      <c r="B562" s="16"/>
      <c r="C562" s="15"/>
      <c r="D562" s="14"/>
      <c r="E562" s="13"/>
      <c r="F562" s="12"/>
      <c r="H562" s="11"/>
      <c r="J562" s="10"/>
      <c r="K562" s="10"/>
    </row>
    <row r="563" spans="1:11" ht="21" x14ac:dyDescent="0.35">
      <c r="A563" s="17"/>
      <c r="B563" s="16"/>
      <c r="C563" s="15"/>
      <c r="D563" s="14"/>
      <c r="E563" s="13"/>
      <c r="F563" s="12"/>
      <c r="H563" s="11"/>
      <c r="J563" s="10"/>
      <c r="K563" s="10"/>
    </row>
    <row r="564" spans="1:11" ht="21" x14ac:dyDescent="0.35">
      <c r="A564" s="17"/>
      <c r="B564" s="16"/>
      <c r="C564" s="15"/>
      <c r="D564" s="14"/>
      <c r="E564" s="13"/>
      <c r="F564" s="12"/>
      <c r="H564" s="11"/>
      <c r="J564" s="10"/>
      <c r="K564" s="10"/>
    </row>
    <row r="565" spans="1:11" ht="21" x14ac:dyDescent="0.35">
      <c r="A565" s="17"/>
      <c r="B565" s="16"/>
      <c r="C565" s="15"/>
      <c r="D565" s="14"/>
      <c r="E565" s="13"/>
      <c r="F565" s="12"/>
      <c r="H565" s="11"/>
      <c r="J565" s="10"/>
      <c r="K565" s="10"/>
    </row>
    <row r="566" spans="1:11" ht="21" x14ac:dyDescent="0.35">
      <c r="A566" s="17"/>
      <c r="B566" s="16"/>
      <c r="C566" s="15"/>
      <c r="D566" s="14"/>
      <c r="E566" s="13"/>
      <c r="F566" s="12"/>
      <c r="H566" s="11"/>
      <c r="J566" s="10"/>
      <c r="K566" s="10"/>
    </row>
    <row r="567" spans="1:11" ht="21" x14ac:dyDescent="0.35">
      <c r="A567" s="17"/>
      <c r="B567" s="16"/>
      <c r="C567" s="15"/>
      <c r="D567" s="14"/>
      <c r="E567" s="13"/>
      <c r="F567" s="12"/>
      <c r="H567" s="11"/>
      <c r="J567" s="10"/>
      <c r="K567" s="10"/>
    </row>
    <row r="568" spans="1:11" ht="21" x14ac:dyDescent="0.35">
      <c r="A568" s="17"/>
      <c r="B568" s="16"/>
      <c r="C568" s="15"/>
      <c r="D568" s="14"/>
      <c r="E568" s="13"/>
      <c r="F568" s="12"/>
      <c r="H568" s="11"/>
      <c r="J568" s="10"/>
      <c r="K568" s="10"/>
    </row>
    <row r="569" spans="1:11" ht="21" x14ac:dyDescent="0.35">
      <c r="A569" s="17"/>
      <c r="B569" s="16"/>
      <c r="C569" s="15"/>
      <c r="D569" s="14"/>
      <c r="E569" s="13"/>
      <c r="F569" s="12"/>
      <c r="H569" s="11"/>
      <c r="J569" s="10"/>
      <c r="K569" s="10"/>
    </row>
    <row r="570" spans="1:11" ht="21" x14ac:dyDescent="0.35">
      <c r="A570" s="17"/>
      <c r="B570" s="16"/>
      <c r="C570" s="15"/>
      <c r="D570" s="14"/>
      <c r="E570" s="13"/>
      <c r="F570" s="12"/>
      <c r="H570" s="11"/>
      <c r="J570" s="10"/>
      <c r="K570" s="10"/>
    </row>
    <row r="571" spans="1:11" ht="21" x14ac:dyDescent="0.35">
      <c r="A571" s="17"/>
      <c r="B571" s="16"/>
      <c r="C571" s="15"/>
      <c r="D571" s="14"/>
      <c r="E571" s="13"/>
      <c r="F571" s="12"/>
      <c r="H571" s="11"/>
      <c r="J571" s="10"/>
      <c r="K571" s="10"/>
    </row>
    <row r="572" spans="1:11" ht="21" x14ac:dyDescent="0.35">
      <c r="A572" s="17"/>
      <c r="B572" s="16"/>
      <c r="C572" s="15"/>
      <c r="D572" s="14"/>
      <c r="E572" s="13"/>
      <c r="F572" s="12"/>
      <c r="H572" s="11"/>
      <c r="J572" s="10"/>
      <c r="K572" s="10"/>
    </row>
    <row r="573" spans="1:11" ht="21" x14ac:dyDescent="0.35">
      <c r="A573" s="17"/>
      <c r="B573" s="16"/>
      <c r="C573" s="15"/>
      <c r="D573" s="14"/>
      <c r="E573" s="13"/>
      <c r="F573" s="12"/>
      <c r="H573" s="11"/>
      <c r="J573" s="10"/>
      <c r="K573" s="10"/>
    </row>
    <row r="574" spans="1:11" ht="21" x14ac:dyDescent="0.35">
      <c r="A574" s="17"/>
      <c r="B574" s="16"/>
      <c r="C574" s="15"/>
      <c r="D574" s="14"/>
      <c r="E574" s="13"/>
      <c r="F574" s="12"/>
      <c r="H574" s="11"/>
      <c r="J574" s="10"/>
      <c r="K574" s="10"/>
    </row>
    <row r="575" spans="1:11" ht="21" x14ac:dyDescent="0.35">
      <c r="A575" s="17"/>
      <c r="B575" s="16"/>
      <c r="C575" s="15"/>
      <c r="D575" s="14"/>
      <c r="E575" s="13"/>
      <c r="F575" s="12"/>
      <c r="H575" s="11"/>
      <c r="J575" s="10"/>
      <c r="K575" s="10"/>
    </row>
    <row r="576" spans="1:11" ht="21" x14ac:dyDescent="0.35">
      <c r="A576" s="17"/>
      <c r="B576" s="16"/>
      <c r="C576" s="15"/>
      <c r="D576" s="14"/>
      <c r="E576" s="13"/>
      <c r="F576" s="12"/>
      <c r="H576" s="11"/>
      <c r="J576" s="10"/>
      <c r="K576" s="10"/>
    </row>
    <row r="577" spans="1:11" ht="21" x14ac:dyDescent="0.35">
      <c r="A577" s="17"/>
      <c r="B577" s="16"/>
      <c r="C577" s="15"/>
      <c r="D577" s="14"/>
      <c r="E577" s="13"/>
      <c r="F577" s="12"/>
      <c r="H577" s="11"/>
      <c r="J577" s="10"/>
      <c r="K577" s="10"/>
    </row>
    <row r="578" spans="1:11" ht="21" x14ac:dyDescent="0.35">
      <c r="A578" s="17"/>
      <c r="B578" s="16"/>
      <c r="C578" s="15"/>
      <c r="D578" s="14"/>
      <c r="E578" s="13"/>
      <c r="F578" s="12"/>
      <c r="H578" s="11"/>
      <c r="J578" s="10"/>
      <c r="K578" s="10"/>
    </row>
    <row r="579" spans="1:11" ht="21" x14ac:dyDescent="0.35">
      <c r="A579" s="17"/>
      <c r="B579" s="16"/>
      <c r="C579" s="15"/>
      <c r="D579" s="14"/>
      <c r="E579" s="13"/>
      <c r="F579" s="12"/>
      <c r="H579" s="11"/>
      <c r="J579" s="10"/>
      <c r="K579" s="10"/>
    </row>
    <row r="580" spans="1:11" ht="21" x14ac:dyDescent="0.35">
      <c r="A580" s="17"/>
      <c r="B580" s="16"/>
      <c r="C580" s="15"/>
      <c r="D580" s="14"/>
      <c r="E580" s="13"/>
      <c r="F580" s="12"/>
      <c r="H580" s="11"/>
      <c r="J580" s="10"/>
      <c r="K580" s="10"/>
    </row>
    <row r="581" spans="1:11" ht="21" x14ac:dyDescent="0.35">
      <c r="A581" s="17"/>
      <c r="B581" s="16"/>
      <c r="C581" s="15"/>
      <c r="D581" s="14"/>
      <c r="E581" s="13"/>
      <c r="F581" s="12"/>
      <c r="H581" s="11"/>
      <c r="J581" s="10"/>
      <c r="K581" s="10"/>
    </row>
    <row r="582" spans="1:11" ht="21" x14ac:dyDescent="0.35">
      <c r="A582" s="17"/>
      <c r="B582" s="16"/>
      <c r="C582" s="15"/>
      <c r="D582" s="14"/>
      <c r="E582" s="13"/>
      <c r="F582" s="12"/>
      <c r="H582" s="11"/>
      <c r="J582" s="10"/>
      <c r="K582" s="10"/>
    </row>
    <row r="583" spans="1:11" ht="21" x14ac:dyDescent="0.35">
      <c r="A583" s="17"/>
      <c r="B583" s="16"/>
      <c r="C583" s="15"/>
      <c r="D583" s="14"/>
      <c r="E583" s="13"/>
      <c r="F583" s="12"/>
      <c r="H583" s="11"/>
      <c r="J583" s="10"/>
      <c r="K583" s="10"/>
    </row>
    <row r="584" spans="1:11" ht="21" x14ac:dyDescent="0.35">
      <c r="A584" s="17"/>
      <c r="B584" s="16"/>
      <c r="C584" s="15"/>
      <c r="D584" s="14"/>
      <c r="E584" s="13"/>
      <c r="F584" s="12"/>
      <c r="H584" s="11"/>
      <c r="J584" s="10"/>
      <c r="K584" s="10"/>
    </row>
    <row r="585" spans="1:11" ht="21" x14ac:dyDescent="0.35">
      <c r="A585" s="17"/>
      <c r="B585" s="16"/>
      <c r="C585" s="15"/>
      <c r="D585" s="14"/>
      <c r="E585" s="13"/>
      <c r="F585" s="12"/>
      <c r="H585" s="11"/>
      <c r="J585" s="10"/>
      <c r="K585" s="10"/>
    </row>
    <row r="586" spans="1:11" ht="21" x14ac:dyDescent="0.35">
      <c r="A586" s="17"/>
      <c r="B586" s="16"/>
      <c r="C586" s="15"/>
      <c r="D586" s="14"/>
      <c r="E586" s="13"/>
      <c r="F586" s="12"/>
      <c r="H586" s="11"/>
      <c r="J586" s="10"/>
      <c r="K586" s="10"/>
    </row>
    <row r="587" spans="1:11" ht="21" x14ac:dyDescent="0.35">
      <c r="A587" s="17"/>
      <c r="B587" s="16"/>
      <c r="C587" s="15"/>
      <c r="D587" s="14"/>
      <c r="E587" s="13"/>
      <c r="F587" s="12"/>
      <c r="H587" s="11"/>
      <c r="J587" s="10"/>
      <c r="K587" s="10"/>
    </row>
    <row r="588" spans="1:11" ht="21" x14ac:dyDescent="0.35">
      <c r="A588" s="17"/>
      <c r="B588" s="16"/>
      <c r="C588" s="15"/>
      <c r="D588" s="14"/>
      <c r="E588" s="13"/>
      <c r="F588" s="12"/>
      <c r="H588" s="11"/>
      <c r="J588" s="10"/>
      <c r="K588" s="10"/>
    </row>
    <row r="589" spans="1:11" ht="21" x14ac:dyDescent="0.35">
      <c r="A589" s="17"/>
      <c r="B589" s="16"/>
      <c r="C589" s="15"/>
      <c r="D589" s="14"/>
      <c r="E589" s="13"/>
      <c r="F589" s="12"/>
      <c r="H589" s="11"/>
      <c r="J589" s="10"/>
      <c r="K589" s="10"/>
    </row>
    <row r="590" spans="1:11" ht="21" x14ac:dyDescent="0.35">
      <c r="A590" s="17"/>
      <c r="B590" s="16"/>
      <c r="C590" s="15"/>
      <c r="D590" s="14"/>
      <c r="E590" s="13"/>
      <c r="F590" s="12"/>
      <c r="H590" s="11"/>
      <c r="J590" s="10"/>
      <c r="K590" s="10"/>
    </row>
    <row r="591" spans="1:11" ht="21" x14ac:dyDescent="0.35">
      <c r="A591" s="17"/>
      <c r="B591" s="16"/>
      <c r="C591" s="15"/>
      <c r="D591" s="14"/>
      <c r="E591" s="13"/>
      <c r="F591" s="12"/>
      <c r="H591" s="11"/>
      <c r="J591" s="10"/>
      <c r="K591" s="10"/>
    </row>
    <row r="592" spans="1:11" ht="21" x14ac:dyDescent="0.35">
      <c r="A592" s="17"/>
      <c r="B592" s="16"/>
      <c r="C592" s="15"/>
      <c r="D592" s="14"/>
      <c r="E592" s="13"/>
      <c r="F592" s="12"/>
      <c r="H592" s="11"/>
      <c r="J592" s="10"/>
      <c r="K592" s="10"/>
    </row>
    <row r="593" spans="1:11" ht="21" x14ac:dyDescent="0.35">
      <c r="A593" s="17"/>
      <c r="B593" s="16"/>
      <c r="C593" s="15"/>
      <c r="D593" s="14"/>
      <c r="E593" s="13"/>
      <c r="F593" s="12"/>
      <c r="H593" s="11"/>
      <c r="J593" s="10"/>
      <c r="K593" s="10"/>
    </row>
    <row r="594" spans="1:11" ht="21" x14ac:dyDescent="0.35">
      <c r="A594" s="17"/>
      <c r="B594" s="16"/>
      <c r="C594" s="15"/>
      <c r="D594" s="14"/>
      <c r="E594" s="13"/>
      <c r="F594" s="12"/>
      <c r="H594" s="11"/>
      <c r="J594" s="10"/>
      <c r="K594" s="10"/>
    </row>
    <row r="595" spans="1:11" ht="21" x14ac:dyDescent="0.35">
      <c r="A595" s="17"/>
      <c r="B595" s="16"/>
      <c r="C595" s="15"/>
      <c r="D595" s="14"/>
      <c r="E595" s="13"/>
      <c r="F595" s="12"/>
      <c r="H595" s="11"/>
      <c r="J595" s="10"/>
      <c r="K595" s="10"/>
    </row>
    <row r="596" spans="1:11" ht="21" x14ac:dyDescent="0.35">
      <c r="A596" s="17"/>
      <c r="B596" s="16"/>
      <c r="C596" s="15"/>
      <c r="D596" s="14"/>
      <c r="E596" s="13"/>
      <c r="F596" s="12"/>
      <c r="H596" s="11"/>
      <c r="J596" s="10"/>
      <c r="K596" s="10"/>
    </row>
    <row r="597" spans="1:11" ht="21" x14ac:dyDescent="0.35">
      <c r="A597" s="17"/>
      <c r="B597" s="16"/>
      <c r="C597" s="15"/>
      <c r="D597" s="14"/>
      <c r="E597" s="13"/>
      <c r="F597" s="12"/>
      <c r="H597" s="11"/>
      <c r="J597" s="10"/>
      <c r="K597" s="10"/>
    </row>
    <row r="598" spans="1:11" ht="21" x14ac:dyDescent="0.35">
      <c r="A598" s="17"/>
      <c r="B598" s="16"/>
      <c r="C598" s="15"/>
      <c r="D598" s="14"/>
      <c r="E598" s="13"/>
      <c r="F598" s="12"/>
      <c r="H598" s="11"/>
      <c r="J598" s="10"/>
      <c r="K598" s="10"/>
    </row>
    <row r="599" spans="1:11" ht="21" x14ac:dyDescent="0.35">
      <c r="A599" s="17"/>
      <c r="B599" s="16"/>
      <c r="C599" s="15"/>
      <c r="D599" s="14"/>
      <c r="E599" s="13"/>
      <c r="F599" s="12"/>
      <c r="H599" s="11"/>
      <c r="J599" s="10"/>
      <c r="K599" s="10"/>
    </row>
    <row r="600" spans="1:11" ht="21" x14ac:dyDescent="0.35">
      <c r="A600" s="17"/>
      <c r="B600" s="16"/>
      <c r="C600" s="15"/>
      <c r="D600" s="14"/>
      <c r="E600" s="13"/>
      <c r="F600" s="12"/>
      <c r="H600" s="11"/>
      <c r="J600" s="10"/>
      <c r="K600" s="10"/>
    </row>
    <row r="601" spans="1:11" ht="21" x14ac:dyDescent="0.35">
      <c r="A601" s="17"/>
      <c r="B601" s="16"/>
      <c r="C601" s="15"/>
      <c r="D601" s="14"/>
      <c r="E601" s="13"/>
      <c r="F601" s="12"/>
      <c r="H601" s="11"/>
      <c r="J601" s="10"/>
      <c r="K601" s="10"/>
    </row>
    <row r="602" spans="1:11" ht="21" x14ac:dyDescent="0.35">
      <c r="A602" s="17"/>
      <c r="B602" s="16"/>
      <c r="C602" s="15"/>
      <c r="D602" s="14"/>
      <c r="E602" s="13"/>
      <c r="F602" s="12"/>
      <c r="H602" s="11"/>
      <c r="J602" s="10"/>
      <c r="K602" s="10"/>
    </row>
    <row r="603" spans="1:11" ht="21" x14ac:dyDescent="0.35">
      <c r="A603" s="17"/>
      <c r="B603" s="16"/>
      <c r="C603" s="15"/>
      <c r="D603" s="14"/>
      <c r="E603" s="13"/>
      <c r="F603" s="12"/>
      <c r="H603" s="11"/>
      <c r="J603" s="10"/>
      <c r="K603" s="10"/>
    </row>
    <row r="604" spans="1:11" ht="21" x14ac:dyDescent="0.35">
      <c r="A604" s="17"/>
      <c r="B604" s="16"/>
      <c r="C604" s="15"/>
      <c r="D604" s="14"/>
      <c r="E604" s="13"/>
      <c r="F604" s="12"/>
      <c r="H604" s="11"/>
      <c r="J604" s="10"/>
      <c r="K604" s="10"/>
    </row>
    <row r="605" spans="1:11" ht="21" x14ac:dyDescent="0.35">
      <c r="A605" s="17"/>
      <c r="B605" s="16"/>
      <c r="C605" s="15"/>
      <c r="D605" s="14"/>
      <c r="E605" s="13"/>
      <c r="F605" s="12"/>
      <c r="H605" s="11"/>
      <c r="J605" s="10"/>
      <c r="K605" s="10"/>
    </row>
    <row r="606" spans="1:11" ht="21" x14ac:dyDescent="0.35">
      <c r="A606" s="17"/>
      <c r="B606" s="16"/>
      <c r="C606" s="15"/>
      <c r="D606" s="14"/>
      <c r="E606" s="13"/>
      <c r="F606" s="12"/>
      <c r="H606" s="11"/>
      <c r="J606" s="10"/>
      <c r="K606" s="10"/>
    </row>
    <row r="607" spans="1:11" ht="21" x14ac:dyDescent="0.35">
      <c r="A607" s="17"/>
      <c r="B607" s="16"/>
      <c r="C607" s="15"/>
      <c r="D607" s="14"/>
      <c r="E607" s="13"/>
      <c r="F607" s="12"/>
      <c r="H607" s="11"/>
      <c r="J607" s="10"/>
      <c r="K607" s="10"/>
    </row>
    <row r="608" spans="1:11" ht="21" x14ac:dyDescent="0.35">
      <c r="A608" s="17"/>
      <c r="B608" s="16"/>
      <c r="C608" s="15"/>
      <c r="D608" s="14"/>
      <c r="E608" s="13"/>
      <c r="F608" s="12"/>
      <c r="H608" s="11"/>
      <c r="J608" s="10"/>
      <c r="K608" s="10"/>
    </row>
    <row r="609" spans="1:11" ht="21" x14ac:dyDescent="0.35">
      <c r="A609" s="17"/>
      <c r="B609" s="16"/>
      <c r="C609" s="15"/>
      <c r="D609" s="14"/>
      <c r="E609" s="13"/>
      <c r="F609" s="12"/>
      <c r="H609" s="11"/>
      <c r="J609" s="10"/>
      <c r="K609" s="10"/>
    </row>
    <row r="610" spans="1:11" ht="21" x14ac:dyDescent="0.35">
      <c r="A610" s="17"/>
      <c r="B610" s="16"/>
      <c r="C610" s="15"/>
      <c r="D610" s="14"/>
      <c r="E610" s="13"/>
      <c r="F610" s="12"/>
      <c r="H610" s="11"/>
      <c r="J610" s="10"/>
      <c r="K610" s="10"/>
    </row>
    <row r="611" spans="1:11" ht="21" x14ac:dyDescent="0.35">
      <c r="A611" s="17"/>
      <c r="B611" s="16"/>
      <c r="C611" s="15"/>
      <c r="D611" s="14"/>
      <c r="E611" s="13"/>
      <c r="F611" s="12"/>
      <c r="H611" s="11"/>
      <c r="J611" s="10"/>
      <c r="K611" s="10"/>
    </row>
    <row r="612" spans="1:11" ht="21" x14ac:dyDescent="0.35">
      <c r="A612" s="17"/>
      <c r="B612" s="16"/>
      <c r="C612" s="15"/>
      <c r="D612" s="14"/>
      <c r="E612" s="13"/>
      <c r="F612" s="12"/>
      <c r="H612" s="11"/>
      <c r="J612" s="10"/>
      <c r="K612" s="10"/>
    </row>
    <row r="613" spans="1:11" ht="21" x14ac:dyDescent="0.35">
      <c r="A613" s="17"/>
      <c r="B613" s="16"/>
      <c r="C613" s="15"/>
      <c r="D613" s="14"/>
      <c r="E613" s="13"/>
      <c r="F613" s="12"/>
      <c r="H613" s="11"/>
      <c r="J613" s="10"/>
      <c r="K613" s="10"/>
    </row>
    <row r="614" spans="1:11" ht="21" x14ac:dyDescent="0.35">
      <c r="A614" s="17"/>
      <c r="B614" s="16"/>
      <c r="C614" s="15"/>
      <c r="D614" s="14"/>
      <c r="E614" s="13"/>
      <c r="F614" s="12"/>
      <c r="H614" s="11"/>
      <c r="J614" s="10"/>
      <c r="K614" s="10"/>
    </row>
    <row r="615" spans="1:11" ht="21" x14ac:dyDescent="0.35">
      <c r="A615" s="17"/>
      <c r="B615" s="16"/>
      <c r="C615" s="15"/>
      <c r="D615" s="14"/>
      <c r="E615" s="13"/>
      <c r="F615" s="12"/>
      <c r="H615" s="11"/>
      <c r="J615" s="10"/>
      <c r="K615" s="10"/>
    </row>
    <row r="616" spans="1:11" ht="21" x14ac:dyDescent="0.35">
      <c r="A616" s="17"/>
      <c r="B616" s="16"/>
      <c r="C616" s="15"/>
      <c r="D616" s="14"/>
      <c r="E616" s="13"/>
      <c r="F616" s="12"/>
      <c r="H616" s="11"/>
      <c r="J616" s="10"/>
      <c r="K616" s="10"/>
    </row>
    <row r="617" spans="1:11" ht="21" x14ac:dyDescent="0.35">
      <c r="A617" s="17"/>
      <c r="B617" s="16"/>
      <c r="C617" s="15"/>
      <c r="D617" s="14"/>
      <c r="E617" s="13"/>
      <c r="F617" s="12"/>
      <c r="H617" s="11"/>
      <c r="J617" s="10"/>
      <c r="K617" s="10"/>
    </row>
    <row r="618" spans="1:11" ht="21" x14ac:dyDescent="0.35">
      <c r="A618" s="17"/>
      <c r="B618" s="16"/>
      <c r="C618" s="15"/>
      <c r="D618" s="14"/>
      <c r="E618" s="13"/>
      <c r="F618" s="12"/>
      <c r="H618" s="11"/>
      <c r="J618" s="10"/>
      <c r="K618" s="10"/>
    </row>
    <row r="619" spans="1:11" ht="21" x14ac:dyDescent="0.35">
      <c r="A619" s="17"/>
      <c r="B619" s="16"/>
      <c r="C619" s="15"/>
      <c r="D619" s="14"/>
      <c r="E619" s="13"/>
      <c r="F619" s="12"/>
      <c r="H619" s="11"/>
      <c r="J619" s="10"/>
      <c r="K619" s="10"/>
    </row>
    <row r="620" spans="1:11" ht="21" x14ac:dyDescent="0.35">
      <c r="A620" s="17"/>
      <c r="B620" s="16"/>
      <c r="C620" s="15"/>
      <c r="D620" s="14"/>
      <c r="E620" s="13"/>
      <c r="F620" s="12"/>
      <c r="H620" s="11"/>
      <c r="J620" s="10"/>
      <c r="K620" s="10"/>
    </row>
    <row r="621" spans="1:11" ht="21" x14ac:dyDescent="0.35">
      <c r="A621" s="17"/>
      <c r="B621" s="16"/>
      <c r="C621" s="15"/>
      <c r="D621" s="14"/>
      <c r="E621" s="13"/>
      <c r="F621" s="12"/>
      <c r="H621" s="11"/>
      <c r="J621" s="10"/>
      <c r="K621" s="10"/>
    </row>
    <row r="622" spans="1:11" ht="21" x14ac:dyDescent="0.35">
      <c r="A622" s="17"/>
      <c r="B622" s="16"/>
      <c r="C622" s="15"/>
      <c r="D622" s="14"/>
      <c r="E622" s="13"/>
      <c r="F622" s="12"/>
      <c r="H622" s="11"/>
      <c r="J622" s="10"/>
      <c r="K622" s="10"/>
    </row>
    <row r="623" spans="1:11" ht="21" x14ac:dyDescent="0.35">
      <c r="A623" s="17"/>
      <c r="B623" s="16"/>
      <c r="C623" s="15"/>
      <c r="D623" s="14"/>
      <c r="E623" s="13"/>
      <c r="F623" s="12"/>
      <c r="H623" s="11"/>
      <c r="J623" s="10"/>
      <c r="K623" s="10"/>
    </row>
    <row r="624" spans="1:11" ht="21" x14ac:dyDescent="0.35">
      <c r="A624" s="17"/>
      <c r="B624" s="16"/>
      <c r="C624" s="15"/>
      <c r="D624" s="14"/>
      <c r="E624" s="13"/>
      <c r="F624" s="12"/>
      <c r="H624" s="11"/>
      <c r="J624" s="10"/>
      <c r="K624" s="10"/>
    </row>
    <row r="625" spans="1:11" ht="21" x14ac:dyDescent="0.35">
      <c r="A625" s="17"/>
      <c r="B625" s="16"/>
      <c r="C625" s="15"/>
      <c r="D625" s="14"/>
      <c r="E625" s="13"/>
      <c r="F625" s="12"/>
      <c r="H625" s="11"/>
      <c r="J625" s="10"/>
      <c r="K625" s="10"/>
    </row>
    <row r="626" spans="1:11" ht="21" x14ac:dyDescent="0.35">
      <c r="A626" s="17"/>
      <c r="B626" s="16"/>
      <c r="C626" s="15"/>
      <c r="D626" s="14"/>
      <c r="E626" s="13"/>
      <c r="F626" s="12"/>
      <c r="H626" s="11"/>
      <c r="J626" s="10"/>
      <c r="K626" s="10"/>
    </row>
    <row r="627" spans="1:11" ht="21" x14ac:dyDescent="0.35">
      <c r="A627" s="17"/>
      <c r="B627" s="16"/>
      <c r="C627" s="15"/>
      <c r="D627" s="14"/>
      <c r="E627" s="13"/>
      <c r="F627" s="12"/>
      <c r="H627" s="11"/>
      <c r="J627" s="10"/>
      <c r="K627" s="10"/>
    </row>
    <row r="628" spans="1:11" ht="21" x14ac:dyDescent="0.35">
      <c r="A628" s="17"/>
      <c r="B628" s="16"/>
      <c r="C628" s="15"/>
      <c r="D628" s="14"/>
      <c r="E628" s="13"/>
      <c r="F628" s="12"/>
      <c r="H628" s="11"/>
      <c r="J628" s="10"/>
      <c r="K628" s="10"/>
    </row>
    <row r="629" spans="1:11" ht="21" x14ac:dyDescent="0.35">
      <c r="A629" s="17"/>
      <c r="B629" s="16"/>
      <c r="C629" s="15"/>
      <c r="D629" s="14"/>
      <c r="E629" s="13"/>
      <c r="F629" s="12"/>
      <c r="H629" s="11"/>
      <c r="J629" s="10"/>
      <c r="K629" s="10"/>
    </row>
    <row r="630" spans="1:11" ht="21" x14ac:dyDescent="0.35">
      <c r="A630" s="17"/>
      <c r="B630" s="16"/>
      <c r="C630" s="15"/>
      <c r="D630" s="14"/>
      <c r="E630" s="13"/>
      <c r="F630" s="12"/>
      <c r="H630" s="11"/>
      <c r="J630" s="10"/>
      <c r="K630" s="10"/>
    </row>
    <row r="631" spans="1:11" ht="21" x14ac:dyDescent="0.35">
      <c r="A631" s="17"/>
      <c r="B631" s="16"/>
      <c r="C631" s="15"/>
      <c r="D631" s="14"/>
      <c r="E631" s="13"/>
      <c r="F631" s="12"/>
      <c r="H631" s="11"/>
      <c r="J631" s="10"/>
      <c r="K631" s="10"/>
    </row>
    <row r="632" spans="1:11" ht="21" x14ac:dyDescent="0.35">
      <c r="A632" s="17"/>
      <c r="B632" s="16"/>
      <c r="C632" s="15"/>
      <c r="D632" s="14"/>
      <c r="E632" s="13"/>
      <c r="F632" s="12"/>
      <c r="H632" s="11"/>
      <c r="J632" s="10"/>
      <c r="K632" s="10"/>
    </row>
    <row r="633" spans="1:11" ht="21" x14ac:dyDescent="0.35">
      <c r="A633" s="17"/>
      <c r="B633" s="16"/>
      <c r="C633" s="15"/>
      <c r="D633" s="14"/>
      <c r="E633" s="13"/>
      <c r="F633" s="12"/>
      <c r="H633" s="11"/>
      <c r="J633" s="10"/>
      <c r="K633" s="10"/>
    </row>
    <row r="634" spans="1:11" ht="21" x14ac:dyDescent="0.35">
      <c r="A634" s="17"/>
      <c r="B634" s="16"/>
      <c r="C634" s="15"/>
      <c r="D634" s="14"/>
      <c r="E634" s="13"/>
      <c r="F634" s="12"/>
      <c r="H634" s="11"/>
      <c r="J634" s="10"/>
      <c r="K634" s="10"/>
    </row>
    <row r="635" spans="1:11" ht="21" x14ac:dyDescent="0.35">
      <c r="A635" s="17"/>
      <c r="B635" s="16"/>
      <c r="C635" s="15"/>
      <c r="D635" s="14"/>
      <c r="E635" s="13"/>
      <c r="F635" s="12"/>
      <c r="H635" s="11"/>
      <c r="J635" s="10"/>
      <c r="K635" s="10"/>
    </row>
    <row r="636" spans="1:11" ht="21" x14ac:dyDescent="0.35">
      <c r="A636" s="17"/>
      <c r="B636" s="16"/>
      <c r="C636" s="15"/>
      <c r="D636" s="14"/>
      <c r="E636" s="13"/>
      <c r="F636" s="12"/>
      <c r="H636" s="11"/>
      <c r="J636" s="10"/>
      <c r="K636" s="10"/>
    </row>
    <row r="637" spans="1:11" ht="21" x14ac:dyDescent="0.35">
      <c r="A637" s="17"/>
      <c r="B637" s="16"/>
      <c r="C637" s="15"/>
      <c r="D637" s="14"/>
      <c r="E637" s="13"/>
      <c r="F637" s="12"/>
      <c r="H637" s="11"/>
      <c r="J637" s="10"/>
      <c r="K637" s="10"/>
    </row>
    <row r="638" spans="1:11" ht="21" x14ac:dyDescent="0.35">
      <c r="A638" s="17"/>
      <c r="B638" s="16"/>
      <c r="C638" s="15"/>
      <c r="D638" s="14"/>
      <c r="E638" s="13"/>
      <c r="F638" s="12"/>
      <c r="H638" s="11"/>
      <c r="J638" s="10"/>
      <c r="K638" s="10"/>
    </row>
    <row r="639" spans="1:11" ht="21" x14ac:dyDescent="0.35">
      <c r="A639" s="17"/>
      <c r="B639" s="16"/>
      <c r="C639" s="15"/>
      <c r="D639" s="14"/>
      <c r="E639" s="13"/>
      <c r="F639" s="12"/>
      <c r="H639" s="11"/>
      <c r="J639" s="10"/>
      <c r="K639" s="10"/>
    </row>
    <row r="640" spans="1:11" ht="21" x14ac:dyDescent="0.35">
      <c r="A640" s="17"/>
      <c r="B640" s="16"/>
      <c r="C640" s="15"/>
      <c r="D640" s="14"/>
      <c r="E640" s="13"/>
      <c r="F640" s="12"/>
      <c r="H640" s="11"/>
      <c r="J640" s="10"/>
      <c r="K640" s="10"/>
    </row>
    <row r="641" spans="1:11" ht="21" x14ac:dyDescent="0.35">
      <c r="A641" s="17"/>
      <c r="B641" s="16"/>
      <c r="C641" s="15"/>
      <c r="D641" s="14"/>
      <c r="E641" s="13"/>
      <c r="F641" s="12"/>
      <c r="H641" s="11"/>
      <c r="J641" s="10"/>
      <c r="K641" s="10"/>
    </row>
    <row r="642" spans="1:11" ht="21" x14ac:dyDescent="0.35">
      <c r="A642" s="17"/>
      <c r="B642" s="16"/>
      <c r="C642" s="15"/>
      <c r="D642" s="14"/>
      <c r="E642" s="13"/>
      <c r="F642" s="12"/>
      <c r="H642" s="11"/>
      <c r="J642" s="10"/>
      <c r="K642" s="10"/>
    </row>
    <row r="643" spans="1:11" ht="21" x14ac:dyDescent="0.35">
      <c r="A643" s="17"/>
      <c r="B643" s="16"/>
      <c r="C643" s="15"/>
      <c r="D643" s="14"/>
      <c r="E643" s="13"/>
      <c r="F643" s="12"/>
      <c r="H643" s="11"/>
      <c r="J643" s="10"/>
      <c r="K643" s="10"/>
    </row>
    <row r="644" spans="1:11" ht="21" x14ac:dyDescent="0.35">
      <c r="A644" s="17"/>
      <c r="B644" s="16"/>
      <c r="C644" s="15"/>
      <c r="D644" s="14"/>
      <c r="E644" s="13"/>
      <c r="F644" s="12"/>
      <c r="H644" s="11"/>
      <c r="J644" s="10"/>
      <c r="K644" s="10"/>
    </row>
    <row r="645" spans="1:11" ht="21" x14ac:dyDescent="0.35">
      <c r="A645" s="17"/>
      <c r="B645" s="16"/>
      <c r="C645" s="15"/>
      <c r="D645" s="14"/>
      <c r="E645" s="13"/>
      <c r="F645" s="12"/>
      <c r="H645" s="11"/>
      <c r="J645" s="10"/>
      <c r="K645" s="10"/>
    </row>
    <row r="646" spans="1:11" ht="21" x14ac:dyDescent="0.35">
      <c r="A646" s="17"/>
      <c r="B646" s="16"/>
      <c r="C646" s="15"/>
      <c r="D646" s="14"/>
      <c r="E646" s="13"/>
      <c r="F646" s="12"/>
      <c r="H646" s="11"/>
      <c r="J646" s="10"/>
      <c r="K646" s="10"/>
    </row>
    <row r="647" spans="1:11" ht="21" x14ac:dyDescent="0.35">
      <c r="A647" s="17"/>
      <c r="B647" s="16"/>
      <c r="C647" s="15"/>
      <c r="D647" s="14"/>
      <c r="E647" s="13"/>
      <c r="F647" s="12"/>
      <c r="H647" s="11"/>
      <c r="J647" s="10"/>
      <c r="K647" s="10"/>
    </row>
    <row r="648" spans="1:11" ht="21" x14ac:dyDescent="0.35">
      <c r="A648" s="17"/>
      <c r="B648" s="16"/>
      <c r="C648" s="15"/>
      <c r="D648" s="14"/>
      <c r="E648" s="13"/>
      <c r="F648" s="12"/>
      <c r="H648" s="11"/>
      <c r="J648" s="10"/>
      <c r="K648" s="10"/>
    </row>
    <row r="649" spans="1:11" ht="21" x14ac:dyDescent="0.35">
      <c r="A649" s="17"/>
      <c r="B649" s="16"/>
      <c r="C649" s="15"/>
      <c r="D649" s="14"/>
      <c r="E649" s="13"/>
      <c r="F649" s="12"/>
      <c r="H649" s="11"/>
      <c r="J649" s="10"/>
      <c r="K649" s="10"/>
    </row>
    <row r="650" spans="1:11" ht="21" x14ac:dyDescent="0.35">
      <c r="A650" s="17"/>
      <c r="B650" s="16"/>
      <c r="C650" s="15"/>
      <c r="D650" s="14"/>
      <c r="E650" s="13"/>
      <c r="F650" s="12"/>
      <c r="H650" s="11"/>
      <c r="J650" s="10"/>
      <c r="K650" s="10"/>
    </row>
    <row r="651" spans="1:11" ht="21" x14ac:dyDescent="0.35">
      <c r="A651" s="17"/>
      <c r="B651" s="16"/>
      <c r="C651" s="15"/>
      <c r="D651" s="14"/>
      <c r="E651" s="13"/>
      <c r="F651" s="12"/>
      <c r="H651" s="11"/>
      <c r="J651" s="10"/>
      <c r="K651" s="10"/>
    </row>
    <row r="652" spans="1:11" ht="21" x14ac:dyDescent="0.35">
      <c r="A652" s="17"/>
      <c r="B652" s="16"/>
      <c r="C652" s="15"/>
      <c r="D652" s="14"/>
      <c r="E652" s="13"/>
      <c r="F652" s="12"/>
      <c r="H652" s="11"/>
      <c r="J652" s="10"/>
      <c r="K652" s="10"/>
    </row>
    <row r="653" spans="1:11" ht="21" x14ac:dyDescent="0.35">
      <c r="A653" s="17"/>
      <c r="B653" s="16"/>
      <c r="C653" s="15"/>
      <c r="D653" s="14"/>
      <c r="E653" s="13"/>
      <c r="F653" s="12"/>
      <c r="H653" s="11"/>
      <c r="J653" s="10"/>
      <c r="K653" s="10"/>
    </row>
    <row r="654" spans="1:11" ht="21" x14ac:dyDescent="0.35">
      <c r="A654" s="17"/>
      <c r="B654" s="16"/>
      <c r="C654" s="15"/>
      <c r="D654" s="14"/>
      <c r="E654" s="13"/>
      <c r="F654" s="12"/>
      <c r="H654" s="11"/>
      <c r="J654" s="10"/>
      <c r="K654" s="10"/>
    </row>
    <row r="655" spans="1:11" ht="21" x14ac:dyDescent="0.35">
      <c r="A655" s="17"/>
      <c r="B655" s="16"/>
      <c r="C655" s="15"/>
      <c r="D655" s="14"/>
      <c r="E655" s="13"/>
      <c r="F655" s="12"/>
      <c r="H655" s="11"/>
      <c r="J655" s="10"/>
      <c r="K655" s="10"/>
    </row>
    <row r="656" spans="1:11" ht="21" x14ac:dyDescent="0.35">
      <c r="A656" s="17"/>
      <c r="B656" s="16"/>
      <c r="C656" s="15"/>
      <c r="D656" s="14"/>
      <c r="E656" s="13"/>
      <c r="F656" s="12"/>
      <c r="H656" s="11"/>
      <c r="J656" s="10"/>
      <c r="K656" s="10"/>
    </row>
    <row r="657" spans="1:11" ht="21" x14ac:dyDescent="0.35">
      <c r="A657" s="17"/>
      <c r="B657" s="16"/>
      <c r="C657" s="15"/>
      <c r="D657" s="14"/>
      <c r="E657" s="13"/>
      <c r="F657" s="12"/>
      <c r="H657" s="11"/>
      <c r="J657" s="10"/>
      <c r="K657" s="10"/>
    </row>
    <row r="658" spans="1:11" ht="21" x14ac:dyDescent="0.35">
      <c r="A658" s="17"/>
      <c r="B658" s="16"/>
      <c r="C658" s="15"/>
      <c r="D658" s="14"/>
      <c r="E658" s="13"/>
      <c r="F658" s="12"/>
      <c r="H658" s="11"/>
      <c r="J658" s="10"/>
      <c r="K658" s="10"/>
    </row>
    <row r="659" spans="1:11" ht="21" x14ac:dyDescent="0.35">
      <c r="A659" s="17"/>
      <c r="B659" s="16"/>
      <c r="C659" s="15"/>
      <c r="D659" s="14"/>
      <c r="E659" s="13"/>
      <c r="F659" s="12"/>
      <c r="H659" s="11"/>
      <c r="J659" s="10"/>
      <c r="K659" s="10"/>
    </row>
    <row r="660" spans="1:11" ht="21" x14ac:dyDescent="0.35">
      <c r="A660" s="17"/>
      <c r="B660" s="16"/>
      <c r="C660" s="15"/>
      <c r="D660" s="14"/>
      <c r="E660" s="13"/>
      <c r="F660" s="12"/>
      <c r="H660" s="11"/>
      <c r="J660" s="10"/>
      <c r="K660" s="10"/>
    </row>
    <row r="661" spans="1:11" ht="21" x14ac:dyDescent="0.35">
      <c r="A661" s="17"/>
      <c r="B661" s="16"/>
      <c r="C661" s="15"/>
      <c r="D661" s="14"/>
      <c r="E661" s="13"/>
      <c r="F661" s="12"/>
      <c r="H661" s="11"/>
      <c r="J661" s="10"/>
      <c r="K661" s="10"/>
    </row>
    <row r="662" spans="1:11" ht="21" x14ac:dyDescent="0.35">
      <c r="A662" s="17"/>
      <c r="B662" s="16"/>
      <c r="C662" s="15"/>
      <c r="D662" s="14"/>
      <c r="E662" s="13"/>
      <c r="F662" s="12"/>
      <c r="H662" s="11"/>
      <c r="J662" s="10"/>
      <c r="K662" s="10"/>
    </row>
    <row r="663" spans="1:11" ht="21" x14ac:dyDescent="0.35">
      <c r="A663" s="17"/>
      <c r="B663" s="16"/>
      <c r="C663" s="15"/>
      <c r="D663" s="14"/>
      <c r="E663" s="13"/>
      <c r="F663" s="12"/>
      <c r="H663" s="11"/>
      <c r="J663" s="10"/>
      <c r="K663" s="10"/>
    </row>
    <row r="664" spans="1:11" ht="21" x14ac:dyDescent="0.35">
      <c r="A664" s="17"/>
      <c r="B664" s="16"/>
      <c r="C664" s="15"/>
      <c r="D664" s="14"/>
      <c r="E664" s="13"/>
      <c r="F664" s="12"/>
      <c r="H664" s="11"/>
      <c r="J664" s="10"/>
      <c r="K664" s="10"/>
    </row>
    <row r="665" spans="1:11" ht="21" x14ac:dyDescent="0.35">
      <c r="A665" s="17"/>
      <c r="B665" s="16"/>
      <c r="C665" s="15"/>
      <c r="D665" s="14"/>
      <c r="E665" s="13"/>
      <c r="F665" s="12"/>
      <c r="H665" s="11"/>
      <c r="J665" s="10"/>
      <c r="K665" s="10"/>
    </row>
    <row r="666" spans="1:11" ht="21" x14ac:dyDescent="0.35">
      <c r="A666" s="17"/>
      <c r="B666" s="16"/>
      <c r="C666" s="15"/>
      <c r="D666" s="14"/>
      <c r="E666" s="13"/>
      <c r="F666" s="12"/>
      <c r="H666" s="11"/>
      <c r="J666" s="10"/>
      <c r="K666" s="10"/>
    </row>
    <row r="667" spans="1:11" ht="21" x14ac:dyDescent="0.35">
      <c r="A667" s="17"/>
      <c r="B667" s="16"/>
      <c r="C667" s="15"/>
      <c r="D667" s="14"/>
      <c r="E667" s="13"/>
      <c r="F667" s="12"/>
      <c r="H667" s="11"/>
      <c r="J667" s="10"/>
      <c r="K667" s="10"/>
    </row>
    <row r="668" spans="1:11" ht="21" x14ac:dyDescent="0.35">
      <c r="A668" s="17"/>
      <c r="B668" s="16"/>
      <c r="C668" s="15"/>
      <c r="D668" s="14"/>
      <c r="E668" s="13"/>
      <c r="F668" s="12"/>
      <c r="H668" s="11"/>
      <c r="J668" s="10"/>
      <c r="K668" s="10"/>
    </row>
    <row r="669" spans="1:11" ht="21" x14ac:dyDescent="0.35">
      <c r="A669" s="17"/>
      <c r="B669" s="16"/>
      <c r="C669" s="15"/>
      <c r="D669" s="14"/>
      <c r="E669" s="13"/>
      <c r="F669" s="12"/>
      <c r="H669" s="11"/>
      <c r="J669" s="10"/>
      <c r="K669" s="10"/>
    </row>
    <row r="670" spans="1:11" ht="21" x14ac:dyDescent="0.35">
      <c r="A670" s="17"/>
      <c r="B670" s="16"/>
      <c r="C670" s="15"/>
      <c r="D670" s="14"/>
      <c r="E670" s="13"/>
      <c r="F670" s="12"/>
      <c r="H670" s="11"/>
      <c r="J670" s="10"/>
      <c r="K670" s="10"/>
    </row>
    <row r="671" spans="1:11" ht="21" x14ac:dyDescent="0.35">
      <c r="A671" s="17"/>
      <c r="B671" s="16"/>
      <c r="C671" s="15"/>
      <c r="D671" s="14"/>
      <c r="E671" s="13"/>
      <c r="F671" s="12"/>
      <c r="H671" s="11"/>
      <c r="J671" s="10"/>
      <c r="K671" s="10"/>
    </row>
    <row r="672" spans="1:11" ht="21" x14ac:dyDescent="0.35">
      <c r="A672" s="17"/>
      <c r="B672" s="16"/>
      <c r="C672" s="15"/>
      <c r="D672" s="14"/>
      <c r="E672" s="13"/>
      <c r="F672" s="12"/>
      <c r="H672" s="11"/>
      <c r="J672" s="10"/>
      <c r="K672" s="10"/>
    </row>
    <row r="673" spans="1:11" ht="21" x14ac:dyDescent="0.35">
      <c r="A673" s="17"/>
      <c r="B673" s="16"/>
      <c r="C673" s="15"/>
      <c r="D673" s="14"/>
      <c r="E673" s="13"/>
      <c r="F673" s="12"/>
      <c r="H673" s="11"/>
      <c r="J673" s="10"/>
      <c r="K673" s="10"/>
    </row>
    <row r="674" spans="1:11" ht="21" x14ac:dyDescent="0.35">
      <c r="A674" s="17"/>
      <c r="B674" s="16"/>
      <c r="C674" s="15"/>
      <c r="D674" s="14"/>
      <c r="E674" s="13"/>
      <c r="F674" s="12"/>
      <c r="H674" s="11"/>
      <c r="J674" s="10"/>
      <c r="K674" s="10"/>
    </row>
    <row r="675" spans="1:11" ht="21" x14ac:dyDescent="0.35">
      <c r="A675" s="17"/>
      <c r="B675" s="16"/>
      <c r="C675" s="15"/>
      <c r="D675" s="14"/>
      <c r="E675" s="13"/>
      <c r="F675" s="12"/>
      <c r="H675" s="11"/>
      <c r="J675" s="10"/>
      <c r="K675" s="10"/>
    </row>
    <row r="676" spans="1:11" ht="21" x14ac:dyDescent="0.35">
      <c r="A676" s="17"/>
      <c r="B676" s="16"/>
      <c r="C676" s="15"/>
      <c r="D676" s="14"/>
      <c r="E676" s="13"/>
      <c r="F676" s="12"/>
      <c r="H676" s="11"/>
      <c r="J676" s="10"/>
      <c r="K676" s="10"/>
    </row>
    <row r="677" spans="1:11" ht="21" x14ac:dyDescent="0.35">
      <c r="A677" s="17"/>
      <c r="B677" s="16"/>
      <c r="C677" s="15"/>
      <c r="D677" s="14"/>
      <c r="E677" s="13"/>
      <c r="F677" s="12"/>
      <c r="H677" s="11"/>
      <c r="J677" s="10"/>
      <c r="K677" s="10"/>
    </row>
    <row r="678" spans="1:11" ht="21" x14ac:dyDescent="0.35">
      <c r="A678" s="17"/>
      <c r="B678" s="16"/>
      <c r="C678" s="15"/>
      <c r="D678" s="14"/>
      <c r="E678" s="13"/>
      <c r="F678" s="12"/>
      <c r="H678" s="11"/>
      <c r="J678" s="10"/>
      <c r="K678" s="10"/>
    </row>
    <row r="679" spans="1:11" ht="21" x14ac:dyDescent="0.35">
      <c r="A679" s="17"/>
      <c r="B679" s="16"/>
      <c r="C679" s="15"/>
      <c r="D679" s="14"/>
      <c r="E679" s="13"/>
      <c r="F679" s="12"/>
      <c r="H679" s="11"/>
      <c r="J679" s="10"/>
      <c r="K679" s="10"/>
    </row>
    <row r="680" spans="1:11" ht="21" x14ac:dyDescent="0.35">
      <c r="A680" s="17"/>
      <c r="B680" s="16"/>
      <c r="C680" s="15"/>
      <c r="D680" s="14"/>
      <c r="E680" s="13"/>
      <c r="F680" s="12"/>
      <c r="H680" s="11"/>
      <c r="J680" s="10"/>
      <c r="K680" s="10"/>
    </row>
    <row r="681" spans="1:11" ht="21" x14ac:dyDescent="0.35">
      <c r="A681" s="17"/>
      <c r="B681" s="16"/>
      <c r="C681" s="15"/>
      <c r="D681" s="14"/>
      <c r="E681" s="13"/>
      <c r="F681" s="12"/>
      <c r="H681" s="11"/>
      <c r="J681" s="10"/>
      <c r="K681" s="10"/>
    </row>
    <row r="682" spans="1:11" ht="21" x14ac:dyDescent="0.35">
      <c r="A682" s="17"/>
      <c r="B682" s="16"/>
      <c r="C682" s="15"/>
      <c r="D682" s="14"/>
      <c r="E682" s="13"/>
      <c r="F682" s="12"/>
      <c r="H682" s="11"/>
      <c r="J682" s="10"/>
      <c r="K682" s="10"/>
    </row>
    <row r="683" spans="1:11" ht="21" x14ac:dyDescent="0.35">
      <c r="A683" s="17"/>
      <c r="B683" s="16"/>
      <c r="C683" s="15"/>
      <c r="D683" s="14"/>
      <c r="E683" s="13"/>
      <c r="F683" s="12"/>
      <c r="H683" s="11"/>
      <c r="J683" s="10"/>
      <c r="K683" s="10"/>
    </row>
    <row r="684" spans="1:11" ht="21" x14ac:dyDescent="0.35">
      <c r="A684" s="17"/>
      <c r="B684" s="16"/>
      <c r="C684" s="15"/>
      <c r="D684" s="14"/>
      <c r="E684" s="13"/>
      <c r="F684" s="12"/>
      <c r="H684" s="11"/>
      <c r="J684" s="10"/>
      <c r="K684" s="10"/>
    </row>
    <row r="685" spans="1:11" ht="21" x14ac:dyDescent="0.35">
      <c r="A685" s="17"/>
      <c r="B685" s="16"/>
      <c r="C685" s="15"/>
      <c r="D685" s="14"/>
      <c r="E685" s="13"/>
      <c r="F685" s="12"/>
      <c r="H685" s="11"/>
      <c r="J685" s="10"/>
      <c r="K685" s="10"/>
    </row>
    <row r="686" spans="1:11" ht="21" x14ac:dyDescent="0.35">
      <c r="A686" s="17"/>
      <c r="B686" s="16"/>
      <c r="C686" s="15"/>
      <c r="D686" s="14"/>
      <c r="E686" s="13"/>
      <c r="F686" s="12"/>
      <c r="H686" s="11"/>
      <c r="J686" s="10"/>
      <c r="K686" s="10"/>
    </row>
    <row r="687" spans="1:11" ht="21" x14ac:dyDescent="0.35">
      <c r="A687" s="17"/>
      <c r="B687" s="16"/>
      <c r="C687" s="15"/>
      <c r="D687" s="14"/>
      <c r="E687" s="13"/>
      <c r="F687" s="12"/>
      <c r="H687" s="11"/>
      <c r="J687" s="10"/>
      <c r="K687" s="10"/>
    </row>
    <row r="688" spans="1:11" ht="21" x14ac:dyDescent="0.35">
      <c r="A688" s="17"/>
      <c r="B688" s="16"/>
      <c r="C688" s="15"/>
      <c r="D688" s="14"/>
      <c r="E688" s="13"/>
      <c r="F688" s="12"/>
      <c r="H688" s="11"/>
      <c r="J688" s="10"/>
      <c r="K688" s="10"/>
    </row>
    <row r="689" spans="1:11" ht="21" x14ac:dyDescent="0.35">
      <c r="A689" s="17"/>
      <c r="B689" s="16"/>
      <c r="C689" s="15"/>
      <c r="D689" s="14"/>
      <c r="E689" s="13"/>
      <c r="F689" s="12"/>
      <c r="H689" s="11"/>
      <c r="J689" s="10"/>
      <c r="K689" s="10"/>
    </row>
    <row r="690" spans="1:11" ht="21" x14ac:dyDescent="0.35">
      <c r="A690" s="17"/>
      <c r="B690" s="16"/>
      <c r="C690" s="15"/>
      <c r="D690" s="14"/>
      <c r="E690" s="13"/>
      <c r="F690" s="12"/>
      <c r="H690" s="11"/>
      <c r="J690" s="10"/>
      <c r="K690" s="10"/>
    </row>
    <row r="691" spans="1:11" ht="21" x14ac:dyDescent="0.35">
      <c r="A691" s="17"/>
      <c r="B691" s="16"/>
      <c r="C691" s="15"/>
      <c r="D691" s="14"/>
      <c r="E691" s="13"/>
      <c r="F691" s="12"/>
      <c r="H691" s="11"/>
      <c r="J691" s="10"/>
      <c r="K691" s="10"/>
    </row>
    <row r="692" spans="1:11" ht="21" x14ac:dyDescent="0.35">
      <c r="A692" s="17"/>
      <c r="B692" s="16"/>
      <c r="C692" s="15"/>
      <c r="D692" s="14"/>
      <c r="E692" s="13"/>
      <c r="F692" s="12"/>
      <c r="H692" s="11"/>
      <c r="J692" s="10"/>
      <c r="K692" s="10"/>
    </row>
    <row r="693" spans="1:11" ht="21" x14ac:dyDescent="0.35">
      <c r="A693" s="17"/>
      <c r="B693" s="16"/>
      <c r="C693" s="15"/>
      <c r="D693" s="14"/>
      <c r="E693" s="13"/>
      <c r="F693" s="12"/>
      <c r="H693" s="11"/>
      <c r="J693" s="10"/>
      <c r="K693" s="10"/>
    </row>
    <row r="694" spans="1:11" ht="21" x14ac:dyDescent="0.35">
      <c r="A694" s="17"/>
      <c r="B694" s="16"/>
      <c r="C694" s="15"/>
      <c r="D694" s="14"/>
      <c r="E694" s="13"/>
      <c r="F694" s="12"/>
      <c r="H694" s="11"/>
      <c r="J694" s="10"/>
      <c r="K694" s="10"/>
    </row>
    <row r="695" spans="1:11" ht="21" x14ac:dyDescent="0.35">
      <c r="A695" s="17"/>
      <c r="B695" s="16"/>
      <c r="C695" s="15"/>
      <c r="D695" s="14"/>
      <c r="E695" s="13"/>
      <c r="F695" s="12"/>
      <c r="H695" s="11"/>
      <c r="J695" s="10"/>
      <c r="K695" s="10"/>
    </row>
    <row r="696" spans="1:11" ht="21" x14ac:dyDescent="0.35">
      <c r="A696" s="17"/>
      <c r="B696" s="16"/>
      <c r="C696" s="15"/>
      <c r="D696" s="14"/>
      <c r="E696" s="13"/>
      <c r="F696" s="12"/>
      <c r="H696" s="11"/>
      <c r="J696" s="10"/>
      <c r="K696" s="10"/>
    </row>
    <row r="697" spans="1:11" ht="21" x14ac:dyDescent="0.35">
      <c r="A697" s="17"/>
      <c r="B697" s="16"/>
      <c r="C697" s="15"/>
      <c r="D697" s="14"/>
      <c r="E697" s="13"/>
      <c r="F697" s="12"/>
      <c r="H697" s="11"/>
      <c r="J697" s="10"/>
      <c r="K697" s="10"/>
    </row>
    <row r="698" spans="1:11" ht="21" x14ac:dyDescent="0.35">
      <c r="A698" s="17"/>
      <c r="B698" s="16"/>
      <c r="C698" s="15"/>
      <c r="D698" s="14"/>
      <c r="E698" s="13"/>
      <c r="F698" s="12"/>
      <c r="H698" s="11"/>
      <c r="J698" s="10"/>
      <c r="K698" s="10"/>
    </row>
    <row r="699" spans="1:11" ht="21" x14ac:dyDescent="0.35">
      <c r="A699" s="17"/>
      <c r="B699" s="16"/>
      <c r="C699" s="15"/>
      <c r="D699" s="14"/>
      <c r="E699" s="13"/>
      <c r="F699" s="12"/>
      <c r="H699" s="11"/>
      <c r="J699" s="10"/>
      <c r="K699" s="10"/>
    </row>
    <row r="700" spans="1:11" ht="21" x14ac:dyDescent="0.35">
      <c r="A700" s="17"/>
      <c r="B700" s="16"/>
      <c r="C700" s="15"/>
      <c r="D700" s="14"/>
      <c r="E700" s="13"/>
      <c r="F700" s="12"/>
      <c r="H700" s="11"/>
      <c r="J700" s="10"/>
      <c r="K700" s="10"/>
    </row>
    <row r="701" spans="1:11" ht="21" x14ac:dyDescent="0.35">
      <c r="A701" s="17"/>
      <c r="B701" s="16"/>
      <c r="C701" s="15"/>
      <c r="D701" s="14"/>
      <c r="E701" s="13"/>
      <c r="F701" s="12"/>
      <c r="H701" s="11"/>
      <c r="J701" s="10"/>
      <c r="K701" s="10"/>
    </row>
    <row r="702" spans="1:11" ht="21" x14ac:dyDescent="0.35">
      <c r="A702" s="17"/>
      <c r="B702" s="16"/>
      <c r="C702" s="15"/>
      <c r="D702" s="14"/>
      <c r="E702" s="13"/>
      <c r="F702" s="12"/>
      <c r="H702" s="11"/>
      <c r="J702" s="10"/>
      <c r="K702" s="10"/>
    </row>
    <row r="703" spans="1:11" ht="21" x14ac:dyDescent="0.35">
      <c r="A703" s="17"/>
      <c r="B703" s="16"/>
      <c r="C703" s="15"/>
      <c r="D703" s="14"/>
      <c r="E703" s="13"/>
      <c r="F703" s="12"/>
      <c r="H703" s="11"/>
      <c r="J703" s="10"/>
      <c r="K703" s="10"/>
    </row>
    <row r="704" spans="1:11" ht="21" x14ac:dyDescent="0.35">
      <c r="A704" s="17"/>
      <c r="B704" s="16"/>
      <c r="C704" s="15"/>
      <c r="D704" s="14"/>
      <c r="E704" s="13"/>
      <c r="F704" s="12"/>
      <c r="H704" s="11"/>
      <c r="J704" s="10"/>
      <c r="K704" s="10"/>
    </row>
    <row r="705" spans="1:11" ht="21" x14ac:dyDescent="0.35">
      <c r="A705" s="17"/>
      <c r="B705" s="16"/>
      <c r="C705" s="15"/>
      <c r="D705" s="14"/>
      <c r="E705" s="13"/>
      <c r="F705" s="12"/>
      <c r="H705" s="11"/>
      <c r="J705" s="10"/>
      <c r="K705" s="10"/>
    </row>
    <row r="706" spans="1:11" ht="21" x14ac:dyDescent="0.35">
      <c r="A706" s="17"/>
      <c r="B706" s="16"/>
      <c r="C706" s="15"/>
      <c r="D706" s="14"/>
      <c r="E706" s="13"/>
      <c r="F706" s="12"/>
      <c r="H706" s="11"/>
      <c r="J706" s="10"/>
      <c r="K706" s="10"/>
    </row>
    <row r="707" spans="1:11" ht="21" x14ac:dyDescent="0.35">
      <c r="A707" s="17"/>
      <c r="B707" s="16"/>
      <c r="C707" s="15"/>
      <c r="D707" s="14"/>
      <c r="E707" s="13"/>
      <c r="F707" s="12"/>
      <c r="H707" s="11"/>
      <c r="J707" s="10"/>
      <c r="K707" s="10"/>
    </row>
    <row r="708" spans="1:11" ht="21" x14ac:dyDescent="0.35">
      <c r="A708" s="17"/>
      <c r="B708" s="16"/>
      <c r="C708" s="15"/>
      <c r="D708" s="14"/>
      <c r="E708" s="13"/>
      <c r="F708" s="12"/>
      <c r="H708" s="11"/>
      <c r="J708" s="10"/>
      <c r="K708" s="10"/>
    </row>
    <row r="709" spans="1:11" ht="21" x14ac:dyDescent="0.35">
      <c r="A709" s="17"/>
      <c r="B709" s="16"/>
      <c r="C709" s="15"/>
      <c r="D709" s="14"/>
      <c r="E709" s="13"/>
      <c r="F709" s="12"/>
      <c r="H709" s="11"/>
      <c r="J709" s="10"/>
      <c r="K709" s="10"/>
    </row>
    <row r="710" spans="1:11" ht="21" x14ac:dyDescent="0.35">
      <c r="A710" s="17"/>
      <c r="B710" s="16"/>
      <c r="C710" s="15"/>
      <c r="D710" s="14"/>
      <c r="E710" s="13"/>
      <c r="F710" s="12"/>
      <c r="H710" s="11"/>
      <c r="J710" s="10"/>
      <c r="K710" s="10"/>
    </row>
    <row r="711" spans="1:11" ht="21" x14ac:dyDescent="0.35">
      <c r="A711" s="17"/>
      <c r="B711" s="16"/>
      <c r="C711" s="15"/>
      <c r="D711" s="14"/>
      <c r="E711" s="13"/>
      <c r="F711" s="12"/>
      <c r="H711" s="11"/>
      <c r="J711" s="10"/>
      <c r="K711" s="10"/>
    </row>
    <row r="712" spans="1:11" ht="21" x14ac:dyDescent="0.35">
      <c r="A712" s="17"/>
      <c r="B712" s="16"/>
      <c r="C712" s="15"/>
      <c r="D712" s="14"/>
      <c r="E712" s="13"/>
      <c r="F712" s="12"/>
      <c r="H712" s="11"/>
      <c r="J712" s="10"/>
      <c r="K712" s="10"/>
    </row>
    <row r="713" spans="1:11" ht="21" x14ac:dyDescent="0.35">
      <c r="A713" s="17"/>
      <c r="B713" s="16"/>
      <c r="C713" s="15"/>
      <c r="D713" s="14"/>
      <c r="E713" s="13"/>
      <c r="F713" s="12"/>
      <c r="H713" s="11"/>
      <c r="J713" s="10"/>
      <c r="K713" s="10"/>
    </row>
    <row r="714" spans="1:11" ht="21" x14ac:dyDescent="0.35">
      <c r="A714" s="17"/>
      <c r="B714" s="16"/>
      <c r="C714" s="15"/>
      <c r="D714" s="14"/>
      <c r="E714" s="13"/>
      <c r="F714" s="12"/>
      <c r="H714" s="11"/>
      <c r="J714" s="10"/>
      <c r="K714" s="10"/>
    </row>
    <row r="715" spans="1:11" ht="21" x14ac:dyDescent="0.35">
      <c r="A715" s="17"/>
      <c r="B715" s="16"/>
      <c r="C715" s="15"/>
      <c r="D715" s="14"/>
      <c r="E715" s="13"/>
      <c r="F715" s="12"/>
      <c r="H715" s="11"/>
      <c r="J715" s="10"/>
      <c r="K715" s="10"/>
    </row>
    <row r="716" spans="1:11" ht="21" x14ac:dyDescent="0.35">
      <c r="A716" s="17"/>
      <c r="B716" s="16"/>
      <c r="C716" s="15"/>
      <c r="D716" s="14"/>
      <c r="E716" s="13"/>
      <c r="F716" s="12"/>
      <c r="H716" s="11"/>
      <c r="J716" s="10"/>
      <c r="K716" s="10"/>
    </row>
    <row r="717" spans="1:11" ht="21" x14ac:dyDescent="0.35">
      <c r="A717" s="17"/>
      <c r="B717" s="16"/>
      <c r="C717" s="15"/>
      <c r="D717" s="14"/>
      <c r="E717" s="13"/>
      <c r="F717" s="12"/>
      <c r="H717" s="11"/>
      <c r="J717" s="10"/>
      <c r="K717" s="10"/>
    </row>
    <row r="718" spans="1:11" ht="21" x14ac:dyDescent="0.35">
      <c r="A718" s="17"/>
      <c r="B718" s="16"/>
      <c r="C718" s="15"/>
      <c r="D718" s="14"/>
      <c r="E718" s="13"/>
      <c r="F718" s="12"/>
      <c r="H718" s="11"/>
      <c r="J718" s="10"/>
      <c r="K718" s="10"/>
    </row>
    <row r="719" spans="1:11" ht="21" x14ac:dyDescent="0.35">
      <c r="A719" s="17"/>
      <c r="B719" s="16"/>
      <c r="C719" s="15"/>
      <c r="D719" s="14"/>
      <c r="E719" s="13"/>
      <c r="F719" s="12"/>
      <c r="H719" s="11"/>
      <c r="J719" s="10"/>
      <c r="K719" s="10"/>
    </row>
    <row r="720" spans="1:11" ht="21" x14ac:dyDescent="0.35">
      <c r="A720" s="17"/>
      <c r="B720" s="16"/>
      <c r="C720" s="15"/>
      <c r="D720" s="14"/>
      <c r="E720" s="13"/>
      <c r="F720" s="12"/>
      <c r="H720" s="11"/>
      <c r="J720" s="10"/>
      <c r="K720" s="10"/>
    </row>
    <row r="721" spans="1:11" ht="21" x14ac:dyDescent="0.35">
      <c r="A721" s="17"/>
      <c r="B721" s="16"/>
      <c r="C721" s="15"/>
      <c r="D721" s="14"/>
      <c r="E721" s="13"/>
      <c r="F721" s="12"/>
      <c r="H721" s="11"/>
      <c r="J721" s="10"/>
      <c r="K721" s="10"/>
    </row>
    <row r="722" spans="1:11" ht="21" x14ac:dyDescent="0.35">
      <c r="A722" s="17"/>
      <c r="B722" s="16"/>
      <c r="C722" s="15"/>
      <c r="D722" s="14"/>
      <c r="E722" s="13"/>
      <c r="F722" s="12"/>
      <c r="H722" s="11"/>
      <c r="J722" s="10"/>
      <c r="K722" s="10"/>
    </row>
    <row r="723" spans="1:11" ht="21" x14ac:dyDescent="0.35">
      <c r="A723" s="17"/>
      <c r="B723" s="16"/>
      <c r="C723" s="15"/>
      <c r="D723" s="14"/>
      <c r="E723" s="13"/>
      <c r="F723" s="12"/>
      <c r="H723" s="11"/>
      <c r="J723" s="10"/>
      <c r="K723" s="10"/>
    </row>
    <row r="724" spans="1:11" ht="21" x14ac:dyDescent="0.35">
      <c r="A724" s="17"/>
      <c r="B724" s="16"/>
      <c r="C724" s="15"/>
      <c r="D724" s="14"/>
      <c r="E724" s="13"/>
      <c r="F724" s="12"/>
      <c r="H724" s="11"/>
      <c r="J724" s="10"/>
      <c r="K724" s="10"/>
    </row>
    <row r="725" spans="1:11" ht="21" x14ac:dyDescent="0.35">
      <c r="A725" s="17"/>
      <c r="B725" s="16"/>
      <c r="C725" s="15"/>
      <c r="D725" s="14"/>
      <c r="E725" s="13"/>
      <c r="F725" s="12"/>
      <c r="H725" s="11"/>
      <c r="J725" s="10"/>
      <c r="K725" s="10"/>
    </row>
    <row r="726" spans="1:11" ht="21" x14ac:dyDescent="0.35">
      <c r="A726" s="17"/>
      <c r="B726" s="16"/>
      <c r="C726" s="15"/>
      <c r="D726" s="14"/>
      <c r="E726" s="13"/>
      <c r="F726" s="12"/>
      <c r="H726" s="11"/>
      <c r="J726" s="10"/>
      <c r="K726" s="10"/>
    </row>
    <row r="727" spans="1:11" ht="21" x14ac:dyDescent="0.35">
      <c r="A727" s="17"/>
      <c r="B727" s="16"/>
      <c r="C727" s="15"/>
      <c r="D727" s="14"/>
      <c r="E727" s="13"/>
      <c r="F727" s="12"/>
      <c r="H727" s="11"/>
      <c r="J727" s="10"/>
      <c r="K727" s="10"/>
    </row>
    <row r="728" spans="1:11" ht="21" x14ac:dyDescent="0.35">
      <c r="A728" s="17"/>
      <c r="B728" s="16"/>
      <c r="C728" s="15"/>
      <c r="D728" s="14"/>
      <c r="E728" s="13"/>
      <c r="F728" s="12"/>
      <c r="H728" s="11"/>
      <c r="J728" s="10"/>
      <c r="K728" s="10"/>
    </row>
    <row r="729" spans="1:11" ht="21" x14ac:dyDescent="0.35">
      <c r="A729" s="17"/>
      <c r="B729" s="16"/>
      <c r="C729" s="15"/>
      <c r="D729" s="14"/>
      <c r="E729" s="13"/>
      <c r="F729" s="12"/>
      <c r="H729" s="11"/>
      <c r="J729" s="10"/>
      <c r="K729" s="10"/>
    </row>
    <row r="730" spans="1:11" ht="21" x14ac:dyDescent="0.35">
      <c r="A730" s="17"/>
      <c r="B730" s="16"/>
      <c r="C730" s="15"/>
      <c r="D730" s="14"/>
      <c r="E730" s="13"/>
      <c r="F730" s="12"/>
      <c r="H730" s="11"/>
      <c r="J730" s="10"/>
      <c r="K730" s="10"/>
    </row>
    <row r="731" spans="1:11" ht="21" x14ac:dyDescent="0.35">
      <c r="A731" s="17"/>
      <c r="B731" s="16"/>
      <c r="C731" s="15"/>
      <c r="D731" s="14"/>
      <c r="E731" s="13"/>
      <c r="F731" s="12"/>
      <c r="H731" s="11"/>
      <c r="J731" s="10"/>
      <c r="K731" s="10"/>
    </row>
    <row r="732" spans="1:11" ht="21" x14ac:dyDescent="0.35">
      <c r="A732" s="17"/>
      <c r="B732" s="16"/>
      <c r="C732" s="15"/>
      <c r="D732" s="14"/>
      <c r="E732" s="13"/>
      <c r="F732" s="12"/>
      <c r="H732" s="11"/>
      <c r="J732" s="10"/>
      <c r="K732" s="10"/>
    </row>
    <row r="733" spans="1:11" ht="21" x14ac:dyDescent="0.35">
      <c r="A733" s="17"/>
      <c r="B733" s="16"/>
      <c r="C733" s="15"/>
      <c r="D733" s="14"/>
      <c r="E733" s="13"/>
      <c r="F733" s="12"/>
      <c r="H733" s="11"/>
      <c r="J733" s="10"/>
      <c r="K733" s="10"/>
    </row>
    <row r="734" spans="1:11" ht="21" x14ac:dyDescent="0.35">
      <c r="A734" s="17"/>
      <c r="B734" s="16"/>
      <c r="C734" s="15"/>
      <c r="D734" s="14"/>
      <c r="E734" s="13"/>
      <c r="F734" s="12"/>
      <c r="H734" s="11"/>
      <c r="J734" s="10"/>
      <c r="K734" s="10"/>
    </row>
    <row r="735" spans="1:11" ht="21" x14ac:dyDescent="0.35">
      <c r="A735" s="17"/>
      <c r="B735" s="16"/>
      <c r="C735" s="15"/>
      <c r="D735" s="14"/>
      <c r="E735" s="13"/>
      <c r="F735" s="12"/>
      <c r="H735" s="11"/>
      <c r="J735" s="10"/>
      <c r="K735" s="10"/>
    </row>
    <row r="736" spans="1:11" ht="21" x14ac:dyDescent="0.35">
      <c r="A736" s="17"/>
      <c r="B736" s="16"/>
      <c r="C736" s="15"/>
      <c r="D736" s="14"/>
      <c r="E736" s="13"/>
      <c r="F736" s="12"/>
      <c r="H736" s="11"/>
      <c r="J736" s="10"/>
      <c r="K736" s="10"/>
    </row>
    <row r="737" spans="1:11" ht="21" x14ac:dyDescent="0.35">
      <c r="A737" s="17"/>
      <c r="B737" s="16"/>
      <c r="C737" s="15"/>
      <c r="D737" s="14"/>
      <c r="E737" s="13"/>
      <c r="F737" s="12"/>
      <c r="H737" s="11"/>
      <c r="J737" s="10"/>
      <c r="K737" s="10"/>
    </row>
    <row r="738" spans="1:11" ht="21" x14ac:dyDescent="0.35">
      <c r="A738" s="17"/>
      <c r="B738" s="16"/>
      <c r="C738" s="15"/>
      <c r="D738" s="14"/>
      <c r="E738" s="13"/>
      <c r="F738" s="12"/>
      <c r="H738" s="11"/>
      <c r="J738" s="10"/>
      <c r="K738" s="10"/>
    </row>
    <row r="739" spans="1:11" ht="21" x14ac:dyDescent="0.35">
      <c r="A739" s="17"/>
      <c r="B739" s="16"/>
      <c r="C739" s="15"/>
      <c r="D739" s="14"/>
      <c r="E739" s="13"/>
      <c r="F739" s="12"/>
      <c r="H739" s="11"/>
      <c r="J739" s="10"/>
      <c r="K739" s="10"/>
    </row>
    <row r="740" spans="1:11" ht="21" x14ac:dyDescent="0.35">
      <c r="A740" s="17"/>
      <c r="B740" s="16"/>
      <c r="C740" s="15"/>
      <c r="D740" s="14"/>
      <c r="E740" s="13"/>
      <c r="F740" s="12"/>
      <c r="H740" s="11"/>
      <c r="J740" s="10"/>
      <c r="K740" s="10"/>
    </row>
    <row r="741" spans="1:11" ht="21" x14ac:dyDescent="0.35">
      <c r="A741" s="17"/>
      <c r="B741" s="16"/>
      <c r="C741" s="15"/>
      <c r="D741" s="14"/>
      <c r="E741" s="13"/>
      <c r="F741" s="12"/>
      <c r="H741" s="11"/>
      <c r="J741" s="10"/>
      <c r="K741" s="10"/>
    </row>
    <row r="742" spans="1:11" ht="21" x14ac:dyDescent="0.35">
      <c r="A742" s="17"/>
      <c r="B742" s="16"/>
      <c r="C742" s="15"/>
      <c r="D742" s="14"/>
      <c r="E742" s="13"/>
      <c r="F742" s="12"/>
      <c r="H742" s="11"/>
      <c r="J742" s="10"/>
      <c r="K742" s="10"/>
    </row>
    <row r="743" spans="1:11" ht="21" x14ac:dyDescent="0.35">
      <c r="A743" s="17"/>
      <c r="B743" s="16"/>
      <c r="C743" s="15"/>
      <c r="D743" s="14"/>
      <c r="E743" s="13"/>
      <c r="F743" s="12"/>
      <c r="H743" s="11"/>
      <c r="J743" s="10"/>
      <c r="K743" s="10"/>
    </row>
    <row r="744" spans="1:11" ht="21" x14ac:dyDescent="0.35">
      <c r="A744" s="17"/>
      <c r="B744" s="16"/>
      <c r="C744" s="15"/>
      <c r="D744" s="14"/>
      <c r="E744" s="13"/>
      <c r="F744" s="12"/>
      <c r="H744" s="11"/>
      <c r="J744" s="10"/>
      <c r="K744" s="10"/>
    </row>
    <row r="745" spans="1:11" ht="21" x14ac:dyDescent="0.35">
      <c r="A745" s="17"/>
      <c r="B745" s="16"/>
      <c r="C745" s="15"/>
      <c r="D745" s="14"/>
      <c r="E745" s="13"/>
      <c r="F745" s="12"/>
      <c r="H745" s="11"/>
      <c r="J745" s="10"/>
      <c r="K745" s="10"/>
    </row>
    <row r="746" spans="1:11" ht="21" x14ac:dyDescent="0.35">
      <c r="A746" s="17"/>
      <c r="B746" s="16"/>
      <c r="C746" s="15"/>
      <c r="D746" s="14"/>
      <c r="E746" s="13"/>
      <c r="F746" s="12"/>
      <c r="H746" s="11"/>
      <c r="J746" s="10"/>
      <c r="K746" s="10"/>
    </row>
    <row r="747" spans="1:11" ht="21" x14ac:dyDescent="0.35">
      <c r="A747" s="17"/>
      <c r="B747" s="16"/>
      <c r="C747" s="15"/>
      <c r="D747" s="14"/>
      <c r="E747" s="13"/>
      <c r="F747" s="12"/>
      <c r="H747" s="11"/>
      <c r="J747" s="10"/>
      <c r="K747" s="10"/>
    </row>
    <row r="748" spans="1:11" ht="21" x14ac:dyDescent="0.35">
      <c r="A748" s="17"/>
      <c r="B748" s="16"/>
      <c r="C748" s="15"/>
      <c r="D748" s="14"/>
      <c r="E748" s="13"/>
      <c r="F748" s="12"/>
      <c r="H748" s="11"/>
      <c r="J748" s="10"/>
      <c r="K748" s="10"/>
    </row>
    <row r="749" spans="1:11" ht="21" x14ac:dyDescent="0.35">
      <c r="A749" s="17"/>
      <c r="B749" s="16"/>
      <c r="C749" s="15"/>
      <c r="D749" s="14"/>
      <c r="E749" s="13"/>
      <c r="F749" s="12"/>
      <c r="H749" s="11"/>
      <c r="J749" s="10"/>
      <c r="K749" s="10"/>
    </row>
    <row r="750" spans="1:11" ht="21" x14ac:dyDescent="0.35">
      <c r="A750" s="17"/>
      <c r="B750" s="16"/>
      <c r="C750" s="15"/>
      <c r="D750" s="14"/>
      <c r="E750" s="13"/>
      <c r="F750" s="12"/>
      <c r="H750" s="11"/>
      <c r="J750" s="10"/>
      <c r="K750" s="10"/>
    </row>
    <row r="751" spans="1:11" ht="21" x14ac:dyDescent="0.35">
      <c r="A751" s="17"/>
      <c r="B751" s="16"/>
      <c r="C751" s="15"/>
      <c r="D751" s="14"/>
      <c r="E751" s="13"/>
      <c r="F751" s="12"/>
      <c r="H751" s="11"/>
      <c r="J751" s="10"/>
      <c r="K751" s="10"/>
    </row>
    <row r="752" spans="1:11" ht="21" x14ac:dyDescent="0.35">
      <c r="A752" s="17"/>
      <c r="B752" s="16"/>
      <c r="C752" s="15"/>
      <c r="D752" s="14"/>
      <c r="E752" s="13"/>
      <c r="F752" s="12"/>
      <c r="H752" s="11"/>
      <c r="J752" s="10"/>
      <c r="K752" s="10"/>
    </row>
    <row r="753" spans="1:11" ht="21" x14ac:dyDescent="0.35">
      <c r="A753" s="17"/>
      <c r="B753" s="16"/>
      <c r="C753" s="15"/>
      <c r="D753" s="14"/>
      <c r="E753" s="13"/>
      <c r="F753" s="12"/>
      <c r="H753" s="11"/>
      <c r="J753" s="10"/>
      <c r="K753" s="10"/>
    </row>
    <row r="754" spans="1:11" ht="21" x14ac:dyDescent="0.35">
      <c r="A754" s="17"/>
      <c r="B754" s="16"/>
      <c r="C754" s="15"/>
      <c r="D754" s="14"/>
      <c r="E754" s="13"/>
      <c r="F754" s="12"/>
      <c r="H754" s="11"/>
      <c r="J754" s="10"/>
      <c r="K754" s="10"/>
    </row>
    <row r="755" spans="1:11" ht="21" x14ac:dyDescent="0.35">
      <c r="A755" s="17"/>
      <c r="B755" s="16"/>
      <c r="C755" s="15"/>
      <c r="D755" s="14"/>
      <c r="E755" s="13"/>
      <c r="F755" s="12"/>
      <c r="H755" s="11"/>
      <c r="J755" s="10"/>
      <c r="K755" s="10"/>
    </row>
    <row r="756" spans="1:11" ht="21" x14ac:dyDescent="0.35">
      <c r="A756" s="17"/>
      <c r="B756" s="16"/>
      <c r="C756" s="15"/>
      <c r="D756" s="14"/>
      <c r="E756" s="13"/>
      <c r="F756" s="12"/>
      <c r="H756" s="11"/>
      <c r="J756" s="10"/>
      <c r="K756" s="10"/>
    </row>
    <row r="757" spans="1:11" ht="21" x14ac:dyDescent="0.35">
      <c r="A757" s="17"/>
      <c r="B757" s="16"/>
      <c r="C757" s="15"/>
      <c r="D757" s="14"/>
      <c r="E757" s="13"/>
      <c r="F757" s="12"/>
      <c r="H757" s="11"/>
      <c r="J757" s="10"/>
      <c r="K757" s="10"/>
    </row>
    <row r="758" spans="1:11" ht="21" x14ac:dyDescent="0.35">
      <c r="A758" s="17"/>
      <c r="B758" s="16"/>
      <c r="C758" s="15"/>
      <c r="D758" s="14"/>
      <c r="E758" s="13"/>
      <c r="F758" s="12"/>
      <c r="H758" s="11"/>
      <c r="J758" s="10"/>
      <c r="K758" s="10"/>
    </row>
    <row r="759" spans="1:11" ht="21" x14ac:dyDescent="0.35">
      <c r="A759" s="17"/>
      <c r="B759" s="16"/>
      <c r="C759" s="15"/>
      <c r="D759" s="14"/>
      <c r="E759" s="13"/>
      <c r="F759" s="12"/>
      <c r="H759" s="11"/>
      <c r="J759" s="10"/>
      <c r="K759" s="10"/>
    </row>
    <row r="760" spans="1:11" ht="21" x14ac:dyDescent="0.35">
      <c r="A760" s="17"/>
      <c r="B760" s="16"/>
      <c r="C760" s="15"/>
      <c r="D760" s="14"/>
      <c r="E760" s="13"/>
      <c r="F760" s="12"/>
      <c r="H760" s="11"/>
      <c r="J760" s="10"/>
      <c r="K760" s="10"/>
    </row>
    <row r="761" spans="1:11" ht="21" x14ac:dyDescent="0.35">
      <c r="A761" s="17"/>
      <c r="B761" s="16"/>
      <c r="C761" s="15"/>
      <c r="D761" s="14"/>
      <c r="E761" s="13"/>
      <c r="F761" s="12"/>
      <c r="H761" s="11"/>
      <c r="J761" s="10"/>
      <c r="K761" s="10"/>
    </row>
    <row r="762" spans="1:11" ht="21" x14ac:dyDescent="0.35">
      <c r="A762" s="17"/>
      <c r="B762" s="16"/>
      <c r="C762" s="15"/>
      <c r="D762" s="14"/>
      <c r="E762" s="13"/>
      <c r="F762" s="12"/>
      <c r="H762" s="11"/>
      <c r="J762" s="10"/>
      <c r="K762" s="10"/>
    </row>
    <row r="763" spans="1:11" ht="21" x14ac:dyDescent="0.35">
      <c r="A763" s="17"/>
      <c r="B763" s="16"/>
      <c r="C763" s="15"/>
      <c r="D763" s="14"/>
      <c r="E763" s="13"/>
      <c r="F763" s="12"/>
      <c r="H763" s="11"/>
      <c r="J763" s="10"/>
      <c r="K763" s="10"/>
    </row>
    <row r="764" spans="1:11" ht="21" x14ac:dyDescent="0.35">
      <c r="A764" s="17"/>
      <c r="B764" s="16"/>
      <c r="C764" s="15"/>
      <c r="D764" s="14"/>
      <c r="E764" s="13"/>
      <c r="F764" s="12"/>
      <c r="H764" s="11"/>
      <c r="J764" s="10"/>
      <c r="K764" s="10"/>
    </row>
    <row r="765" spans="1:11" ht="21" x14ac:dyDescent="0.35">
      <c r="A765" s="17"/>
      <c r="B765" s="16"/>
      <c r="C765" s="15"/>
      <c r="D765" s="14"/>
      <c r="E765" s="13"/>
      <c r="F765" s="12"/>
      <c r="H765" s="11"/>
      <c r="J765" s="10"/>
      <c r="K765" s="10"/>
    </row>
    <row r="766" spans="1:11" ht="21" x14ac:dyDescent="0.35">
      <c r="A766" s="17"/>
      <c r="B766" s="16"/>
      <c r="C766" s="15"/>
      <c r="D766" s="14"/>
      <c r="E766" s="13"/>
      <c r="F766" s="12"/>
      <c r="H766" s="11"/>
      <c r="J766" s="10"/>
      <c r="K766" s="10"/>
    </row>
    <row r="767" spans="1:11" ht="21" x14ac:dyDescent="0.35">
      <c r="A767" s="17"/>
      <c r="B767" s="16"/>
      <c r="C767" s="15"/>
      <c r="D767" s="14"/>
      <c r="E767" s="13"/>
      <c r="F767" s="12"/>
      <c r="H767" s="11"/>
      <c r="J767" s="10"/>
      <c r="K767" s="10"/>
    </row>
    <row r="768" spans="1:11" ht="21" x14ac:dyDescent="0.35">
      <c r="A768" s="17"/>
      <c r="B768" s="16"/>
      <c r="C768" s="15"/>
      <c r="D768" s="14"/>
      <c r="E768" s="13"/>
      <c r="F768" s="12"/>
      <c r="H768" s="11"/>
      <c r="J768" s="10"/>
      <c r="K768" s="10"/>
    </row>
    <row r="769" spans="1:11" ht="21" x14ac:dyDescent="0.35">
      <c r="A769" s="17"/>
      <c r="B769" s="16"/>
      <c r="C769" s="15"/>
      <c r="D769" s="14"/>
      <c r="E769" s="13"/>
      <c r="F769" s="12"/>
      <c r="H769" s="11"/>
      <c r="J769" s="10"/>
      <c r="K769" s="10"/>
    </row>
    <row r="770" spans="1:11" ht="21" x14ac:dyDescent="0.35">
      <c r="A770" s="17"/>
      <c r="B770" s="16"/>
      <c r="C770" s="15"/>
      <c r="D770" s="14"/>
      <c r="E770" s="13"/>
      <c r="F770" s="12"/>
      <c r="H770" s="11"/>
      <c r="J770" s="10"/>
      <c r="K770" s="10"/>
    </row>
    <row r="771" spans="1:11" ht="21" x14ac:dyDescent="0.35">
      <c r="A771" s="17"/>
      <c r="B771" s="16"/>
      <c r="C771" s="15"/>
      <c r="D771" s="14"/>
      <c r="E771" s="13"/>
      <c r="F771" s="12"/>
      <c r="H771" s="11"/>
      <c r="J771" s="10"/>
      <c r="K771" s="10"/>
    </row>
    <row r="772" spans="1:11" ht="21" x14ac:dyDescent="0.35">
      <c r="A772" s="17"/>
      <c r="B772" s="16"/>
      <c r="C772" s="15"/>
      <c r="D772" s="14"/>
      <c r="E772" s="13"/>
      <c r="F772" s="12"/>
      <c r="H772" s="11"/>
      <c r="J772" s="10"/>
      <c r="K772" s="10"/>
    </row>
    <row r="773" spans="1:11" ht="21" x14ac:dyDescent="0.35">
      <c r="A773" s="17"/>
      <c r="B773" s="16"/>
      <c r="C773" s="15"/>
      <c r="D773" s="14"/>
      <c r="E773" s="13"/>
      <c r="F773" s="12"/>
      <c r="H773" s="11"/>
      <c r="J773" s="10"/>
      <c r="K773" s="10"/>
    </row>
    <row r="774" spans="1:11" ht="21" x14ac:dyDescent="0.35">
      <c r="A774" s="17"/>
      <c r="B774" s="16"/>
      <c r="C774" s="15"/>
      <c r="D774" s="14"/>
      <c r="E774" s="13"/>
      <c r="F774" s="12"/>
      <c r="H774" s="11"/>
      <c r="J774" s="10"/>
      <c r="K774" s="10"/>
    </row>
    <row r="775" spans="1:11" ht="21" x14ac:dyDescent="0.35">
      <c r="A775" s="17"/>
      <c r="B775" s="16"/>
      <c r="C775" s="15"/>
      <c r="D775" s="14"/>
      <c r="E775" s="13"/>
      <c r="F775" s="12"/>
      <c r="H775" s="11"/>
      <c r="J775" s="10"/>
      <c r="K775" s="10"/>
    </row>
    <row r="776" spans="1:11" ht="21" x14ac:dyDescent="0.35">
      <c r="A776" s="17"/>
      <c r="B776" s="16"/>
      <c r="C776" s="15"/>
      <c r="D776" s="14"/>
      <c r="E776" s="13"/>
      <c r="F776" s="12"/>
      <c r="H776" s="11"/>
      <c r="J776" s="10"/>
      <c r="K776" s="10"/>
    </row>
    <row r="777" spans="1:11" ht="21" x14ac:dyDescent="0.35">
      <c r="A777" s="17"/>
      <c r="B777" s="16"/>
      <c r="C777" s="15"/>
      <c r="D777" s="14"/>
      <c r="E777" s="13"/>
      <c r="F777" s="12"/>
      <c r="H777" s="11"/>
      <c r="J777" s="10"/>
      <c r="K777" s="10"/>
    </row>
    <row r="778" spans="1:11" ht="21" x14ac:dyDescent="0.35">
      <c r="A778" s="17"/>
      <c r="B778" s="16"/>
      <c r="C778" s="15"/>
      <c r="D778" s="14"/>
      <c r="E778" s="13"/>
      <c r="F778" s="12"/>
      <c r="H778" s="11"/>
      <c r="J778" s="10"/>
      <c r="K778" s="10"/>
    </row>
    <row r="779" spans="1:11" ht="21" x14ac:dyDescent="0.35">
      <c r="A779" s="17"/>
      <c r="B779" s="16"/>
      <c r="C779" s="15"/>
      <c r="D779" s="14"/>
      <c r="E779" s="13"/>
      <c r="F779" s="12"/>
      <c r="H779" s="11"/>
      <c r="J779" s="10"/>
      <c r="K779" s="10"/>
    </row>
    <row r="780" spans="1:11" ht="21" x14ac:dyDescent="0.35">
      <c r="A780" s="17"/>
      <c r="B780" s="16"/>
      <c r="C780" s="15"/>
      <c r="D780" s="14"/>
      <c r="E780" s="13"/>
      <c r="F780" s="12"/>
      <c r="H780" s="11"/>
      <c r="J780" s="10"/>
      <c r="K780" s="10"/>
    </row>
    <row r="781" spans="1:11" ht="21" x14ac:dyDescent="0.35">
      <c r="A781" s="17"/>
      <c r="B781" s="16"/>
      <c r="C781" s="15"/>
      <c r="D781" s="14"/>
      <c r="E781" s="13"/>
      <c r="F781" s="12"/>
      <c r="H781" s="11"/>
      <c r="J781" s="10"/>
      <c r="K781" s="10"/>
    </row>
    <row r="782" spans="1:11" ht="21" x14ac:dyDescent="0.35">
      <c r="A782" s="17"/>
      <c r="B782" s="16"/>
      <c r="C782" s="15"/>
      <c r="D782" s="14"/>
      <c r="E782" s="13"/>
      <c r="F782" s="12"/>
      <c r="H782" s="11"/>
      <c r="J782" s="10"/>
      <c r="K782" s="10"/>
    </row>
    <row r="783" spans="1:11" ht="21" x14ac:dyDescent="0.35">
      <c r="A783" s="17"/>
      <c r="B783" s="16"/>
      <c r="C783" s="15"/>
      <c r="D783" s="14"/>
      <c r="E783" s="13"/>
      <c r="F783" s="12"/>
      <c r="H783" s="11"/>
      <c r="J783" s="10"/>
      <c r="K783" s="10"/>
    </row>
    <row r="784" spans="1:11" ht="21" x14ac:dyDescent="0.35">
      <c r="A784" s="17"/>
      <c r="B784" s="16"/>
      <c r="C784" s="15"/>
      <c r="D784" s="14"/>
      <c r="E784" s="13"/>
      <c r="F784" s="12"/>
      <c r="H784" s="11"/>
      <c r="J784" s="10"/>
      <c r="K784" s="10"/>
    </row>
    <row r="785" spans="1:11" ht="21" x14ac:dyDescent="0.35">
      <c r="A785" s="17"/>
      <c r="B785" s="16"/>
      <c r="C785" s="15"/>
      <c r="D785" s="14"/>
      <c r="E785" s="13"/>
      <c r="F785" s="12"/>
      <c r="H785" s="11"/>
      <c r="J785" s="10"/>
      <c r="K785" s="10"/>
    </row>
    <row r="786" spans="1:11" ht="21" x14ac:dyDescent="0.35">
      <c r="A786" s="17"/>
      <c r="B786" s="16"/>
      <c r="C786" s="15"/>
      <c r="D786" s="14"/>
      <c r="E786" s="13"/>
      <c r="F786" s="12"/>
      <c r="H786" s="11"/>
      <c r="J786" s="10"/>
      <c r="K786" s="10"/>
    </row>
    <row r="787" spans="1:11" ht="21" x14ac:dyDescent="0.35">
      <c r="A787" s="17"/>
      <c r="B787" s="16"/>
      <c r="C787" s="15"/>
      <c r="D787" s="14"/>
      <c r="E787" s="13"/>
      <c r="F787" s="12"/>
      <c r="H787" s="11"/>
      <c r="J787" s="10"/>
      <c r="K787" s="10"/>
    </row>
    <row r="788" spans="1:11" ht="21" x14ac:dyDescent="0.35">
      <c r="A788" s="17"/>
      <c r="B788" s="16"/>
      <c r="C788" s="15"/>
      <c r="D788" s="14"/>
      <c r="E788" s="13"/>
      <c r="F788" s="12"/>
      <c r="H788" s="11"/>
      <c r="J788" s="10"/>
      <c r="K788" s="10"/>
    </row>
    <row r="789" spans="1:11" ht="21" x14ac:dyDescent="0.35">
      <c r="A789" s="17"/>
      <c r="B789" s="16"/>
      <c r="C789" s="15"/>
      <c r="D789" s="14"/>
      <c r="E789" s="13"/>
      <c r="F789" s="12"/>
      <c r="H789" s="11"/>
      <c r="J789" s="10"/>
      <c r="K789" s="10"/>
    </row>
    <row r="790" spans="1:11" ht="21" x14ac:dyDescent="0.35">
      <c r="A790" s="17"/>
      <c r="B790" s="16"/>
      <c r="C790" s="15"/>
      <c r="D790" s="14"/>
      <c r="E790" s="13"/>
      <c r="F790" s="12"/>
      <c r="H790" s="11"/>
      <c r="J790" s="10"/>
      <c r="K790" s="10"/>
    </row>
    <row r="791" spans="1:11" ht="21" x14ac:dyDescent="0.35">
      <c r="A791" s="17"/>
      <c r="B791" s="16"/>
      <c r="C791" s="15"/>
      <c r="D791" s="14"/>
      <c r="E791" s="13"/>
      <c r="F791" s="12"/>
      <c r="H791" s="11"/>
      <c r="J791" s="10"/>
      <c r="K791" s="10"/>
    </row>
    <row r="792" spans="1:11" ht="21" x14ac:dyDescent="0.35">
      <c r="A792" s="17"/>
      <c r="B792" s="16"/>
      <c r="C792" s="15"/>
      <c r="D792" s="14"/>
      <c r="E792" s="13"/>
      <c r="F792" s="12"/>
      <c r="H792" s="11"/>
      <c r="J792" s="10"/>
      <c r="K792" s="10"/>
    </row>
    <row r="793" spans="1:11" ht="21" x14ac:dyDescent="0.35">
      <c r="A793" s="17"/>
      <c r="B793" s="16"/>
      <c r="C793" s="15"/>
      <c r="D793" s="14"/>
      <c r="E793" s="13"/>
      <c r="F793" s="12"/>
      <c r="H793" s="11"/>
      <c r="J793" s="10"/>
      <c r="K793" s="10"/>
    </row>
    <row r="794" spans="1:11" ht="23.25" x14ac:dyDescent="0.35">
      <c r="E794" s="9">
        <v>641228172.89999998</v>
      </c>
      <c r="F794" s="8"/>
      <c r="G794" s="7">
        <f>SUM(G10:G64)</f>
        <v>74885141.480000004</v>
      </c>
      <c r="H794" s="7">
        <f>SUM(H10:H64)</f>
        <v>189381090.25</v>
      </c>
    </row>
    <row r="807" spans="3:9" s="6" customFormat="1" ht="29.25" customHeight="1" x14ac:dyDescent="0.25">
      <c r="C807" s="5"/>
      <c r="D807" s="5"/>
      <c r="E807" s="4"/>
      <c r="F807" s="3"/>
      <c r="G807" s="2"/>
      <c r="H807" s="2"/>
      <c r="I807" s="1"/>
    </row>
    <row r="813" spans="3:9" x14ac:dyDescent="0.25">
      <c r="E813" s="4" t="s">
        <v>0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2023-12-05T19:08:47Z</dcterms:created>
  <dcterms:modified xsi:type="dcterms:W3CDTF">2023-12-15T17:18:39Z</dcterms:modified>
</cp:coreProperties>
</file>