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C7637F4F-6BC2-432D-96DA-6158201AE241}" xr6:coauthVersionLast="47" xr6:coauthVersionMax="47" xr10:uidLastSave="{00000000-0000-0000-0000-000000000000}"/>
  <bookViews>
    <workbookView xWindow="-120" yWindow="-120" windowWidth="29040" windowHeight="15720" xr2:uid="{BBA24166-F0D3-408A-800C-23BE43331B98}"/>
  </bookViews>
  <sheets>
    <sheet name="Pagos a Proveedores " sheetId="1" r:id="rId1"/>
  </sheets>
  <definedNames>
    <definedName name="_xlnm._FilterDatabase" localSheetId="0" hidden="1">'Pagos a Proveedores '!$A$1:$A$828</definedName>
    <definedName name="_xlnm.Print_Area" localSheetId="0">'Pagos a Proveedores '!$A$1:$I$824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H27" i="1" s="1"/>
  <c r="E28" i="1"/>
  <c r="H28" i="1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4" i="1"/>
  <c r="H125" i="1"/>
  <c r="H126" i="1"/>
  <c r="H127" i="1"/>
  <c r="H128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G815" i="1"/>
  <c r="H815" i="1" l="1"/>
  <c r="H266" i="1"/>
</calcChain>
</file>

<file path=xl/sharedStrings.xml><?xml version="1.0" encoding="utf-8"?>
<sst xmlns="http://schemas.openxmlformats.org/spreadsheetml/2006/main" count="1042" uniqueCount="485">
  <si>
    <t>.</t>
  </si>
  <si>
    <t>PENDIENTE</t>
  </si>
  <si>
    <t>B1500000960, 981 Y 1012</t>
  </si>
  <si>
    <t>SUMINISTRO DE  AGREGADO</t>
  </si>
  <si>
    <t>INVERSIONES YANG, SRL</t>
  </si>
  <si>
    <t>COMPLETO</t>
  </si>
  <si>
    <t>B1500001610</t>
  </si>
  <si>
    <t>CAMION HIBRIDO LIMPIADOR</t>
  </si>
  <si>
    <t>LA ANTILLANA COMERCIAL</t>
  </si>
  <si>
    <t>B1500001609</t>
  </si>
  <si>
    <t>B1500013833,13769 Y 13887</t>
  </si>
  <si>
    <t>MANTENIMIENTO PREVENTIVO</t>
  </si>
  <si>
    <t>VIAMAR</t>
  </si>
  <si>
    <t>B1500002957</t>
  </si>
  <si>
    <t>SERVICIOS DE CATERING</t>
  </si>
  <si>
    <t>DISLA URIBE KONCEPTO, SRL</t>
  </si>
  <si>
    <t>B1500000228</t>
  </si>
  <si>
    <t>MANTENIMIENTO PUENTE</t>
  </si>
  <si>
    <t>CENTRO DIESEL CENDI, SRL</t>
  </si>
  <si>
    <t>B15000000167 Y 168</t>
  </si>
  <si>
    <t>COMBUSTIBLES</t>
  </si>
  <si>
    <t>SIGMA PETROLEUM CORP,SAS</t>
  </si>
  <si>
    <t>B15000000403</t>
  </si>
  <si>
    <t>NOTARIZACION</t>
  </si>
  <si>
    <t>DR. JOSE PIO SANTANA HERRERA</t>
  </si>
  <si>
    <t>B15000000860</t>
  </si>
  <si>
    <t>MADERAS</t>
  </si>
  <si>
    <t>EMPRESAS INTEGRADAS</t>
  </si>
  <si>
    <t>B1500000361</t>
  </si>
  <si>
    <t>INSUMO DE FUMIGACION</t>
  </si>
  <si>
    <t xml:space="preserve">BIOAGRO INTERNATIONAL, SRL </t>
  </si>
  <si>
    <t>B1500026652,26839 Y 26831</t>
  </si>
  <si>
    <t>SERVICIO DE MANTENIMIENTO PREVENTIVO</t>
  </si>
  <si>
    <t>SANTO DOMINGO MOTORS COMPANY, S.A.</t>
  </si>
  <si>
    <t>B1500001719</t>
  </si>
  <si>
    <t>CAPACITACION</t>
  </si>
  <si>
    <t>UNIVERSIDAD NACIONAL PEDRO HENRIQUEZ UREÑA, INC</t>
  </si>
  <si>
    <t>B1500004557 Y 4558</t>
  </si>
  <si>
    <t>REPARACION DE VEHICULO</t>
  </si>
  <si>
    <t>SERVICIO SISTEMA MOTRIZ AMG</t>
  </si>
  <si>
    <t>B1500000817</t>
  </si>
  <si>
    <t>PUBLICIDAD</t>
  </si>
  <si>
    <t>CARIVISION, SRL</t>
  </si>
  <si>
    <t>B1500001916,,17,18, Y 19</t>
  </si>
  <si>
    <t>CENTRO AUTOMOTRIZ REMESA, SRL</t>
  </si>
  <si>
    <t>B1500000045</t>
  </si>
  <si>
    <t>ADQUISICION EQUIPOS TECNOLOGICOS</t>
  </si>
  <si>
    <t>ELECTROSISTEMAS FONDEUR, SRL</t>
  </si>
  <si>
    <t>B1500000072</t>
  </si>
  <si>
    <t>ADQUISICION DE AIRES ACONDICIONADOS</t>
  </si>
  <si>
    <t>CONSTRUCTORA ELECTROMECNICA ALCANTARA HERMANOS</t>
  </si>
  <si>
    <t>B1500000112</t>
  </si>
  <si>
    <t>LICDA. LUZ YAQUELIN PEÑA RPJAS</t>
  </si>
  <si>
    <t>B1500000510</t>
  </si>
  <si>
    <t>DRA. ENELIA SANTOS DE LOS SANTOS</t>
  </si>
  <si>
    <t>B1500000600</t>
  </si>
  <si>
    <t>ARTICULOS COMPLEMENTARIOS PARA EL CAID-SDE</t>
  </si>
  <si>
    <t>SUPLIDORES INDUSTRIALES MELLA, SRL</t>
  </si>
  <si>
    <t>B150000036</t>
  </si>
  <si>
    <t>UTILES Y EQUIPOS DE DEFENSA</t>
  </si>
  <si>
    <t>RGB LED SOLUTION GROUP</t>
  </si>
  <si>
    <t>B1500000113</t>
  </si>
  <si>
    <t>B1500000453</t>
  </si>
  <si>
    <t>DRA. PETRA RIVAS HERASME</t>
  </si>
  <si>
    <t>B1500000405</t>
  </si>
  <si>
    <t>B1500001072</t>
  </si>
  <si>
    <t>SUMINISTRO DE ALMUERZO</t>
  </si>
  <si>
    <t>COMEDORES ECONOMICOS DE ESTADO</t>
  </si>
  <si>
    <t>B1500000805</t>
  </si>
  <si>
    <t>CARIBISION,SRL</t>
  </si>
  <si>
    <t>B1500000542</t>
  </si>
  <si>
    <t>PRODUCCIONES VIDEO, SRL</t>
  </si>
  <si>
    <t>B1500000121</t>
  </si>
  <si>
    <t>DR. ANULFO PIÑA PEREZ</t>
  </si>
  <si>
    <t>B1500000139</t>
  </si>
  <si>
    <t>DRA. ADA IVELISSE BASORA RAMIREZ</t>
  </si>
  <si>
    <t>B1500000552</t>
  </si>
  <si>
    <t>SINTESIS, SRL</t>
  </si>
  <si>
    <t>B1500000137 A LA 139</t>
  </si>
  <si>
    <t>INTERAMERICA BROADCASTING &amp; PRODUCTION COMPANY SA</t>
  </si>
  <si>
    <t>B1500000266</t>
  </si>
  <si>
    <t>DR. FELIPE ARTURO ACOSTA HERASME</t>
  </si>
  <si>
    <t>B1500000207</t>
  </si>
  <si>
    <t>MEDICIONES GROUP SRL</t>
  </si>
  <si>
    <t>B1500000248</t>
  </si>
  <si>
    <t>B1500000265</t>
  </si>
  <si>
    <t>B1500000288</t>
  </si>
  <si>
    <t>SOCIEDAD DOMINICANA DE ABOGADOS SIGLO XXI</t>
  </si>
  <si>
    <t>B1500003619</t>
  </si>
  <si>
    <t>CORPORACION DOMINICANA DE RADIO Y TELEVISION, SRL</t>
  </si>
  <si>
    <t>B1500000502 Y B1500000608</t>
  </si>
  <si>
    <t>MATERIALES DE LIMPIEZA</t>
  </si>
  <si>
    <t>ABASTECIMIENTOS COMERCIALES FJJ</t>
  </si>
  <si>
    <t>B1500000073</t>
  </si>
  <si>
    <t>LIC. TEOFILO ROSARIO MARTINEZ</t>
  </si>
  <si>
    <t>B1500000074</t>
  </si>
  <si>
    <t>DR. BENITO ANTONIO CRUZ PEÑA</t>
  </si>
  <si>
    <t>B1500007073</t>
  </si>
  <si>
    <t>EDITORA HOY, S.A.</t>
  </si>
  <si>
    <t>B1500007050</t>
  </si>
  <si>
    <t>B1500001384</t>
  </si>
  <si>
    <t>FLOCULANTE LIQUIDO</t>
  </si>
  <si>
    <t>PROVESOL PROVEEDORES DE SOLUCIONES, SRL</t>
  </si>
  <si>
    <t>B1500000400</t>
  </si>
  <si>
    <t>LICITACION</t>
  </si>
  <si>
    <t>B1500000313</t>
  </si>
  <si>
    <t>LIC. KATIA LEONOR MARTINEZ NICOLAS</t>
  </si>
  <si>
    <t>B1500000312</t>
  </si>
  <si>
    <t>B1500000452</t>
  </si>
  <si>
    <t>B1500000332</t>
  </si>
  <si>
    <t>MOSQUITEROS</t>
  </si>
  <si>
    <t>CELNA ENTERPRISES, SRL</t>
  </si>
  <si>
    <t>B1500000598</t>
  </si>
  <si>
    <t>INSUMOS DE LIMPIEZA</t>
  </si>
  <si>
    <t>B1500000151</t>
  </si>
  <si>
    <t>SANTIAGO MANUEL DIAZ SANCHEZ</t>
  </si>
  <si>
    <t>B1500000467</t>
  </si>
  <si>
    <t>UNIVERSIDAD DE LA TERCERA EDAD</t>
  </si>
  <si>
    <t>B1500000614</t>
  </si>
  <si>
    <t>MATERIAL DE OFICINA</t>
  </si>
  <si>
    <t>SUPLIMADE COMERCIAL, S.R.L.</t>
  </si>
  <si>
    <t>B1500000393</t>
  </si>
  <si>
    <t>EDITORA ACENTO, S.A.S</t>
  </si>
  <si>
    <t>O/C 4716 ANTICIPO</t>
  </si>
  <si>
    <t>INSTALACION DE MOBILIARIOS</t>
  </si>
  <si>
    <t>MUEBLES Y EQUIPOS PARA OFICINA LEON GONZALEZ</t>
  </si>
  <si>
    <t>B1500000311</t>
  </si>
  <si>
    <t>B1500003072,3109,3114,3160,3185,3195,3197,3205 Y 3203</t>
  </si>
  <si>
    <t>BONANZA DOMINICANA</t>
  </si>
  <si>
    <t>B1500007818, 7819 Y 7820</t>
  </si>
  <si>
    <t>B1500026736,752,685,714, Y 609</t>
  </si>
  <si>
    <t>B1500000431</t>
  </si>
  <si>
    <t>OCP-FCR-00001289</t>
  </si>
  <si>
    <t>UNIDAD DE VIAJES DEL MINISTERIO ADMINISTRATIVO DE LA PRESIDENCIA</t>
  </si>
  <si>
    <t>B1500000138</t>
  </si>
  <si>
    <t>B1500000001</t>
  </si>
  <si>
    <t>LIC. ROSANNA MARTINEZ SUSANA</t>
  </si>
  <si>
    <t>B1500000337</t>
  </si>
  <si>
    <t>DRA. ANGELA MERCEDES PUESAN</t>
  </si>
  <si>
    <t>B1500000249</t>
  </si>
  <si>
    <t>B1500000443</t>
  </si>
  <si>
    <t>B1500000247</t>
  </si>
  <si>
    <t>B1500000280</t>
  </si>
  <si>
    <t>B1500000504</t>
  </si>
  <si>
    <t>B1500000547</t>
  </si>
  <si>
    <t>B1500000386</t>
  </si>
  <si>
    <t>TELEIMPACTO, SRL</t>
  </si>
  <si>
    <t>OCP-FCR-00001434</t>
  </si>
  <si>
    <t>B1500000259</t>
  </si>
  <si>
    <t>B1500000137</t>
  </si>
  <si>
    <t>B1500000135</t>
  </si>
  <si>
    <t>B150000821</t>
  </si>
  <si>
    <t>MATERIAL GASTABLE</t>
  </si>
  <si>
    <t>VELEZ IMPORT, SRL</t>
  </si>
  <si>
    <t>B1500000242</t>
  </si>
  <si>
    <t>PINTURA  TRAFICO</t>
  </si>
  <si>
    <t>INVERSIONES CONQUES, SRL</t>
  </si>
  <si>
    <t>B1500008997</t>
  </si>
  <si>
    <t>EDITORA LISTIN DIARIO</t>
  </si>
  <si>
    <t>B1500000571</t>
  </si>
  <si>
    <t>B1500000023</t>
  </si>
  <si>
    <t>ESTUDIOS, DISEÑO Y PRESUPUESTO</t>
  </si>
  <si>
    <t>PROYECTOS ESTRUCTURAS AJ, SRL</t>
  </si>
  <si>
    <t>B1500000727</t>
  </si>
  <si>
    <t>ESCUELA DE ALTA DIRECCION BARNA</t>
  </si>
  <si>
    <t>B1500004463</t>
  </si>
  <si>
    <t>REPARACION VEHICULOS Y EQUIPOS PESADO</t>
  </si>
  <si>
    <t>SERVICIOS DE SISTEMA MOTRIZ AMG  EIRL</t>
  </si>
  <si>
    <t>B1500000118</t>
  </si>
  <si>
    <t>B1500000310</t>
  </si>
  <si>
    <t>DRA. KATIA LEONOR MARTINEZ NICOLAS</t>
  </si>
  <si>
    <t>B1500000563</t>
  </si>
  <si>
    <t>B1500000594</t>
  </si>
  <si>
    <t>FARDOS DE AGUA</t>
  </si>
  <si>
    <t>B1500000588</t>
  </si>
  <si>
    <t>ARTICULOS E INSUMOS DE LIMPIEZA</t>
  </si>
  <si>
    <t>B1500000968</t>
  </si>
  <si>
    <t>AGREGADOS Y CEMNTO</t>
  </si>
  <si>
    <t>INVERSIONES YANG</t>
  </si>
  <si>
    <t>B1500000018</t>
  </si>
  <si>
    <t>CAFETERA ELECTRICA</t>
  </si>
  <si>
    <t>INVERSIONES Y CONSTRUCCIONES MONPEGAR, SRL</t>
  </si>
  <si>
    <t>B1500001038</t>
  </si>
  <si>
    <t>MOBILIARIOS</t>
  </si>
  <si>
    <t>B1500000082</t>
  </si>
  <si>
    <t>AMBIENTE MODULARES</t>
  </si>
  <si>
    <t>B1500006990</t>
  </si>
  <si>
    <t>B1500000961</t>
  </si>
  <si>
    <t>CLAVO DE ZINC Y ROLLOS DE ALAMBRES</t>
  </si>
  <si>
    <t>B1500000589</t>
  </si>
  <si>
    <t>B1500000560</t>
  </si>
  <si>
    <t>B1500000377</t>
  </si>
  <si>
    <t>PROGASTABLE, SRL</t>
  </si>
  <si>
    <t>B1500000948</t>
  </si>
  <si>
    <t>FALDO DE CAFÉ</t>
  </si>
  <si>
    <t>B1500000442</t>
  </si>
  <si>
    <t>B1500001168</t>
  </si>
  <si>
    <t>GTB RADIODIFUSORES, SRL</t>
  </si>
  <si>
    <t>B1500005392</t>
  </si>
  <si>
    <t>OFFITEK, SRL</t>
  </si>
  <si>
    <t>B1500000116</t>
  </si>
  <si>
    <t>OVISPO NUÑEZ RODRIGUEZ</t>
  </si>
  <si>
    <t>B1500000399</t>
  </si>
  <si>
    <t>B1500000064</t>
  </si>
  <si>
    <t>B1500000254</t>
  </si>
  <si>
    <t>DR.  FELIPE ARTURO ACOSTA HERASME</t>
  </si>
  <si>
    <t>B1500000020</t>
  </si>
  <si>
    <t>LIC. MARIA ANTONIA TAVERAS</t>
  </si>
  <si>
    <t>B1500000329</t>
  </si>
  <si>
    <t>RESPUESTOS PARA EQUIPOS DE REFRIGERACION</t>
  </si>
  <si>
    <t>GILGAMI  GROUP, SRL</t>
  </si>
  <si>
    <t>B15000000019</t>
  </si>
  <si>
    <t>PRODUCTOS DE MANTENIMIENTOS Y LIMPIEZA</t>
  </si>
  <si>
    <t>B1500003541</t>
  </si>
  <si>
    <t>B1500000091</t>
  </si>
  <si>
    <t>LIC. JOSE ANTONIO HENRIQUEZ LOPEZ</t>
  </si>
  <si>
    <t>B1500000014</t>
  </si>
  <si>
    <t>CAMBRIDGE INTERNATIONAL  CONSULTING, INC.</t>
  </si>
  <si>
    <t>B1500165697,4455,5215,4975 Y 5782</t>
  </si>
  <si>
    <t>ADQUISICION DE BOTELLONES DE AGUA</t>
  </si>
  <si>
    <t>AGUA PLANETA AZUL</t>
  </si>
  <si>
    <t>B1500000026</t>
  </si>
  <si>
    <t>SEMINARIO INTERAMERICANO DE INVESTIGACION DE DELITOS FINANCIEROS 2023</t>
  </si>
  <si>
    <t>ASOCIACION LATINOAMERICANA DE INVESTIGACIONES DE FRAUDES Y CRIMENES FINANCIEROS</t>
  </si>
  <si>
    <t>B1500000873</t>
  </si>
  <si>
    <t>INVERSIONES IPARRA DEL CARIBE, SRL</t>
  </si>
  <si>
    <t>B1500000008</t>
  </si>
  <si>
    <t>RENTA DE INTALACION DEPORTIVA</t>
  </si>
  <si>
    <t>LIGA DEPORTIVA MERCEDES, INC.</t>
  </si>
  <si>
    <t>B15000000065</t>
  </si>
  <si>
    <t>ADQ. PRODUCTOS MANT. Y LIMPIEZA</t>
  </si>
  <si>
    <t>QUIMICOS MULTIPLES LESLIE, SRL</t>
  </si>
  <si>
    <t>B1500000530 AL 532</t>
  </si>
  <si>
    <t>B15000000309</t>
  </si>
  <si>
    <t>B1500000494</t>
  </si>
  <si>
    <t>B1500001041</t>
  </si>
  <si>
    <t>B1500001348</t>
  </si>
  <si>
    <t>INSTRUMENTOS DE MEDIDAS, LAMPARAS Y BOMBILLAS</t>
  </si>
  <si>
    <t>B1500003641 Y 47</t>
  </si>
  <si>
    <t>PUBLICACIONES AHORA, SAS</t>
  </si>
  <si>
    <t>B1500006979</t>
  </si>
  <si>
    <t>ANTICIPO O/C 4690</t>
  </si>
  <si>
    <t>B1500000016 AL 18</t>
  </si>
  <si>
    <t>REPARACION VOLTEO</t>
  </si>
  <si>
    <t>LUMON COMPANY, SRL</t>
  </si>
  <si>
    <t>B1500000485</t>
  </si>
  <si>
    <t>ESCANERS DE DOCUMENTOS</t>
  </si>
  <si>
    <t>SIMPAPEL, SRL</t>
  </si>
  <si>
    <t>MATERIALES DE OFICINA</t>
  </si>
  <si>
    <t>B1500001055</t>
  </si>
  <si>
    <t>B1500001043</t>
  </si>
  <si>
    <t>DR. JOSE AGUSTIN LOPEZ HENRIQUEZ</t>
  </si>
  <si>
    <t>B1500000428</t>
  </si>
  <si>
    <t>B1500000307</t>
  </si>
  <si>
    <t>LICDA. KATIA LEONOR MARTINEZ NICOLAS</t>
  </si>
  <si>
    <t>B1500000110</t>
  </si>
  <si>
    <t>LIC.LUZ YAQUELINE PEÑA ROJAS</t>
  </si>
  <si>
    <t>B1500000572</t>
  </si>
  <si>
    <t>LEGALIZACION</t>
  </si>
  <si>
    <t>B1500000134</t>
  </si>
  <si>
    <t>DRA. IVELISSE BASORA RAMIREZ</t>
  </si>
  <si>
    <t>B1500000308</t>
  </si>
  <si>
    <t>B1500000132</t>
  </si>
  <si>
    <t>B1500000155</t>
  </si>
  <si>
    <t>ALIANZA DOMINICANA CONTRA LA CORRUPCION, ADOCCO</t>
  </si>
  <si>
    <t>B1500000550</t>
  </si>
  <si>
    <t>B1500000063</t>
  </si>
  <si>
    <t>B1500013003,13115,13118,12709,12852 Y 12827</t>
  </si>
  <si>
    <t>B1500000426</t>
  </si>
  <si>
    <t>DOMGO ERASMO CHALAS TEJEDA</t>
  </si>
  <si>
    <t>SCONTO HOLDINGS, SRL</t>
  </si>
  <si>
    <t>B1500002914,34,,44 Y 3077</t>
  </si>
  <si>
    <t>MANTENI,IENTO PREVENTIVA</t>
  </si>
  <si>
    <t>B1500000315</t>
  </si>
  <si>
    <t>MULTISERVICE 24 FL, SRL</t>
  </si>
  <si>
    <t>B1500000075</t>
  </si>
  <si>
    <t>MARLAN Y ASOCIADOS, SRL</t>
  </si>
  <si>
    <t>B1500000008, 10 AL 14</t>
  </si>
  <si>
    <t>REPARACION DE CAMION</t>
  </si>
  <si>
    <t>LUMON COMPAÑY, SRL</t>
  </si>
  <si>
    <t>DR. LUIS ARTURO ACOSTA HERASME</t>
  </si>
  <si>
    <t>B1500000947 N/C B0400037443 Y 30407 Y ND B0300000297</t>
  </si>
  <si>
    <t>COMBUSTIBLE</t>
  </si>
  <si>
    <t>ECO PETROLEO DOMINICANA, S.A.</t>
  </si>
  <si>
    <t>B1500001332</t>
  </si>
  <si>
    <t>UTILERIAS DEPORTIVAS</t>
  </si>
  <si>
    <t>B1500001040</t>
  </si>
  <si>
    <t>B1500000130</t>
  </si>
  <si>
    <t>DRA. ADA  IVELISSE BASORA RAMIREZ</t>
  </si>
  <si>
    <t>B1500000131</t>
  </si>
  <si>
    <t>B1500000449</t>
  </si>
  <si>
    <t>AMBIENTACION Y MONTAJE DE ACTIVIDAD</t>
  </si>
  <si>
    <t>CTAV, SRL</t>
  </si>
  <si>
    <t>B15000000014</t>
  </si>
  <si>
    <t>JOSE FRANCISCO CEPEDA LORA</t>
  </si>
  <si>
    <t>B1500000227</t>
  </si>
  <si>
    <t>O/C 4677</t>
  </si>
  <si>
    <t>ADQUISICION E INSTALACION DE ARTICULOS COMPLEMENTARIOS PARA EL CAID</t>
  </si>
  <si>
    <t>B1500000070</t>
  </si>
  <si>
    <t>AIRES ACONDICIONADOS</t>
  </si>
  <si>
    <t>ELECTROMECANICOS ALCANTARA HERMANOS, SRL</t>
  </si>
  <si>
    <t>WINPE GROUP, SRL</t>
  </si>
  <si>
    <t>B1500001752</t>
  </si>
  <si>
    <t>OC/ 4667-1</t>
  </si>
  <si>
    <t>SERVICIOS PARA CLINICAS Y HOSPITALES (SECLIHOCA) SA</t>
  </si>
  <si>
    <t>OC/4662-1</t>
  </si>
  <si>
    <t>ADQUISICION DE MOBILIARIOS ADONTOPEDRIATICOS</t>
  </si>
  <si>
    <t>OC/4665-1</t>
  </si>
  <si>
    <t>B1500000029</t>
  </si>
  <si>
    <t>INVERSIONES SEVILLA, EIRL</t>
  </si>
  <si>
    <t>B1500000115</t>
  </si>
  <si>
    <t>SERVICIOS DE REHABILITACION Y PUESTA EN FUNCIONAMIENTO DE LA PLANTA ELECTRICA DEL CLUB</t>
  </si>
  <si>
    <t>INGENIERIA ELECTROMECANICA Y CONSTRUCCIONES DINGECON, SRL</t>
  </si>
  <si>
    <t>B1500000785</t>
  </si>
  <si>
    <t>EQUIPOS DE DATA CENTER</t>
  </si>
  <si>
    <t xml:space="preserve">IQTEK SOLUTIONS, SRL </t>
  </si>
  <si>
    <t>B15000000104</t>
  </si>
  <si>
    <t>ARTICULOS DE ILUMINACION</t>
  </si>
  <si>
    <t>GRUPO BERDALIA, SRL</t>
  </si>
  <si>
    <t>B1500000097</t>
  </si>
  <si>
    <t>INDUMENTARIAS</t>
  </si>
  <si>
    <t>DIRECCION GENERAL DE LA INSUSTRIA MILITAR DE LAS FUERZAD ARMADAS</t>
  </si>
  <si>
    <t>ATRASO</t>
  </si>
  <si>
    <t>B1500000682</t>
  </si>
  <si>
    <t xml:space="preserve">MATERIALES DE CONSTRUCCION </t>
  </si>
  <si>
    <t>B1500017485</t>
  </si>
  <si>
    <t>LICENCIAMIENTO EMPRESARIAL</t>
  </si>
  <si>
    <t>CECOMSA</t>
  </si>
  <si>
    <t>B1500000318</t>
  </si>
  <si>
    <t>VARILLLAS</t>
  </si>
  <si>
    <t>MAET INNOVATION TEAM, SRL</t>
  </si>
  <si>
    <t>B1500001023 Y 1024</t>
  </si>
  <si>
    <t>B1500000140</t>
  </si>
  <si>
    <t>EQUIPOS Y MAQUINARIAS DE APLICACIÓN DE PINTURAS</t>
  </si>
  <si>
    <t>DREAM MAKERS, SRL</t>
  </si>
  <si>
    <t>B1500000026 A LA 40</t>
  </si>
  <si>
    <t>TRANSPORTE PREMIER</t>
  </si>
  <si>
    <t>ANTICIPO O/C 4643</t>
  </si>
  <si>
    <t>B1500000034</t>
  </si>
  <si>
    <t>LUIS ANIBAL MEDRANO SILVERIO</t>
  </si>
  <si>
    <t>B1500000005 AL 18</t>
  </si>
  <si>
    <t>REPARACIONES VEHICULOS PESADOS</t>
  </si>
  <si>
    <t>B1500000019 AL 26</t>
  </si>
  <si>
    <t xml:space="preserve"> 10/1/2023</t>
  </si>
  <si>
    <t>ALONZO MATA SECURITY, S.R.L.</t>
  </si>
  <si>
    <t>B1500002212,13 Y 15</t>
  </si>
  <si>
    <t>GULFSTREAM PETROLEUM DOMINICANA</t>
  </si>
  <si>
    <t>B1500000107</t>
  </si>
  <si>
    <t>B15000000182</t>
  </si>
  <si>
    <t>DRA. DANIELA ZAPATA VALENZUELA</t>
  </si>
  <si>
    <t>B15000000516</t>
  </si>
  <si>
    <t>CONFECCION DE VINILES</t>
  </si>
  <si>
    <t>B1500002263, 64</t>
  </si>
  <si>
    <t>B1500000053</t>
  </si>
  <si>
    <t>SERVICIO DE TRANSPORTE</t>
  </si>
  <si>
    <t>OFICINA METROPOLITANA DE SRVICIOS DE AUTOBUSES</t>
  </si>
  <si>
    <t>B1500000995 Y 996</t>
  </si>
  <si>
    <t>COMEDORES ECONOMICO DEL ESTADO</t>
  </si>
  <si>
    <t>B1500002188,89,55,56,21, Y 22</t>
  </si>
  <si>
    <t>B1500002131,29,30,17 Y 18</t>
  </si>
  <si>
    <t>B1500002237,43,39,2161,81 Y 78</t>
  </si>
  <si>
    <t>B1500002067 al 69, 74,75, 79 y 80</t>
  </si>
  <si>
    <t>B1500000177</t>
  </si>
  <si>
    <t>VOZZ MEDIA NETWORK, SRL</t>
  </si>
  <si>
    <t>B1500000078</t>
  </si>
  <si>
    <t>WENDY CARRASCO MARTINEZ</t>
  </si>
  <si>
    <t>B1500000972 Y 973</t>
  </si>
  <si>
    <t>31/9/2023</t>
  </si>
  <si>
    <t>B1500000750</t>
  </si>
  <si>
    <t>RADIOS MOVILES</t>
  </si>
  <si>
    <t>B1500000058 Y 59</t>
  </si>
  <si>
    <t>EQUIPO PESADO</t>
  </si>
  <si>
    <t>HILCON</t>
  </si>
  <si>
    <t>B1500000119</t>
  </si>
  <si>
    <t>GRUPOS DE COMUNICACIONES ARMARIO LIBRE CCA, SRL</t>
  </si>
  <si>
    <t>B1500000081</t>
  </si>
  <si>
    <t>DEPORTIVAMENTE, SRL</t>
  </si>
  <si>
    <t>B1500000143</t>
  </si>
  <si>
    <t xml:space="preserve">JACQUELINE ALTAGRACIA RAMOS CONCEPCION DE BREA </t>
  </si>
  <si>
    <t>B1500000150</t>
  </si>
  <si>
    <t>ARTICULOS DE SEGURIDAD</t>
  </si>
  <si>
    <t>C&amp;L MARKET, SRL</t>
  </si>
  <si>
    <t>B1500000230</t>
  </si>
  <si>
    <t>ADQUISICION DE VINILES</t>
  </si>
  <si>
    <t xml:space="preserve">REY PUBLICIDAD, SRL </t>
  </si>
  <si>
    <t>B15000001189</t>
  </si>
  <si>
    <t>SERVILLETAS</t>
  </si>
  <si>
    <t>B1500000294</t>
  </si>
  <si>
    <t>B1500000946,947,</t>
  </si>
  <si>
    <t>SUMINISTRO Y ALMUERZO</t>
  </si>
  <si>
    <t>B1500003191, 3192, 3193</t>
  </si>
  <si>
    <t>B1500000322</t>
  </si>
  <si>
    <t>INSUMOS Y EQUIPOS</t>
  </si>
  <si>
    <t>B1500007237</t>
  </si>
  <si>
    <t xml:space="preserve">GRUPO ALTERRA, SRL </t>
  </si>
  <si>
    <t>B1500000057</t>
  </si>
  <si>
    <t>DR. GERARDINO ZABALA ZABALA</t>
  </si>
  <si>
    <t>B1500000284</t>
  </si>
  <si>
    <t>20% ANTICIPO O/C 4380-1</t>
  </si>
  <si>
    <t>DINNOVA RELACIONES PUBLICAS Y PRODUCION, SRL</t>
  </si>
  <si>
    <t>c</t>
  </si>
  <si>
    <t>B1500000061</t>
  </si>
  <si>
    <t>ALL STAR SPORTS MARKETING</t>
  </si>
  <si>
    <t>B1500000669</t>
  </si>
  <si>
    <t>B1500002264</t>
  </si>
  <si>
    <t>CATERING</t>
  </si>
  <si>
    <t>20% ANTICIPO</t>
  </si>
  <si>
    <t>COMPRA DE COMPUTADORAS</t>
  </si>
  <si>
    <t>LOGICONE, SRL</t>
  </si>
  <si>
    <t>B1500147799 Y 147800</t>
  </si>
  <si>
    <t>V ENERGY, S.A.</t>
  </si>
  <si>
    <t>B1500147801 Y 147798</t>
  </si>
  <si>
    <t>B1500147775,147777,147778 Y  147779</t>
  </si>
  <si>
    <t>B1500147786,147787 Y 147688</t>
  </si>
  <si>
    <t>B1500147717,18 Y 23</t>
  </si>
  <si>
    <t xml:space="preserve">COMBUSTIBLE </t>
  </si>
  <si>
    <t>B1500147719 A LA 22</t>
  </si>
  <si>
    <t>ADQUISICION DE CORTINA</t>
  </si>
  <si>
    <t>CONSTRUCCIONES SERVICIO CALIFICADOS,CONSSERCA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</si>
  <si>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</si>
  <si>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</si>
  <si>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</si>
  <si>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</si>
  <si>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</si>
  <si>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</si>
  <si>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</si>
  <si>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</si>
  <si>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</si>
  <si>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</si>
  <si>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</si>
  <si>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</si>
  <si>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</si>
  <si>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</si>
  <si>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</si>
  <si>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</si>
  <si>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</si>
  <si>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</si>
  <si>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</si>
  <si>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</si>
  <si>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</si>
  <si>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</si>
  <si>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</si>
  <si>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</si>
  <si>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</si>
  <si>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</si>
  <si>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PF. 9112701</t>
  </si>
  <si>
    <t>REPARACION</t>
  </si>
  <si>
    <t>MAGNA MOTOR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</si>
  <si>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</si>
  <si>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</si>
  <si>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</si>
  <si>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</si>
  <si>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</si>
  <si>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</si>
  <si>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PRODUCCIONES LASO, S.R.L.</t>
  </si>
  <si>
    <t>B1500000245</t>
  </si>
  <si>
    <t>GRUPO ENJOY, S.R.L.</t>
  </si>
  <si>
    <t>TELEOPERADORA NACIONAL, SRL</t>
  </si>
  <si>
    <t>B1500000297</t>
  </si>
  <si>
    <t>MBE COMUNICACIONES, SRL.</t>
  </si>
  <si>
    <t>B1500000271</t>
  </si>
  <si>
    <t>FRECUENCIAS DOMINICANAS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</si>
  <si>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</si>
  <si>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</si>
  <si>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</si>
  <si>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</si>
  <si>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</si>
  <si>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</si>
  <si>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</si>
  <si>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</si>
  <si>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</si>
  <si>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</si>
  <si>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</si>
  <si>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</si>
  <si>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</si>
  <si>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</si>
  <si>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</si>
  <si>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</si>
  <si>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</si>
  <si>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</si>
  <si>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</si>
  <si>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</si>
  <si>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</si>
  <si>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MINISTERIO DE OBRAS PUBLICAS Y COMUNICACIONES</t>
  </si>
  <si>
    <t>Relación Pagos a Proveedores al 31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</si>
</sst>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5" fillId="0" borderId="0" xfId="1" applyFont="1"/>
    <xf numFmtId="0" fontId="6" fillId="0" borderId="0" xfId="0" applyFont="1" applyAlignment="1">
      <alignment horizontal="center" wrapText="1"/>
    </xf>
    <xf numFmtId="43" fontId="5" fillId="0" borderId="0" xfId="2" applyFont="1"/>
    <xf numFmtId="43" fontId="7" fillId="0" borderId="0" xfId="0" applyNumberFormat="1" applyFon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14" fontId="8" fillId="0" borderId="0" xfId="0" applyNumberFormat="1" applyFont="1" applyAlignment="1">
      <alignment horizontal="center" wrapText="1"/>
    </xf>
    <xf numFmtId="43" fontId="9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43" fontId="12" fillId="0" borderId="0" xfId="1" applyFont="1" applyAlignment="1">
      <alignment horizontal="center"/>
    </xf>
    <xf numFmtId="43" fontId="12" fillId="0" borderId="0" xfId="1" applyFont="1"/>
    <xf numFmtId="14" fontId="11" fillId="0" borderId="0" xfId="0" applyNumberFormat="1" applyFont="1" applyAlignment="1">
      <alignment horizontal="center" wrapText="1"/>
    </xf>
    <xf numFmtId="43" fontId="10" fillId="0" borderId="0" xfId="1" applyFont="1" applyFill="1" applyAlignment="1">
      <alignment horizontal="left"/>
    </xf>
    <xf numFmtId="14" fontId="0" fillId="0" borderId="0" xfId="0" applyNumberFormat="1" applyAlignment="1">
      <alignment horizontal="center" wrapText="1"/>
    </xf>
    <xf numFmtId="0" fontId="12" fillId="0" borderId="0" xfId="0" applyFont="1" applyAlignment="1">
      <alignment horizontal="left" wrapText="1"/>
    </xf>
    <xf numFmtId="0" fontId="11" fillId="2" borderId="0" xfId="0" applyFont="1" applyFill="1" applyAlignment="1">
      <alignment horizontal="center"/>
    </xf>
    <xf numFmtId="43" fontId="12" fillId="2" borderId="0" xfId="1" applyFont="1" applyFill="1" applyAlignment="1">
      <alignment horizontal="center"/>
    </xf>
    <xf numFmtId="43" fontId="10" fillId="2" borderId="0" xfId="1" applyFont="1" applyFill="1" applyAlignment="1">
      <alignment horizontal="left"/>
    </xf>
    <xf numFmtId="14" fontId="11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12" fillId="2" borderId="0" xfId="0" applyFont="1" applyFill="1" applyAlignment="1">
      <alignment horizontal="left" wrapText="1"/>
    </xf>
    <xf numFmtId="0" fontId="11" fillId="3" borderId="0" xfId="0" applyFont="1" applyFill="1" applyAlignment="1">
      <alignment horizontal="center"/>
    </xf>
    <xf numFmtId="43" fontId="12" fillId="3" borderId="0" xfId="1" applyFont="1" applyFill="1" applyAlignment="1">
      <alignment horizontal="center"/>
    </xf>
    <xf numFmtId="43" fontId="10" fillId="3" borderId="0" xfId="1" applyFont="1" applyFill="1" applyAlignment="1">
      <alignment horizontal="left"/>
    </xf>
    <xf numFmtId="14" fontId="11" fillId="3" borderId="0" xfId="0" applyNumberFormat="1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1" fillId="4" borderId="0" xfId="0" applyFont="1" applyFill="1" applyAlignment="1">
      <alignment horizontal="center"/>
    </xf>
    <xf numFmtId="43" fontId="12" fillId="4" borderId="0" xfId="1" applyFont="1" applyFill="1" applyAlignment="1">
      <alignment horizontal="center"/>
    </xf>
    <xf numFmtId="43" fontId="12" fillId="4" borderId="0" xfId="1" applyFont="1" applyFill="1"/>
    <xf numFmtId="14" fontId="11" fillId="4" borderId="0" xfId="0" applyNumberFormat="1" applyFont="1" applyFill="1" applyAlignment="1">
      <alignment horizontal="center" wrapText="1"/>
    </xf>
    <xf numFmtId="43" fontId="10" fillId="4" borderId="0" xfId="1" applyFont="1" applyFill="1" applyAlignment="1">
      <alignment horizontal="left"/>
    </xf>
    <xf numFmtId="14" fontId="0" fillId="4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 wrapText="1"/>
    </xf>
    <xf numFmtId="9" fontId="3" fillId="4" borderId="0" xfId="0" applyNumberFormat="1" applyFont="1" applyFill="1" applyAlignment="1">
      <alignment horizontal="left" wrapText="1"/>
    </xf>
    <xf numFmtId="0" fontId="12" fillId="4" borderId="0" xfId="0" applyFont="1" applyFill="1" applyAlignment="1">
      <alignment horizontal="left" wrapText="1"/>
    </xf>
    <xf numFmtId="0" fontId="0" fillId="2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2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43" fontId="3" fillId="4" borderId="0" xfId="1" applyFont="1" applyFill="1"/>
    <xf numFmtId="14" fontId="2" fillId="4" borderId="0" xfId="0" applyNumberFormat="1" applyFont="1" applyFill="1" applyAlignment="1">
      <alignment horizontal="center" wrapText="1"/>
    </xf>
    <xf numFmtId="43" fontId="0" fillId="4" borderId="0" xfId="1" applyFont="1" applyFill="1" applyAlignment="1">
      <alignment horizontal="left"/>
    </xf>
    <xf numFmtId="0" fontId="3" fillId="4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14" fontId="3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wrapText="1"/>
    </xf>
    <xf numFmtId="0" fontId="3" fillId="4" borderId="0" xfId="0" applyFont="1" applyFill="1" applyAlignment="1">
      <alignment wrapText="1"/>
    </xf>
    <xf numFmtId="14" fontId="3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9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3" fillId="0" borderId="0" xfId="0" applyFont="1"/>
    <xf numFmtId="49" fontId="17" fillId="7" borderId="15" xfId="0" applyNumberFormat="1" applyFont="1" applyFill="1" applyBorder="1" applyAlignment="1">
      <alignment horizontal="center" wrapText="1"/>
    </xf>
    <xf numFmtId="49" fontId="17" fillId="0" borderId="6" xfId="0" applyNumberFormat="1" applyFont="1" applyBorder="1" applyAlignment="1">
      <alignment horizontal="left" wrapText="1"/>
    </xf>
    <xf numFmtId="0" fontId="16" fillId="6" borderId="0" xfId="0" applyFont="1" applyFill="1" applyAlignment="1">
      <alignment horizontal="center"/>
    </xf>
    <xf numFmtId="0" fontId="17" fillId="2" borderId="18" xfId="0" applyFont="1" applyFill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8" fillId="6" borderId="16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16" fillId="6" borderId="16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 wrapText="1"/>
    </xf>
    <xf numFmtId="0" fontId="17" fillId="6" borderId="0" xfId="0" applyFont="1" applyFill="1" applyAlignment="1">
      <alignment horizontal="center" wrapText="1"/>
    </xf>
    <xf numFmtId="0" fontId="17" fillId="6" borderId="16" xfId="0" applyFont="1" applyFill="1" applyBorder="1" applyAlignment="1">
      <alignment horizontal="center" wrapText="1"/>
    </xf>
    <xf numFmtId="0" fontId="18" fillId="3" borderId="22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  <xf numFmtId="0" fontId="16" fillId="6" borderId="17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left" wrapText="1"/>
    </xf>
    <xf numFmtId="0" fontId="17" fillId="6" borderId="0" xfId="0" applyFont="1" applyFill="1" applyAlignment="1">
      <alignment horizontal="left" wrapText="1"/>
    </xf>
    <xf numFmtId="0" fontId="17" fillId="6" borderId="16" xfId="0" applyFont="1" applyFill="1" applyBorder="1" applyAlignment="1">
      <alignment horizontal="left" wrapText="1"/>
    </xf>
    <xf numFmtId="0" fontId="16" fillId="6" borderId="14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43" fontId="15" fillId="5" borderId="9" xfId="1" applyFont="1" applyFill="1" applyBorder="1" applyAlignment="1">
      <alignment horizontal="center" vertical="center" wrapText="1"/>
    </xf>
    <xf numFmtId="43" fontId="15" fillId="5" borderId="4" xfId="1" applyFont="1" applyFill="1" applyBorder="1" applyAlignment="1">
      <alignment horizontal="center" vertical="center" wrapText="1"/>
    </xf>
    <xf numFmtId="43" fontId="15" fillId="5" borderId="8" xfId="1" applyFont="1" applyFill="1" applyBorder="1" applyAlignment="1">
      <alignment horizontal="center" vertical="center" wrapText="1"/>
    </xf>
    <xf numFmtId="43" fontId="15" fillId="5" borderId="3" xfId="1" applyFont="1" applyFill="1" applyBorder="1" applyAlignment="1">
      <alignment horizontal="center" vertical="center" wrapText="1"/>
    </xf>
    <xf numFmtId="43" fontId="14" fillId="5" borderId="7" xfId="2" applyFont="1" applyFill="1" applyBorder="1" applyAlignment="1">
      <alignment horizontal="center" vertical="center" wrapText="1"/>
    </xf>
    <xf numFmtId="43" fontId="14" fillId="5" borderId="2" xfId="2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43" fontId="15" fillId="5" borderId="8" xfId="2" applyFont="1" applyFill="1" applyBorder="1" applyAlignment="1">
      <alignment horizontal="center" vertical="center" wrapText="1"/>
    </xf>
    <xf numFmtId="43" fontId="15" fillId="5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9C53137A-0043-46E1-95B3-7E92C512DE2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9D0FF094-8168-4201-B38C-D6EFF016D7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9F92A3EA-0CCC-491D-BB96-C518A1CEB1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E5192903-E74D-4F37-8C68-C509F5159C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D2C91914-3F15-4223-8F68-0578941F3F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94896D95-565A-4FEF-BF66-EDC978A95C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C65D5B5-87DF-4269-8674-CB9B767B57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CF07CED-5431-49F2-9493-6CE0C2BBE0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852CBA0-BF9E-4106-996C-6C95BD52F4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B1EDB286-F55C-4101-B5E1-084C5FD26C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25EC8E1C-CB3F-4C70-A5FF-DB11CAF1D8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39E1C6E5-DE1D-4E2D-B252-192FA8BFFCB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8283F431-A0F8-4B4B-BC63-0C849F4721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318695D2-1A08-4FCD-8B73-15F5BD2D9D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E93247A2-E4D9-4820-94B0-2BAA86E932C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E9EB279C-9CA2-4133-98E6-E3262B86D0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67A52425-F6CE-46B8-9C4A-CEAE2725BA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BAA3548C-89F8-4DC6-871E-36A15EA9D6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5891DA76-E36D-461A-96C8-D36C498F2A9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18660448-F1E0-491F-B3E5-B8DE404633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53B9084B-1199-4A1D-B665-2755D3BD94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AF997D27-ED44-4BA5-A7BB-977EC4113F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D79875E-6527-49C4-822B-AE2582DD46D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75191325-6E1C-4A13-9F21-954421C531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43593D8-C6D4-42F2-8074-CBEB02B580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B81BA791-3D42-4D2B-88C6-A57752E390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9736CB70-37AB-4FA3-ABCA-58899925DD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38E76B24-1B7D-40C2-9555-FBFD0EF751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B10CEA78-5DE8-4313-B373-A5C2D06032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0C1D6A1E-7898-49B6-A65C-1139F5D704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E0D2AC51-C613-4FA2-A442-5EC40D50E4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248A7A39-E894-4656-B909-6890E4BA50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1EA2FE87-1947-4B50-9F3E-364E505BDF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200504E5-CF75-40C3-B6CD-6F08248341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7E77DCA6-AC8D-48E1-A437-A9D610D532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2FAB9018-B6B4-43E4-9ECD-1943137845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B34B6E36-8792-454A-AF3C-7FE7974612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45D1206F-7A3B-4CF4-9D88-6EA205A7CB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3E075E20-31B5-44C8-B885-5EFA91525C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A91C5157-2B1D-4D83-8725-72B5815922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5102ED13-03DC-4FF1-BDAA-E45FBF614E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F1AA1734-8E77-49BA-8C1F-9F7619750B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5EA2B921-70DC-48C7-A9F1-57507C091E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42716EF0-2A01-44FB-865B-76C490B5DC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F40F85BE-BF46-48C9-A871-B85DE961B0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D9793C74-1BD9-4F3F-9FE2-740AFDC6B6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4CD5034E-4971-4A56-A6D6-B76913D24A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1FEA8F81-78A6-49B7-AA46-7FD669B0F5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EEF6DED9-1E89-49CD-90FB-05C411CACD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8D74B014-C13A-4E03-9AAF-628EBBE13E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F6237235-A1EC-4EF9-914F-42B953EDE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A65AFAE5-CE84-4F8A-AF63-6990E202BD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C8702DBA-8A21-45D2-AA84-8C622AB99C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951F5EBB-04B6-4BC2-9BD9-E9B8B80417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B12BE518-2CE4-471A-8DC2-14DEAE9A0C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E6384691-4123-4FA0-B235-EEAEB452EA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970F1B5E-0801-4F9A-BAF3-075E624CA3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3389AB2C-CCC5-4AA8-8210-951292ADDD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2558DEB7-AC00-4EC4-A7E4-397739616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0FDA87A3-7564-412F-BC03-9B37475BF0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F88BCB44-0D43-47AB-84C7-5E9923D146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165F0F6D-83D6-4287-A0F5-A5585BB210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582D60FF-97E9-4282-B78A-44761ED633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D7C0EDDF-66FA-4ED2-9CBD-4518BFCE08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1C03BE88-6853-4B0F-AD6B-16A0997AA0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B0EB0216-29C9-4E1D-BCE4-2B548A42E2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CD5729E5-99A2-4F6A-A59F-B0CCED15A0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81AF97B5-C789-4565-B624-33E9E06992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1FD1CDF4-61FC-43E7-85E3-4160CFA1EA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BA30BEC7-40A5-4B2C-84CF-CAB26EDD99A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F404BE73-4FE6-4FFD-B87A-69C96DE7B05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71E07F4D-6A4C-4B80-82FE-B8BF265CFE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EE5BE68E-7186-45D2-8CA6-CD15D970E1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805197C2-CDED-46F1-B336-77C1257556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99231A39-FCD8-4BD1-B0AD-9202CE2BA83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375D6ED-DFDA-4560-A66D-A0FB1F91D2C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B436915B-78A5-47A6-A14B-5987C66A65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E484E260-ECFE-441C-A163-AEC412D222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4E3D7066-47D6-4EE2-ABD6-352EEFF5028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84211644-6FC8-4AA2-A413-9E758B67A5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3BDA869E-0C2D-4E07-86D3-D347E5693C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57C940FE-9307-44BD-A017-D54F927783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27D4842E-B450-4F4D-9663-2C4085ADBB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FA4E4899-45BC-4F15-839B-BCBFEB6C48B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AEF9AF28-B6C6-4270-A08E-CD0DD3C8779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B7B4ADD2-8ED3-41F8-A24E-76E324F1DEC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279C94EE-46E2-479B-9017-6D0565FAF8A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C6C7CA78-B2AF-42DF-870A-5033580348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97F75AFE-7CBC-418B-BB52-A4C636CD20C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8AC6DC19-183A-4E65-864C-090C735CD91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86FD1136-9868-4AEE-985A-F65F58C5AB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11D786AF-D257-4914-B005-4BB4609A66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197A9C55-85B7-4F43-AD96-2C68A7FB23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192A3FEC-C12A-49D7-954D-C049610024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E4F88D6A-5567-4EB0-A3C8-8A65E1BCF3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D946D4D2-225B-4ACD-9168-6B8A579F67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33EE14F-AEB7-4090-8E24-4F0E99FF4B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2A9DB072-6F01-42C0-92F2-FB5AD74B81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EB26F80B-3AB6-4E23-B9A7-E7EE25CAA0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83065E97-A30C-4765-9D08-705F89C525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03B1EB6B-1E9C-46B5-A9C0-4FEA525087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952021D3-C33E-4646-BF50-C409A194CD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CD6DA007-15D9-499A-A1D8-6AA271EE9B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DA361365-0C40-4930-A63E-D836E93B5A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D33E88E2-B722-4C04-8D84-9C4D3980C1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80C9C035-2322-4861-A523-561F06763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18C433A3-90A3-4F85-8654-6497C6A4EE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EF0F64F3-14C1-49BD-9A45-AA1B4E5766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1327D73F-9AF9-4DDE-A277-64277F81CA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AAF09805-E40B-4DC1-B393-D3F54E5979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2B1A92C5-6BE5-4645-A18C-881600797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D812CD7E-9244-4C7F-A778-519990EB52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52C21B79-8699-4B54-8C02-A0D5F51F05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FE4DB40F-42CA-46B6-9862-CA5300930D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9202E1FC-88EB-4113-A30D-329E778093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BDF77B46-9AAF-4DD1-970D-1F412694AF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E6B09C7B-B4A4-487D-87A6-9D6CF615F2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E65437C0-EC09-4E23-836B-6C1F08177F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9C66F6A6-2F63-49D6-9DD0-2B71D5D6E7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286A5CD6-DE86-4D2F-AA01-1097D5C09B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F484DAEE-43F9-4F7E-A7C7-D1DC08345B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2E475E77-A3F1-4C1C-83DC-27A429AEF5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80F8E581-031C-4B91-B97C-3A74905306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6BA90BA6-718B-40C3-8675-916AEC346A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0885CB7C-E128-42D8-A8BC-2940BC47DD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0DF72B42-7346-4FA6-BDF1-3302CB9830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2647E1C4-A84C-4C9C-8786-33B1036F43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0C818153-0DE9-47E2-A12D-71219F47F0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1522D632-B07F-45DC-842C-D0B6D36518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B04CDA9A-2383-42CD-BDA0-9C9C6AF9C1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C15AB00C-9AA0-4F41-A79C-A1595B158D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33FD0C8A-30C9-4E5E-9BC0-8B52736D28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F4C16CDA-7BBB-4B2A-A405-35882BBF08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2758D7E9-61D9-4CA8-8B2F-FE4576A288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EC778F8D-D16D-451C-A08B-5EAA5192FC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0C5D68B4-9945-4017-BA37-A3E817A5F8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2E250267-1251-49E1-B535-E8E64461F8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FA178CCE-B107-4F39-B131-FFBA1FD467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5D71A1E2-5A41-49B6-B409-4464F69A16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25A234A4-DB74-4133-89C8-0233C78DA1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BE2D09FE-C170-45AA-849D-C57B8E1FEE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DCAC2B7F-C93C-4311-8FF4-8A1D68A9D2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C8AD7947-7A83-4E71-937F-67D0F8FAF7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336639D9-3B18-41CF-BD72-4632A9D0E3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B725E0C7-B2AE-4BF6-A566-68FC73DBA6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60898270-F2FF-440F-85A1-3A03462C04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8C9E6149-9D58-4F9B-9FEB-C7EE4043E7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F50330A4-F62A-4D9B-ABB5-F0D04C66D1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47E519C7-9844-40BB-AFF8-DDF47E88C3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9C4BDE14-C0BD-4497-B203-5EA0A668C9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04366019-B94B-4EB6-BAE6-D70773BFD0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CBAF853D-64DB-4057-8243-2944B3975C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DDCFCA4B-E24E-4CFF-B5DE-F1F9FE9BE4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47C1911E-DAEE-48EA-8F33-841631F8E0B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A9F4A8F0-6553-476D-B2E7-3AF771DC5D7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3F8A1823-055C-4A0B-A757-E5D6A6D692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05479573-1678-40CE-8203-58F566749AC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A35FBBFF-EA30-47E0-8C5E-B2DDD5948E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6545CDD6-2431-4B8C-9BE6-1FAB2263CE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8C3BC7BE-E4F4-45FD-9FDB-65220CD9CA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F41B1EC1-1BE3-4845-A6A9-D2A1311919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AFB4A2B5-C8FD-4E39-99F6-5F829DAAC2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116BE4EF-98EE-4E96-A3FE-6607E22AD2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E340D1C2-7C01-4651-A1CF-E855F04D71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09947B73-802D-47F3-9B9D-687C721985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8235C308-8FD2-4C4A-8681-2B2B18556D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6C0D4DC8-EB0D-4333-BA1F-50CBBD5926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5C061A07-124A-47CA-B802-24BB825D24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CB68E6F8-E4E4-4E90-AB76-813C6CFAE1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B45744D8-D234-4045-8604-453934F8B0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0EA74A44-2EDE-4D3F-85A7-8731FF6116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89F98185-CBA1-491A-9E63-BD2A3414A88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048847D3-8EB8-4F78-83AA-1CF9C160843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98327188-77C3-45D4-97FA-D4A7B1F375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D56E2455-D7BB-4F6F-BE3B-4CC333C1A5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10C4AFA5-5434-49CB-9D0B-6CC6EDA97B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43E04D81-9A4E-4451-B9DA-5F3BF4222B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D93F4088-A0B5-4BE8-AD9C-2183BD6329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F6B3853A-7A0F-41C4-B787-38486BEFD5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D20999D6-0932-4A0F-A8A9-1A431E88A9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AE198147-29DC-4589-9796-5F1C0D1FFE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E60F77C9-C419-41DA-BE45-B857732E6A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0166667D-57EB-45CA-BDD4-9AFF51AC20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A1C35C5F-4AF7-4D24-9C64-6D208430E9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79E6DF66-7409-450D-A694-BDB35370F4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AD53AEC6-3A18-4624-870F-83005A3C6D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94BD415A-3A79-4165-9D85-3052C7C7E5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79450154-9357-4AF9-B752-1637CA4A44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9EE7F36E-B9D7-4311-B018-E6DA700C7A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C133E354-F00C-45CC-8FD1-32316646B7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B852C765-7BEE-49DD-A345-836D50CAC0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3543FADA-089B-4EC2-919F-3A7602B1E7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2A3AD21D-6D2D-4C9F-BA03-21BEC813A7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F9085AFD-2F90-4E9B-9695-04763D87BE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1951CB6B-27C0-463D-85C4-1BCF6B8B62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D8189F30-0AAF-4959-BB9D-B285BC0960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3F9B0852-DAB0-4B71-81D8-EF8E72DF15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22687D13-3029-41EE-9993-55C5A3A28C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7BC02CD3-71A9-4935-AE13-C77C01079A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8EF4874B-0C7A-4AF9-B4C2-E7976734C2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60C7C7D0-AD9A-4C73-B9D9-C644FBE0B2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DB8E0D02-0845-4E67-A62D-2D5C2ABFE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960D57D0-1A74-4B78-8468-57C1D6B6C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C2CCDE1D-4194-431E-9423-D29B0ACF3A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CDB9AC08-DD42-4091-842E-0498F61410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8A89AA9A-57E3-463A-A504-9EA1194336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9B228BB2-41A3-48EE-8B5A-E0D05F53F6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C2487DC0-4A95-4439-A771-2113277C10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4840B385-BA07-4086-8DC3-C42798B170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95E2E322-82CF-40A2-912C-C02EC0D41D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92E0E411-37FA-4AEC-9105-8EF72B0A9F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E0CF7F3F-C2F6-44D1-A8C6-DCC6B84C58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D77721C4-891A-49A0-BB2D-1D565D1040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82DC3687-0CF4-4928-84D9-E74710912D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8FD575A4-F5A7-4313-BFF1-61C6608C47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6ABE0362-027A-4948-AF93-EB5C167D73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C9A853D2-9DD0-47B9-A01A-D2742AC50D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CB5952AA-8F30-45FE-BCE0-C6E4342FF3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B8BEA714-D05B-43AC-804A-8B31450082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4B73E54A-F43C-4FFA-9174-4425132865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965A798B-BCA2-480C-825C-AC50360F65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9349E3BB-D111-42B5-ACE8-1A05B2DBAC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EB801C70-0ECD-4171-9735-59CC17D01A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FBC24E6C-C7AB-4C8E-B98D-20CA46A511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689012BC-6EBB-4C41-983A-F8CE6AE367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F6D48D6E-FEF8-40F3-9627-931B877716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29F471DD-5D2D-463B-955E-9E78B25A82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96C51A48-70C1-48EC-B39E-23B5243D95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AC69AC7E-70EB-4366-B43F-D87C666AF8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952D154B-E8CC-4353-AF58-EFEB872CFA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E6545CB5-6421-424D-8738-E5ED36D6C2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2AE48326-251C-4BA7-94E0-BE21D6EDC1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F097096D-7C84-48E8-8786-8721EC2370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EEBF50C9-9C7E-4CC7-8476-4D1D96874F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22EEA399-E6D3-4AAF-B33A-07835366A3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F4E2F6C1-AE20-4D29-9573-2E045038BE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580585E3-228D-4923-8026-00E6A4F8C3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BCE128D3-B3E9-4CDC-88A5-0E5DE839B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48F200AE-E456-4B64-87B3-B00AC8BC03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A52B84F7-7EAD-4F4C-8799-CA353CC18B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AAA62F81-3FBA-443B-B87F-84E9CE7E48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A76366E4-8C07-4DD6-9A8C-ED24E92C6C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17A4B7C2-6B13-466D-847B-8A7B1EBA0E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EE7A7181-3A2F-47B2-AC52-F29B7C724E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C06CAE97-391F-47BF-A8EC-535021823A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98E5F7C5-501C-4DDF-8C94-FE1951FC08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ACAFF519-0FB0-463E-9B88-E775E7716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ACF65152-51F8-46FC-89EA-FCA3510D31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483DE22A-53FE-44C6-A78A-80C7802757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C0880FFB-88B7-4F0D-AD3F-768B7E8572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5C50D716-AAA7-4E92-BC38-78CFB3E599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ADA750D2-0BAC-4296-B5CD-FC8B58F549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6EE79AD3-BABE-4316-9851-0F4476782E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994C8452-C9FC-4B36-B04D-3F27257037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2EA215D4-E77A-418A-9198-FA19881C1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91BEC49D-CB42-4D63-B029-91C5B18A32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AB41C8C7-518E-4BBA-B411-D84E69614C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F71BE244-C9AB-4559-950E-1845FCB3A0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29B8828A-1D31-4B68-999C-EBF74760A6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D15F13A6-A796-4888-97BC-2FEFCB3522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30AE0D1D-9C0B-4D3A-9F85-CC0503551D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6EB981B5-E7B1-4C7F-9A36-FDA88F9148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AE46B7BB-F07E-44FB-B62D-72FEA37E23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69B6319D-2117-422F-9B60-7647B4C0EF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7D3A6E15-6F60-470F-853D-873F927C51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F48EDBEB-CA99-4D6A-86E0-E7E9ACA0C8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70C387AC-3857-41A6-BE0A-12D5C76277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9AF39012-5623-4233-A708-6CCCF67CF4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ED089D2A-9EE5-4F64-8FBE-BC75D98D2D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191AF8FC-03DE-4E48-BF98-551E4CFCB6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B940A4BB-4F2C-4C53-A77C-8B1D1B5693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A6E60D34-4859-451B-B088-2B16D7D380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1894B592-B4BB-4671-BA65-7D1C070313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900C9158-AF01-4F8B-BE60-36E8A85EC5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A97B27FA-286E-4F7E-81D1-BE0B7D3398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1792B615-9151-4DAF-BABE-6633F3E4B8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0DDF0A63-DAB4-425A-B541-31B8CC20AC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346C1B85-827E-411A-B8F3-ABCCBBA49A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B49FD797-48EE-4C62-A4D5-75CDD26666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B5E0C7A7-1ECC-4BD7-9CD0-511A1D20C5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7401C478-778E-431C-8BAF-FDBFE9C47E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989F9142-7498-49C5-89AD-C4ED2FD384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DFD8B855-DFFC-4DBD-8BB5-2E29FDA035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0BF82EB6-5803-45A8-9FDC-96828EE128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157C45A6-4386-4F5D-A0D6-C9E895FC8A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F8DB686E-6038-4EAD-B573-B8712E2F48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768158E7-7814-4EDE-AEFF-0D66880AF5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7C4F0568-F03B-4BCD-98F7-4AF0F7EA55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3A5650DA-2592-42CC-919C-6AB18CFD94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37FF7C60-1F0D-4F0A-890D-FA114003D4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C7B697D7-2FE0-4DC2-B037-14E1D5CA7C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99031611-C8D8-4EF8-9C79-C6819EC849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4A3DD984-859F-49F7-BDCA-297CC1F959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F3F3A5E9-B700-4E29-A174-9022239D43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4CF32955-A199-4331-AFA0-44D07F67D2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8E3821DE-8134-432D-9367-867FFC7BF4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21EACE8E-55D6-4DE2-BABC-EF8921D9BB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4C39D77D-E0E6-4379-8448-3AA2E80B6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2704A45E-582F-4AF1-8DDA-655C0E82DF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528B21BB-16A6-44E8-88A5-15CEF66647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E481E3FE-4E61-4F31-A68A-EFDDF4B81A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121FB8F4-7747-4D62-B252-456D743C72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DF711AC3-A9F8-48C6-A16F-946F2FF817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040642A4-0D0B-468D-A782-DD89C42216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9216C189-9A14-47DF-B5C0-E5BB1A2332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45E190DF-C2D1-43EE-9DB9-6C9C4823DA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EAD2783F-784A-414D-B687-BD0D046DCB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D6DDE8AD-E3B1-4A91-A1A4-DD3481838D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A50491F3-B7A2-4F4F-9B35-A4F1810351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EF989714-E5BD-4F09-9105-E1D7EB85F0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05B2FA60-F6FA-48CA-9989-5ABBE7D167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DCDF62C0-7034-44C2-B632-AB1BE39D98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867D54E8-7134-440B-AF66-50ABD809F3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1151C226-6DD2-44F2-82E7-782A461C2B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A56648E7-366E-4928-BEB0-90B52C50F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1B80FC94-AD19-4B94-B3F2-D5789FB3EB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5247645C-02A4-4AEF-AD71-74F8035D8E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A801C953-3B27-4D57-ADDE-3D9A1761D3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74550C93-80A6-416E-B797-929521BCF4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8652A2E9-A3E3-4175-9A2F-51E8C8405D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C6D315CB-C06A-479C-A06A-A92CF290E8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9D96E11C-28D2-4151-9774-ECBB718539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3E975C1C-0701-4CB0-A104-3ED193D1F3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C0346E57-91FB-40CE-9987-099E1E8050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B854360D-189B-4EC7-AF82-A3DA1C73BD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1FAF25EB-0736-47F1-A143-60F589AFBE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F8D22F5E-143D-4342-9898-CD3B09AB7A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CAC613C7-8F9A-40B7-92F5-331BF2E294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9B28530D-2B18-4C85-9553-F4FF92B3FF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A72C742E-0A44-4F74-A6CD-F281A4D87F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F098DAEB-3D82-451D-9823-504724CBEE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26090107-3EA7-410E-BC2B-B4685CD470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3C7D9031-D32C-4B4E-9640-EEB56D473D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224C1C2D-D1A9-4191-8E6A-71605E3EA4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3EB2BE6B-3ED0-4DF8-82FB-BB61A54475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E002D9BC-DA09-41B2-A29F-B59F2638E0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61565862-DEFA-4CAD-86E7-B5DE555365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67BB1616-4E3B-4EF3-BBBE-DD9CBB1632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8C65ADFD-DBF4-4278-A38C-82E697CE50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E4AA0C31-03E8-46B4-ACAD-E2A919233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4BFA6F0A-F02A-473A-8C9C-BD90DD14E7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DF2D04D5-93FF-4936-A13B-0185E02958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8CED6AB9-F20C-4FFE-9EC9-F60B6FEB18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68B561DD-D2A6-493E-92F0-5F21031F35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D7C305FF-F0B2-4DE0-98D4-B3E275AEF8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2C8600DE-311E-4FA5-B159-FE0E2A8B23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7CF093EA-A1DC-4576-9711-74FE62FF2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38411B87-1ADE-4381-859C-793635545F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180D7E91-D5FD-4E76-AFD7-46188F8ABD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22C766C5-8225-40D9-8A74-B8495B52E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99A72562-4732-401C-9CA2-616CEE01E7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3EF008D3-166C-4A8D-BBDB-33FF78A568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7413FF0A-4F27-43D5-A061-372AB21BAB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449C40D9-B6E9-42B2-BDAE-DF4921CF19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3DAF4E9D-2667-4EFE-9E76-7B379808A6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33A98477-D5EB-4A38-BDC7-E7141DBEF3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BDF22E2B-492E-4C5D-AD3A-267A0C4494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039ADDF8-6A5B-4DE0-BD50-67AE2D0A57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146DB336-64ED-44EB-BF6C-99CD8E5867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5F0104BF-3691-46DE-9CDE-660773ED30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E05B45A0-062B-48A4-9BA7-183866EFA7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85A8C0C6-7583-4126-AE97-041D934767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BA636193-AE1B-48C4-8803-165AA79BE1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3CE1CED3-DA2C-43B1-BEF3-4AD902DFA3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0CDFF18E-FD82-47A9-BD29-7F47B8F026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B53608CD-41C2-438A-AF38-A0FCF073BA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B15B9DFE-9D53-4240-8640-C57AB7F3C8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A1EC31F8-303C-4F73-A24C-0B619D12E0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7172D514-26FE-4020-9C5D-32E2F20AD7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5F4F8CD3-5EC1-4CDA-A625-7CFA5D1252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2C0B2447-6A9D-4C43-A238-513E1261BC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4779013F-7347-47F6-A358-39DE941017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9FFA32E6-33CC-459A-B2A6-1A4B302BC6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0F69108A-62AC-4E0D-BB91-DC0AAB540E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F9CA4532-DA07-4468-99F6-48FFF28D3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14618AD2-F7EB-4EF7-81A0-97DE08BC12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07A29A00-A43E-42B7-834A-CD9C3F2A2C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FE8D1000-4705-4658-8F15-D33F7B2788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254725EC-72C7-4FE8-AB1C-E30071592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86F0FA96-9E1B-4311-90C5-29293435D0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CC5B9B41-5A57-4D11-B1B0-FAEF02A572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9C109BB4-A12B-45AD-BEBC-87AF786C64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980C6D38-F653-4F9C-931C-D3CEC9770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010A5EDE-1376-4511-85A7-203AE9CFFE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9ED64432-E45B-4AF5-A2B7-54600D16A3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629C38B1-1CA8-4F24-BFD5-B54326D4CB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9FBE778E-C010-4F1A-95AF-8AC00B7C53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43668966-72AC-400B-9E0A-821CDFF06E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108249B0-6475-4EC0-A879-B6ECF48DD2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98F3862E-A777-4923-B7E1-562751233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EFE4D470-56A8-41CE-8CC1-CCF706E940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67D8936E-F0BB-44ED-BFB0-03D741F3E0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56F7EAFC-DFB2-4E7B-B21D-6DAB2FF3A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B61360EA-0B25-475A-B25D-96E3FE3B2D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E0E12304-5D52-400A-A63C-A8871A39E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308C0E49-04DE-47C4-92C7-8AD55BD4A6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811624E9-EE68-4B03-843A-1D57CB4EA8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D0551AC5-E702-4C6D-955F-F8201C236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82D0C792-01D5-4C4E-BE03-799A7FE7F5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6568A9D7-75FA-4FCC-9847-75D3F2A7FD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6BEF44E8-304C-4D97-A900-AB58B3B6C0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072776FF-912A-4EDD-89B1-D5C683ECF0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8BA8789A-AFB2-4D76-BE6F-8BDE485253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86B052BD-707F-45A2-A1EC-6968D0BBC5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799AD30F-FC6F-40E0-B01A-32F5253041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CAC2BD72-245E-4D01-B792-6620BE6D42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76D94BAD-1EDA-43A7-9895-6C56858CFD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B8D34986-519A-4DB5-90A5-37CE6E913B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8C525193-DDCD-49EF-9D7E-B72CE86CA1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34B6FA82-3324-4FC5-8743-2F53CCFC53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B0CA6F1C-DBF2-4903-9E58-F425D1369B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430A89DC-460D-41D5-A452-25284F0C76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53F24FD4-635C-4860-9641-888CFC64D4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30C37468-A549-4A73-A0C8-B7311705B2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23EA3AC0-C201-4FB0-8739-293F80A7D3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56C20C39-B56D-42AF-9DF2-A2BD5AD808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8E7B059E-CE5C-4415-BD05-9094636763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C2C02164-30BA-4B9C-A110-555E4BE89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ACFF378D-DA38-4A5D-A762-F1051BC922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176F5CEB-F9AF-427F-8FD8-164B6EBEE3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613DC0E0-A13E-4CA2-927D-3DFDF69393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80416E17-B697-459F-8E3B-DBD8488AFC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673445F9-31F2-4A68-9136-5AF763A83F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9B33E3C2-59A9-4532-BF5C-40D696A3B7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F86FC32E-75C3-4E96-965F-FEE474A4B9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8B4CEDAC-4A33-445D-81A0-DFFE30D99E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65BD97D5-CBD8-4431-92E3-C6F5D2BC9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0A4A64DA-6F3C-49DB-812D-5B78F42B2C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C9E37FE7-DA4F-4A3D-9DB1-0A2AF327C0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1C6FD8F6-B8BD-4104-9EEB-F0F76B05F1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F34DF72E-0197-462C-9FA8-6C0403796E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2C122784-4F34-4399-AA53-0A636E88DD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7F40D065-BE9C-4878-AA29-8B8DD048E1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100DAB81-A58E-4F4F-976F-5C111D4016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A3E77F36-3E22-4AFA-B6B1-76AC4FABD2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D8A7AD6F-CB5E-4913-8694-259681EDB8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329F34D3-1361-4DAD-9B6D-9B4053F03A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757F8A44-B7F8-4F9D-BF86-A5E2D0618C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E5D22EF9-BC21-43AE-B6A2-69EE727E29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B968D767-C038-46C1-BB11-C58F5C3471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9FF1946F-03FE-4D12-A1B3-8331A11675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7456DCCC-5FEA-48A0-A133-18FCF279B2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F3D70347-A200-48A5-891D-C4E0909AAA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AEFFE6FE-4E68-4E37-9257-8B3003BC03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CB3735B0-D86B-44A6-876B-AE5214D192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8F8E8BE4-2D36-4FA7-B8A5-D5DB32FEE3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ABCC1DA9-574E-4F0E-AD97-427AFEB1E1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5BF6F278-6C58-4F71-8EB8-053C4E81D6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546033A8-B478-4EC3-B6A9-8E8D305F3E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0835EC31-0E4F-484C-B951-4A8C6CC34B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EE15783F-FC0F-40C7-BDCB-78AACFB9A3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7C8F28C8-8B05-48A6-9682-9EEF0641DF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BD4826E5-7600-468B-88EB-3EF65ADC12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BA9E9C6E-ED4A-48AF-BD28-267223AF47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C552E3BF-5317-42D1-AD86-078C51BFDF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6C704BA2-E7F9-491E-AFA4-9C12B33116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9A25DAC0-B262-4026-B99C-3198FF4F5E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F932D5D7-BDE9-471A-ABB1-325809DE79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B471A94D-06E3-4712-9E91-18252BC4D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D28F10FD-795A-4F85-B832-6C0F76691D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1D87E4D3-374C-41C4-B318-EFA727C97B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A2961AFB-291A-4994-BAAB-B8F62D25BB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CF17F1C8-44DD-4D47-895B-B623DB8D8D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076E30E4-DFD7-470C-A259-1AE553C11E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87B23377-3795-42B2-A5D6-6B7CCBF2C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6F04C732-0776-496F-BD65-CD2961F48B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9F64DD45-B102-44CD-AB09-8FDAF1E4B7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E9B99E91-2F74-4C1A-B1B7-27BCB3507A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487A0619-F0DA-46F7-A925-EF925D6E35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5A4A7BB3-E3D6-4951-B902-F2B5DBA272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3C73B44C-2382-4FB1-B7DF-03FCF17728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EDDF4F27-22FF-46D5-A85B-293AFD5178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3A362FFD-C582-4EB8-B879-2E0D66394D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B7900A38-1CA0-4DFE-BD4A-0A7F238FD2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317CE9B3-5765-45CF-A193-72A6235074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F892D4B8-3873-417D-8FCD-E3F10B4004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D667DAF5-4408-44A6-9F3F-E9B02610DF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38B1B856-F0D1-4009-AEAA-332FDAEAD9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C0483EF6-76DF-4DF1-B515-4572B03A7F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4716FDB4-2DF2-4CE1-BD59-BC5E1F73B4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A100E681-BC7A-4D93-9641-028212AC53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7387CD14-6596-40ED-A836-AAC0F0A619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ABA8810C-EB92-42B5-873C-53DACEA932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6E720933-EB21-4E31-A0D5-F0C571574E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DD838AFB-7B77-4495-88BA-D9BFC54490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DCA94745-BF00-49D6-80CF-E58EAFDAE5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FA4898BB-C64C-4E51-A5B4-ED7FC8D10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5878B4A1-3F63-4D52-A00A-EC429DCC3E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5F999ACE-9153-40AE-B7B7-BCDED43FB5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C5F82B7B-590B-42D2-8144-9BF9A8E71C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DEC92884-80A0-45D8-8C13-84E8F75444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917F1A34-7C54-4837-8AED-E06403B06F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E4333AD7-6F29-4C51-828B-9DED01F4C9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6AE3B783-3085-4BA1-B457-DBEF98CD83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73402AC2-4EB4-4010-9A0E-A3954B5148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F4199E47-2CF8-4826-B607-2B13530E42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8B5372B8-34E4-4EBD-BB75-A027A8476E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3B599D90-6CED-4DCC-93D6-B8916FC315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B2101735-373D-4F25-A423-FEEC452F3B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E3FB30F8-544D-47C5-9002-8CFC60EA0F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7B7683CD-2AFB-4806-8600-DBDE5FA66A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21176E87-5B47-429E-B595-D89B42648A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3979CD0B-5C25-489B-875B-BB6F5ECAEE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12868F26-2252-4EED-8D22-AFB954C40E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2D20598B-DB6B-4E3F-9F12-64260CF81C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E172457D-4138-4697-9D30-5B8A09640D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5C5CF9B3-14DF-4C48-8CB7-EC4890AB52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851C888E-2026-40DE-831E-B5A2D69195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EAC97CFB-D717-439F-8305-33496609A7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0D0EF8B7-A2F8-4EC0-921E-5C20593B73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C577E11A-2B19-445A-BA58-01AEB13E09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B148F88A-ECD6-4DF2-AE91-EBF0BF4B8E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C13638A7-F8BA-44FB-ACD1-7AE7CC861B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62310BB2-3451-45FF-8B62-47EA518EBF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A40300E7-C47E-41AB-A80F-7B75E7B4C0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EB61DB72-0E0F-4D62-8F3F-3002DBBCAB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8C7CB683-21D8-46D0-9C3A-8C46BD3421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5B3F45DB-AF71-4158-9195-46A482733E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4D31486E-1AEB-4A46-8614-F3017C592F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7F88C955-4172-4647-970E-71EFC03CEE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B93EC6E5-07E8-4F07-9FD4-A77C2178DB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EAAEF6D5-7A2D-4D16-AC53-E032E75427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81C0A397-C06F-4785-A6DB-98C899711B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9E1DFB53-A8F8-4DCD-805A-CFDFBBBEC6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78B6D41D-725E-49CB-A495-E89DE2A50A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C80801D1-29B8-4E64-AE43-11D7AE31F4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0BF4DF1F-49BE-457B-9DA0-019D6E3114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2841B52D-A04D-49FB-BE31-96D5E2A8EE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DCDC9C0C-643F-4A39-BBF7-6376959B61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CD367E0C-8C7D-4D7E-A7C5-50596BD20A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B20CE17F-A698-46CE-BED9-F2F5A04507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5AA3A139-BB6C-4766-9520-4D1A6227D9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9AEB6EAA-FAF7-4873-AC35-44B60131ED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1F9941F3-CECC-4BB7-8369-8F7774DEBF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73519827-FBFB-46FD-93DD-A24BE1AA1E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3C1ACCB2-D205-4244-940B-5856639217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052432D5-5E48-4897-BC5C-DB7146E29F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095C9BDD-2945-4250-9FF6-6209A96ED4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19FAF721-9AB9-4FCB-8432-D17EB55E7F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B64B7D8E-993C-44AE-B1A9-401493468C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FF153E2C-9B33-4B2B-BEE1-2FDF0EC436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B95F001D-2064-402F-8B31-3B25D3CA76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3FD95028-AFE5-4DD4-A645-A7FE673D99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91451269-F46C-470F-A3BB-E564576209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06A53B57-07CF-46B2-999E-E7BA8F2777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244EB9EB-5F77-4486-ADA6-08029C741B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F8EA90E9-570C-485E-AC8E-F80CDE317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53F7138E-C659-422E-9C2C-90B6416116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390467EA-404C-4078-84C3-97E2A6BF2C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2DD4403C-AE0D-4D91-8B6C-51AD912CB9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5C35058B-1A6D-46F9-962A-89B3743B3C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5ADE66FA-EBD1-403B-8DD8-0D410793F7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4C25836E-FB03-445A-89C3-AD7328FFA9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23B3293A-810E-468C-AF6C-DD95A04966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1CE70A90-F518-4D92-8FBF-79666EAD85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9C0EDEDA-090C-4E4D-808D-7CB71237B5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725F12A7-8A40-4A27-98A9-1AF4B4E544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46C77ECF-16CE-461D-819C-AFFF75B489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D6895194-BCDC-47A7-8101-E7102EA612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CDC8C711-5467-42D7-9AE9-49B1E15D17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63F915FF-B0A5-44EC-9FE9-475CF91C47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8B92791D-0678-465C-8DA5-64EC4955E2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0B5BE458-F39E-41B2-B609-3D3BAACC3F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94725A05-F471-4D71-AD2D-B8EB0A850A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FC54AE3B-4D7F-4E16-8C32-51AAB01C6F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FA46FD10-BCC6-445B-86E7-F828977C5B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2A27C3DE-BB02-4C30-9C16-6E3772D70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CD6B1243-4EB4-4192-9F42-1582CFBAB9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C6990EA9-D5FC-4179-BB60-BA95D0D2E5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4FC4EDC0-BC36-4C86-93C9-9C3E0A4806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AB03FE1C-635B-4DAC-BF39-0DEAF9A3A3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8BA5EEBA-5C42-4B0C-97ED-5D8DEDCC02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79233D67-E7CD-4BF1-8867-449E84CCE5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8E73301E-9C68-4BA6-B64F-895CA83760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1B88C2FE-A8EA-4A07-A9F9-718FAF4343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16D54289-C08E-4071-8ABE-FCDAB784CA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493110B2-E32C-402A-8333-476B8FA733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CF698F8E-7583-4AF8-9D47-3A55A338BA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127E63D1-BB59-4344-BDA5-EDCF11CB5F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E53C8388-D39F-43B0-AE9F-A3DBC334BA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E30EE569-97DA-4D1C-BF2C-0F5F146884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CD885D01-B9E9-4990-8C87-41A37CC696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3EFF3FAA-60AE-4E6B-8C53-95AC59A8DC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18758BF1-5CC8-44DB-B192-532668B50C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CE90813A-73F1-4DA6-85A8-10307E7E84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6B1C7907-64B2-4242-B63C-B487740355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B83BC135-63C1-4A7E-8BF9-528E20A6E2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8573C981-6F65-4499-BA6D-D570E7983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A3E0AACB-65D2-4642-9FD8-2B0BBE258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9A8736DB-CF7A-4BF7-9A6B-B44E5C6E63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7149097F-C387-4DE9-A62D-FC63001D89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6EE85008-C2EB-4A82-8B3B-66145A2531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89CF716D-B840-45E2-B984-BF2BA71FAA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9DC92EB0-DB32-4A60-92A5-F67519F43A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1956A7AD-63C8-4500-841F-5BB96327FB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ED842456-43E4-4D8B-BAB0-43F68DCAC5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CBAF7637-06E5-466C-9CAA-C8D7080143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BC8118D2-32C2-4F39-8937-E43E5581E7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01CCC229-73E7-4873-97E2-2252885F7B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9E161A16-5155-44AD-985C-0DE91004CB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416B8EE1-4F1C-4586-BB17-24B0DE78F9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B5F31BDC-026C-498E-80FC-A0DC6DE62D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954635C5-00B3-443E-AA88-BE4A6589B6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2DE78BA8-BBA4-43A3-B7BF-107D22C43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93B00EE2-6E39-4DD9-B304-8E0DFAD59E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EC922E77-0E3E-4846-AEF1-4354393D3A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D5DE34F6-B983-4A3A-89AD-2781F197BA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67A10AE7-213E-488F-86E5-0B5373F770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AD8082AD-121D-4040-A8CC-40643A23EA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87F79C89-D9EC-4093-8215-0ABB3CD55C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6F017CA6-CE45-491D-B746-BA8A524A7A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87AC3D9E-8AFC-45A7-8DB1-A1844CE007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0C875A40-D0EA-4FC8-A99F-749AE64679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FDD6373F-A116-4C25-BD64-72C3ED7351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F23FDBAD-9A45-4B08-A094-F2B92D676A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30325BA0-2C5D-4DD0-950C-5D12FFD17D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525B7F4B-E956-445C-ACD1-BA044216B3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7D36301B-718D-4BA0-B6B7-96326B800F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4942884F-396E-4303-9F76-1C60B43F16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F42C246F-BE02-46C1-B30C-3181E9B90F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386AC794-C7BF-428C-95C4-C36F19364C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C054F1AF-B5D1-4556-A6A7-20AAA2AC15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868075E4-F7C6-4FC4-B0F0-BB94C2561B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56FF1B5C-A28E-4E9A-9F0A-8251598F8C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EDA22696-B240-43D1-BEFD-CA85887ACD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4BAD4D12-0EFE-408E-A3AA-0A6C31A2E2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C2302A6D-6065-4C39-B6E7-50586F5B96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9B20A5F8-543E-4CD1-9B8E-7C0CDC4ED7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393F7AD8-BD95-48E2-9B59-943DE847EE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7990DE2E-46A1-47EB-A62B-DC36B71950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40FB7EE6-C003-43E3-AB5F-6F32CD1773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DEEC64B5-D8AC-4C3A-8F57-5E326F99DD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7136837C-F5B5-4918-ABFA-77ECCA2DB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AFEA7C1F-0D04-4156-AC2F-5C9997C8A3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E90F57A0-12AC-4CCC-973F-FF3DA00788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D0367744-8D95-4FB9-A051-BBE81CA294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720ECECA-1A38-4842-BC6C-E181BDE8C1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84FBE7A6-9D59-4330-8D40-AF7032F099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9DE999ED-96A6-4397-885F-C74DEE94C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362C98F5-8AE3-406F-A926-3EF09CBBEE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916A6538-7996-4BE1-B5B2-68B320589F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34E55025-514D-4A73-BCE9-64F79E601A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EFCEF604-90DA-4CA4-8194-C2B2D5E414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37CD0EF0-F4E4-4A10-BA63-87D6052691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E119645F-D2F0-412D-8194-0BB844653C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49EE-D976-4AD8-BA50-D0910B84C53A}">
  <sheetPr>
    <tabColor rgb="FFCCCCFF"/>
  </sheetPr>
  <dimension ref="A1:K834"/>
  <sheetViews>
    <sheetView tabSelected="1" topLeftCell="A240" zoomScale="80" zoomScaleNormal="80" workbookViewId="0">
      <selection activeCell="G255" sqref="G255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1" ht="20.25" x14ac:dyDescent="0.3">
      <c r="A1" s="98" t="s">
        <v>483</v>
      </c>
      <c r="B1" s="99"/>
      <c r="C1" s="99"/>
      <c r="D1" s="99"/>
      <c r="E1" s="99"/>
      <c r="F1" s="99"/>
      <c r="G1" s="99"/>
      <c r="H1" s="99"/>
      <c r="I1" s="100"/>
    </row>
    <row r="2" spans="1:11" ht="21" x14ac:dyDescent="0.35">
      <c r="A2" s="101" t="s">
        <v>482</v>
      </c>
      <c r="B2" s="93"/>
      <c r="C2" s="93"/>
      <c r="D2" s="93"/>
      <c r="E2" s="93"/>
      <c r="F2" s="93"/>
      <c r="G2" s="93"/>
      <c r="H2" s="93"/>
      <c r="I2" s="94"/>
    </row>
    <row r="3" spans="1:11" ht="20.25" customHeight="1" x14ac:dyDescent="0.3">
      <c r="A3" s="95" t="s">
        <v>484</v>
      </c>
      <c r="B3" s="96"/>
      <c r="C3" s="96"/>
      <c r="D3" s="96"/>
      <c r="E3" s="96"/>
      <c r="F3" s="96"/>
      <c r="G3" s="96"/>
      <c r="H3" s="96"/>
      <c r="I3" s="97"/>
    </row>
    <row r="4" spans="1:11" ht="21" x14ac:dyDescent="0.35">
      <c r="A4" s="92"/>
      <c r="B4" s="87"/>
      <c r="C4" s="87"/>
      <c r="D4" s="87"/>
      <c r="E4" s="87"/>
      <c r="F4" s="91"/>
      <c r="G4" s="87"/>
      <c r="H4" s="87"/>
      <c r="I4" s="90"/>
    </row>
    <row r="5" spans="1:11" s="84" customFormat="1" ht="24.75" customHeight="1" x14ac:dyDescent="0.35">
      <c r="A5" s="102" t="s">
        <v>481</v>
      </c>
      <c r="B5" s="103"/>
      <c r="C5" s="103"/>
      <c r="D5" s="103"/>
      <c r="E5" s="103"/>
      <c r="F5" s="103"/>
      <c r="G5" s="103"/>
      <c r="H5" s="103"/>
      <c r="I5" s="104"/>
    </row>
    <row r="6" spans="1:11" s="84" customFormat="1" ht="27" customHeight="1" x14ac:dyDescent="0.35">
      <c r="A6" s="89"/>
      <c r="B6" s="88" t="s">
        <v>480</v>
      </c>
      <c r="C6" s="101"/>
      <c r="D6" s="93"/>
      <c r="E6" s="93"/>
      <c r="F6" s="93"/>
      <c r="G6" s="93"/>
      <c r="H6" s="93"/>
      <c r="I6" s="94"/>
    </row>
    <row r="7" spans="1:11" s="84" customFormat="1" ht="27.75" customHeight="1" thickBot="1" x14ac:dyDescent="0.4">
      <c r="A7" s="86"/>
      <c r="B7" s="85" t="s">
        <v>479</v>
      </c>
      <c r="C7" s="105"/>
      <c r="D7" s="106"/>
      <c r="E7" s="106"/>
      <c r="F7" s="106"/>
      <c r="G7" s="106"/>
      <c r="H7" s="106"/>
      <c r="I7" s="107"/>
    </row>
    <row r="8" spans="1:11" s="84" customFormat="1" ht="26.25" customHeight="1" x14ac:dyDescent="0.35">
      <c r="A8" s="114" t="s">
        <v>478</v>
      </c>
      <c r="B8" s="116" t="s">
        <v>477</v>
      </c>
      <c r="C8" s="118" t="s">
        <v>476</v>
      </c>
      <c r="D8" s="120" t="s">
        <v>475</v>
      </c>
      <c r="E8" s="122" t="s">
        <v>474</v>
      </c>
      <c r="F8" s="122" t="s">
        <v>473</v>
      </c>
      <c r="G8" s="108" t="s">
        <v>472</v>
      </c>
      <c r="H8" s="110" t="s">
        <v>471</v>
      </c>
      <c r="I8" s="112" t="s">
        <v>470</v>
      </c>
    </row>
    <row r="9" spans="1:11" s="84" customFormat="1" ht="4.5" customHeight="1" thickBot="1" x14ac:dyDescent="0.4">
      <c r="A9" s="115"/>
      <c r="B9" s="117"/>
      <c r="C9" s="119"/>
      <c r="D9" s="121"/>
      <c r="E9" s="123"/>
      <c r="F9" s="123"/>
      <c r="G9" s="109"/>
      <c r="H9" s="111"/>
      <c r="I9" s="113"/>
    </row>
    <row r="10" spans="1:11" s="79" customFormat="1" ht="34.5" customHeight="1" x14ac:dyDescent="0.35">
      <c r="A10" s="82" t="s">
        <v>468</v>
      </c>
      <c r="B10" s="82" t="s">
        <v>467</v>
      </c>
      <c r="C10" s="67" t="s">
        <v>469</v>
      </c>
      <c r="D10" s="78">
        <v>43853</v>
      </c>
      <c r="E10" s="81">
        <v>121072.5</v>
      </c>
      <c r="F10" s="78">
        <v>43974</v>
      </c>
      <c r="G10" s="83"/>
      <c r="H10" s="81">
        <f>+E10-G10</f>
        <v>121072.5</v>
      </c>
      <c r="I10" s="80" t="s">
        <v>322</v>
      </c>
      <c r="J10" s="10"/>
      <c r="K10" s="10"/>
    </row>
    <row r="11" spans="1:11" s="79" customFormat="1" ht="50.25" customHeight="1" x14ac:dyDescent="0.35">
      <c r="A11" s="82" t="s">
        <v>468</v>
      </c>
      <c r="B11" s="82" t="s">
        <v>467</v>
      </c>
      <c r="C11" s="67" t="s">
        <v>466</v>
      </c>
      <c r="D11" s="78">
        <v>43826</v>
      </c>
      <c r="E11" s="81">
        <v>64483.45</v>
      </c>
      <c r="F11" s="78">
        <v>43948</v>
      </c>
      <c r="G11" s="83"/>
      <c r="H11" s="81">
        <f>+E11</f>
        <v>64483.45</v>
      </c>
      <c r="I11" s="80" t="s">
        <v>322</v>
      </c>
      <c r="J11" s="10"/>
      <c r="K11" s="10"/>
    </row>
    <row r="12" spans="1:11" s="79" customFormat="1" ht="21.95" customHeight="1" x14ac:dyDescent="0.35">
      <c r="A12" s="82" t="s">
        <v>465</v>
      </c>
      <c r="B12" s="82" t="s">
        <v>464</v>
      </c>
      <c r="C12" s="67" t="s">
        <v>463</v>
      </c>
      <c r="D12" s="78">
        <v>43781</v>
      </c>
      <c r="E12" s="81">
        <v>12540000</v>
      </c>
      <c r="F12" s="78">
        <v>43902</v>
      </c>
      <c r="G12" s="83"/>
      <c r="H12" s="81">
        <f>+E12</f>
        <v>12540000</v>
      </c>
      <c r="I12" s="80" t="s">
        <v>322</v>
      </c>
      <c r="J12" s="10"/>
      <c r="K12" s="10"/>
    </row>
    <row r="13" spans="1:11" s="79" customFormat="1" ht="21.95" customHeight="1" x14ac:dyDescent="0.35">
      <c r="A13" s="82" t="s">
        <v>462</v>
      </c>
      <c r="B13" s="82" t="s">
        <v>41</v>
      </c>
      <c r="C13" s="67" t="s">
        <v>168</v>
      </c>
      <c r="D13" s="78">
        <v>44034</v>
      </c>
      <c r="E13" s="81">
        <v>354000</v>
      </c>
      <c r="F13" s="78">
        <v>44157</v>
      </c>
      <c r="G13" s="83"/>
      <c r="H13" s="81">
        <f>+E13-G13</f>
        <v>354000</v>
      </c>
      <c r="I13" s="80" t="s">
        <v>322</v>
      </c>
      <c r="J13" s="10"/>
      <c r="K13" s="10"/>
    </row>
    <row r="14" spans="1:11" s="79" customFormat="1" ht="21.95" customHeight="1" x14ac:dyDescent="0.35">
      <c r="A14" s="82" t="s">
        <v>461</v>
      </c>
      <c r="B14" s="82" t="s">
        <v>41</v>
      </c>
      <c r="C14" s="67" t="s">
        <v>460</v>
      </c>
      <c r="D14" s="78">
        <v>44036</v>
      </c>
      <c r="E14" s="81">
        <v>259600</v>
      </c>
      <c r="F14" s="78">
        <v>44159</v>
      </c>
      <c r="G14" s="83"/>
      <c r="H14" s="81">
        <f>+E14</f>
        <v>259600</v>
      </c>
      <c r="I14" s="80" t="s">
        <v>322</v>
      </c>
      <c r="J14" s="10"/>
      <c r="K14" s="10"/>
    </row>
    <row r="15" spans="1:11" s="79" customFormat="1" ht="21.95" customHeight="1" x14ac:dyDescent="0.35">
      <c r="A15" s="82" t="s">
        <v>459</v>
      </c>
      <c r="B15" s="82" t="s">
        <v>41</v>
      </c>
      <c r="C15" s="67" t="s">
        <v>458</v>
      </c>
      <c r="D15" s="78">
        <v>44027</v>
      </c>
      <c r="E15" s="81">
        <v>177000</v>
      </c>
      <c r="F15" s="78">
        <v>44150</v>
      </c>
      <c r="G15" s="83"/>
      <c r="H15" s="81">
        <f>+E15</f>
        <v>177000</v>
      </c>
      <c r="I15" s="80" t="s">
        <v>322</v>
      </c>
      <c r="J15" s="10"/>
      <c r="K15" s="10"/>
    </row>
    <row r="16" spans="1:11" s="79" customFormat="1" ht="21.95" customHeight="1" x14ac:dyDescent="0.35">
      <c r="A16" s="82" t="s">
        <v>457</v>
      </c>
      <c r="B16" s="82" t="s">
        <v>41</v>
      </c>
      <c r="C16" s="67" t="s">
        <v>261</v>
      </c>
      <c r="D16" s="78">
        <v>44035</v>
      </c>
      <c r="E16" s="81">
        <v>708000</v>
      </c>
      <c r="F16" s="78">
        <v>44150</v>
      </c>
      <c r="G16" s="83"/>
      <c r="H16" s="81">
        <f>+E16</f>
        <v>708000</v>
      </c>
      <c r="I16" s="80" t="s">
        <v>322</v>
      </c>
      <c r="J16" s="10"/>
      <c r="K16" s="10"/>
    </row>
    <row r="17" spans="1:11" s="79" customFormat="1" ht="21.95" customHeight="1" x14ac:dyDescent="0.35">
      <c r="A17" s="82" t="s">
        <v>456</v>
      </c>
      <c r="B17" s="82" t="s">
        <v>41</v>
      </c>
      <c r="C17" s="67" t="s">
        <v>455</v>
      </c>
      <c r="D17" s="78">
        <v>44034</v>
      </c>
      <c r="E17" s="81">
        <v>1500000</v>
      </c>
      <c r="F17" s="78">
        <v>44157</v>
      </c>
      <c r="G17" s="83"/>
      <c r="H17" s="81">
        <f>+E17</f>
        <v>1500000</v>
      </c>
      <c r="I17" s="80" t="s">
        <v>322</v>
      </c>
      <c r="J17" s="10"/>
      <c r="K17" s="10"/>
    </row>
    <row r="18" spans="1:11" s="79" customFormat="1" ht="21.95" customHeight="1" x14ac:dyDescent="0.35">
      <c r="A18" s="82" t="s">
        <v>454</v>
      </c>
      <c r="B18" s="82" t="s">
        <v>41</v>
      </c>
      <c r="C18" s="67" t="s">
        <v>114</v>
      </c>
      <c r="D18" s="78">
        <v>44035</v>
      </c>
      <c r="E18" s="81">
        <v>1062000</v>
      </c>
      <c r="F18" s="78">
        <v>44158</v>
      </c>
      <c r="G18" s="83"/>
      <c r="H18" s="81">
        <f>+E18</f>
        <v>1062000</v>
      </c>
      <c r="I18" s="80" t="s">
        <v>322</v>
      </c>
      <c r="J18" s="10"/>
      <c r="K18" s="10"/>
    </row>
    <row r="19" spans="1:11" s="79" customFormat="1" ht="21.95" customHeight="1" x14ac:dyDescent="0.35">
      <c r="A19" s="82" t="s">
        <v>453</v>
      </c>
      <c r="B19" s="82" t="s">
        <v>41</v>
      </c>
      <c r="C19" s="67" t="s">
        <v>452</v>
      </c>
      <c r="D19" s="78">
        <v>44044</v>
      </c>
      <c r="E19" s="81">
        <v>180000</v>
      </c>
      <c r="F19" s="78">
        <v>44166</v>
      </c>
      <c r="G19" s="83"/>
      <c r="H19" s="81">
        <f>+E19-G19</f>
        <v>180000</v>
      </c>
      <c r="I19" s="80" t="s">
        <v>322</v>
      </c>
      <c r="J19" s="10"/>
      <c r="K19" s="10"/>
    </row>
    <row r="20" spans="1:11" s="79" customFormat="1" ht="31.5" customHeight="1" x14ac:dyDescent="0.35">
      <c r="A20" s="82" t="s">
        <v>425</v>
      </c>
      <c r="B20" s="82" t="s">
        <v>424</v>
      </c>
      <c r="C20" s="67" t="s">
        <v>451</v>
      </c>
      <c r="D20" s="78">
        <v>44255</v>
      </c>
      <c r="E20" s="81">
        <v>8302417.04</v>
      </c>
      <c r="F20" s="78">
        <v>44375</v>
      </c>
      <c r="G20" s="81"/>
      <c r="H20" s="81">
        <f>+E20-G20</f>
        <v>8302417.04</v>
      </c>
      <c r="I20" s="80" t="s">
        <v>322</v>
      </c>
      <c r="J20" s="10"/>
      <c r="K20" s="10"/>
    </row>
    <row r="21" spans="1:11" s="79" customFormat="1" ht="31.5" customHeight="1" x14ac:dyDescent="0.35">
      <c r="A21" s="82" t="s">
        <v>425</v>
      </c>
      <c r="B21" s="82" t="s">
        <v>450</v>
      </c>
      <c r="C21" s="67" t="s">
        <v>449</v>
      </c>
      <c r="D21" s="78">
        <v>44197</v>
      </c>
      <c r="E21" s="81">
        <v>1258798.32</v>
      </c>
      <c r="F21" s="78">
        <v>44317</v>
      </c>
      <c r="G21" s="81"/>
      <c r="H21" s="81">
        <f>+E21-G21</f>
        <v>1258798.32</v>
      </c>
      <c r="I21" s="80" t="s">
        <v>322</v>
      </c>
      <c r="J21" s="10"/>
      <c r="K21" s="10"/>
    </row>
    <row r="22" spans="1:11" s="79" customFormat="1" ht="31.5" customHeight="1" x14ac:dyDescent="0.35">
      <c r="A22" s="82" t="s">
        <v>425</v>
      </c>
      <c r="B22" s="82" t="s">
        <v>448</v>
      </c>
      <c r="C22" s="67" t="s">
        <v>84</v>
      </c>
      <c r="D22" s="78">
        <v>44197</v>
      </c>
      <c r="E22" s="81">
        <v>66987.179999999993</v>
      </c>
      <c r="F22" s="78">
        <v>44317</v>
      </c>
      <c r="G22" s="81"/>
      <c r="H22" s="81">
        <f>+E22-G22</f>
        <v>66987.179999999993</v>
      </c>
      <c r="I22" s="80" t="s">
        <v>322</v>
      </c>
      <c r="J22" s="10"/>
      <c r="K22" s="10"/>
    </row>
    <row r="23" spans="1:11" s="79" customFormat="1" ht="31.5" customHeight="1" x14ac:dyDescent="0.35">
      <c r="A23" s="82" t="s">
        <v>447</v>
      </c>
      <c r="B23" s="82" t="s">
        <v>446</v>
      </c>
      <c r="C23" s="67" t="s">
        <v>445</v>
      </c>
      <c r="D23" s="78">
        <v>44294</v>
      </c>
      <c r="E23" s="81">
        <v>583278.54</v>
      </c>
      <c r="F23" s="78">
        <v>44416</v>
      </c>
      <c r="G23" s="81"/>
      <c r="H23" s="81">
        <f t="shared" ref="H23:H30" si="0">+E23</f>
        <v>583278.54</v>
      </c>
      <c r="I23" s="80" t="s">
        <v>322</v>
      </c>
      <c r="J23" s="10"/>
      <c r="K23" s="10"/>
    </row>
    <row r="24" spans="1:11" s="79" customFormat="1" ht="31.5" customHeight="1" x14ac:dyDescent="0.35">
      <c r="A24" s="82" t="s">
        <v>425</v>
      </c>
      <c r="B24" s="82" t="s">
        <v>424</v>
      </c>
      <c r="C24" s="67" t="s">
        <v>86</v>
      </c>
      <c r="D24" s="78">
        <v>44287</v>
      </c>
      <c r="E24" s="81">
        <v>66414.64</v>
      </c>
      <c r="F24" s="78">
        <v>44409</v>
      </c>
      <c r="G24" s="81"/>
      <c r="H24" s="81">
        <f t="shared" si="0"/>
        <v>66414.64</v>
      </c>
      <c r="I24" s="80" t="s">
        <v>322</v>
      </c>
      <c r="J24" s="10"/>
      <c r="K24" s="10"/>
    </row>
    <row r="25" spans="1:11" s="79" customFormat="1" ht="31.5" customHeight="1" x14ac:dyDescent="0.35">
      <c r="A25" s="82" t="s">
        <v>67</v>
      </c>
      <c r="B25" s="82" t="s">
        <v>66</v>
      </c>
      <c r="C25" s="67" t="s">
        <v>444</v>
      </c>
      <c r="D25" s="78">
        <v>44211</v>
      </c>
      <c r="E25" s="81">
        <v>9332435</v>
      </c>
      <c r="F25" s="78">
        <v>44331</v>
      </c>
      <c r="G25" s="81"/>
      <c r="H25" s="81">
        <f t="shared" si="0"/>
        <v>9332435</v>
      </c>
      <c r="I25" s="80" t="s">
        <v>322</v>
      </c>
      <c r="J25" s="10"/>
      <c r="K25" s="10"/>
    </row>
    <row r="26" spans="1:11" s="79" customFormat="1" ht="31.5" customHeight="1" x14ac:dyDescent="0.35">
      <c r="A26" s="82" t="s">
        <v>67</v>
      </c>
      <c r="B26" s="82" t="s">
        <v>66</v>
      </c>
      <c r="C26" s="67" t="s">
        <v>443</v>
      </c>
      <c r="D26" s="78">
        <v>44267</v>
      </c>
      <c r="E26" s="81">
        <v>4131355</v>
      </c>
      <c r="F26" s="78">
        <v>44389</v>
      </c>
      <c r="G26" s="81"/>
      <c r="H26" s="81">
        <f t="shared" si="0"/>
        <v>4131355</v>
      </c>
      <c r="I26" s="80" t="s">
        <v>322</v>
      </c>
      <c r="J26" s="10"/>
      <c r="K26" s="10"/>
    </row>
    <row r="27" spans="1:11" s="79" customFormat="1" ht="31.5" customHeight="1" x14ac:dyDescent="0.35">
      <c r="A27" s="82" t="s">
        <v>425</v>
      </c>
      <c r="B27" s="82" t="s">
        <v>424</v>
      </c>
      <c r="C27" s="67" t="s">
        <v>442</v>
      </c>
      <c r="D27" s="78">
        <v>44287</v>
      </c>
      <c r="E27" s="81">
        <f>22404*58</f>
        <v>1299432</v>
      </c>
      <c r="F27" s="78">
        <v>44409</v>
      </c>
      <c r="G27" s="81"/>
      <c r="H27" s="81">
        <f t="shared" si="0"/>
        <v>1299432</v>
      </c>
      <c r="I27" s="80" t="s">
        <v>322</v>
      </c>
      <c r="J27" s="10"/>
      <c r="K27" s="10"/>
    </row>
    <row r="28" spans="1:11" s="79" customFormat="1" ht="31.5" customHeight="1" x14ac:dyDescent="0.35">
      <c r="A28" s="82" t="s">
        <v>425</v>
      </c>
      <c r="B28" s="82" t="s">
        <v>424</v>
      </c>
      <c r="C28" s="67" t="s">
        <v>441</v>
      </c>
      <c r="D28" s="78">
        <v>44285</v>
      </c>
      <c r="E28" s="81">
        <f>832*58</f>
        <v>48256</v>
      </c>
      <c r="F28" s="78">
        <v>44407</v>
      </c>
      <c r="G28" s="81"/>
      <c r="H28" s="81">
        <f t="shared" si="0"/>
        <v>48256</v>
      </c>
      <c r="I28" s="80" t="s">
        <v>322</v>
      </c>
      <c r="J28" s="10"/>
      <c r="K28" s="10"/>
    </row>
    <row r="29" spans="1:11" s="79" customFormat="1" ht="31.5" customHeight="1" x14ac:dyDescent="0.35">
      <c r="A29" s="82" t="s">
        <v>440</v>
      </c>
      <c r="B29" s="82" t="s">
        <v>258</v>
      </c>
      <c r="C29" s="67" t="s">
        <v>439</v>
      </c>
      <c r="D29" s="12">
        <v>44343</v>
      </c>
      <c r="E29" s="81">
        <v>29500</v>
      </c>
      <c r="F29" s="78">
        <v>44466</v>
      </c>
      <c r="G29" s="81"/>
      <c r="H29" s="81">
        <f t="shared" si="0"/>
        <v>29500</v>
      </c>
      <c r="I29" s="80" t="s">
        <v>322</v>
      </c>
      <c r="J29" s="10"/>
      <c r="K29" s="10"/>
    </row>
    <row r="30" spans="1:11" s="79" customFormat="1" ht="31.5" customHeight="1" x14ac:dyDescent="0.35">
      <c r="A30" s="82" t="s">
        <v>438</v>
      </c>
      <c r="B30" s="82" t="s">
        <v>437</v>
      </c>
      <c r="C30" s="67" t="s">
        <v>436</v>
      </c>
      <c r="D30" s="12">
        <v>44378</v>
      </c>
      <c r="E30" s="81">
        <v>188800</v>
      </c>
      <c r="F30" s="78">
        <v>44501</v>
      </c>
      <c r="G30" s="81"/>
      <c r="H30" s="81">
        <f t="shared" si="0"/>
        <v>188800</v>
      </c>
      <c r="I30" s="80" t="s">
        <v>322</v>
      </c>
      <c r="J30" s="10"/>
      <c r="K30" s="10"/>
    </row>
    <row r="31" spans="1:11" s="79" customFormat="1" ht="31.5" customHeight="1" x14ac:dyDescent="0.35">
      <c r="A31" s="82" t="s">
        <v>435</v>
      </c>
      <c r="B31" s="82" t="s">
        <v>41</v>
      </c>
      <c r="C31" s="67" t="s">
        <v>434</v>
      </c>
      <c r="D31" s="12">
        <v>44302</v>
      </c>
      <c r="E31" s="81">
        <v>157998.6</v>
      </c>
      <c r="F31" s="78">
        <v>44424</v>
      </c>
      <c r="G31" s="81"/>
      <c r="H31" s="81">
        <f t="shared" ref="H31:H37" si="1">+E31-G31</f>
        <v>157998.6</v>
      </c>
      <c r="I31" s="80" t="s">
        <v>322</v>
      </c>
      <c r="J31" s="10"/>
      <c r="K31" s="10"/>
    </row>
    <row r="32" spans="1:11" s="79" customFormat="1" ht="31.5" customHeight="1" x14ac:dyDescent="0.35">
      <c r="A32" s="82" t="s">
        <v>425</v>
      </c>
      <c r="B32" s="82" t="s">
        <v>433</v>
      </c>
      <c r="C32" s="67" t="s">
        <v>432</v>
      </c>
      <c r="D32" s="12">
        <v>44347</v>
      </c>
      <c r="E32" s="81">
        <v>66414.64</v>
      </c>
      <c r="F32" s="1" t="s">
        <v>431</v>
      </c>
      <c r="G32" s="81"/>
      <c r="H32" s="81">
        <f t="shared" si="1"/>
        <v>66414.64</v>
      </c>
      <c r="I32" s="80" t="s">
        <v>322</v>
      </c>
      <c r="J32" s="10"/>
      <c r="K32" s="10"/>
    </row>
    <row r="33" spans="1:11" s="79" customFormat="1" ht="31.5" customHeight="1" x14ac:dyDescent="0.35">
      <c r="A33" s="82" t="s">
        <v>430</v>
      </c>
      <c r="B33" s="82" t="s">
        <v>23</v>
      </c>
      <c r="C33" s="67" t="s">
        <v>429</v>
      </c>
      <c r="D33" s="12">
        <v>44427</v>
      </c>
      <c r="E33" s="81">
        <v>35400</v>
      </c>
      <c r="F33" s="78">
        <v>44549</v>
      </c>
      <c r="G33" s="81"/>
      <c r="H33" s="81">
        <f t="shared" si="1"/>
        <v>35400</v>
      </c>
      <c r="I33" s="80" t="s">
        <v>322</v>
      </c>
      <c r="J33" s="10"/>
      <c r="K33" s="10"/>
    </row>
    <row r="34" spans="1:11" s="79" customFormat="1" ht="31.5" customHeight="1" x14ac:dyDescent="0.35">
      <c r="A34" s="82" t="s">
        <v>428</v>
      </c>
      <c r="B34" s="82" t="s">
        <v>23</v>
      </c>
      <c r="C34" s="67" t="s">
        <v>427</v>
      </c>
      <c r="D34" s="12">
        <v>44391</v>
      </c>
      <c r="E34" s="81">
        <v>17700</v>
      </c>
      <c r="F34" s="78">
        <v>44514</v>
      </c>
      <c r="G34" s="81"/>
      <c r="H34" s="81">
        <f t="shared" si="1"/>
        <v>17700</v>
      </c>
      <c r="I34" s="80" t="s">
        <v>322</v>
      </c>
      <c r="J34" s="10"/>
      <c r="K34" s="10"/>
    </row>
    <row r="35" spans="1:11" s="79" customFormat="1" ht="31.5" customHeight="1" x14ac:dyDescent="0.35">
      <c r="A35" s="6" t="s">
        <v>425</v>
      </c>
      <c r="B35" s="77" t="s">
        <v>424</v>
      </c>
      <c r="C35" s="67" t="s">
        <v>426</v>
      </c>
      <c r="D35" s="66">
        <v>44409</v>
      </c>
      <c r="E35" s="11">
        <v>66758.16</v>
      </c>
      <c r="F35" s="12">
        <v>44531</v>
      </c>
      <c r="G35" s="2"/>
      <c r="H35" s="11">
        <f t="shared" si="1"/>
        <v>66758.16</v>
      </c>
      <c r="I35" s="1" t="s">
        <v>322</v>
      </c>
      <c r="J35" s="10"/>
      <c r="K35" s="10"/>
    </row>
    <row r="36" spans="1:11" ht="21" x14ac:dyDescent="0.35">
      <c r="A36" s="6" t="s">
        <v>425</v>
      </c>
      <c r="B36" s="77" t="s">
        <v>424</v>
      </c>
      <c r="C36" s="67" t="s">
        <v>423</v>
      </c>
      <c r="D36" s="66">
        <v>44440</v>
      </c>
      <c r="E36" s="11">
        <v>66414.64</v>
      </c>
      <c r="F36" s="12">
        <v>44562</v>
      </c>
      <c r="H36" s="11">
        <f t="shared" si="1"/>
        <v>66414.64</v>
      </c>
      <c r="I36" s="1" t="s">
        <v>322</v>
      </c>
      <c r="J36" s="10"/>
      <c r="K36" s="10"/>
    </row>
    <row r="37" spans="1:11" ht="21" x14ac:dyDescent="0.35">
      <c r="A37" s="6" t="s">
        <v>422</v>
      </c>
      <c r="B37" s="77" t="s">
        <v>23</v>
      </c>
      <c r="C37" s="67" t="s">
        <v>421</v>
      </c>
      <c r="D37" s="66">
        <v>44265</v>
      </c>
      <c r="E37" s="11">
        <v>106200</v>
      </c>
      <c r="F37" s="78">
        <v>44387</v>
      </c>
      <c r="H37" s="11">
        <f t="shared" si="1"/>
        <v>106200</v>
      </c>
      <c r="I37" s="1" t="s">
        <v>322</v>
      </c>
      <c r="J37" s="10"/>
      <c r="K37" s="10"/>
    </row>
    <row r="38" spans="1:11" ht="21" x14ac:dyDescent="0.35">
      <c r="A38" s="6" t="s">
        <v>420</v>
      </c>
      <c r="B38" s="77" t="s">
        <v>41</v>
      </c>
      <c r="C38" s="67" t="s">
        <v>419</v>
      </c>
      <c r="D38" s="66">
        <v>44610</v>
      </c>
      <c r="E38" s="11">
        <v>354000</v>
      </c>
      <c r="F38" s="12">
        <v>44730</v>
      </c>
      <c r="G38" s="11"/>
      <c r="H38" s="11">
        <f>+E38</f>
        <v>354000</v>
      </c>
      <c r="I38" s="1" t="s">
        <v>322</v>
      </c>
      <c r="J38" s="10"/>
      <c r="K38" s="10"/>
    </row>
    <row r="39" spans="1:11" ht="21" x14ac:dyDescent="0.35">
      <c r="A39" s="6" t="s">
        <v>418</v>
      </c>
      <c r="B39" s="68" t="s">
        <v>417</v>
      </c>
      <c r="C39" s="67" t="s">
        <v>310</v>
      </c>
      <c r="D39" s="66">
        <v>44832</v>
      </c>
      <c r="E39" s="11">
        <v>149683</v>
      </c>
      <c r="F39" s="12">
        <v>44954</v>
      </c>
      <c r="G39" s="11"/>
      <c r="H39" s="11">
        <f t="shared" ref="H39:H51" si="2">+E39-G39</f>
        <v>149683</v>
      </c>
      <c r="I39" s="1" t="s">
        <v>1</v>
      </c>
      <c r="J39" s="10"/>
      <c r="K39" s="10"/>
    </row>
    <row r="40" spans="1:11" ht="21" x14ac:dyDescent="0.35">
      <c r="A40" s="68" t="s">
        <v>410</v>
      </c>
      <c r="B40" s="68" t="s">
        <v>415</v>
      </c>
      <c r="C40" s="67" t="s">
        <v>416</v>
      </c>
      <c r="D40" s="66">
        <v>44780</v>
      </c>
      <c r="E40" s="11">
        <v>6282400</v>
      </c>
      <c r="F40" s="12">
        <v>44902</v>
      </c>
      <c r="G40" s="11"/>
      <c r="H40" s="11">
        <f t="shared" si="2"/>
        <v>6282400</v>
      </c>
      <c r="I40" s="1" t="s">
        <v>1</v>
      </c>
      <c r="J40" s="10"/>
      <c r="K40" s="10"/>
    </row>
    <row r="41" spans="1:11" ht="21" x14ac:dyDescent="0.35">
      <c r="A41" s="68" t="s">
        <v>410</v>
      </c>
      <c r="B41" s="68" t="s">
        <v>415</v>
      </c>
      <c r="C41" s="67" t="s">
        <v>414</v>
      </c>
      <c r="D41" s="66">
        <v>44775</v>
      </c>
      <c r="E41" s="11">
        <v>6071300</v>
      </c>
      <c r="F41" s="12">
        <v>44897</v>
      </c>
      <c r="G41" s="11"/>
      <c r="H41" s="11">
        <f t="shared" si="2"/>
        <v>6071300</v>
      </c>
      <c r="I41" s="1" t="s">
        <v>1</v>
      </c>
      <c r="J41" s="10"/>
      <c r="K41" s="10"/>
    </row>
    <row r="42" spans="1:11" ht="21" x14ac:dyDescent="0.35">
      <c r="A42" s="75" t="s">
        <v>410</v>
      </c>
      <c r="B42" s="75" t="s">
        <v>282</v>
      </c>
      <c r="C42" s="74" t="s">
        <v>413</v>
      </c>
      <c r="D42" s="73">
        <v>44819</v>
      </c>
      <c r="E42" s="55">
        <v>5277500</v>
      </c>
      <c r="F42" s="57">
        <v>44941</v>
      </c>
      <c r="G42" s="55">
        <v>5277500</v>
      </c>
      <c r="H42" s="55">
        <f t="shared" si="2"/>
        <v>0</v>
      </c>
      <c r="I42" s="54" t="s">
        <v>5</v>
      </c>
      <c r="J42" s="10"/>
      <c r="K42" s="10"/>
    </row>
    <row r="43" spans="1:11" ht="33" x14ac:dyDescent="0.35">
      <c r="A43" s="75" t="s">
        <v>410</v>
      </c>
      <c r="B43" s="75" t="s">
        <v>282</v>
      </c>
      <c r="C43" s="74" t="s">
        <v>412</v>
      </c>
      <c r="D43" s="73">
        <v>44810</v>
      </c>
      <c r="E43" s="55">
        <v>9448900</v>
      </c>
      <c r="F43" s="57">
        <v>44932</v>
      </c>
      <c r="G43" s="55">
        <v>9448900</v>
      </c>
      <c r="H43" s="55">
        <f t="shared" si="2"/>
        <v>0</v>
      </c>
      <c r="I43" s="54" t="s">
        <v>5</v>
      </c>
      <c r="J43" s="10"/>
      <c r="K43" s="10"/>
    </row>
    <row r="44" spans="1:11" ht="21" x14ac:dyDescent="0.35">
      <c r="A44" s="75" t="s">
        <v>410</v>
      </c>
      <c r="B44" s="75" t="s">
        <v>282</v>
      </c>
      <c r="C44" s="74" t="s">
        <v>411</v>
      </c>
      <c r="D44" s="73">
        <v>44826</v>
      </c>
      <c r="E44" s="55">
        <v>5226900</v>
      </c>
      <c r="F44" s="57">
        <v>44948</v>
      </c>
      <c r="G44" s="55">
        <v>5226900</v>
      </c>
      <c r="H44" s="55">
        <f t="shared" si="2"/>
        <v>0</v>
      </c>
      <c r="I44" s="54" t="s">
        <v>5</v>
      </c>
      <c r="J44" s="10"/>
      <c r="K44" s="10"/>
    </row>
    <row r="45" spans="1:11" ht="21" x14ac:dyDescent="0.35">
      <c r="A45" s="75" t="s">
        <v>410</v>
      </c>
      <c r="B45" s="75" t="s">
        <v>282</v>
      </c>
      <c r="C45" s="74" t="s">
        <v>409</v>
      </c>
      <c r="D45" s="73">
        <v>44852</v>
      </c>
      <c r="E45" s="55">
        <v>5066400</v>
      </c>
      <c r="F45" s="57">
        <v>44975</v>
      </c>
      <c r="G45" s="55">
        <v>5066400</v>
      </c>
      <c r="H45" s="55">
        <f t="shared" si="2"/>
        <v>0</v>
      </c>
      <c r="I45" s="54" t="s">
        <v>5</v>
      </c>
      <c r="J45" s="10"/>
      <c r="K45" s="10"/>
    </row>
    <row r="46" spans="1:11" ht="21" x14ac:dyDescent="0.35">
      <c r="A46" s="71" t="s">
        <v>408</v>
      </c>
      <c r="B46" s="71" t="s">
        <v>407</v>
      </c>
      <c r="C46" s="70" t="s">
        <v>406</v>
      </c>
      <c r="D46" s="69">
        <v>44874</v>
      </c>
      <c r="E46" s="60">
        <v>51285117.399999999</v>
      </c>
      <c r="F46" s="62">
        <v>44994</v>
      </c>
      <c r="G46" s="60">
        <v>10257023.48</v>
      </c>
      <c r="H46" s="60">
        <f t="shared" si="2"/>
        <v>41028093.920000002</v>
      </c>
      <c r="I46" s="59" t="s">
        <v>1</v>
      </c>
      <c r="J46" s="10"/>
      <c r="K46" s="10"/>
    </row>
    <row r="47" spans="1:11" ht="21" x14ac:dyDescent="0.35">
      <c r="A47" s="6" t="s">
        <v>15</v>
      </c>
      <c r="B47" s="68" t="s">
        <v>405</v>
      </c>
      <c r="C47" s="67" t="s">
        <v>404</v>
      </c>
      <c r="D47" s="66">
        <v>44903</v>
      </c>
      <c r="E47" s="11">
        <v>4667624.54</v>
      </c>
      <c r="F47" s="12">
        <v>45024</v>
      </c>
      <c r="G47" s="11"/>
      <c r="H47" s="11">
        <f t="shared" si="2"/>
        <v>4667624.54</v>
      </c>
      <c r="I47" s="1" t="s">
        <v>1</v>
      </c>
      <c r="J47" s="10"/>
      <c r="K47" s="10"/>
    </row>
    <row r="48" spans="1:11" ht="21" x14ac:dyDescent="0.35">
      <c r="A48" s="6" t="s">
        <v>178</v>
      </c>
      <c r="B48" s="68" t="s">
        <v>324</v>
      </c>
      <c r="C48" s="67" t="s">
        <v>403</v>
      </c>
      <c r="D48" s="66">
        <v>44910</v>
      </c>
      <c r="E48" s="11">
        <v>43959654.100000001</v>
      </c>
      <c r="F48" s="12">
        <v>45031</v>
      </c>
      <c r="G48" s="11"/>
      <c r="H48" s="11">
        <f t="shared" si="2"/>
        <v>43959654.100000001</v>
      </c>
      <c r="I48" s="1" t="s">
        <v>1</v>
      </c>
      <c r="J48" s="10"/>
      <c r="K48" s="10"/>
    </row>
    <row r="49" spans="1:11" ht="21" x14ac:dyDescent="0.35">
      <c r="A49" s="76" t="s">
        <v>402</v>
      </c>
      <c r="B49" s="75" t="s">
        <v>41</v>
      </c>
      <c r="C49" s="74" t="s">
        <v>401</v>
      </c>
      <c r="D49" s="73">
        <v>44929</v>
      </c>
      <c r="E49" s="55">
        <v>5310000</v>
      </c>
      <c r="F49" s="57">
        <v>45049</v>
      </c>
      <c r="G49" s="55">
        <v>5310000</v>
      </c>
      <c r="H49" s="55">
        <f t="shared" si="2"/>
        <v>0</v>
      </c>
      <c r="I49" s="54" t="s">
        <v>400</v>
      </c>
      <c r="J49" s="10"/>
      <c r="K49" s="10"/>
    </row>
    <row r="50" spans="1:11" ht="34.5" customHeight="1" x14ac:dyDescent="0.35">
      <c r="A50" s="72" t="s">
        <v>399</v>
      </c>
      <c r="B50" s="71" t="s">
        <v>383</v>
      </c>
      <c r="C50" s="70" t="s">
        <v>398</v>
      </c>
      <c r="D50" s="69">
        <v>44872</v>
      </c>
      <c r="E50" s="60">
        <v>5116480</v>
      </c>
      <c r="F50" s="62">
        <v>44992</v>
      </c>
      <c r="G50" s="60">
        <v>1023296</v>
      </c>
      <c r="H50" s="60">
        <f t="shared" si="2"/>
        <v>4093184</v>
      </c>
      <c r="I50" s="59" t="s">
        <v>1</v>
      </c>
      <c r="J50" s="10"/>
      <c r="K50" s="10"/>
    </row>
    <row r="51" spans="1:11" ht="21" x14ac:dyDescent="0.35">
      <c r="A51" s="6" t="s">
        <v>106</v>
      </c>
      <c r="B51" s="68" t="s">
        <v>23</v>
      </c>
      <c r="C51" s="67" t="s">
        <v>397</v>
      </c>
      <c r="D51" s="66">
        <v>44881</v>
      </c>
      <c r="E51" s="11">
        <v>59000</v>
      </c>
      <c r="F51" s="12">
        <v>45001</v>
      </c>
      <c r="G51" s="11"/>
      <c r="H51" s="11">
        <f t="shared" si="2"/>
        <v>59000</v>
      </c>
      <c r="I51" s="1" t="s">
        <v>1</v>
      </c>
      <c r="J51" s="10"/>
      <c r="K51" s="10"/>
    </row>
    <row r="52" spans="1:11" ht="21" x14ac:dyDescent="0.35">
      <c r="A52" s="17" t="s">
        <v>396</v>
      </c>
      <c r="B52" s="16" t="s">
        <v>258</v>
      </c>
      <c r="C52" s="65" t="s">
        <v>395</v>
      </c>
      <c r="D52" s="14">
        <v>44987</v>
      </c>
      <c r="E52" s="13">
        <v>174680</v>
      </c>
      <c r="F52" s="12">
        <v>45113</v>
      </c>
      <c r="H52" s="11">
        <f>+E52</f>
        <v>174680</v>
      </c>
      <c r="I52" s="1" t="s">
        <v>1</v>
      </c>
      <c r="J52" s="10"/>
      <c r="K52" s="10"/>
    </row>
    <row r="53" spans="1:11" ht="21" x14ac:dyDescent="0.35">
      <c r="A53" s="17" t="s">
        <v>394</v>
      </c>
      <c r="B53" s="16" t="s">
        <v>324</v>
      </c>
      <c r="C53" s="15" t="s">
        <v>393</v>
      </c>
      <c r="D53" s="14">
        <v>44965</v>
      </c>
      <c r="E53" s="13">
        <v>833572.98</v>
      </c>
      <c r="F53" s="12">
        <v>45085</v>
      </c>
      <c r="G53" s="2">
        <v>0</v>
      </c>
      <c r="H53" s="11">
        <f t="shared" ref="H53:H59" si="3">+E53-G53</f>
        <v>833572.98</v>
      </c>
      <c r="I53" s="1" t="s">
        <v>1</v>
      </c>
      <c r="J53" s="10"/>
      <c r="K53" s="10"/>
    </row>
    <row r="54" spans="1:11" ht="21" x14ac:dyDescent="0.35">
      <c r="A54" s="64" t="s">
        <v>30</v>
      </c>
      <c r="B54" s="50" t="s">
        <v>392</v>
      </c>
      <c r="C54" s="53" t="s">
        <v>391</v>
      </c>
      <c r="D54" s="48">
        <v>45015</v>
      </c>
      <c r="E54" s="63">
        <v>15102063.199999999</v>
      </c>
      <c r="F54" s="62">
        <v>45137</v>
      </c>
      <c r="G54" s="61">
        <v>5102063.2</v>
      </c>
      <c r="H54" s="60">
        <f t="shared" si="3"/>
        <v>10000000</v>
      </c>
      <c r="I54" s="59" t="s">
        <v>1</v>
      </c>
      <c r="J54" s="10"/>
      <c r="K54" s="10"/>
    </row>
    <row r="55" spans="1:11" ht="33" x14ac:dyDescent="0.35">
      <c r="A55" s="64" t="s">
        <v>89</v>
      </c>
      <c r="B55" s="50" t="s">
        <v>41</v>
      </c>
      <c r="C55" s="53" t="s">
        <v>390</v>
      </c>
      <c r="D55" s="48">
        <v>44994</v>
      </c>
      <c r="E55" s="63">
        <v>7574892</v>
      </c>
      <c r="F55" s="62">
        <v>45116</v>
      </c>
      <c r="G55" s="61">
        <v>6332410</v>
      </c>
      <c r="H55" s="60">
        <f t="shared" si="3"/>
        <v>1242482</v>
      </c>
      <c r="I55" s="59" t="s">
        <v>1</v>
      </c>
      <c r="J55" s="10"/>
      <c r="K55" s="10"/>
    </row>
    <row r="56" spans="1:11" ht="21" x14ac:dyDescent="0.35">
      <c r="A56" s="17" t="s">
        <v>67</v>
      </c>
      <c r="B56" s="16" t="s">
        <v>389</v>
      </c>
      <c r="C56" s="15" t="s">
        <v>388</v>
      </c>
      <c r="D56" s="14">
        <v>45016</v>
      </c>
      <c r="E56" s="13">
        <v>4177135</v>
      </c>
      <c r="F56" s="12">
        <v>45138</v>
      </c>
      <c r="H56" s="11">
        <f t="shared" si="3"/>
        <v>4177135</v>
      </c>
      <c r="I56" s="1" t="s">
        <v>1</v>
      </c>
      <c r="J56" s="10"/>
      <c r="K56" s="10"/>
    </row>
    <row r="57" spans="1:11" ht="21" x14ac:dyDescent="0.35">
      <c r="A57" s="17" t="s">
        <v>106</v>
      </c>
      <c r="B57" s="16" t="s">
        <v>23</v>
      </c>
      <c r="C57" s="25" t="s">
        <v>387</v>
      </c>
      <c r="D57" s="14">
        <v>45042</v>
      </c>
      <c r="E57" s="13">
        <v>59000</v>
      </c>
      <c r="F57" s="12">
        <v>45164</v>
      </c>
      <c r="H57" s="11">
        <f t="shared" si="3"/>
        <v>59000</v>
      </c>
      <c r="I57" s="1" t="s">
        <v>1</v>
      </c>
      <c r="J57" s="10"/>
      <c r="K57" s="10"/>
    </row>
    <row r="58" spans="1:11" ht="21" x14ac:dyDescent="0.35">
      <c r="A58" s="17" t="s">
        <v>102</v>
      </c>
      <c r="B58" s="16" t="s">
        <v>386</v>
      </c>
      <c r="C58" s="25" t="s">
        <v>385</v>
      </c>
      <c r="D58" s="14">
        <v>45037</v>
      </c>
      <c r="E58" s="13">
        <v>43896</v>
      </c>
      <c r="F58" s="12">
        <v>45159</v>
      </c>
      <c r="H58" s="11">
        <f t="shared" si="3"/>
        <v>43896</v>
      </c>
      <c r="I58" s="1" t="s">
        <v>1</v>
      </c>
      <c r="J58" s="10"/>
      <c r="K58" s="10"/>
    </row>
    <row r="59" spans="1:11" ht="21" x14ac:dyDescent="0.35">
      <c r="A59" s="64" t="s">
        <v>384</v>
      </c>
      <c r="B59" s="50" t="s">
        <v>383</v>
      </c>
      <c r="C59" s="49" t="s">
        <v>382</v>
      </c>
      <c r="D59" s="48">
        <v>45042</v>
      </c>
      <c r="E59" s="63">
        <v>22824445</v>
      </c>
      <c r="F59" s="62">
        <v>45164</v>
      </c>
      <c r="G59" s="61">
        <v>12824445</v>
      </c>
      <c r="H59" s="60">
        <f t="shared" si="3"/>
        <v>10000000</v>
      </c>
      <c r="I59" s="59" t="s">
        <v>1</v>
      </c>
      <c r="J59" s="10"/>
      <c r="K59" s="10"/>
    </row>
    <row r="60" spans="1:11" ht="21" x14ac:dyDescent="0.35">
      <c r="A60" s="17" t="s">
        <v>381</v>
      </c>
      <c r="B60" s="16" t="s">
        <v>380</v>
      </c>
      <c r="C60" s="25" t="s">
        <v>379</v>
      </c>
      <c r="D60" s="14">
        <v>45048</v>
      </c>
      <c r="E60" s="13">
        <v>9670878.8000000007</v>
      </c>
      <c r="F60" s="12">
        <v>45171</v>
      </c>
      <c r="H60" s="11">
        <f>E60</f>
        <v>9670878.8000000007</v>
      </c>
      <c r="I60" s="1" t="s">
        <v>1</v>
      </c>
      <c r="J60" s="10"/>
      <c r="K60" s="10"/>
    </row>
    <row r="61" spans="1:11" ht="21" x14ac:dyDescent="0.35">
      <c r="A61" s="17" t="s">
        <v>378</v>
      </c>
      <c r="B61" s="16" t="s">
        <v>41</v>
      </c>
      <c r="C61" s="25" t="s">
        <v>377</v>
      </c>
      <c r="D61" s="14">
        <v>45056</v>
      </c>
      <c r="E61" s="13">
        <v>70800</v>
      </c>
      <c r="F61" s="12">
        <v>45179</v>
      </c>
      <c r="H61" s="11">
        <f>E61-G61</f>
        <v>70800</v>
      </c>
      <c r="I61" s="1" t="s">
        <v>1</v>
      </c>
      <c r="J61" s="10"/>
      <c r="K61" s="10"/>
    </row>
    <row r="62" spans="1:11" ht="21" x14ac:dyDescent="0.35">
      <c r="A62" s="17" t="s">
        <v>376</v>
      </c>
      <c r="B62" s="16" t="s">
        <v>41</v>
      </c>
      <c r="C62" s="25" t="s">
        <v>375</v>
      </c>
      <c r="D62" s="14">
        <v>45037</v>
      </c>
      <c r="E62" s="13">
        <v>177000</v>
      </c>
      <c r="F62" s="12">
        <v>45159</v>
      </c>
      <c r="H62" s="11">
        <f t="shared" ref="H62:H68" si="4">E62</f>
        <v>177000</v>
      </c>
      <c r="I62" s="1" t="s">
        <v>1</v>
      </c>
      <c r="J62" s="10"/>
      <c r="K62" s="10"/>
    </row>
    <row r="63" spans="1:11" ht="21" x14ac:dyDescent="0.35">
      <c r="A63" s="17" t="s">
        <v>374</v>
      </c>
      <c r="B63" s="16" t="s">
        <v>41</v>
      </c>
      <c r="C63" s="25" t="s">
        <v>373</v>
      </c>
      <c r="D63" s="14">
        <v>45030</v>
      </c>
      <c r="E63" s="13">
        <v>141600</v>
      </c>
      <c r="F63" s="12">
        <v>45152</v>
      </c>
      <c r="H63" s="11">
        <f t="shared" si="4"/>
        <v>141600</v>
      </c>
      <c r="I63" s="1" t="s">
        <v>1</v>
      </c>
      <c r="J63" s="10"/>
      <c r="K63" s="10"/>
    </row>
    <row r="64" spans="1:11" ht="21" x14ac:dyDescent="0.35">
      <c r="A64" s="17" t="s">
        <v>372</v>
      </c>
      <c r="B64" s="16" t="s">
        <v>371</v>
      </c>
      <c r="C64" s="25" t="s">
        <v>154</v>
      </c>
      <c r="D64" s="14">
        <v>45064</v>
      </c>
      <c r="E64" s="13">
        <v>8622276</v>
      </c>
      <c r="F64" s="12">
        <v>45187</v>
      </c>
      <c r="H64" s="11">
        <f t="shared" si="4"/>
        <v>8622276</v>
      </c>
      <c r="I64" s="1" t="s">
        <v>1</v>
      </c>
      <c r="J64" s="10"/>
      <c r="K64" s="10"/>
    </row>
    <row r="65" spans="1:11" ht="21" x14ac:dyDescent="0.35">
      <c r="A65" s="17" t="s">
        <v>67</v>
      </c>
      <c r="B65" s="16" t="s">
        <v>66</v>
      </c>
      <c r="C65" s="25" t="s">
        <v>370</v>
      </c>
      <c r="D65" s="14">
        <v>45041</v>
      </c>
      <c r="E65" s="13">
        <v>4088370</v>
      </c>
      <c r="F65" s="12">
        <v>45199</v>
      </c>
      <c r="H65" s="11">
        <f t="shared" si="4"/>
        <v>4088370</v>
      </c>
      <c r="I65" s="1" t="s">
        <v>1</v>
      </c>
      <c r="J65" s="10"/>
      <c r="K65" s="10"/>
    </row>
    <row r="66" spans="1:11" ht="21" x14ac:dyDescent="0.35">
      <c r="A66" s="17" t="s">
        <v>315</v>
      </c>
      <c r="B66" s="16" t="s">
        <v>369</v>
      </c>
      <c r="C66" s="15" t="s">
        <v>368</v>
      </c>
      <c r="D66" s="14">
        <v>45077</v>
      </c>
      <c r="E66" s="13">
        <v>8356025.04</v>
      </c>
      <c r="F66" s="12" t="s">
        <v>367</v>
      </c>
      <c r="H66" s="11">
        <f t="shared" si="4"/>
        <v>8356025.04</v>
      </c>
      <c r="I66" s="1" t="s">
        <v>1</v>
      </c>
      <c r="J66" s="10"/>
      <c r="K66" s="10"/>
    </row>
    <row r="67" spans="1:11" ht="21" x14ac:dyDescent="0.35">
      <c r="A67" s="17" t="s">
        <v>67</v>
      </c>
      <c r="B67" s="16" t="s">
        <v>66</v>
      </c>
      <c r="C67" s="15" t="s">
        <v>366</v>
      </c>
      <c r="D67" s="14">
        <v>45077</v>
      </c>
      <c r="E67" s="13">
        <v>4326195</v>
      </c>
      <c r="F67" s="12">
        <v>45199</v>
      </c>
      <c r="H67" s="11">
        <f t="shared" si="4"/>
        <v>4326195</v>
      </c>
      <c r="I67" s="1" t="s">
        <v>1</v>
      </c>
      <c r="J67" s="10"/>
      <c r="K67" s="10"/>
    </row>
    <row r="68" spans="1:11" ht="21" x14ac:dyDescent="0.35">
      <c r="A68" s="17" t="s">
        <v>365</v>
      </c>
      <c r="B68" s="16" t="s">
        <v>41</v>
      </c>
      <c r="C68" s="15" t="s">
        <v>364</v>
      </c>
      <c r="D68" s="14">
        <v>45098</v>
      </c>
      <c r="E68" s="13">
        <v>88500</v>
      </c>
      <c r="F68" s="12">
        <v>45220</v>
      </c>
      <c r="H68" s="11">
        <f t="shared" si="4"/>
        <v>88500</v>
      </c>
      <c r="I68" s="1" t="s">
        <v>1</v>
      </c>
      <c r="J68" s="10"/>
      <c r="K68" s="10"/>
    </row>
    <row r="69" spans="1:11" ht="21" x14ac:dyDescent="0.35">
      <c r="A69" s="17" t="s">
        <v>363</v>
      </c>
      <c r="B69" s="16" t="s">
        <v>41</v>
      </c>
      <c r="C69" s="15" t="s">
        <v>362</v>
      </c>
      <c r="D69" s="14">
        <v>45096</v>
      </c>
      <c r="E69" s="13">
        <v>141600</v>
      </c>
      <c r="F69" s="12">
        <v>45225</v>
      </c>
      <c r="H69" s="11">
        <f t="shared" ref="H69:H100" si="5">+E69-G69</f>
        <v>141600</v>
      </c>
      <c r="I69" s="1" t="s">
        <v>1</v>
      </c>
      <c r="J69" s="10"/>
      <c r="K69" s="10"/>
    </row>
    <row r="70" spans="1:11" ht="21" x14ac:dyDescent="0.35">
      <c r="A70" s="17" t="s">
        <v>346</v>
      </c>
      <c r="B70" s="16" t="s">
        <v>282</v>
      </c>
      <c r="C70" s="15" t="s">
        <v>361</v>
      </c>
      <c r="D70" s="14">
        <v>45118</v>
      </c>
      <c r="E70" s="13">
        <v>18240000</v>
      </c>
      <c r="F70" s="12">
        <v>45241</v>
      </c>
      <c r="G70" s="2">
        <v>8500000</v>
      </c>
      <c r="H70" s="11">
        <f t="shared" si="5"/>
        <v>9740000</v>
      </c>
      <c r="I70" s="1" t="s">
        <v>1</v>
      </c>
      <c r="J70" s="10"/>
      <c r="K70" s="10"/>
    </row>
    <row r="71" spans="1:11" ht="21" x14ac:dyDescent="0.35">
      <c r="A71" s="17" t="s">
        <v>346</v>
      </c>
      <c r="B71" s="16" t="s">
        <v>282</v>
      </c>
      <c r="C71" s="15" t="s">
        <v>360</v>
      </c>
      <c r="D71" s="14">
        <v>45118</v>
      </c>
      <c r="E71" s="13">
        <v>13280400</v>
      </c>
      <c r="F71" s="12">
        <v>45241</v>
      </c>
      <c r="G71" s="2">
        <v>10644000</v>
      </c>
      <c r="H71" s="11">
        <f t="shared" si="5"/>
        <v>2636400</v>
      </c>
      <c r="I71" s="1" t="s">
        <v>1</v>
      </c>
      <c r="J71" s="10"/>
      <c r="K71" s="10"/>
    </row>
    <row r="72" spans="1:11" ht="21" x14ac:dyDescent="0.35">
      <c r="A72" s="17" t="s">
        <v>346</v>
      </c>
      <c r="B72" s="16" t="s">
        <v>282</v>
      </c>
      <c r="C72" s="15" t="s">
        <v>359</v>
      </c>
      <c r="D72" s="14">
        <v>45118</v>
      </c>
      <c r="E72" s="13">
        <v>12453600</v>
      </c>
      <c r="F72" s="12">
        <v>45241</v>
      </c>
      <c r="G72" s="13">
        <v>12453600</v>
      </c>
      <c r="H72" s="11">
        <f t="shared" si="5"/>
        <v>0</v>
      </c>
      <c r="I72" s="1" t="s">
        <v>5</v>
      </c>
      <c r="J72" s="10"/>
      <c r="K72" s="10"/>
    </row>
    <row r="73" spans="1:11" ht="21" x14ac:dyDescent="0.35">
      <c r="A73" s="17" t="s">
        <v>346</v>
      </c>
      <c r="B73" s="16" t="s">
        <v>282</v>
      </c>
      <c r="C73" s="15" t="s">
        <v>358</v>
      </c>
      <c r="D73" s="14">
        <v>45118</v>
      </c>
      <c r="E73" s="13">
        <v>17263200</v>
      </c>
      <c r="F73" s="12">
        <v>45241</v>
      </c>
      <c r="H73" s="11">
        <f t="shared" si="5"/>
        <v>17263200</v>
      </c>
      <c r="I73" s="1" t="s">
        <v>1</v>
      </c>
      <c r="J73" s="10"/>
      <c r="K73" s="10"/>
    </row>
    <row r="74" spans="1:11" ht="21" x14ac:dyDescent="0.35">
      <c r="A74" s="17" t="s">
        <v>357</v>
      </c>
      <c r="B74" s="16" t="s">
        <v>66</v>
      </c>
      <c r="C74" s="15" t="s">
        <v>356</v>
      </c>
      <c r="D74" s="14">
        <v>45107</v>
      </c>
      <c r="E74" s="13">
        <v>4024135</v>
      </c>
      <c r="F74" s="12">
        <v>45229</v>
      </c>
      <c r="H74" s="11">
        <f t="shared" si="5"/>
        <v>4024135</v>
      </c>
      <c r="I74" s="1" t="s">
        <v>1</v>
      </c>
      <c r="J74" s="10"/>
      <c r="K74" s="10"/>
    </row>
    <row r="75" spans="1:11" ht="21" x14ac:dyDescent="0.35">
      <c r="A75" s="17" t="s">
        <v>355</v>
      </c>
      <c r="B75" s="16" t="s">
        <v>354</v>
      </c>
      <c r="C75" s="15" t="s">
        <v>353</v>
      </c>
      <c r="D75" s="14">
        <v>45114</v>
      </c>
      <c r="E75" s="13">
        <v>480000</v>
      </c>
      <c r="F75" s="12">
        <v>45237</v>
      </c>
      <c r="H75" s="11">
        <f t="shared" si="5"/>
        <v>480000</v>
      </c>
      <c r="I75" s="1" t="s">
        <v>1</v>
      </c>
      <c r="J75" s="10"/>
      <c r="K75" s="10"/>
    </row>
    <row r="76" spans="1:11" ht="21" x14ac:dyDescent="0.35">
      <c r="A76" s="17" t="s">
        <v>346</v>
      </c>
      <c r="B76" s="16" t="s">
        <v>282</v>
      </c>
      <c r="C76" s="15" t="s">
        <v>352</v>
      </c>
      <c r="D76" s="14">
        <v>45082</v>
      </c>
      <c r="E76" s="13">
        <v>5690400</v>
      </c>
      <c r="F76" s="12">
        <v>45082</v>
      </c>
      <c r="H76" s="11">
        <f t="shared" si="5"/>
        <v>5690400</v>
      </c>
      <c r="I76" s="1" t="s">
        <v>1</v>
      </c>
      <c r="J76" s="10"/>
      <c r="K76" s="10"/>
    </row>
    <row r="77" spans="1:11" ht="21" x14ac:dyDescent="0.35">
      <c r="A77" s="64" t="s">
        <v>57</v>
      </c>
      <c r="B77" s="50" t="s">
        <v>351</v>
      </c>
      <c r="C77" s="53" t="s">
        <v>350</v>
      </c>
      <c r="D77" s="48">
        <v>45091</v>
      </c>
      <c r="E77" s="63">
        <v>44134702.789999999</v>
      </c>
      <c r="F77" s="62">
        <v>45213</v>
      </c>
      <c r="G77" s="61">
        <v>27134702.789999999</v>
      </c>
      <c r="H77" s="60">
        <f t="shared" si="5"/>
        <v>17000000</v>
      </c>
      <c r="I77" s="59" t="s">
        <v>1</v>
      </c>
      <c r="J77" s="10"/>
      <c r="K77" s="10"/>
    </row>
    <row r="78" spans="1:11" ht="21" x14ac:dyDescent="0.35">
      <c r="A78" s="58" t="s">
        <v>349</v>
      </c>
      <c r="B78" s="33" t="s">
        <v>23</v>
      </c>
      <c r="C78" s="52" t="s">
        <v>348</v>
      </c>
      <c r="D78" s="31">
        <v>44865</v>
      </c>
      <c r="E78" s="56">
        <v>118000</v>
      </c>
      <c r="F78" s="57">
        <v>45236</v>
      </c>
      <c r="G78" s="56">
        <v>118000</v>
      </c>
      <c r="H78" s="55">
        <f t="shared" si="5"/>
        <v>0</v>
      </c>
      <c r="I78" s="54" t="s">
        <v>5</v>
      </c>
      <c r="J78" s="10"/>
      <c r="K78" s="10"/>
    </row>
    <row r="79" spans="1:11" ht="21" x14ac:dyDescent="0.35">
      <c r="A79" s="17" t="s">
        <v>73</v>
      </c>
      <c r="B79" s="16" t="s">
        <v>23</v>
      </c>
      <c r="C79" s="15" t="s">
        <v>347</v>
      </c>
      <c r="D79" s="14">
        <v>45140</v>
      </c>
      <c r="E79" s="13">
        <v>59000</v>
      </c>
      <c r="F79" s="12">
        <v>45262</v>
      </c>
      <c r="H79" s="11">
        <f t="shared" si="5"/>
        <v>59000</v>
      </c>
      <c r="I79" s="1" t="s">
        <v>1</v>
      </c>
      <c r="J79" s="10"/>
      <c r="K79" s="10"/>
    </row>
    <row r="80" spans="1:11" ht="21" x14ac:dyDescent="0.35">
      <c r="A80" s="17" t="s">
        <v>346</v>
      </c>
      <c r="B80" s="16" t="s">
        <v>282</v>
      </c>
      <c r="C80" s="15" t="s">
        <v>345</v>
      </c>
      <c r="D80" s="14">
        <v>45155</v>
      </c>
      <c r="E80" s="13">
        <v>6613200</v>
      </c>
      <c r="F80" s="12">
        <v>45277</v>
      </c>
      <c r="H80" s="11">
        <f t="shared" si="5"/>
        <v>6613200</v>
      </c>
      <c r="I80" s="1" t="s">
        <v>1</v>
      </c>
      <c r="J80" s="10"/>
      <c r="K80" s="10"/>
    </row>
    <row r="81" spans="1:11" ht="21" x14ac:dyDescent="0.35">
      <c r="A81" s="17" t="s">
        <v>344</v>
      </c>
      <c r="B81" s="16" t="s">
        <v>320</v>
      </c>
      <c r="C81" s="15" t="s">
        <v>135</v>
      </c>
      <c r="D81" s="14" t="s">
        <v>343</v>
      </c>
      <c r="E81" s="13">
        <v>3322354.61</v>
      </c>
      <c r="F81" s="12">
        <v>45056</v>
      </c>
      <c r="H81" s="11">
        <f t="shared" si="5"/>
        <v>3322354.61</v>
      </c>
      <c r="I81" s="1" t="s">
        <v>322</v>
      </c>
      <c r="J81" s="10"/>
      <c r="K81" s="10"/>
    </row>
    <row r="82" spans="1:11" ht="21" x14ac:dyDescent="0.35">
      <c r="A82" s="58" t="s">
        <v>309</v>
      </c>
      <c r="B82" s="33" t="s">
        <v>341</v>
      </c>
      <c r="C82" s="52" t="s">
        <v>342</v>
      </c>
      <c r="D82" s="31">
        <v>45103</v>
      </c>
      <c r="E82" s="56">
        <v>13005960</v>
      </c>
      <c r="F82" s="57">
        <v>45215</v>
      </c>
      <c r="G82" s="56">
        <v>13005960</v>
      </c>
      <c r="H82" s="55">
        <f t="shared" si="5"/>
        <v>0</v>
      </c>
      <c r="I82" s="54" t="s">
        <v>5</v>
      </c>
      <c r="J82" s="10"/>
      <c r="K82" s="10"/>
    </row>
    <row r="83" spans="1:11" ht="21" x14ac:dyDescent="0.35">
      <c r="A83" s="17" t="s">
        <v>309</v>
      </c>
      <c r="B83" s="16" t="s">
        <v>341</v>
      </c>
      <c r="C83" s="15" t="s">
        <v>340</v>
      </c>
      <c r="D83" s="14">
        <v>45069</v>
      </c>
      <c r="E83" s="13">
        <v>14491698</v>
      </c>
      <c r="F83" s="12">
        <v>45192</v>
      </c>
      <c r="H83" s="11">
        <f t="shared" si="5"/>
        <v>14491698</v>
      </c>
      <c r="I83" s="1" t="s">
        <v>1</v>
      </c>
      <c r="J83" s="10"/>
      <c r="K83" s="10"/>
    </row>
    <row r="84" spans="1:11" ht="21" x14ac:dyDescent="0.35">
      <c r="A84" s="17" t="s">
        <v>339</v>
      </c>
      <c r="B84" s="16" t="s">
        <v>41</v>
      </c>
      <c r="C84" s="15" t="s">
        <v>338</v>
      </c>
      <c r="D84" s="14">
        <v>45092</v>
      </c>
      <c r="E84" s="13">
        <v>123900</v>
      </c>
      <c r="F84" s="12">
        <v>45214</v>
      </c>
      <c r="H84" s="11">
        <f t="shared" si="5"/>
        <v>123900</v>
      </c>
      <c r="I84" s="1" t="s">
        <v>1</v>
      </c>
      <c r="J84" s="10"/>
      <c r="K84" s="10"/>
    </row>
    <row r="85" spans="1:11" ht="33" x14ac:dyDescent="0.35">
      <c r="A85" s="51" t="s">
        <v>301</v>
      </c>
      <c r="B85" s="50" t="s">
        <v>56</v>
      </c>
      <c r="C85" s="53" t="s">
        <v>337</v>
      </c>
      <c r="D85" s="48">
        <v>45180</v>
      </c>
      <c r="E85" s="47">
        <v>1856730</v>
      </c>
      <c r="F85" s="46">
        <v>45302</v>
      </c>
      <c r="G85" s="45">
        <v>371346</v>
      </c>
      <c r="H85" s="44">
        <f t="shared" si="5"/>
        <v>1485384</v>
      </c>
      <c r="I85" s="43" t="s">
        <v>1</v>
      </c>
      <c r="J85" s="10"/>
      <c r="K85" s="10"/>
    </row>
    <row r="86" spans="1:11" ht="21" x14ac:dyDescent="0.35">
      <c r="A86" s="34" t="s">
        <v>336</v>
      </c>
      <c r="B86" s="33" t="s">
        <v>38</v>
      </c>
      <c r="C86" s="52" t="s">
        <v>335</v>
      </c>
      <c r="D86" s="31">
        <v>45062</v>
      </c>
      <c r="E86" s="29">
        <v>9912944</v>
      </c>
      <c r="F86" s="30">
        <v>45185</v>
      </c>
      <c r="G86" s="29">
        <v>9912944</v>
      </c>
      <c r="H86" s="28">
        <f t="shared" si="5"/>
        <v>0</v>
      </c>
      <c r="I86" s="27" t="s">
        <v>5</v>
      </c>
      <c r="J86" s="10"/>
      <c r="K86" s="10"/>
    </row>
    <row r="87" spans="1:11" ht="33" x14ac:dyDescent="0.35">
      <c r="A87" s="51" t="s">
        <v>334</v>
      </c>
      <c r="B87" s="50" t="s">
        <v>333</v>
      </c>
      <c r="C87" s="53" t="s">
        <v>332</v>
      </c>
      <c r="D87" s="48">
        <v>45184</v>
      </c>
      <c r="E87" s="47">
        <v>3177386</v>
      </c>
      <c r="F87" s="46">
        <v>45306</v>
      </c>
      <c r="G87" s="45">
        <v>635477.19999999995</v>
      </c>
      <c r="H87" s="44">
        <f t="shared" si="5"/>
        <v>2541908.7999999998</v>
      </c>
      <c r="I87" s="43" t="s">
        <v>322</v>
      </c>
      <c r="J87" s="10"/>
      <c r="K87" s="10"/>
    </row>
    <row r="88" spans="1:11" ht="21" x14ac:dyDescent="0.35">
      <c r="A88" s="26" t="s">
        <v>67</v>
      </c>
      <c r="B88" s="16" t="s">
        <v>66</v>
      </c>
      <c r="C88" s="15" t="s">
        <v>331</v>
      </c>
      <c r="D88" s="14">
        <v>45169</v>
      </c>
      <c r="E88" s="24">
        <v>3980570</v>
      </c>
      <c r="F88" s="23">
        <v>45291</v>
      </c>
      <c r="G88" s="22"/>
      <c r="H88" s="21">
        <f t="shared" si="5"/>
        <v>3980570</v>
      </c>
      <c r="I88" s="20" t="s">
        <v>1</v>
      </c>
      <c r="J88" s="10"/>
      <c r="K88" s="10"/>
    </row>
    <row r="89" spans="1:11" ht="21" x14ac:dyDescent="0.35">
      <c r="A89" s="34" t="s">
        <v>330</v>
      </c>
      <c r="B89" s="33" t="s">
        <v>329</v>
      </c>
      <c r="C89" s="52" t="s">
        <v>328</v>
      </c>
      <c r="D89" s="31">
        <v>45173</v>
      </c>
      <c r="E89" s="29">
        <v>11957449.76</v>
      </c>
      <c r="F89" s="30">
        <v>45295</v>
      </c>
      <c r="G89" s="29">
        <v>11957449.76</v>
      </c>
      <c r="H89" s="28">
        <f t="shared" si="5"/>
        <v>0</v>
      </c>
      <c r="I89" s="27" t="s">
        <v>5</v>
      </c>
      <c r="J89" s="10"/>
      <c r="K89" s="10"/>
    </row>
    <row r="90" spans="1:11" ht="21" x14ac:dyDescent="0.35">
      <c r="A90" s="34" t="s">
        <v>327</v>
      </c>
      <c r="B90" s="33" t="s">
        <v>326</v>
      </c>
      <c r="C90" s="52" t="s">
        <v>325</v>
      </c>
      <c r="D90" s="31">
        <v>45138</v>
      </c>
      <c r="E90" s="29">
        <v>28058071.34</v>
      </c>
      <c r="F90" s="30">
        <v>45260</v>
      </c>
      <c r="G90" s="29">
        <v>28058071.34</v>
      </c>
      <c r="H90" s="28">
        <f t="shared" si="5"/>
        <v>0</v>
      </c>
      <c r="I90" s="27" t="s">
        <v>5</v>
      </c>
      <c r="J90" s="10"/>
      <c r="K90" s="10"/>
    </row>
    <row r="91" spans="1:11" ht="21" x14ac:dyDescent="0.35">
      <c r="A91" s="51" t="s">
        <v>178</v>
      </c>
      <c r="B91" s="50" t="s">
        <v>324</v>
      </c>
      <c r="C91" s="53" t="s">
        <v>323</v>
      </c>
      <c r="D91" s="48">
        <v>44930</v>
      </c>
      <c r="E91" s="47">
        <v>43959654.100000001</v>
      </c>
      <c r="F91" s="46">
        <v>45050</v>
      </c>
      <c r="G91" s="45">
        <v>20000000</v>
      </c>
      <c r="H91" s="44">
        <f t="shared" si="5"/>
        <v>23959654.100000001</v>
      </c>
      <c r="I91" s="43" t="s">
        <v>322</v>
      </c>
      <c r="J91" s="10"/>
      <c r="K91" s="10"/>
    </row>
    <row r="92" spans="1:11" ht="33" x14ac:dyDescent="0.35">
      <c r="A92" s="34" t="s">
        <v>321</v>
      </c>
      <c r="B92" s="33" t="s">
        <v>320</v>
      </c>
      <c r="C92" s="52" t="s">
        <v>319</v>
      </c>
      <c r="D92" s="31">
        <v>45145</v>
      </c>
      <c r="E92" s="29">
        <v>3674520</v>
      </c>
      <c r="F92" s="30">
        <v>45267</v>
      </c>
      <c r="G92" s="29">
        <v>3674520</v>
      </c>
      <c r="H92" s="28">
        <f t="shared" si="5"/>
        <v>0</v>
      </c>
      <c r="I92" s="27" t="s">
        <v>5</v>
      </c>
      <c r="J92" s="10"/>
      <c r="K92" s="10"/>
    </row>
    <row r="93" spans="1:11" ht="21" x14ac:dyDescent="0.35">
      <c r="A93" s="34" t="s">
        <v>318</v>
      </c>
      <c r="B93" s="33" t="s">
        <v>317</v>
      </c>
      <c r="C93" s="52" t="s">
        <v>316</v>
      </c>
      <c r="D93" s="31">
        <v>45218</v>
      </c>
      <c r="E93" s="29">
        <v>26192642.899999999</v>
      </c>
      <c r="F93" s="30">
        <v>45341</v>
      </c>
      <c r="G93" s="29">
        <v>26192642.899999999</v>
      </c>
      <c r="H93" s="28">
        <f t="shared" si="5"/>
        <v>0</v>
      </c>
      <c r="I93" s="27" t="s">
        <v>5</v>
      </c>
      <c r="J93" s="10"/>
      <c r="K93" s="10"/>
    </row>
    <row r="94" spans="1:11" ht="21" x14ac:dyDescent="0.35">
      <c r="A94" s="26" t="s">
        <v>315</v>
      </c>
      <c r="B94" s="16" t="s">
        <v>314</v>
      </c>
      <c r="C94" s="15" t="s">
        <v>313</v>
      </c>
      <c r="D94" s="14">
        <v>45182</v>
      </c>
      <c r="E94" s="24">
        <v>46025529.640000001</v>
      </c>
      <c r="F94" s="23">
        <v>45304</v>
      </c>
      <c r="G94" s="22">
        <v>9205105.9299999997</v>
      </c>
      <c r="H94" s="21">
        <f t="shared" si="5"/>
        <v>36820423.710000001</v>
      </c>
      <c r="I94" s="20" t="s">
        <v>1</v>
      </c>
      <c r="J94" s="10"/>
      <c r="K94" s="10"/>
    </row>
    <row r="95" spans="1:11" ht="48.75" x14ac:dyDescent="0.35">
      <c r="A95" s="34" t="s">
        <v>312</v>
      </c>
      <c r="B95" s="33" t="s">
        <v>311</v>
      </c>
      <c r="C95" s="52" t="s">
        <v>310</v>
      </c>
      <c r="D95" s="31">
        <v>45201</v>
      </c>
      <c r="E95" s="29">
        <v>456196.26</v>
      </c>
      <c r="F95" s="30">
        <v>45324</v>
      </c>
      <c r="G95" s="29">
        <v>456196.26</v>
      </c>
      <c r="H95" s="28">
        <f t="shared" si="5"/>
        <v>0</v>
      </c>
      <c r="I95" s="27" t="s">
        <v>5</v>
      </c>
      <c r="J95" s="10"/>
      <c r="K95" s="10"/>
    </row>
    <row r="96" spans="1:11" ht="21" x14ac:dyDescent="0.35">
      <c r="A96" s="34" t="s">
        <v>309</v>
      </c>
      <c r="B96" s="33" t="s">
        <v>38</v>
      </c>
      <c r="C96" s="32" t="s">
        <v>308</v>
      </c>
      <c r="D96" s="31">
        <v>45183</v>
      </c>
      <c r="E96" s="29">
        <v>2357640</v>
      </c>
      <c r="F96" s="30">
        <v>45305</v>
      </c>
      <c r="G96" s="29">
        <v>2357640</v>
      </c>
      <c r="H96" s="28">
        <f t="shared" si="5"/>
        <v>0</v>
      </c>
      <c r="I96" s="27" t="s">
        <v>5</v>
      </c>
      <c r="J96" s="10"/>
      <c r="K96" s="10"/>
    </row>
    <row r="97" spans="1:11" ht="33" x14ac:dyDescent="0.35">
      <c r="A97" s="51" t="s">
        <v>304</v>
      </c>
      <c r="B97" s="50" t="s">
        <v>306</v>
      </c>
      <c r="C97" s="49" t="s">
        <v>307</v>
      </c>
      <c r="D97" s="48">
        <v>45198</v>
      </c>
      <c r="E97" s="47">
        <v>847189.39</v>
      </c>
      <c r="F97" s="46">
        <v>45320</v>
      </c>
      <c r="G97" s="45">
        <v>169437.88</v>
      </c>
      <c r="H97" s="44">
        <f t="shared" si="5"/>
        <v>677751.51</v>
      </c>
      <c r="I97" s="43" t="s">
        <v>1</v>
      </c>
      <c r="J97" s="10"/>
      <c r="K97" s="10"/>
    </row>
    <row r="98" spans="1:11" ht="33" x14ac:dyDescent="0.35">
      <c r="A98" s="51" t="s">
        <v>304</v>
      </c>
      <c r="B98" s="50" t="s">
        <v>306</v>
      </c>
      <c r="C98" s="49" t="s">
        <v>305</v>
      </c>
      <c r="D98" s="48">
        <v>45198</v>
      </c>
      <c r="E98" s="47">
        <v>1923504.74</v>
      </c>
      <c r="F98" s="46">
        <v>45320</v>
      </c>
      <c r="G98" s="45">
        <v>384700.95</v>
      </c>
      <c r="H98" s="44">
        <f t="shared" si="5"/>
        <v>1538803.79</v>
      </c>
      <c r="I98" s="43" t="s">
        <v>1</v>
      </c>
      <c r="J98" s="10"/>
      <c r="K98" s="10"/>
    </row>
    <row r="99" spans="1:11" ht="21" x14ac:dyDescent="0.35">
      <c r="A99" s="51" t="s">
        <v>304</v>
      </c>
      <c r="B99" s="50"/>
      <c r="C99" s="49" t="s">
        <v>303</v>
      </c>
      <c r="D99" s="48">
        <v>45198</v>
      </c>
      <c r="E99" s="47">
        <v>3779246.76</v>
      </c>
      <c r="F99" s="46">
        <v>45320</v>
      </c>
      <c r="G99" s="45">
        <v>755849.35</v>
      </c>
      <c r="H99" s="44">
        <f t="shared" si="5"/>
        <v>3023397.4099999997</v>
      </c>
      <c r="I99" s="43" t="s">
        <v>1</v>
      </c>
      <c r="J99" s="10"/>
      <c r="K99" s="10"/>
    </row>
    <row r="100" spans="1:11" ht="21" x14ac:dyDescent="0.35">
      <c r="A100" s="34" t="s">
        <v>283</v>
      </c>
      <c r="B100" s="33" t="s">
        <v>20</v>
      </c>
      <c r="C100" s="32" t="s">
        <v>302</v>
      </c>
      <c r="D100" s="31">
        <v>45004</v>
      </c>
      <c r="E100" s="29">
        <v>5218366.45</v>
      </c>
      <c r="F100" s="30">
        <v>45126</v>
      </c>
      <c r="G100" s="29">
        <v>5218366.45</v>
      </c>
      <c r="H100" s="28">
        <f t="shared" si="5"/>
        <v>0</v>
      </c>
      <c r="I100" s="27" t="s">
        <v>5</v>
      </c>
      <c r="J100" s="10"/>
      <c r="K100" s="10"/>
    </row>
    <row r="101" spans="1:11" ht="48.75" x14ac:dyDescent="0.35">
      <c r="A101" s="26" t="s">
        <v>301</v>
      </c>
      <c r="B101" s="16" t="s">
        <v>297</v>
      </c>
      <c r="C101" s="25" t="s">
        <v>289</v>
      </c>
      <c r="D101" s="14">
        <v>45203</v>
      </c>
      <c r="E101" s="24">
        <v>1856730</v>
      </c>
      <c r="F101" s="23">
        <v>45302</v>
      </c>
      <c r="G101" s="22"/>
      <c r="H101" s="21">
        <f t="shared" ref="H101:H132" si="6">+E101-G101</f>
        <v>1856730</v>
      </c>
      <c r="I101" s="20" t="s">
        <v>1</v>
      </c>
      <c r="J101" s="10"/>
      <c r="K101" s="10"/>
    </row>
    <row r="102" spans="1:11" ht="21" x14ac:dyDescent="0.35">
      <c r="A102" s="34" t="s">
        <v>300</v>
      </c>
      <c r="B102" s="33" t="s">
        <v>299</v>
      </c>
      <c r="C102" s="32" t="s">
        <v>298</v>
      </c>
      <c r="D102" s="31">
        <v>45208</v>
      </c>
      <c r="E102" s="29">
        <v>6088877.3099999996</v>
      </c>
      <c r="F102" s="30">
        <v>45331</v>
      </c>
      <c r="G102" s="29">
        <v>6088877.3099999996</v>
      </c>
      <c r="H102" s="28">
        <f t="shared" si="6"/>
        <v>0</v>
      </c>
      <c r="I102" s="27" t="s">
        <v>5</v>
      </c>
      <c r="J102" s="10"/>
      <c r="K102" s="10"/>
    </row>
    <row r="103" spans="1:11" ht="48.75" x14ac:dyDescent="0.35">
      <c r="A103" s="51" t="s">
        <v>57</v>
      </c>
      <c r="B103" s="50" t="s">
        <v>297</v>
      </c>
      <c r="C103" s="49" t="s">
        <v>296</v>
      </c>
      <c r="D103" s="48">
        <v>45210</v>
      </c>
      <c r="E103" s="47">
        <v>1177041.07</v>
      </c>
      <c r="F103" s="46">
        <v>45333</v>
      </c>
      <c r="G103" s="45">
        <v>235408.21</v>
      </c>
      <c r="H103" s="44">
        <f t="shared" si="6"/>
        <v>941632.8600000001</v>
      </c>
      <c r="I103" s="43" t="s">
        <v>1</v>
      </c>
      <c r="J103" s="10"/>
      <c r="K103" s="10"/>
    </row>
    <row r="104" spans="1:11" ht="21" x14ac:dyDescent="0.35">
      <c r="A104" s="34" t="s">
        <v>18</v>
      </c>
      <c r="B104" s="33" t="s">
        <v>11</v>
      </c>
      <c r="C104" s="32" t="s">
        <v>295</v>
      </c>
      <c r="D104" s="31">
        <v>45203</v>
      </c>
      <c r="E104" s="29">
        <v>11145561.09</v>
      </c>
      <c r="F104" s="30">
        <v>45326</v>
      </c>
      <c r="G104" s="29">
        <v>11145561.09</v>
      </c>
      <c r="H104" s="28">
        <f t="shared" si="6"/>
        <v>0</v>
      </c>
      <c r="I104" s="27" t="s">
        <v>5</v>
      </c>
      <c r="J104" s="10"/>
      <c r="K104" s="10"/>
    </row>
    <row r="105" spans="1:11" ht="21" x14ac:dyDescent="0.35">
      <c r="A105" s="26" t="s">
        <v>294</v>
      </c>
      <c r="B105" s="16" t="s">
        <v>23</v>
      </c>
      <c r="C105" s="25" t="s">
        <v>293</v>
      </c>
      <c r="D105" s="14">
        <v>45194</v>
      </c>
      <c r="E105" s="24">
        <v>35990</v>
      </c>
      <c r="F105" s="23">
        <v>45320</v>
      </c>
      <c r="G105" s="22"/>
      <c r="H105" s="21">
        <f t="shared" si="6"/>
        <v>35990</v>
      </c>
      <c r="I105" s="20" t="s">
        <v>1</v>
      </c>
      <c r="J105" s="10"/>
      <c r="K105" s="10"/>
    </row>
    <row r="106" spans="1:11" ht="33" x14ac:dyDescent="0.35">
      <c r="A106" s="34" t="s">
        <v>292</v>
      </c>
      <c r="B106" s="33" t="s">
        <v>291</v>
      </c>
      <c r="C106" s="32" t="s">
        <v>290</v>
      </c>
      <c r="D106" s="31">
        <v>45210</v>
      </c>
      <c r="E106" s="29">
        <v>2942224</v>
      </c>
      <c r="F106" s="30">
        <v>45333</v>
      </c>
      <c r="G106" s="29">
        <v>2942224</v>
      </c>
      <c r="H106" s="28">
        <f t="shared" si="6"/>
        <v>0</v>
      </c>
      <c r="I106" s="27" t="s">
        <v>5</v>
      </c>
      <c r="J106" s="10"/>
      <c r="K106" s="10"/>
    </row>
    <row r="107" spans="1:11" ht="21" x14ac:dyDescent="0.35">
      <c r="A107" s="26" t="s">
        <v>73</v>
      </c>
      <c r="B107" s="16" t="s">
        <v>23</v>
      </c>
      <c r="C107" s="25" t="s">
        <v>51</v>
      </c>
      <c r="D107" s="14">
        <v>45211</v>
      </c>
      <c r="E107" s="24">
        <v>118000</v>
      </c>
      <c r="F107" s="23">
        <v>45334</v>
      </c>
      <c r="G107" s="22"/>
      <c r="H107" s="21">
        <f t="shared" si="6"/>
        <v>118000</v>
      </c>
      <c r="I107" s="20" t="s">
        <v>1</v>
      </c>
      <c r="J107" s="10"/>
      <c r="K107" s="10"/>
    </row>
    <row r="108" spans="1:11" ht="21" x14ac:dyDescent="0.35">
      <c r="A108" s="26" t="s">
        <v>288</v>
      </c>
      <c r="B108" s="16" t="s">
        <v>23</v>
      </c>
      <c r="C108" s="25" t="s">
        <v>289</v>
      </c>
      <c r="D108" s="14">
        <v>45208</v>
      </c>
      <c r="E108" s="24">
        <v>59000</v>
      </c>
      <c r="F108" s="23">
        <v>45331</v>
      </c>
      <c r="G108" s="22"/>
      <c r="H108" s="21">
        <f t="shared" si="6"/>
        <v>59000</v>
      </c>
      <c r="I108" s="20" t="s">
        <v>1</v>
      </c>
      <c r="J108" s="10"/>
      <c r="K108" s="10"/>
    </row>
    <row r="109" spans="1:11" ht="21" x14ac:dyDescent="0.35">
      <c r="A109" s="26" t="s">
        <v>288</v>
      </c>
      <c r="B109" s="16" t="s">
        <v>23</v>
      </c>
      <c r="C109" s="25" t="s">
        <v>287</v>
      </c>
      <c r="D109" s="14">
        <v>45215</v>
      </c>
      <c r="E109" s="24">
        <v>59000</v>
      </c>
      <c r="F109" s="23">
        <v>45338</v>
      </c>
      <c r="G109" s="22"/>
      <c r="H109" s="21">
        <f t="shared" si="6"/>
        <v>59000</v>
      </c>
      <c r="I109" s="20" t="s">
        <v>1</v>
      </c>
      <c r="J109" s="10"/>
      <c r="K109" s="10"/>
    </row>
    <row r="110" spans="1:11" ht="21" x14ac:dyDescent="0.35">
      <c r="A110" s="26" t="s">
        <v>67</v>
      </c>
      <c r="B110" s="16" t="s">
        <v>66</v>
      </c>
      <c r="C110" s="25" t="s">
        <v>286</v>
      </c>
      <c r="D110" s="14">
        <v>45230</v>
      </c>
      <c r="E110" s="24">
        <v>4168305</v>
      </c>
      <c r="F110" s="23">
        <v>45350</v>
      </c>
      <c r="G110" s="22"/>
      <c r="H110" s="21">
        <f t="shared" si="6"/>
        <v>4168305</v>
      </c>
      <c r="I110" s="20" t="s">
        <v>1</v>
      </c>
      <c r="J110" s="10"/>
      <c r="K110" s="10"/>
    </row>
    <row r="111" spans="1:11" ht="21" x14ac:dyDescent="0.35">
      <c r="A111" s="34" t="s">
        <v>102</v>
      </c>
      <c r="B111" s="33" t="s">
        <v>285</v>
      </c>
      <c r="C111" s="32" t="s">
        <v>284</v>
      </c>
      <c r="D111" s="31">
        <v>45216</v>
      </c>
      <c r="E111" s="29">
        <v>87639.33</v>
      </c>
      <c r="F111" s="30">
        <v>45339</v>
      </c>
      <c r="G111" s="29">
        <v>87639.33</v>
      </c>
      <c r="H111" s="28">
        <f t="shared" si="6"/>
        <v>0</v>
      </c>
      <c r="I111" s="27" t="s">
        <v>5</v>
      </c>
      <c r="J111" s="10"/>
      <c r="K111" s="10"/>
    </row>
    <row r="112" spans="1:11" ht="31.5" x14ac:dyDescent="0.35">
      <c r="A112" s="34" t="s">
        <v>283</v>
      </c>
      <c r="B112" s="33" t="s">
        <v>282</v>
      </c>
      <c r="C112" s="32" t="s">
        <v>281</v>
      </c>
      <c r="D112" s="31">
        <v>44853</v>
      </c>
      <c r="E112" s="29">
        <v>1917046.9</v>
      </c>
      <c r="F112" s="30">
        <v>45341</v>
      </c>
      <c r="G112" s="29">
        <v>1917046.9</v>
      </c>
      <c r="H112" s="28">
        <f t="shared" si="6"/>
        <v>0</v>
      </c>
      <c r="I112" s="27" t="s">
        <v>5</v>
      </c>
      <c r="J112" s="10"/>
      <c r="K112" s="10"/>
    </row>
    <row r="113" spans="1:11" ht="21" x14ac:dyDescent="0.35">
      <c r="A113" s="26" t="s">
        <v>280</v>
      </c>
      <c r="B113" s="16" t="s">
        <v>23</v>
      </c>
      <c r="C113" s="25" t="s">
        <v>139</v>
      </c>
      <c r="D113" s="14">
        <v>45225</v>
      </c>
      <c r="E113" s="24">
        <v>118000</v>
      </c>
      <c r="F113" s="23">
        <v>45348</v>
      </c>
      <c r="G113" s="22"/>
      <c r="H113" s="21">
        <f t="shared" si="6"/>
        <v>118000</v>
      </c>
      <c r="I113" s="20" t="s">
        <v>1</v>
      </c>
      <c r="J113" s="10"/>
      <c r="K113" s="10"/>
    </row>
    <row r="114" spans="1:11" ht="21" x14ac:dyDescent="0.35">
      <c r="A114" s="34" t="s">
        <v>279</v>
      </c>
      <c r="B114" s="33" t="s">
        <v>278</v>
      </c>
      <c r="C114" s="32" t="s">
        <v>277</v>
      </c>
      <c r="D114" s="31">
        <v>45002</v>
      </c>
      <c r="E114" s="29">
        <v>7569877</v>
      </c>
      <c r="F114" s="30">
        <v>45124</v>
      </c>
      <c r="G114" s="29">
        <v>7569877</v>
      </c>
      <c r="H114" s="28">
        <f t="shared" si="6"/>
        <v>0</v>
      </c>
      <c r="I114" s="27" t="s">
        <v>5</v>
      </c>
      <c r="J114" s="10"/>
      <c r="K114" s="10"/>
    </row>
    <row r="115" spans="1:11" ht="21" x14ac:dyDescent="0.35">
      <c r="A115" s="34" t="s">
        <v>276</v>
      </c>
      <c r="B115" s="33" t="s">
        <v>35</v>
      </c>
      <c r="C115" s="32" t="s">
        <v>275</v>
      </c>
      <c r="D115" s="31">
        <v>45223</v>
      </c>
      <c r="E115" s="29">
        <v>305000</v>
      </c>
      <c r="F115" s="30">
        <v>45346</v>
      </c>
      <c r="G115" s="29">
        <v>305000</v>
      </c>
      <c r="H115" s="28">
        <f t="shared" si="6"/>
        <v>0</v>
      </c>
      <c r="I115" s="27" t="s">
        <v>5</v>
      </c>
      <c r="J115" s="10"/>
      <c r="K115" s="10"/>
    </row>
    <row r="116" spans="1:11" ht="21" x14ac:dyDescent="0.35">
      <c r="A116" s="34" t="s">
        <v>274</v>
      </c>
      <c r="B116" s="33" t="s">
        <v>248</v>
      </c>
      <c r="C116" s="32" t="s">
        <v>273</v>
      </c>
      <c r="D116" s="31">
        <v>45230</v>
      </c>
      <c r="E116" s="29">
        <v>92119.06</v>
      </c>
      <c r="F116" s="30">
        <v>45350</v>
      </c>
      <c r="G116" s="29">
        <v>92119.06</v>
      </c>
      <c r="H116" s="28">
        <f t="shared" si="6"/>
        <v>0</v>
      </c>
      <c r="I116" s="27" t="s">
        <v>5</v>
      </c>
      <c r="J116" s="10"/>
      <c r="K116" s="10"/>
    </row>
    <row r="117" spans="1:11" ht="21" x14ac:dyDescent="0.35">
      <c r="A117" s="34" t="s">
        <v>128</v>
      </c>
      <c r="B117" s="33" t="s">
        <v>272</v>
      </c>
      <c r="C117" s="32" t="s">
        <v>271</v>
      </c>
      <c r="D117" s="31">
        <v>45212</v>
      </c>
      <c r="E117" s="29">
        <v>46925.84</v>
      </c>
      <c r="F117" s="30">
        <v>45335</v>
      </c>
      <c r="G117" s="29">
        <v>46925.84</v>
      </c>
      <c r="H117" s="28">
        <f t="shared" si="6"/>
        <v>0</v>
      </c>
      <c r="I117" s="27" t="s">
        <v>5</v>
      </c>
      <c r="J117" s="10"/>
      <c r="K117" s="10"/>
    </row>
    <row r="118" spans="1:11" ht="21" x14ac:dyDescent="0.35">
      <c r="A118" s="34" t="s">
        <v>270</v>
      </c>
      <c r="B118" s="33" t="s">
        <v>14</v>
      </c>
      <c r="C118" s="32" t="s">
        <v>216</v>
      </c>
      <c r="D118" s="31">
        <v>45219</v>
      </c>
      <c r="E118" s="29">
        <v>205000</v>
      </c>
      <c r="F118" s="30">
        <v>45342</v>
      </c>
      <c r="G118" s="29">
        <v>205000</v>
      </c>
      <c r="H118" s="28">
        <f t="shared" si="6"/>
        <v>0</v>
      </c>
      <c r="I118" s="27" t="s">
        <v>5</v>
      </c>
      <c r="J118" s="10"/>
      <c r="K118" s="10"/>
    </row>
    <row r="119" spans="1:11" ht="21" x14ac:dyDescent="0.35">
      <c r="A119" s="26" t="s">
        <v>269</v>
      </c>
      <c r="B119" s="16" t="s">
        <v>41</v>
      </c>
      <c r="C119" s="25" t="s">
        <v>216</v>
      </c>
      <c r="D119" s="14">
        <v>45168</v>
      </c>
      <c r="E119" s="24">
        <v>177000</v>
      </c>
      <c r="F119" s="23">
        <v>45290</v>
      </c>
      <c r="G119" s="22"/>
      <c r="H119" s="21">
        <f t="shared" si="6"/>
        <v>177000</v>
      </c>
      <c r="I119" s="20" t="s">
        <v>1</v>
      </c>
      <c r="J119" s="10"/>
      <c r="K119" s="10"/>
    </row>
    <row r="120" spans="1:11" ht="21" x14ac:dyDescent="0.35">
      <c r="A120" s="26" t="s">
        <v>63</v>
      </c>
      <c r="B120" s="16" t="s">
        <v>23</v>
      </c>
      <c r="C120" s="25" t="s">
        <v>268</v>
      </c>
      <c r="D120" s="14">
        <v>45224</v>
      </c>
      <c r="E120" s="24">
        <v>118000</v>
      </c>
      <c r="F120" s="23">
        <v>45347</v>
      </c>
      <c r="G120" s="22"/>
      <c r="H120" s="21">
        <f t="shared" si="6"/>
        <v>118000</v>
      </c>
      <c r="I120" s="20" t="s">
        <v>1</v>
      </c>
      <c r="J120" s="10"/>
      <c r="K120" s="10"/>
    </row>
    <row r="121" spans="1:11" ht="21" x14ac:dyDescent="0.35">
      <c r="A121" s="26" t="s">
        <v>63</v>
      </c>
      <c r="B121" s="16" t="s">
        <v>23</v>
      </c>
      <c r="C121" s="25" t="s">
        <v>131</v>
      </c>
      <c r="D121" s="14">
        <v>45224</v>
      </c>
      <c r="E121" s="24">
        <v>177000</v>
      </c>
      <c r="F121" s="23">
        <v>45347</v>
      </c>
      <c r="G121" s="22"/>
      <c r="H121" s="21">
        <f t="shared" si="6"/>
        <v>177000</v>
      </c>
      <c r="I121" s="20" t="s">
        <v>1</v>
      </c>
      <c r="J121" s="10"/>
      <c r="K121" s="10"/>
    </row>
    <row r="122" spans="1:11" ht="21" x14ac:dyDescent="0.35">
      <c r="A122" s="26" t="s">
        <v>81</v>
      </c>
      <c r="B122" s="16" t="s">
        <v>23</v>
      </c>
      <c r="C122" s="25" t="s">
        <v>141</v>
      </c>
      <c r="D122" s="14">
        <v>45224</v>
      </c>
      <c r="E122" s="24">
        <v>177000</v>
      </c>
      <c r="F122" s="23">
        <v>45347</v>
      </c>
      <c r="G122" s="22"/>
      <c r="H122" s="21">
        <v>177000</v>
      </c>
      <c r="I122" s="20" t="s">
        <v>1</v>
      </c>
      <c r="J122" s="10"/>
      <c r="K122" s="10"/>
    </row>
    <row r="123" spans="1:11" ht="21" x14ac:dyDescent="0.35">
      <c r="A123" s="26" t="s">
        <v>81</v>
      </c>
      <c r="B123" s="16" t="s">
        <v>23</v>
      </c>
      <c r="C123" s="25" t="s">
        <v>141</v>
      </c>
      <c r="D123" s="14">
        <v>45224</v>
      </c>
      <c r="E123" s="24">
        <v>177000</v>
      </c>
      <c r="F123" s="23">
        <v>45347</v>
      </c>
      <c r="G123" s="22"/>
      <c r="H123" s="21">
        <v>177000</v>
      </c>
      <c r="I123" s="20" t="s">
        <v>1</v>
      </c>
      <c r="J123" s="10"/>
      <c r="K123" s="10"/>
    </row>
    <row r="124" spans="1:11" ht="31.5" x14ac:dyDescent="0.35">
      <c r="A124" s="34" t="s">
        <v>12</v>
      </c>
      <c r="B124" s="33" t="s">
        <v>11</v>
      </c>
      <c r="C124" s="32" t="s">
        <v>267</v>
      </c>
      <c r="D124" s="31">
        <v>45210</v>
      </c>
      <c r="E124" s="29">
        <v>66226.98</v>
      </c>
      <c r="F124" s="30">
        <v>45362</v>
      </c>
      <c r="G124" s="29">
        <v>66226.98</v>
      </c>
      <c r="H124" s="28">
        <f>+E124-G124</f>
        <v>0</v>
      </c>
      <c r="I124" s="27" t="s">
        <v>5</v>
      </c>
      <c r="J124" s="10"/>
      <c r="K124" s="10"/>
    </row>
    <row r="125" spans="1:11" ht="21" x14ac:dyDescent="0.35">
      <c r="A125" s="34" t="s">
        <v>94</v>
      </c>
      <c r="B125" s="33" t="s">
        <v>23</v>
      </c>
      <c r="C125" s="32" t="s">
        <v>266</v>
      </c>
      <c r="D125" s="31">
        <v>45232</v>
      </c>
      <c r="E125" s="29">
        <v>236000</v>
      </c>
      <c r="F125" s="30">
        <v>45353</v>
      </c>
      <c r="G125" s="29">
        <v>236000</v>
      </c>
      <c r="H125" s="28">
        <f>+E125-G125</f>
        <v>0</v>
      </c>
      <c r="I125" s="27" t="s">
        <v>5</v>
      </c>
      <c r="J125" s="10"/>
      <c r="K125" s="10"/>
    </row>
    <row r="126" spans="1:11" ht="33" x14ac:dyDescent="0.35">
      <c r="A126" s="26" t="s">
        <v>57</v>
      </c>
      <c r="B126" s="16" t="s">
        <v>56</v>
      </c>
      <c r="C126" s="25" t="s">
        <v>265</v>
      </c>
      <c r="D126" s="14">
        <v>45201</v>
      </c>
      <c r="E126" s="24">
        <v>1014073.27</v>
      </c>
      <c r="F126" s="23">
        <v>45324</v>
      </c>
      <c r="G126" s="22"/>
      <c r="H126" s="21">
        <f>+E126-G126</f>
        <v>1014073.27</v>
      </c>
      <c r="I126" s="20" t="s">
        <v>1</v>
      </c>
      <c r="J126" s="10"/>
      <c r="K126" s="10"/>
    </row>
    <row r="127" spans="1:11" ht="33" x14ac:dyDescent="0.35">
      <c r="A127" s="34" t="s">
        <v>264</v>
      </c>
      <c r="B127" s="33" t="s">
        <v>35</v>
      </c>
      <c r="C127" s="32" t="s">
        <v>263</v>
      </c>
      <c r="D127" s="31">
        <v>45222</v>
      </c>
      <c r="E127" s="29">
        <v>180000</v>
      </c>
      <c r="F127" s="30">
        <v>45345</v>
      </c>
      <c r="G127" s="29">
        <v>180000</v>
      </c>
      <c r="H127" s="28">
        <f>+E127-G127</f>
        <v>0</v>
      </c>
      <c r="I127" s="27" t="s">
        <v>5</v>
      </c>
      <c r="J127" s="10"/>
      <c r="K127" s="10"/>
    </row>
    <row r="128" spans="1:11" ht="21" x14ac:dyDescent="0.35">
      <c r="A128" s="34" t="s">
        <v>260</v>
      </c>
      <c r="B128" s="33" t="s">
        <v>23</v>
      </c>
      <c r="C128" s="32" t="s">
        <v>262</v>
      </c>
      <c r="D128" s="31">
        <v>45219</v>
      </c>
      <c r="E128" s="29">
        <v>118000</v>
      </c>
      <c r="F128" s="30">
        <v>45342</v>
      </c>
      <c r="G128" s="29">
        <v>118000</v>
      </c>
      <c r="H128" s="28">
        <f>+E128-G128</f>
        <v>0</v>
      </c>
      <c r="I128" s="27" t="s">
        <v>5</v>
      </c>
      <c r="J128" s="10"/>
      <c r="K128" s="10"/>
    </row>
    <row r="129" spans="1:11" ht="21" x14ac:dyDescent="0.35">
      <c r="A129" s="34" t="s">
        <v>106</v>
      </c>
      <c r="B129" s="33" t="s">
        <v>23</v>
      </c>
      <c r="C129" s="32" t="s">
        <v>261</v>
      </c>
      <c r="D129" s="31">
        <v>45232</v>
      </c>
      <c r="E129" s="29">
        <v>59000</v>
      </c>
      <c r="F129" s="30">
        <v>45353</v>
      </c>
      <c r="G129" s="29">
        <v>59000</v>
      </c>
      <c r="H129" s="28">
        <v>0</v>
      </c>
      <c r="I129" s="27" t="s">
        <v>5</v>
      </c>
      <c r="J129" s="10"/>
      <c r="K129" s="10"/>
    </row>
    <row r="130" spans="1:11" ht="21" x14ac:dyDescent="0.35">
      <c r="A130" s="34" t="s">
        <v>260</v>
      </c>
      <c r="B130" s="33" t="s">
        <v>23</v>
      </c>
      <c r="C130" s="32" t="s">
        <v>259</v>
      </c>
      <c r="D130" s="31">
        <v>45233</v>
      </c>
      <c r="E130" s="29">
        <v>59000</v>
      </c>
      <c r="F130" s="30">
        <v>45354</v>
      </c>
      <c r="G130" s="29">
        <v>59000</v>
      </c>
      <c r="H130" s="28">
        <f t="shared" ref="H130:H147" si="7">+E130-G130</f>
        <v>0</v>
      </c>
      <c r="I130" s="27" t="s">
        <v>1</v>
      </c>
      <c r="J130" s="10"/>
      <c r="K130" s="10"/>
    </row>
    <row r="131" spans="1:11" ht="21" x14ac:dyDescent="0.35">
      <c r="A131" s="34" t="s">
        <v>207</v>
      </c>
      <c r="B131" s="33" t="s">
        <v>258</v>
      </c>
      <c r="C131" s="32" t="s">
        <v>179</v>
      </c>
      <c r="D131" s="31">
        <v>45239</v>
      </c>
      <c r="E131" s="29">
        <v>88500</v>
      </c>
      <c r="F131" s="30">
        <v>45360</v>
      </c>
      <c r="G131" s="29">
        <v>88500</v>
      </c>
      <c r="H131" s="28">
        <f t="shared" si="7"/>
        <v>0</v>
      </c>
      <c r="I131" s="27" t="s">
        <v>1</v>
      </c>
      <c r="J131" s="10"/>
      <c r="K131" s="10"/>
    </row>
    <row r="132" spans="1:11" ht="21" x14ac:dyDescent="0.35">
      <c r="A132" s="34" t="s">
        <v>120</v>
      </c>
      <c r="B132" s="33" t="s">
        <v>91</v>
      </c>
      <c r="C132" s="32" t="s">
        <v>257</v>
      </c>
      <c r="D132" s="31">
        <v>45233</v>
      </c>
      <c r="E132" s="29">
        <v>252065.7</v>
      </c>
      <c r="F132" s="30">
        <v>45354</v>
      </c>
      <c r="G132" s="29">
        <v>252065.7</v>
      </c>
      <c r="H132" s="28">
        <f t="shared" si="7"/>
        <v>0</v>
      </c>
      <c r="I132" s="27" t="s">
        <v>5</v>
      </c>
      <c r="J132" s="10"/>
      <c r="K132" s="10"/>
    </row>
    <row r="133" spans="1:11" ht="21" x14ac:dyDescent="0.35">
      <c r="A133" s="34" t="s">
        <v>256</v>
      </c>
      <c r="B133" s="33" t="s">
        <v>23</v>
      </c>
      <c r="C133" s="32" t="s">
        <v>255</v>
      </c>
      <c r="D133" s="31">
        <v>45233</v>
      </c>
      <c r="E133" s="29">
        <v>236000</v>
      </c>
      <c r="F133" s="30">
        <v>45354</v>
      </c>
      <c r="G133" s="29">
        <v>236000</v>
      </c>
      <c r="H133" s="28">
        <f t="shared" si="7"/>
        <v>0</v>
      </c>
      <c r="I133" s="27" t="s">
        <v>5</v>
      </c>
      <c r="J133" s="10"/>
      <c r="K133" s="10"/>
    </row>
    <row r="134" spans="1:11" ht="21" x14ac:dyDescent="0.35">
      <c r="A134" s="34" t="s">
        <v>73</v>
      </c>
      <c r="B134" s="33" t="s">
        <v>23</v>
      </c>
      <c r="C134" s="32" t="s">
        <v>200</v>
      </c>
      <c r="D134" s="31">
        <v>45230</v>
      </c>
      <c r="E134" s="29">
        <v>236000</v>
      </c>
      <c r="F134" s="30">
        <v>45350</v>
      </c>
      <c r="G134" s="29">
        <v>236000</v>
      </c>
      <c r="H134" s="28">
        <f t="shared" si="7"/>
        <v>0</v>
      </c>
      <c r="I134" s="27" t="s">
        <v>5</v>
      </c>
      <c r="J134" s="10"/>
      <c r="K134" s="10"/>
    </row>
    <row r="135" spans="1:11" ht="21" x14ac:dyDescent="0.35">
      <c r="A135" s="26" t="s">
        <v>254</v>
      </c>
      <c r="B135" s="16" t="s">
        <v>23</v>
      </c>
      <c r="C135" s="25" t="s">
        <v>253</v>
      </c>
      <c r="D135" s="14">
        <v>45232</v>
      </c>
      <c r="E135" s="24">
        <v>236000</v>
      </c>
      <c r="F135" s="23">
        <v>45353</v>
      </c>
      <c r="G135" s="22"/>
      <c r="H135" s="21">
        <f t="shared" si="7"/>
        <v>236000</v>
      </c>
      <c r="I135" s="20" t="s">
        <v>1</v>
      </c>
      <c r="J135" s="10"/>
      <c r="K135" s="10"/>
    </row>
    <row r="136" spans="1:11" ht="21" x14ac:dyDescent="0.35">
      <c r="A136" s="34" t="s">
        <v>63</v>
      </c>
      <c r="B136" s="33" t="s">
        <v>23</v>
      </c>
      <c r="C136" s="32" t="s">
        <v>252</v>
      </c>
      <c r="D136" s="31">
        <v>45224</v>
      </c>
      <c r="E136" s="29">
        <v>118000</v>
      </c>
      <c r="F136" s="30">
        <v>45347</v>
      </c>
      <c r="G136" s="29">
        <v>118000</v>
      </c>
      <c r="H136" s="28">
        <f t="shared" si="7"/>
        <v>0</v>
      </c>
      <c r="I136" s="27" t="s">
        <v>5</v>
      </c>
      <c r="J136" s="10"/>
      <c r="K136" s="10"/>
    </row>
    <row r="137" spans="1:11" ht="21" x14ac:dyDescent="0.35">
      <c r="A137" s="34" t="s">
        <v>251</v>
      </c>
      <c r="B137" s="33" t="s">
        <v>23</v>
      </c>
      <c r="C137" s="32" t="s">
        <v>51</v>
      </c>
      <c r="D137" s="31">
        <v>45239</v>
      </c>
      <c r="E137" s="29">
        <v>94400</v>
      </c>
      <c r="F137" s="30">
        <v>45360</v>
      </c>
      <c r="G137" s="29">
        <v>94400</v>
      </c>
      <c r="H137" s="28">
        <f t="shared" si="7"/>
        <v>0</v>
      </c>
      <c r="I137" s="27" t="s">
        <v>5</v>
      </c>
      <c r="J137" s="10"/>
      <c r="K137" s="10"/>
    </row>
    <row r="138" spans="1:11" ht="21" x14ac:dyDescent="0.35">
      <c r="A138" s="42" t="s">
        <v>125</v>
      </c>
      <c r="B138" s="41" t="s">
        <v>183</v>
      </c>
      <c r="C138" s="40" t="s">
        <v>250</v>
      </c>
      <c r="D138" s="39">
        <v>45222</v>
      </c>
      <c r="E138" s="37">
        <v>2506065.12</v>
      </c>
      <c r="F138" s="38">
        <v>45345</v>
      </c>
      <c r="G138" s="37">
        <v>2506065.12</v>
      </c>
      <c r="H138" s="36">
        <f t="shared" si="7"/>
        <v>0</v>
      </c>
      <c r="I138" s="35" t="s">
        <v>5</v>
      </c>
      <c r="J138" s="10"/>
      <c r="K138" s="10"/>
    </row>
    <row r="139" spans="1:11" ht="21" x14ac:dyDescent="0.35">
      <c r="A139" s="26" t="s">
        <v>67</v>
      </c>
      <c r="B139" s="16" t="s">
        <v>66</v>
      </c>
      <c r="C139" s="25" t="s">
        <v>249</v>
      </c>
      <c r="D139" s="14">
        <v>45230</v>
      </c>
      <c r="E139" s="24">
        <v>4519465</v>
      </c>
      <c r="F139" s="23">
        <v>45350</v>
      </c>
      <c r="G139" s="22"/>
      <c r="H139" s="21">
        <f t="shared" si="7"/>
        <v>4519465</v>
      </c>
      <c r="I139" s="20" t="s">
        <v>1</v>
      </c>
      <c r="J139" s="10"/>
      <c r="K139" s="10"/>
    </row>
    <row r="140" spans="1:11" ht="21" x14ac:dyDescent="0.35">
      <c r="A140" s="26" t="s">
        <v>120</v>
      </c>
      <c r="B140" s="16" t="s">
        <v>248</v>
      </c>
      <c r="C140" s="25" t="s">
        <v>159</v>
      </c>
      <c r="D140" s="14">
        <v>45233</v>
      </c>
      <c r="E140" s="24">
        <v>2052191.1</v>
      </c>
      <c r="F140" s="23">
        <v>45354</v>
      </c>
      <c r="G140" s="22"/>
      <c r="H140" s="21">
        <f t="shared" si="7"/>
        <v>2052191.1</v>
      </c>
      <c r="I140" s="20" t="s">
        <v>1</v>
      </c>
      <c r="J140" s="10"/>
      <c r="K140" s="10"/>
    </row>
    <row r="141" spans="1:11" ht="21" x14ac:dyDescent="0.35">
      <c r="A141" s="34" t="s">
        <v>247</v>
      </c>
      <c r="B141" s="33" t="s">
        <v>246</v>
      </c>
      <c r="C141" s="32" t="s">
        <v>245</v>
      </c>
      <c r="D141" s="31">
        <v>45226</v>
      </c>
      <c r="E141" s="29">
        <v>1324281.67</v>
      </c>
      <c r="F141" s="30">
        <v>45349</v>
      </c>
      <c r="G141" s="29">
        <v>1324281.67</v>
      </c>
      <c r="H141" s="28">
        <f t="shared" si="7"/>
        <v>0</v>
      </c>
      <c r="I141" s="27" t="s">
        <v>5</v>
      </c>
      <c r="J141" s="10"/>
      <c r="K141" s="10"/>
    </row>
    <row r="142" spans="1:11" ht="21" x14ac:dyDescent="0.35">
      <c r="A142" s="51" t="s">
        <v>244</v>
      </c>
      <c r="B142" s="50" t="s">
        <v>243</v>
      </c>
      <c r="C142" s="49" t="s">
        <v>242</v>
      </c>
      <c r="D142" s="48">
        <v>45154</v>
      </c>
      <c r="E142" s="47">
        <v>2090488</v>
      </c>
      <c r="F142" s="46">
        <v>45276</v>
      </c>
      <c r="G142" s="45">
        <v>418097.6</v>
      </c>
      <c r="H142" s="44">
        <f t="shared" si="7"/>
        <v>1672390.4</v>
      </c>
      <c r="I142" s="43" t="s">
        <v>1</v>
      </c>
      <c r="J142" s="10"/>
      <c r="K142" s="10"/>
    </row>
    <row r="143" spans="1:11" ht="33" x14ac:dyDescent="0.35">
      <c r="A143" s="51" t="s">
        <v>57</v>
      </c>
      <c r="B143" s="50" t="s">
        <v>56</v>
      </c>
      <c r="C143" s="49" t="s">
        <v>241</v>
      </c>
      <c r="D143" s="48">
        <v>45226</v>
      </c>
      <c r="E143" s="47">
        <v>1134307.32</v>
      </c>
      <c r="F143" s="46">
        <v>45349</v>
      </c>
      <c r="G143" s="45">
        <v>226861.46</v>
      </c>
      <c r="H143" s="44">
        <f t="shared" si="7"/>
        <v>907445.8600000001</v>
      </c>
      <c r="I143" s="43" t="s">
        <v>1</v>
      </c>
      <c r="J143" s="10"/>
      <c r="K143" s="10"/>
    </row>
    <row r="144" spans="1:11" ht="21" x14ac:dyDescent="0.35">
      <c r="A144" s="34" t="s">
        <v>98</v>
      </c>
      <c r="B144" s="33" t="s">
        <v>41</v>
      </c>
      <c r="C144" s="32" t="s">
        <v>240</v>
      </c>
      <c r="D144" s="31">
        <v>45240</v>
      </c>
      <c r="E144" s="29">
        <v>43674.75</v>
      </c>
      <c r="F144" s="30">
        <v>45361</v>
      </c>
      <c r="G144" s="29">
        <v>43674.75</v>
      </c>
      <c r="H144" s="28">
        <f t="shared" si="7"/>
        <v>0</v>
      </c>
      <c r="I144" s="27" t="s">
        <v>5</v>
      </c>
      <c r="J144" s="10"/>
      <c r="K144" s="10"/>
    </row>
    <row r="145" spans="1:11" ht="21" x14ac:dyDescent="0.35">
      <c r="A145" s="34" t="s">
        <v>239</v>
      </c>
      <c r="B145" s="33" t="s">
        <v>41</v>
      </c>
      <c r="C145" s="32" t="s">
        <v>238</v>
      </c>
      <c r="D145" s="31">
        <v>45232</v>
      </c>
      <c r="E145" s="29">
        <v>96734.85</v>
      </c>
      <c r="F145" s="30">
        <v>45353</v>
      </c>
      <c r="G145" s="29">
        <v>96734.85</v>
      </c>
      <c r="H145" s="28">
        <f t="shared" si="7"/>
        <v>0</v>
      </c>
      <c r="I145" s="27" t="s">
        <v>5</v>
      </c>
      <c r="J145" s="10"/>
      <c r="K145" s="10"/>
    </row>
    <row r="146" spans="1:11" ht="33" x14ac:dyDescent="0.35">
      <c r="A146" s="34" t="s">
        <v>102</v>
      </c>
      <c r="B146" s="33" t="s">
        <v>237</v>
      </c>
      <c r="C146" s="32" t="s">
        <v>236</v>
      </c>
      <c r="D146" s="31">
        <v>45233</v>
      </c>
      <c r="E146" s="29">
        <v>928619.78</v>
      </c>
      <c r="F146" s="30">
        <v>45354</v>
      </c>
      <c r="G146" s="29">
        <v>928619.78</v>
      </c>
      <c r="H146" s="28">
        <f t="shared" si="7"/>
        <v>0</v>
      </c>
      <c r="I146" s="27" t="s">
        <v>5</v>
      </c>
      <c r="J146" s="10"/>
      <c r="K146" s="10"/>
    </row>
    <row r="147" spans="1:11" ht="21" x14ac:dyDescent="0.35">
      <c r="A147" s="34" t="s">
        <v>125</v>
      </c>
      <c r="B147" s="33" t="s">
        <v>183</v>
      </c>
      <c r="C147" s="32" t="s">
        <v>235</v>
      </c>
      <c r="D147" s="31">
        <v>45219</v>
      </c>
      <c r="E147" s="29">
        <v>71932.800000000003</v>
      </c>
      <c r="F147" s="30">
        <v>45342</v>
      </c>
      <c r="G147" s="29">
        <v>71932.800000000003</v>
      </c>
      <c r="H147" s="28">
        <f t="shared" si="7"/>
        <v>0</v>
      </c>
      <c r="I147" s="27" t="s">
        <v>5</v>
      </c>
      <c r="J147" s="10"/>
      <c r="K147" s="10"/>
    </row>
    <row r="148" spans="1:11" ht="21" x14ac:dyDescent="0.35">
      <c r="A148" s="34" t="s">
        <v>54</v>
      </c>
      <c r="B148" s="33" t="s">
        <v>23</v>
      </c>
      <c r="C148" s="32" t="s">
        <v>234</v>
      </c>
      <c r="D148" s="31">
        <v>45230</v>
      </c>
      <c r="E148" s="29">
        <v>59000</v>
      </c>
      <c r="F148" s="30">
        <v>45350</v>
      </c>
      <c r="G148" s="29">
        <v>59000</v>
      </c>
      <c r="H148" s="28">
        <v>0</v>
      </c>
      <c r="I148" s="27" t="s">
        <v>5</v>
      </c>
      <c r="J148" s="10"/>
      <c r="K148" s="10"/>
    </row>
    <row r="149" spans="1:11" ht="21" x14ac:dyDescent="0.35">
      <c r="A149" s="34" t="s">
        <v>106</v>
      </c>
      <c r="B149" s="33" t="s">
        <v>23</v>
      </c>
      <c r="C149" s="32" t="s">
        <v>233</v>
      </c>
      <c r="D149" s="31">
        <v>45246</v>
      </c>
      <c r="E149" s="29">
        <v>118000</v>
      </c>
      <c r="F149" s="30">
        <v>45367</v>
      </c>
      <c r="G149" s="29">
        <v>118000</v>
      </c>
      <c r="H149" s="28">
        <v>0</v>
      </c>
      <c r="I149" s="27" t="s">
        <v>5</v>
      </c>
      <c r="J149" s="10"/>
      <c r="K149" s="10"/>
    </row>
    <row r="150" spans="1:11" ht="21" x14ac:dyDescent="0.35">
      <c r="A150" s="34" t="s">
        <v>71</v>
      </c>
      <c r="B150" s="33" t="s">
        <v>41</v>
      </c>
      <c r="C150" s="32" t="s">
        <v>232</v>
      </c>
      <c r="D150" s="31">
        <v>45232</v>
      </c>
      <c r="E150" s="29">
        <v>1770000</v>
      </c>
      <c r="F150" s="30">
        <v>45353</v>
      </c>
      <c r="G150" s="29">
        <v>1770000</v>
      </c>
      <c r="H150" s="28">
        <f t="shared" ref="H150:H181" si="8">+E150-G150</f>
        <v>0</v>
      </c>
      <c r="I150" s="27" t="s">
        <v>5</v>
      </c>
      <c r="J150" s="10"/>
      <c r="K150" s="10"/>
    </row>
    <row r="151" spans="1:11" ht="21" x14ac:dyDescent="0.35">
      <c r="A151" s="34" t="s">
        <v>231</v>
      </c>
      <c r="B151" s="33" t="s">
        <v>230</v>
      </c>
      <c r="C151" s="32" t="s">
        <v>229</v>
      </c>
      <c r="D151" s="31">
        <v>45252</v>
      </c>
      <c r="E151" s="29">
        <v>118000</v>
      </c>
      <c r="F151" s="30">
        <v>45373</v>
      </c>
      <c r="G151" s="29">
        <v>118000</v>
      </c>
      <c r="H151" s="28">
        <f t="shared" si="8"/>
        <v>0</v>
      </c>
      <c r="I151" s="27" t="s">
        <v>5</v>
      </c>
      <c r="J151" s="10"/>
      <c r="K151" s="10"/>
    </row>
    <row r="152" spans="1:11" ht="21" x14ac:dyDescent="0.35">
      <c r="A152" s="34" t="s">
        <v>228</v>
      </c>
      <c r="B152" s="33" t="s">
        <v>227</v>
      </c>
      <c r="C152" s="32" t="s">
        <v>226</v>
      </c>
      <c r="D152" s="31">
        <v>45243</v>
      </c>
      <c r="E152" s="29">
        <v>83972</v>
      </c>
      <c r="F152" s="30">
        <v>45364</v>
      </c>
      <c r="G152" s="29">
        <v>83972</v>
      </c>
      <c r="H152" s="28">
        <f t="shared" si="8"/>
        <v>0</v>
      </c>
      <c r="I152" s="27" t="s">
        <v>5</v>
      </c>
      <c r="J152" s="10"/>
      <c r="K152" s="10"/>
    </row>
    <row r="153" spans="1:11" ht="21" x14ac:dyDescent="0.35">
      <c r="A153" s="34" t="s">
        <v>225</v>
      </c>
      <c r="B153" s="33" t="s">
        <v>46</v>
      </c>
      <c r="C153" s="32" t="s">
        <v>224</v>
      </c>
      <c r="D153" s="31">
        <v>45243</v>
      </c>
      <c r="E153" s="29">
        <v>83972</v>
      </c>
      <c r="F153" s="30">
        <v>45364</v>
      </c>
      <c r="G153" s="29">
        <v>83972</v>
      </c>
      <c r="H153" s="28">
        <f t="shared" si="8"/>
        <v>0</v>
      </c>
      <c r="I153" s="27" t="s">
        <v>5</v>
      </c>
      <c r="J153" s="10"/>
      <c r="K153" s="10"/>
    </row>
    <row r="154" spans="1:11" ht="48.75" x14ac:dyDescent="0.35">
      <c r="A154" s="34" t="s">
        <v>223</v>
      </c>
      <c r="B154" s="33" t="s">
        <v>222</v>
      </c>
      <c r="C154" s="32" t="s">
        <v>221</v>
      </c>
      <c r="D154" s="31">
        <v>45231</v>
      </c>
      <c r="E154" s="29">
        <v>456000</v>
      </c>
      <c r="F154" s="30">
        <v>45352</v>
      </c>
      <c r="G154" s="29">
        <v>456000</v>
      </c>
      <c r="H154" s="28">
        <f t="shared" si="8"/>
        <v>0</v>
      </c>
      <c r="I154" s="27" t="s">
        <v>5</v>
      </c>
      <c r="J154" s="10"/>
      <c r="K154" s="10"/>
    </row>
    <row r="155" spans="1:11" ht="21" x14ac:dyDescent="0.35">
      <c r="A155" s="34" t="s">
        <v>220</v>
      </c>
      <c r="B155" s="33" t="s">
        <v>219</v>
      </c>
      <c r="C155" s="32" t="s">
        <v>218</v>
      </c>
      <c r="D155" s="31">
        <v>45239</v>
      </c>
      <c r="E155" s="29">
        <v>94560</v>
      </c>
      <c r="F155" s="30">
        <v>45360</v>
      </c>
      <c r="G155" s="29">
        <v>94560</v>
      </c>
      <c r="H155" s="28">
        <f t="shared" si="8"/>
        <v>0</v>
      </c>
      <c r="I155" s="27" t="s">
        <v>5</v>
      </c>
      <c r="J155" s="10"/>
      <c r="K155" s="10"/>
    </row>
    <row r="156" spans="1:11" ht="21" x14ac:dyDescent="0.35">
      <c r="A156" s="34" t="s">
        <v>217</v>
      </c>
      <c r="B156" s="33" t="s">
        <v>35</v>
      </c>
      <c r="C156" s="32" t="s">
        <v>216</v>
      </c>
      <c r="D156" s="31">
        <v>45209</v>
      </c>
      <c r="E156" s="29">
        <v>690000</v>
      </c>
      <c r="F156" s="30">
        <v>45332</v>
      </c>
      <c r="G156" s="29">
        <v>690000</v>
      </c>
      <c r="H156" s="28">
        <f t="shared" si="8"/>
        <v>0</v>
      </c>
      <c r="I156" s="27" t="s">
        <v>5</v>
      </c>
      <c r="J156" s="10"/>
      <c r="K156" s="10"/>
    </row>
    <row r="157" spans="1:11" ht="21" x14ac:dyDescent="0.35">
      <c r="A157" s="34" t="s">
        <v>215</v>
      </c>
      <c r="B157" s="33" t="s">
        <v>23</v>
      </c>
      <c r="C157" s="32" t="s">
        <v>214</v>
      </c>
      <c r="D157" s="31">
        <v>45246</v>
      </c>
      <c r="E157" s="29">
        <v>67260</v>
      </c>
      <c r="F157" s="30">
        <v>45367</v>
      </c>
      <c r="G157" s="29">
        <v>67260</v>
      </c>
      <c r="H157" s="28">
        <f t="shared" si="8"/>
        <v>0</v>
      </c>
      <c r="I157" s="27" t="s">
        <v>5</v>
      </c>
      <c r="J157" s="10"/>
      <c r="K157" s="10"/>
    </row>
    <row r="158" spans="1:11" ht="33" x14ac:dyDescent="0.35">
      <c r="A158" s="34" t="s">
        <v>89</v>
      </c>
      <c r="B158" s="33" t="s">
        <v>41</v>
      </c>
      <c r="C158" s="32" t="s">
        <v>213</v>
      </c>
      <c r="D158" s="31">
        <v>45239</v>
      </c>
      <c r="E158" s="29">
        <v>821280</v>
      </c>
      <c r="F158" s="30">
        <v>45360</v>
      </c>
      <c r="G158" s="29">
        <v>821280</v>
      </c>
      <c r="H158" s="28">
        <f t="shared" si="8"/>
        <v>0</v>
      </c>
      <c r="I158" s="27" t="s">
        <v>5</v>
      </c>
      <c r="J158" s="10"/>
      <c r="K158" s="10"/>
    </row>
    <row r="159" spans="1:11" ht="33" x14ac:dyDescent="0.35">
      <c r="A159" s="34" t="s">
        <v>181</v>
      </c>
      <c r="B159" s="33" t="s">
        <v>212</v>
      </c>
      <c r="C159" s="32" t="s">
        <v>211</v>
      </c>
      <c r="D159" s="31">
        <v>45251</v>
      </c>
      <c r="E159" s="29">
        <v>127440</v>
      </c>
      <c r="F159" s="30">
        <v>45372</v>
      </c>
      <c r="G159" s="29">
        <v>127440</v>
      </c>
      <c r="H159" s="28">
        <f t="shared" si="8"/>
        <v>0</v>
      </c>
      <c r="I159" s="27" t="s">
        <v>5</v>
      </c>
      <c r="J159" s="10"/>
      <c r="K159" s="10"/>
    </row>
    <row r="160" spans="1:11" ht="33" x14ac:dyDescent="0.35">
      <c r="A160" s="34" t="s">
        <v>210</v>
      </c>
      <c r="B160" s="33" t="s">
        <v>209</v>
      </c>
      <c r="C160" s="32" t="s">
        <v>208</v>
      </c>
      <c r="D160" s="31">
        <v>45247</v>
      </c>
      <c r="E160" s="29">
        <v>826853.94</v>
      </c>
      <c r="F160" s="30">
        <v>45369</v>
      </c>
      <c r="G160" s="29">
        <v>826853.94</v>
      </c>
      <c r="H160" s="28">
        <f t="shared" si="8"/>
        <v>0</v>
      </c>
      <c r="I160" s="27" t="s">
        <v>5</v>
      </c>
      <c r="J160" s="10"/>
      <c r="K160" s="10"/>
    </row>
    <row r="161" spans="1:11" ht="21" x14ac:dyDescent="0.35">
      <c r="A161" s="34" t="s">
        <v>207</v>
      </c>
      <c r="B161" s="33" t="s">
        <v>23</v>
      </c>
      <c r="C161" s="32" t="s">
        <v>206</v>
      </c>
      <c r="D161" s="31">
        <v>45258</v>
      </c>
      <c r="E161" s="29">
        <v>64900</v>
      </c>
      <c r="F161" s="30">
        <v>45379</v>
      </c>
      <c r="G161" s="29">
        <v>64900</v>
      </c>
      <c r="H161" s="28">
        <f t="shared" si="8"/>
        <v>0</v>
      </c>
      <c r="I161" s="27" t="s">
        <v>5</v>
      </c>
      <c r="J161" s="10"/>
      <c r="K161" s="10"/>
    </row>
    <row r="162" spans="1:11" ht="21" x14ac:dyDescent="0.35">
      <c r="A162" s="34" t="s">
        <v>205</v>
      </c>
      <c r="B162" s="33" t="s">
        <v>23</v>
      </c>
      <c r="C162" s="32" t="s">
        <v>204</v>
      </c>
      <c r="D162" s="31">
        <v>45251</v>
      </c>
      <c r="E162" s="29">
        <v>59000</v>
      </c>
      <c r="F162" s="30">
        <v>45379</v>
      </c>
      <c r="G162" s="29">
        <v>59000</v>
      </c>
      <c r="H162" s="28">
        <f t="shared" si="8"/>
        <v>0</v>
      </c>
      <c r="I162" s="27" t="s">
        <v>5</v>
      </c>
      <c r="J162" s="10"/>
      <c r="K162" s="10"/>
    </row>
    <row r="163" spans="1:11" ht="21" x14ac:dyDescent="0.35">
      <c r="A163" s="34" t="s">
        <v>94</v>
      </c>
      <c r="B163" s="33" t="s">
        <v>23</v>
      </c>
      <c r="C163" s="32" t="s">
        <v>203</v>
      </c>
      <c r="D163" s="31">
        <v>45257</v>
      </c>
      <c r="E163" s="29">
        <v>59000</v>
      </c>
      <c r="F163" s="30">
        <v>45378</v>
      </c>
      <c r="G163" s="29">
        <v>59000</v>
      </c>
      <c r="H163" s="28">
        <f t="shared" si="8"/>
        <v>0</v>
      </c>
      <c r="I163" s="27" t="s">
        <v>5</v>
      </c>
      <c r="J163" s="10"/>
      <c r="K163" s="10"/>
    </row>
    <row r="164" spans="1:11" ht="21" x14ac:dyDescent="0.35">
      <c r="A164" s="34" t="s">
        <v>24</v>
      </c>
      <c r="B164" s="33" t="s">
        <v>23</v>
      </c>
      <c r="C164" s="32" t="s">
        <v>202</v>
      </c>
      <c r="D164" s="31">
        <v>45260</v>
      </c>
      <c r="E164" s="29">
        <v>59000</v>
      </c>
      <c r="F164" s="30">
        <v>45381</v>
      </c>
      <c r="G164" s="29">
        <v>59000</v>
      </c>
      <c r="H164" s="28">
        <f t="shared" si="8"/>
        <v>0</v>
      </c>
      <c r="I164" s="27" t="s">
        <v>5</v>
      </c>
      <c r="J164" s="10"/>
      <c r="K164" s="10"/>
    </row>
    <row r="165" spans="1:11" ht="21" x14ac:dyDescent="0.35">
      <c r="A165" s="34" t="s">
        <v>54</v>
      </c>
      <c r="B165" s="33" t="s">
        <v>23</v>
      </c>
      <c r="C165" s="32" t="s">
        <v>143</v>
      </c>
      <c r="D165" s="31">
        <v>45250</v>
      </c>
      <c r="E165" s="29">
        <v>59000</v>
      </c>
      <c r="F165" s="30">
        <v>45371</v>
      </c>
      <c r="G165" s="29">
        <v>59000</v>
      </c>
      <c r="H165" s="28">
        <f t="shared" si="8"/>
        <v>0</v>
      </c>
      <c r="I165" s="27" t="s">
        <v>5</v>
      </c>
      <c r="J165" s="10"/>
      <c r="K165" s="10"/>
    </row>
    <row r="166" spans="1:11" ht="21" x14ac:dyDescent="0.35">
      <c r="A166" s="26" t="s">
        <v>201</v>
      </c>
      <c r="B166" s="16" t="s">
        <v>23</v>
      </c>
      <c r="C166" s="25" t="s">
        <v>200</v>
      </c>
      <c r="D166" s="14">
        <v>45222</v>
      </c>
      <c r="E166" s="24">
        <v>182900</v>
      </c>
      <c r="F166" s="23">
        <v>45371</v>
      </c>
      <c r="G166" s="22"/>
      <c r="H166" s="21">
        <f t="shared" si="8"/>
        <v>182900</v>
      </c>
      <c r="I166" s="20" t="s">
        <v>1</v>
      </c>
      <c r="J166" s="10"/>
      <c r="K166" s="10"/>
    </row>
    <row r="167" spans="1:11" ht="21" x14ac:dyDescent="0.35">
      <c r="A167" s="26" t="s">
        <v>199</v>
      </c>
      <c r="B167" s="16" t="s">
        <v>152</v>
      </c>
      <c r="C167" s="25" t="s">
        <v>198</v>
      </c>
      <c r="D167" s="14">
        <v>45250</v>
      </c>
      <c r="E167" s="24">
        <v>1238917.75</v>
      </c>
      <c r="F167" s="23">
        <v>45371</v>
      </c>
      <c r="G167" s="22"/>
      <c r="H167" s="21">
        <f t="shared" si="8"/>
        <v>1238917.75</v>
      </c>
      <c r="I167" s="20" t="s">
        <v>1</v>
      </c>
      <c r="J167" s="10"/>
      <c r="K167" s="10"/>
    </row>
    <row r="168" spans="1:11" ht="21" x14ac:dyDescent="0.35">
      <c r="A168" s="26" t="s">
        <v>197</v>
      </c>
      <c r="B168" s="16" t="s">
        <v>41</v>
      </c>
      <c r="C168" s="25" t="s">
        <v>196</v>
      </c>
      <c r="D168" s="14">
        <v>45250</v>
      </c>
      <c r="E168" s="24">
        <v>590000</v>
      </c>
      <c r="F168" s="23">
        <v>45371</v>
      </c>
      <c r="G168" s="22"/>
      <c r="H168" s="21">
        <f t="shared" si="8"/>
        <v>590000</v>
      </c>
      <c r="I168" s="20" t="s">
        <v>1</v>
      </c>
      <c r="J168" s="10"/>
      <c r="K168" s="10"/>
    </row>
    <row r="169" spans="1:11" ht="21" x14ac:dyDescent="0.35">
      <c r="A169" s="34" t="s">
        <v>63</v>
      </c>
      <c r="B169" s="33" t="s">
        <v>23</v>
      </c>
      <c r="C169" s="32" t="s">
        <v>195</v>
      </c>
      <c r="D169" s="31">
        <v>45254</v>
      </c>
      <c r="E169" s="29">
        <v>59000</v>
      </c>
      <c r="F169" s="30">
        <v>45375</v>
      </c>
      <c r="G169" s="29">
        <v>59000</v>
      </c>
      <c r="H169" s="28">
        <f t="shared" si="8"/>
        <v>0</v>
      </c>
      <c r="I169" s="27" t="s">
        <v>5</v>
      </c>
      <c r="J169" s="10"/>
      <c r="K169" s="10"/>
    </row>
    <row r="170" spans="1:11" ht="21" x14ac:dyDescent="0.35">
      <c r="A170" s="26" t="s">
        <v>178</v>
      </c>
      <c r="B170" s="16" t="s">
        <v>194</v>
      </c>
      <c r="C170" s="25" t="s">
        <v>193</v>
      </c>
      <c r="D170" s="14">
        <v>45246</v>
      </c>
      <c r="E170" s="24">
        <v>1669843.2</v>
      </c>
      <c r="F170" s="23">
        <v>45367</v>
      </c>
      <c r="G170" s="22"/>
      <c r="H170" s="21">
        <f t="shared" si="8"/>
        <v>1669843.2</v>
      </c>
      <c r="I170" s="20" t="s">
        <v>1</v>
      </c>
      <c r="J170" s="10"/>
      <c r="K170" s="10"/>
    </row>
    <row r="171" spans="1:11" ht="21" x14ac:dyDescent="0.35">
      <c r="A171" s="26" t="s">
        <v>192</v>
      </c>
      <c r="B171" s="16" t="s">
        <v>152</v>
      </c>
      <c r="C171" s="25" t="s">
        <v>191</v>
      </c>
      <c r="D171" s="14">
        <v>45232</v>
      </c>
      <c r="E171" s="24">
        <v>300150.94</v>
      </c>
      <c r="F171" s="23">
        <v>45353</v>
      </c>
      <c r="G171" s="22"/>
      <c r="H171" s="21">
        <f t="shared" si="8"/>
        <v>300150.94</v>
      </c>
      <c r="I171" s="20" t="s">
        <v>1</v>
      </c>
      <c r="J171" s="10"/>
      <c r="K171" s="10"/>
    </row>
    <row r="172" spans="1:11" ht="33" x14ac:dyDescent="0.35">
      <c r="A172" s="51" t="s">
        <v>57</v>
      </c>
      <c r="B172" s="50" t="s">
        <v>56</v>
      </c>
      <c r="C172" s="49" t="s">
        <v>190</v>
      </c>
      <c r="D172" s="48">
        <v>45215</v>
      </c>
      <c r="E172" s="47">
        <v>128187.81</v>
      </c>
      <c r="F172" s="46">
        <v>45338</v>
      </c>
      <c r="G172" s="45">
        <v>25637.56</v>
      </c>
      <c r="H172" s="44">
        <f t="shared" si="8"/>
        <v>102550.25</v>
      </c>
      <c r="I172" s="43" t="s">
        <v>1</v>
      </c>
      <c r="J172" s="10"/>
      <c r="K172" s="10"/>
    </row>
    <row r="173" spans="1:11" ht="33" x14ac:dyDescent="0.35">
      <c r="A173" s="26" t="s">
        <v>57</v>
      </c>
      <c r="B173" s="16" t="s">
        <v>56</v>
      </c>
      <c r="C173" s="25" t="s">
        <v>189</v>
      </c>
      <c r="D173" s="14">
        <v>45252</v>
      </c>
      <c r="E173" s="24">
        <v>1759999.74</v>
      </c>
      <c r="F173" s="23">
        <v>45338</v>
      </c>
      <c r="G173" s="22"/>
      <c r="H173" s="21">
        <f t="shared" si="8"/>
        <v>1759999.74</v>
      </c>
      <c r="I173" s="20" t="s">
        <v>1</v>
      </c>
      <c r="J173" s="10"/>
      <c r="K173" s="10"/>
    </row>
    <row r="174" spans="1:11" ht="21" x14ac:dyDescent="0.35">
      <c r="A174" s="26" t="s">
        <v>178</v>
      </c>
      <c r="B174" s="16" t="s">
        <v>188</v>
      </c>
      <c r="C174" s="25" t="s">
        <v>187</v>
      </c>
      <c r="D174" s="14">
        <v>45258</v>
      </c>
      <c r="E174" s="24">
        <v>274070.64</v>
      </c>
      <c r="F174" s="23">
        <v>45379</v>
      </c>
      <c r="G174" s="22"/>
      <c r="H174" s="21">
        <f t="shared" si="8"/>
        <v>274070.64</v>
      </c>
      <c r="I174" s="20" t="s">
        <v>1</v>
      </c>
      <c r="J174" s="10"/>
      <c r="K174" s="10"/>
    </row>
    <row r="175" spans="1:11" ht="21" x14ac:dyDescent="0.35">
      <c r="A175" s="26" t="s">
        <v>98</v>
      </c>
      <c r="B175" s="16" t="s">
        <v>41</v>
      </c>
      <c r="C175" s="25" t="s">
        <v>186</v>
      </c>
      <c r="D175" s="14">
        <v>45251</v>
      </c>
      <c r="E175" s="24">
        <v>48100</v>
      </c>
      <c r="F175" s="23">
        <v>45617</v>
      </c>
      <c r="G175" s="22"/>
      <c r="H175" s="21">
        <f t="shared" si="8"/>
        <v>48100</v>
      </c>
      <c r="I175" s="20" t="s">
        <v>1</v>
      </c>
      <c r="J175" s="10"/>
      <c r="K175" s="10"/>
    </row>
    <row r="176" spans="1:11" ht="21" x14ac:dyDescent="0.35">
      <c r="A176" s="26" t="s">
        <v>185</v>
      </c>
      <c r="B176" s="16" t="s">
        <v>183</v>
      </c>
      <c r="C176" s="25" t="s">
        <v>184</v>
      </c>
      <c r="D176" s="14">
        <v>45240</v>
      </c>
      <c r="E176" s="24">
        <v>200918.6</v>
      </c>
      <c r="F176" s="23">
        <v>45361</v>
      </c>
      <c r="G176" s="22"/>
      <c r="H176" s="21">
        <f t="shared" si="8"/>
        <v>200918.6</v>
      </c>
      <c r="I176" s="20" t="s">
        <v>1</v>
      </c>
      <c r="J176" s="10"/>
      <c r="K176" s="10"/>
    </row>
    <row r="177" spans="1:11" ht="21" x14ac:dyDescent="0.35">
      <c r="A177" s="26" t="s">
        <v>125</v>
      </c>
      <c r="B177" s="16" t="s">
        <v>183</v>
      </c>
      <c r="C177" s="25" t="s">
        <v>182</v>
      </c>
      <c r="D177" s="14">
        <v>45219</v>
      </c>
      <c r="E177" s="24">
        <v>22939.200000000001</v>
      </c>
      <c r="F177" s="23">
        <v>45342</v>
      </c>
      <c r="G177" s="22"/>
      <c r="H177" s="21">
        <f t="shared" si="8"/>
        <v>22939.200000000001</v>
      </c>
      <c r="I177" s="20" t="s">
        <v>1</v>
      </c>
      <c r="J177" s="10"/>
      <c r="K177" s="10"/>
    </row>
    <row r="178" spans="1:11" ht="21" x14ac:dyDescent="0.35">
      <c r="A178" s="26" t="s">
        <v>181</v>
      </c>
      <c r="B178" s="16" t="s">
        <v>180</v>
      </c>
      <c r="C178" s="25" t="s">
        <v>179</v>
      </c>
      <c r="D178" s="14">
        <v>45243</v>
      </c>
      <c r="E178" s="24">
        <v>371700</v>
      </c>
      <c r="F178" s="23">
        <v>45364</v>
      </c>
      <c r="G178" s="22"/>
      <c r="H178" s="21">
        <f t="shared" si="8"/>
        <v>371700</v>
      </c>
      <c r="I178" s="20" t="s">
        <v>1</v>
      </c>
      <c r="J178" s="10"/>
      <c r="K178" s="10"/>
    </row>
    <row r="179" spans="1:11" ht="21" x14ac:dyDescent="0.35">
      <c r="A179" s="26" t="s">
        <v>178</v>
      </c>
      <c r="B179" s="16" t="s">
        <v>177</v>
      </c>
      <c r="C179" s="25" t="s">
        <v>176</v>
      </c>
      <c r="D179" s="14">
        <v>45258</v>
      </c>
      <c r="E179" s="24">
        <v>1443805.81</v>
      </c>
      <c r="F179" s="23">
        <v>45379</v>
      </c>
      <c r="G179" s="22"/>
      <c r="H179" s="21">
        <f t="shared" si="8"/>
        <v>1443805.81</v>
      </c>
      <c r="I179" s="20" t="s">
        <v>1</v>
      </c>
      <c r="J179" s="10"/>
      <c r="K179" s="10"/>
    </row>
    <row r="180" spans="1:11" ht="21" x14ac:dyDescent="0.35">
      <c r="A180" s="26" t="s">
        <v>57</v>
      </c>
      <c r="B180" s="16" t="s">
        <v>175</v>
      </c>
      <c r="C180" s="25" t="s">
        <v>174</v>
      </c>
      <c r="D180" s="14">
        <v>45252</v>
      </c>
      <c r="E180" s="24">
        <v>781455</v>
      </c>
      <c r="F180" s="23">
        <v>45379</v>
      </c>
      <c r="G180" s="22"/>
      <c r="H180" s="21">
        <f t="shared" si="8"/>
        <v>781455</v>
      </c>
      <c r="I180" s="20" t="s">
        <v>1</v>
      </c>
      <c r="J180" s="10"/>
      <c r="K180" s="10"/>
    </row>
    <row r="181" spans="1:11" ht="21" x14ac:dyDescent="0.35">
      <c r="A181" s="26" t="s">
        <v>120</v>
      </c>
      <c r="B181" s="16" t="s">
        <v>173</v>
      </c>
      <c r="C181" s="25" t="s">
        <v>172</v>
      </c>
      <c r="D181" s="14">
        <v>45261</v>
      </c>
      <c r="E181" s="24">
        <v>501347.1</v>
      </c>
      <c r="F181" s="23">
        <v>45383</v>
      </c>
      <c r="G181" s="22"/>
      <c r="H181" s="21">
        <f t="shared" si="8"/>
        <v>501347.1</v>
      </c>
      <c r="I181" s="20" t="s">
        <v>1</v>
      </c>
      <c r="J181" s="10"/>
      <c r="K181" s="10"/>
    </row>
    <row r="182" spans="1:11" ht="33" x14ac:dyDescent="0.35">
      <c r="A182" s="26" t="s">
        <v>57</v>
      </c>
      <c r="B182" s="16" t="s">
        <v>56</v>
      </c>
      <c r="C182" s="25" t="s">
        <v>171</v>
      </c>
      <c r="D182" s="14">
        <v>45218</v>
      </c>
      <c r="E182" s="24">
        <v>191280.78</v>
      </c>
      <c r="F182" s="23">
        <v>45341</v>
      </c>
      <c r="G182" s="22"/>
      <c r="H182" s="21">
        <f t="shared" ref="H182:H213" si="9">+E182-G182</f>
        <v>191280.78</v>
      </c>
      <c r="I182" s="20" t="s">
        <v>1</v>
      </c>
      <c r="J182" s="10"/>
      <c r="K182" s="10"/>
    </row>
    <row r="183" spans="1:11" ht="21" x14ac:dyDescent="0.35">
      <c r="A183" s="26" t="s">
        <v>170</v>
      </c>
      <c r="B183" s="16" t="s">
        <v>23</v>
      </c>
      <c r="C183" s="25" t="s">
        <v>169</v>
      </c>
      <c r="D183" s="14">
        <v>45250</v>
      </c>
      <c r="E183" s="24">
        <v>59000</v>
      </c>
      <c r="F183" s="23">
        <v>45371</v>
      </c>
      <c r="G183" s="22"/>
      <c r="H183" s="21">
        <f t="shared" si="9"/>
        <v>59000</v>
      </c>
      <c r="I183" s="20" t="s">
        <v>1</v>
      </c>
      <c r="J183" s="10"/>
      <c r="K183" s="10"/>
    </row>
    <row r="184" spans="1:11" ht="21" x14ac:dyDescent="0.35">
      <c r="A184" s="26" t="s">
        <v>73</v>
      </c>
      <c r="B184" s="16" t="s">
        <v>23</v>
      </c>
      <c r="C184" s="25" t="s">
        <v>168</v>
      </c>
      <c r="D184" s="14">
        <v>45267</v>
      </c>
      <c r="E184" s="24">
        <v>59000</v>
      </c>
      <c r="F184" s="23">
        <v>45389</v>
      </c>
      <c r="G184" s="22"/>
      <c r="H184" s="21">
        <f t="shared" si="9"/>
        <v>59000</v>
      </c>
      <c r="I184" s="20" t="s">
        <v>1</v>
      </c>
      <c r="J184" s="10"/>
      <c r="K184" s="10"/>
    </row>
    <row r="185" spans="1:11" ht="33" x14ac:dyDescent="0.35">
      <c r="A185" s="34" t="s">
        <v>167</v>
      </c>
      <c r="B185" s="33" t="s">
        <v>166</v>
      </c>
      <c r="C185" s="32" t="s">
        <v>165</v>
      </c>
      <c r="D185" s="31">
        <v>45210</v>
      </c>
      <c r="E185" s="29">
        <v>76263.259999999995</v>
      </c>
      <c r="F185" s="30">
        <v>45333</v>
      </c>
      <c r="G185" s="29">
        <v>76263.259999999995</v>
      </c>
      <c r="H185" s="28">
        <f t="shared" si="9"/>
        <v>0</v>
      </c>
      <c r="I185" s="27" t="s">
        <v>5</v>
      </c>
      <c r="J185" s="10"/>
      <c r="K185" s="10"/>
    </row>
    <row r="186" spans="1:11" ht="21" x14ac:dyDescent="0.35">
      <c r="A186" s="26" t="s">
        <v>164</v>
      </c>
      <c r="B186" s="16" t="s">
        <v>35</v>
      </c>
      <c r="C186" s="25" t="s">
        <v>163</v>
      </c>
      <c r="D186" s="14">
        <v>45265</v>
      </c>
      <c r="E186" s="24">
        <v>1419300</v>
      </c>
      <c r="F186" s="23">
        <v>45333</v>
      </c>
      <c r="G186" s="22">
        <v>0</v>
      </c>
      <c r="H186" s="21">
        <f t="shared" si="9"/>
        <v>1419300</v>
      </c>
      <c r="I186" s="20" t="s">
        <v>1</v>
      </c>
      <c r="J186" s="10"/>
      <c r="K186" s="10"/>
    </row>
    <row r="187" spans="1:11" ht="21" x14ac:dyDescent="0.35">
      <c r="A187" s="26" t="s">
        <v>162</v>
      </c>
      <c r="B187" s="16" t="s">
        <v>161</v>
      </c>
      <c r="C187" s="25" t="s">
        <v>160</v>
      </c>
      <c r="D187" s="14">
        <v>45264</v>
      </c>
      <c r="E187" s="24">
        <v>9406956.0199999996</v>
      </c>
      <c r="F187" s="23">
        <v>45333</v>
      </c>
      <c r="G187" s="22">
        <v>0</v>
      </c>
      <c r="H187" s="21">
        <f t="shared" si="9"/>
        <v>9406956.0199999996</v>
      </c>
      <c r="I187" s="20" t="s">
        <v>1</v>
      </c>
      <c r="J187" s="10"/>
      <c r="K187" s="10"/>
    </row>
    <row r="188" spans="1:11" ht="33" x14ac:dyDescent="0.35">
      <c r="A188" s="26" t="s">
        <v>57</v>
      </c>
      <c r="B188" s="16" t="s">
        <v>56</v>
      </c>
      <c r="C188" s="25" t="s">
        <v>159</v>
      </c>
      <c r="D188" s="14">
        <v>45240</v>
      </c>
      <c r="E188" s="24">
        <v>786049.98</v>
      </c>
      <c r="F188" s="23">
        <v>45333</v>
      </c>
      <c r="G188" s="22">
        <v>0</v>
      </c>
      <c r="H188" s="21">
        <f t="shared" si="9"/>
        <v>786049.98</v>
      </c>
      <c r="I188" s="20" t="s">
        <v>1</v>
      </c>
      <c r="J188" s="10"/>
      <c r="K188" s="10"/>
    </row>
    <row r="189" spans="1:11" ht="21" x14ac:dyDescent="0.35">
      <c r="A189" s="26" t="s">
        <v>158</v>
      </c>
      <c r="B189" s="16" t="s">
        <v>41</v>
      </c>
      <c r="C189" s="25" t="s">
        <v>157</v>
      </c>
      <c r="D189" s="14">
        <v>45252</v>
      </c>
      <c r="E189" s="24">
        <v>58650</v>
      </c>
      <c r="F189" s="23">
        <v>45373</v>
      </c>
      <c r="G189" s="22">
        <v>0</v>
      </c>
      <c r="H189" s="21">
        <f t="shared" si="9"/>
        <v>58650</v>
      </c>
      <c r="I189" s="20" t="s">
        <v>1</v>
      </c>
      <c r="J189" s="10"/>
      <c r="K189" s="10"/>
    </row>
    <row r="190" spans="1:11" ht="21" x14ac:dyDescent="0.35">
      <c r="A190" s="26" t="s">
        <v>156</v>
      </c>
      <c r="B190" s="16" t="s">
        <v>155</v>
      </c>
      <c r="C190" s="25" t="s">
        <v>154</v>
      </c>
      <c r="D190" s="14">
        <v>45265</v>
      </c>
      <c r="E190" s="24">
        <v>718620</v>
      </c>
      <c r="F190" s="23">
        <v>45387</v>
      </c>
      <c r="G190" s="22">
        <v>0</v>
      </c>
      <c r="H190" s="21">
        <f t="shared" si="9"/>
        <v>718620</v>
      </c>
      <c r="I190" s="20" t="s">
        <v>1</v>
      </c>
      <c r="J190" s="10"/>
      <c r="K190" s="10"/>
    </row>
    <row r="191" spans="1:11" ht="21" x14ac:dyDescent="0.35">
      <c r="A191" s="26" t="s">
        <v>153</v>
      </c>
      <c r="B191" s="16" t="s">
        <v>152</v>
      </c>
      <c r="C191" s="25" t="s">
        <v>151</v>
      </c>
      <c r="D191" s="14">
        <v>45246</v>
      </c>
      <c r="E191" s="24">
        <v>350530</v>
      </c>
      <c r="F191" s="23">
        <v>45367</v>
      </c>
      <c r="G191" s="22">
        <v>0</v>
      </c>
      <c r="H191" s="21">
        <f t="shared" si="9"/>
        <v>350530</v>
      </c>
      <c r="I191" s="20" t="s">
        <v>1</v>
      </c>
      <c r="J191" s="10"/>
      <c r="K191" s="10"/>
    </row>
    <row r="192" spans="1:11" ht="21" x14ac:dyDescent="0.35">
      <c r="A192" s="26" t="s">
        <v>75</v>
      </c>
      <c r="B192" s="16" t="s">
        <v>23</v>
      </c>
      <c r="C192" s="25" t="s">
        <v>150</v>
      </c>
      <c r="D192" s="14">
        <v>45253</v>
      </c>
      <c r="E192" s="24">
        <v>59000</v>
      </c>
      <c r="F192" s="23">
        <v>45374</v>
      </c>
      <c r="G192" s="22">
        <v>0</v>
      </c>
      <c r="H192" s="21">
        <f t="shared" si="9"/>
        <v>59000</v>
      </c>
      <c r="I192" s="20" t="s">
        <v>1</v>
      </c>
      <c r="J192" s="10"/>
      <c r="K192" s="10"/>
    </row>
    <row r="193" spans="1:11" ht="21" x14ac:dyDescent="0.35">
      <c r="A193" s="26" t="s">
        <v>75</v>
      </c>
      <c r="B193" s="16" t="s">
        <v>23</v>
      </c>
      <c r="C193" s="25" t="s">
        <v>149</v>
      </c>
      <c r="D193" s="14">
        <v>45261</v>
      </c>
      <c r="E193" s="24">
        <v>29500</v>
      </c>
      <c r="F193" s="23">
        <v>45383</v>
      </c>
      <c r="G193" s="22">
        <v>0</v>
      </c>
      <c r="H193" s="21">
        <f t="shared" si="9"/>
        <v>29500</v>
      </c>
      <c r="I193" s="20" t="s">
        <v>1</v>
      </c>
      <c r="J193" s="10"/>
      <c r="K193" s="10"/>
    </row>
    <row r="194" spans="1:11" ht="21" x14ac:dyDescent="0.35">
      <c r="A194" s="26" t="s">
        <v>81</v>
      </c>
      <c r="B194" s="16" t="s">
        <v>23</v>
      </c>
      <c r="C194" s="25" t="s">
        <v>148</v>
      </c>
      <c r="D194" s="14">
        <v>45253</v>
      </c>
      <c r="E194" s="24">
        <v>59000</v>
      </c>
      <c r="F194" s="23">
        <v>45374</v>
      </c>
      <c r="G194" s="22">
        <v>0</v>
      </c>
      <c r="H194" s="21">
        <f t="shared" si="9"/>
        <v>59000</v>
      </c>
      <c r="I194" s="20" t="s">
        <v>1</v>
      </c>
      <c r="J194" s="10"/>
      <c r="K194" s="10"/>
    </row>
    <row r="195" spans="1:11" ht="33" x14ac:dyDescent="0.35">
      <c r="A195" s="26" t="s">
        <v>133</v>
      </c>
      <c r="B195" s="16" t="s">
        <v>35</v>
      </c>
      <c r="C195" s="25" t="s">
        <v>147</v>
      </c>
      <c r="D195" s="14">
        <v>45245</v>
      </c>
      <c r="E195" s="24">
        <v>270470.15999999997</v>
      </c>
      <c r="F195" s="23">
        <v>45366</v>
      </c>
      <c r="G195" s="22">
        <v>0</v>
      </c>
      <c r="H195" s="21">
        <f t="shared" si="9"/>
        <v>270470.15999999997</v>
      </c>
      <c r="I195" s="20" t="s">
        <v>1</v>
      </c>
      <c r="J195" s="10"/>
      <c r="K195" s="10"/>
    </row>
    <row r="196" spans="1:11" ht="21" x14ac:dyDescent="0.35">
      <c r="A196" s="26" t="s">
        <v>146</v>
      </c>
      <c r="B196" s="16" t="s">
        <v>41</v>
      </c>
      <c r="C196" s="25" t="s">
        <v>145</v>
      </c>
      <c r="D196" s="14">
        <v>45260</v>
      </c>
      <c r="E196" s="24">
        <v>236000</v>
      </c>
      <c r="F196" s="23">
        <v>45015</v>
      </c>
      <c r="G196" s="22">
        <v>0</v>
      </c>
      <c r="H196" s="21">
        <f t="shared" si="9"/>
        <v>236000</v>
      </c>
      <c r="I196" s="20" t="s">
        <v>1</v>
      </c>
      <c r="J196" s="10"/>
      <c r="K196" s="10"/>
    </row>
    <row r="197" spans="1:11" ht="21" x14ac:dyDescent="0.35">
      <c r="A197" s="26" t="s">
        <v>77</v>
      </c>
      <c r="B197" s="16" t="s">
        <v>41</v>
      </c>
      <c r="C197" s="25" t="s">
        <v>144</v>
      </c>
      <c r="D197" s="14">
        <v>45250</v>
      </c>
      <c r="E197" s="24">
        <v>236000</v>
      </c>
      <c r="F197" s="23">
        <v>45371</v>
      </c>
      <c r="G197" s="22">
        <v>0</v>
      </c>
      <c r="H197" s="21">
        <f t="shared" si="9"/>
        <v>236000</v>
      </c>
      <c r="I197" s="20" t="s">
        <v>1</v>
      </c>
      <c r="J197" s="10"/>
      <c r="K197" s="10"/>
    </row>
    <row r="198" spans="1:11" ht="21" x14ac:dyDescent="0.35">
      <c r="A198" s="26" t="s">
        <v>54</v>
      </c>
      <c r="B198" s="16" t="s">
        <v>23</v>
      </c>
      <c r="C198" s="25" t="s">
        <v>143</v>
      </c>
      <c r="D198" s="14">
        <v>45266</v>
      </c>
      <c r="E198" s="24">
        <v>59000</v>
      </c>
      <c r="F198" s="23">
        <v>45388</v>
      </c>
      <c r="G198" s="22">
        <v>0</v>
      </c>
      <c r="H198" s="21">
        <f t="shared" si="9"/>
        <v>59000</v>
      </c>
      <c r="I198" s="20" t="s">
        <v>1</v>
      </c>
      <c r="J198" s="10"/>
      <c r="K198" s="10"/>
    </row>
    <row r="199" spans="1:11" ht="21" x14ac:dyDescent="0.35">
      <c r="A199" s="26" t="s">
        <v>81</v>
      </c>
      <c r="B199" s="16" t="s">
        <v>23</v>
      </c>
      <c r="C199" s="25" t="s">
        <v>142</v>
      </c>
      <c r="D199" s="14">
        <v>45253</v>
      </c>
      <c r="E199" s="24">
        <v>59000</v>
      </c>
      <c r="F199" s="23">
        <v>45374</v>
      </c>
      <c r="G199" s="22">
        <v>0</v>
      </c>
      <c r="H199" s="21">
        <f t="shared" si="9"/>
        <v>59000</v>
      </c>
      <c r="I199" s="20" t="s">
        <v>1</v>
      </c>
      <c r="J199" s="10"/>
      <c r="K199" s="10"/>
    </row>
    <row r="200" spans="1:11" ht="21" x14ac:dyDescent="0.35">
      <c r="A200" s="26" t="s">
        <v>81</v>
      </c>
      <c r="B200" s="16" t="s">
        <v>23</v>
      </c>
      <c r="C200" s="25" t="s">
        <v>141</v>
      </c>
      <c r="D200" s="14">
        <v>45253</v>
      </c>
      <c r="E200" s="24">
        <v>177000</v>
      </c>
      <c r="F200" s="23">
        <v>45374</v>
      </c>
      <c r="G200" s="22">
        <v>0</v>
      </c>
      <c r="H200" s="21">
        <f t="shared" si="9"/>
        <v>177000</v>
      </c>
      <c r="I200" s="20" t="s">
        <v>1</v>
      </c>
      <c r="J200" s="10"/>
      <c r="K200" s="10"/>
    </row>
    <row r="201" spans="1:11" ht="21" x14ac:dyDescent="0.35">
      <c r="A201" s="26" t="s">
        <v>63</v>
      </c>
      <c r="B201" s="16" t="s">
        <v>23</v>
      </c>
      <c r="C201" s="25" t="s">
        <v>140</v>
      </c>
      <c r="D201" s="14">
        <v>45254</v>
      </c>
      <c r="E201" s="24">
        <v>118000</v>
      </c>
      <c r="F201" s="23">
        <v>45375</v>
      </c>
      <c r="G201" s="22">
        <v>0</v>
      </c>
      <c r="H201" s="21">
        <f t="shared" si="9"/>
        <v>118000</v>
      </c>
      <c r="I201" s="20" t="s">
        <v>1</v>
      </c>
      <c r="J201" s="10"/>
      <c r="K201" s="10"/>
    </row>
    <row r="202" spans="1:11" ht="21" x14ac:dyDescent="0.35">
      <c r="A202" s="26" t="s">
        <v>81</v>
      </c>
      <c r="B202" s="16" t="s">
        <v>23</v>
      </c>
      <c r="C202" s="25" t="s">
        <v>139</v>
      </c>
      <c r="D202" s="14">
        <v>45225</v>
      </c>
      <c r="E202" s="24">
        <v>118000</v>
      </c>
      <c r="F202" s="23">
        <v>45348</v>
      </c>
      <c r="G202" s="22">
        <v>0</v>
      </c>
      <c r="H202" s="21">
        <f t="shared" si="9"/>
        <v>118000</v>
      </c>
      <c r="I202" s="20" t="s">
        <v>1</v>
      </c>
      <c r="J202" s="10"/>
      <c r="K202" s="10"/>
    </row>
    <row r="203" spans="1:11" ht="21" x14ac:dyDescent="0.35">
      <c r="A203" s="26" t="s">
        <v>138</v>
      </c>
      <c r="B203" s="16" t="s">
        <v>23</v>
      </c>
      <c r="C203" s="25" t="s">
        <v>137</v>
      </c>
      <c r="D203" s="14">
        <v>45254</v>
      </c>
      <c r="E203" s="24">
        <v>76700</v>
      </c>
      <c r="F203" s="23">
        <v>45348</v>
      </c>
      <c r="G203" s="22">
        <v>0</v>
      </c>
      <c r="H203" s="21">
        <f t="shared" si="9"/>
        <v>76700</v>
      </c>
      <c r="I203" s="20" t="s">
        <v>1</v>
      </c>
      <c r="J203" s="10"/>
      <c r="K203" s="10"/>
    </row>
    <row r="204" spans="1:11" ht="21" x14ac:dyDescent="0.35">
      <c r="A204" s="26" t="s">
        <v>136</v>
      </c>
      <c r="B204" s="16" t="s">
        <v>23</v>
      </c>
      <c r="C204" s="25" t="s">
        <v>135</v>
      </c>
      <c r="D204" s="14">
        <v>45271</v>
      </c>
      <c r="E204" s="24">
        <v>224200</v>
      </c>
      <c r="F204" s="23">
        <v>45393</v>
      </c>
      <c r="G204" s="22">
        <v>0</v>
      </c>
      <c r="H204" s="21">
        <f t="shared" si="9"/>
        <v>224200</v>
      </c>
      <c r="I204" s="20" t="s">
        <v>1</v>
      </c>
      <c r="J204" s="10"/>
      <c r="K204" s="10"/>
    </row>
    <row r="205" spans="1:11" ht="21" x14ac:dyDescent="0.35">
      <c r="A205" s="26" t="s">
        <v>75</v>
      </c>
      <c r="B205" s="16" t="s">
        <v>23</v>
      </c>
      <c r="C205" s="25" t="s">
        <v>134</v>
      </c>
      <c r="D205" s="14">
        <v>45271</v>
      </c>
      <c r="E205" s="24">
        <v>118000</v>
      </c>
      <c r="F205" s="23">
        <v>45393</v>
      </c>
      <c r="G205" s="22">
        <v>0</v>
      </c>
      <c r="H205" s="21">
        <f t="shared" si="9"/>
        <v>118000</v>
      </c>
      <c r="I205" s="20" t="s">
        <v>1</v>
      </c>
      <c r="J205" s="10"/>
      <c r="K205" s="10"/>
    </row>
    <row r="206" spans="1:11" ht="33" x14ac:dyDescent="0.35">
      <c r="A206" s="26" t="s">
        <v>133</v>
      </c>
      <c r="B206" s="16" t="s">
        <v>35</v>
      </c>
      <c r="C206" s="25" t="s">
        <v>132</v>
      </c>
      <c r="D206" s="14">
        <v>45237</v>
      </c>
      <c r="E206" s="24">
        <v>270470.15999999997</v>
      </c>
      <c r="F206" s="23">
        <v>45358</v>
      </c>
      <c r="G206" s="22">
        <v>0</v>
      </c>
      <c r="H206" s="21">
        <f t="shared" si="9"/>
        <v>270470.15999999997</v>
      </c>
      <c r="I206" s="20" t="s">
        <v>1</v>
      </c>
      <c r="J206" s="10"/>
      <c r="K206" s="10"/>
    </row>
    <row r="207" spans="1:11" ht="21" x14ac:dyDescent="0.35">
      <c r="A207" s="26" t="s">
        <v>63</v>
      </c>
      <c r="B207" s="16" t="s">
        <v>23</v>
      </c>
      <c r="C207" s="25" t="s">
        <v>131</v>
      </c>
      <c r="D207" s="14">
        <v>45254</v>
      </c>
      <c r="E207" s="24">
        <v>59000</v>
      </c>
      <c r="F207" s="23">
        <v>45375</v>
      </c>
      <c r="G207" s="22">
        <v>0</v>
      </c>
      <c r="H207" s="21">
        <f t="shared" si="9"/>
        <v>59000</v>
      </c>
      <c r="I207" s="20" t="s">
        <v>1</v>
      </c>
      <c r="J207" s="10"/>
      <c r="K207" s="10"/>
    </row>
    <row r="208" spans="1:11" ht="21" x14ac:dyDescent="0.35">
      <c r="A208" s="42" t="s">
        <v>33</v>
      </c>
      <c r="B208" s="41" t="s">
        <v>11</v>
      </c>
      <c r="C208" s="40" t="s">
        <v>130</v>
      </c>
      <c r="D208" s="39">
        <v>45247</v>
      </c>
      <c r="E208" s="37">
        <v>51348.35</v>
      </c>
      <c r="F208" s="38">
        <v>45368</v>
      </c>
      <c r="G208" s="37">
        <v>51348.35</v>
      </c>
      <c r="H208" s="36">
        <f t="shared" si="9"/>
        <v>0</v>
      </c>
      <c r="I208" s="35" t="s">
        <v>5</v>
      </c>
      <c r="J208" s="10"/>
      <c r="K208" s="10"/>
    </row>
    <row r="209" spans="1:11" ht="33" x14ac:dyDescent="0.35">
      <c r="A209" s="26" t="s">
        <v>89</v>
      </c>
      <c r="B209" s="16" t="s">
        <v>41</v>
      </c>
      <c r="C209" s="25" t="s">
        <v>129</v>
      </c>
      <c r="D209" s="14">
        <v>45238</v>
      </c>
      <c r="E209" s="24">
        <v>7335902.7999999998</v>
      </c>
      <c r="F209" s="23">
        <v>45367</v>
      </c>
      <c r="G209" s="22"/>
      <c r="H209" s="21">
        <f t="shared" si="9"/>
        <v>7335902.7999999998</v>
      </c>
      <c r="I209" s="20" t="s">
        <v>1</v>
      </c>
      <c r="J209" s="10"/>
      <c r="K209" s="10"/>
    </row>
    <row r="210" spans="1:11" ht="31.5" x14ac:dyDescent="0.35">
      <c r="A210" s="26" t="s">
        <v>128</v>
      </c>
      <c r="B210" s="16" t="s">
        <v>11</v>
      </c>
      <c r="C210" s="25" t="s">
        <v>127</v>
      </c>
      <c r="D210" s="14">
        <v>45245</v>
      </c>
      <c r="E210" s="24">
        <v>109038.48</v>
      </c>
      <c r="F210" s="23">
        <v>45366</v>
      </c>
      <c r="G210" s="22"/>
      <c r="H210" s="21">
        <f t="shared" si="9"/>
        <v>109038.48</v>
      </c>
      <c r="I210" s="20" t="s">
        <v>1</v>
      </c>
      <c r="J210" s="10"/>
      <c r="K210" s="10"/>
    </row>
    <row r="211" spans="1:11" ht="21" x14ac:dyDescent="0.35">
      <c r="A211" s="26" t="s">
        <v>106</v>
      </c>
      <c r="B211" s="16" t="s">
        <v>23</v>
      </c>
      <c r="C211" s="25" t="s">
        <v>126</v>
      </c>
      <c r="D211" s="14">
        <v>45253</v>
      </c>
      <c r="E211" s="24">
        <v>118000</v>
      </c>
      <c r="F211" s="23">
        <v>45374</v>
      </c>
      <c r="G211" s="22"/>
      <c r="H211" s="21">
        <f t="shared" si="9"/>
        <v>118000</v>
      </c>
      <c r="I211" s="20" t="s">
        <v>1</v>
      </c>
      <c r="J211" s="10"/>
      <c r="K211" s="10"/>
    </row>
    <row r="212" spans="1:11" ht="21" x14ac:dyDescent="0.35">
      <c r="A212" s="51" t="s">
        <v>125</v>
      </c>
      <c r="B212" s="50" t="s">
        <v>124</v>
      </c>
      <c r="C212" s="49" t="s">
        <v>123</v>
      </c>
      <c r="D212" s="48">
        <v>45269</v>
      </c>
      <c r="E212" s="47">
        <v>1618398.32</v>
      </c>
      <c r="F212" s="46">
        <v>45391</v>
      </c>
      <c r="G212" s="45">
        <v>323679.67</v>
      </c>
      <c r="H212" s="44">
        <f t="shared" si="9"/>
        <v>1294718.6500000001</v>
      </c>
      <c r="I212" s="43" t="s">
        <v>1</v>
      </c>
      <c r="J212" s="10"/>
      <c r="K212" s="10"/>
    </row>
    <row r="213" spans="1:11" ht="21" x14ac:dyDescent="0.35">
      <c r="A213" s="26" t="s">
        <v>122</v>
      </c>
      <c r="B213" s="16" t="s">
        <v>41</v>
      </c>
      <c r="C213" s="25" t="s">
        <v>121</v>
      </c>
      <c r="D213" s="14">
        <v>45264</v>
      </c>
      <c r="E213" s="24">
        <v>236000</v>
      </c>
      <c r="F213" s="23">
        <v>45386</v>
      </c>
      <c r="G213" s="22"/>
      <c r="H213" s="21">
        <f t="shared" si="9"/>
        <v>236000</v>
      </c>
      <c r="I213" s="20" t="s">
        <v>1</v>
      </c>
      <c r="J213" s="10"/>
      <c r="K213" s="10"/>
    </row>
    <row r="214" spans="1:11" ht="21" x14ac:dyDescent="0.35">
      <c r="A214" s="26" t="s">
        <v>120</v>
      </c>
      <c r="B214" s="16" t="s">
        <v>119</v>
      </c>
      <c r="C214" s="25" t="s">
        <v>118</v>
      </c>
      <c r="D214" s="14">
        <v>45274</v>
      </c>
      <c r="E214" s="24">
        <v>1177842.08</v>
      </c>
      <c r="F214" s="23">
        <v>45396</v>
      </c>
      <c r="G214" s="22"/>
      <c r="H214" s="21">
        <f t="shared" ref="H214:H245" si="10">+E214-G214</f>
        <v>1177842.08</v>
      </c>
      <c r="I214" s="20" t="s">
        <v>1</v>
      </c>
      <c r="J214" s="10"/>
      <c r="K214" s="10"/>
    </row>
    <row r="215" spans="1:11" ht="21" x14ac:dyDescent="0.35">
      <c r="A215" s="26" t="s">
        <v>117</v>
      </c>
      <c r="B215" s="16" t="s">
        <v>35</v>
      </c>
      <c r="C215" s="25" t="s">
        <v>116</v>
      </c>
      <c r="D215" s="14">
        <v>45261</v>
      </c>
      <c r="E215" s="24">
        <v>71814</v>
      </c>
      <c r="F215" s="23">
        <v>45383</v>
      </c>
      <c r="G215" s="22"/>
      <c r="H215" s="21">
        <f t="shared" si="10"/>
        <v>71814</v>
      </c>
      <c r="I215" s="20" t="s">
        <v>1</v>
      </c>
      <c r="J215" s="10"/>
      <c r="K215" s="10"/>
    </row>
    <row r="216" spans="1:11" ht="21" x14ac:dyDescent="0.35">
      <c r="A216" s="26" t="s">
        <v>115</v>
      </c>
      <c r="B216" s="16" t="s">
        <v>23</v>
      </c>
      <c r="C216" s="25" t="s">
        <v>114</v>
      </c>
      <c r="D216" s="14">
        <v>45246</v>
      </c>
      <c r="E216" s="24">
        <v>239540</v>
      </c>
      <c r="F216" s="23">
        <v>45367</v>
      </c>
      <c r="G216" s="22"/>
      <c r="H216" s="21">
        <f t="shared" si="10"/>
        <v>239540</v>
      </c>
      <c r="I216" s="20" t="s">
        <v>1</v>
      </c>
      <c r="J216" s="10"/>
      <c r="K216" s="10"/>
    </row>
    <row r="217" spans="1:11" ht="21" x14ac:dyDescent="0.35">
      <c r="A217" s="26" t="s">
        <v>57</v>
      </c>
      <c r="B217" s="16" t="s">
        <v>113</v>
      </c>
      <c r="C217" s="25" t="s">
        <v>112</v>
      </c>
      <c r="D217" s="14">
        <v>45265</v>
      </c>
      <c r="E217" s="24">
        <v>149010.4</v>
      </c>
      <c r="F217" s="23">
        <v>45387</v>
      </c>
      <c r="G217" s="22"/>
      <c r="H217" s="21">
        <f t="shared" si="10"/>
        <v>149010.4</v>
      </c>
      <c r="I217" s="20" t="s">
        <v>1</v>
      </c>
      <c r="J217" s="10"/>
      <c r="K217" s="10"/>
    </row>
    <row r="218" spans="1:11" ht="21" x14ac:dyDescent="0.35">
      <c r="A218" s="26" t="s">
        <v>111</v>
      </c>
      <c r="B218" s="16" t="s">
        <v>110</v>
      </c>
      <c r="C218" s="25" t="s">
        <v>109</v>
      </c>
      <c r="D218" s="14">
        <v>45268</v>
      </c>
      <c r="E218" s="24">
        <v>1283585.24</v>
      </c>
      <c r="F218" s="23">
        <v>45387</v>
      </c>
      <c r="G218" s="22"/>
      <c r="H218" s="21">
        <f t="shared" si="10"/>
        <v>1283585.24</v>
      </c>
      <c r="I218" s="20" t="s">
        <v>1</v>
      </c>
      <c r="J218" s="10"/>
      <c r="K218" s="10"/>
    </row>
    <row r="219" spans="1:11" ht="21" x14ac:dyDescent="0.35">
      <c r="A219" s="26" t="s">
        <v>63</v>
      </c>
      <c r="B219" s="16" t="s">
        <v>23</v>
      </c>
      <c r="C219" s="25" t="s">
        <v>108</v>
      </c>
      <c r="D219" s="14">
        <v>45274</v>
      </c>
      <c r="E219" s="24">
        <v>59000</v>
      </c>
      <c r="F219" s="23">
        <v>45396</v>
      </c>
      <c r="G219" s="22"/>
      <c r="H219" s="21">
        <f t="shared" si="10"/>
        <v>59000</v>
      </c>
      <c r="I219" s="20" t="s">
        <v>1</v>
      </c>
      <c r="J219" s="10"/>
      <c r="K219" s="10"/>
    </row>
    <row r="220" spans="1:11" ht="21" x14ac:dyDescent="0.35">
      <c r="A220" s="26" t="s">
        <v>106</v>
      </c>
      <c r="B220" s="16" t="s">
        <v>23</v>
      </c>
      <c r="C220" s="25" t="s">
        <v>107</v>
      </c>
      <c r="D220" s="14">
        <v>45258</v>
      </c>
      <c r="E220" s="24">
        <v>118000</v>
      </c>
      <c r="F220" s="23">
        <v>45379</v>
      </c>
      <c r="G220" s="22"/>
      <c r="H220" s="21">
        <f t="shared" si="10"/>
        <v>118000</v>
      </c>
      <c r="I220" s="20" t="s">
        <v>1</v>
      </c>
      <c r="J220" s="10"/>
      <c r="K220" s="10"/>
    </row>
    <row r="221" spans="1:11" ht="21" x14ac:dyDescent="0.35">
      <c r="A221" s="26" t="s">
        <v>106</v>
      </c>
      <c r="B221" s="16" t="s">
        <v>23</v>
      </c>
      <c r="C221" s="25" t="s">
        <v>105</v>
      </c>
      <c r="D221" s="14">
        <v>45271</v>
      </c>
      <c r="E221" s="24">
        <v>177000</v>
      </c>
      <c r="F221" s="23">
        <v>45393</v>
      </c>
      <c r="G221" s="22"/>
      <c r="H221" s="21">
        <f t="shared" si="10"/>
        <v>177000</v>
      </c>
      <c r="I221" s="20" t="s">
        <v>1</v>
      </c>
      <c r="J221" s="10"/>
      <c r="K221" s="10"/>
    </row>
    <row r="222" spans="1:11" ht="21" x14ac:dyDescent="0.35">
      <c r="A222" s="26" t="s">
        <v>24</v>
      </c>
      <c r="B222" s="16" t="s">
        <v>104</v>
      </c>
      <c r="C222" s="25" t="s">
        <v>103</v>
      </c>
      <c r="D222" s="14">
        <v>45267</v>
      </c>
      <c r="E222" s="24">
        <v>59000</v>
      </c>
      <c r="F222" s="23">
        <v>45389</v>
      </c>
      <c r="G222" s="22"/>
      <c r="H222" s="21">
        <f t="shared" si="10"/>
        <v>59000</v>
      </c>
      <c r="I222" s="20" t="s">
        <v>1</v>
      </c>
      <c r="J222" s="10"/>
      <c r="K222" s="10"/>
    </row>
    <row r="223" spans="1:11" ht="21" x14ac:dyDescent="0.35">
      <c r="A223" s="26" t="s">
        <v>102</v>
      </c>
      <c r="B223" s="16" t="s">
        <v>101</v>
      </c>
      <c r="C223" s="25" t="s">
        <v>100</v>
      </c>
      <c r="D223" s="14">
        <v>45275</v>
      </c>
      <c r="E223" s="24">
        <v>44250.35</v>
      </c>
      <c r="F223" s="23">
        <v>45397</v>
      </c>
      <c r="G223" s="22"/>
      <c r="H223" s="21">
        <f t="shared" si="10"/>
        <v>44250.35</v>
      </c>
      <c r="I223" s="20" t="s">
        <v>1</v>
      </c>
      <c r="J223" s="10"/>
      <c r="K223" s="10"/>
    </row>
    <row r="224" spans="1:11" ht="21" x14ac:dyDescent="0.35">
      <c r="A224" s="34" t="s">
        <v>98</v>
      </c>
      <c r="B224" s="33" t="s">
        <v>41</v>
      </c>
      <c r="C224" s="32" t="s">
        <v>99</v>
      </c>
      <c r="D224" s="31">
        <v>45267</v>
      </c>
      <c r="E224" s="29">
        <v>43674.75</v>
      </c>
      <c r="F224" s="30">
        <v>45389</v>
      </c>
      <c r="G224" s="29">
        <v>43674.75</v>
      </c>
      <c r="H224" s="28">
        <f t="shared" si="10"/>
        <v>0</v>
      </c>
      <c r="I224" s="27" t="s">
        <v>5</v>
      </c>
      <c r="J224" s="10"/>
      <c r="K224" s="10"/>
    </row>
    <row r="225" spans="1:11" ht="21" x14ac:dyDescent="0.35">
      <c r="A225" s="34" t="s">
        <v>98</v>
      </c>
      <c r="B225" s="33" t="s">
        <v>41</v>
      </c>
      <c r="C225" s="32" t="s">
        <v>97</v>
      </c>
      <c r="D225" s="31">
        <v>45273</v>
      </c>
      <c r="E225" s="29">
        <v>44975.7</v>
      </c>
      <c r="F225" s="30">
        <v>45395</v>
      </c>
      <c r="G225" s="29">
        <v>44975.7</v>
      </c>
      <c r="H225" s="28">
        <f t="shared" si="10"/>
        <v>0</v>
      </c>
      <c r="I225" s="27" t="s">
        <v>5</v>
      </c>
      <c r="J225" s="10"/>
      <c r="K225" s="10"/>
    </row>
    <row r="226" spans="1:11" ht="21" x14ac:dyDescent="0.35">
      <c r="A226" s="26" t="s">
        <v>96</v>
      </c>
      <c r="B226" s="16" t="s">
        <v>23</v>
      </c>
      <c r="C226" s="25" t="s">
        <v>95</v>
      </c>
      <c r="D226" s="14">
        <v>45272</v>
      </c>
      <c r="E226" s="24">
        <v>76700</v>
      </c>
      <c r="F226" s="23">
        <v>45394</v>
      </c>
      <c r="G226" s="22"/>
      <c r="H226" s="21">
        <f t="shared" si="10"/>
        <v>76700</v>
      </c>
      <c r="I226" s="20" t="s">
        <v>1</v>
      </c>
      <c r="J226" s="10"/>
      <c r="K226" s="10"/>
    </row>
    <row r="227" spans="1:11" ht="21" x14ac:dyDescent="0.35">
      <c r="A227" s="26" t="s">
        <v>94</v>
      </c>
      <c r="B227" s="16" t="s">
        <v>23</v>
      </c>
      <c r="C227" s="25" t="s">
        <v>93</v>
      </c>
      <c r="D227" s="14">
        <v>45280</v>
      </c>
      <c r="E227" s="24">
        <v>177000</v>
      </c>
      <c r="F227" s="23">
        <v>45402</v>
      </c>
      <c r="G227" s="22"/>
      <c r="H227" s="21">
        <f t="shared" si="10"/>
        <v>177000</v>
      </c>
      <c r="I227" s="20" t="s">
        <v>1</v>
      </c>
      <c r="J227" s="10"/>
      <c r="K227" s="10"/>
    </row>
    <row r="228" spans="1:11" ht="21" x14ac:dyDescent="0.35">
      <c r="A228" s="26" t="s">
        <v>92</v>
      </c>
      <c r="B228" s="16" t="s">
        <v>91</v>
      </c>
      <c r="C228" s="25" t="s">
        <v>90</v>
      </c>
      <c r="D228" s="14">
        <v>45275</v>
      </c>
      <c r="E228" s="24">
        <v>1069965</v>
      </c>
      <c r="F228" s="23">
        <v>45397</v>
      </c>
      <c r="G228" s="22"/>
      <c r="H228" s="21">
        <f t="shared" si="10"/>
        <v>1069965</v>
      </c>
      <c r="I228" s="20" t="s">
        <v>1</v>
      </c>
      <c r="J228" s="10"/>
      <c r="K228" s="10"/>
    </row>
    <row r="229" spans="1:11" ht="33" x14ac:dyDescent="0.35">
      <c r="A229" s="26" t="s">
        <v>89</v>
      </c>
      <c r="B229" s="16" t="s">
        <v>41</v>
      </c>
      <c r="C229" s="25" t="s">
        <v>88</v>
      </c>
      <c r="D229" s="14">
        <v>45271</v>
      </c>
      <c r="E229" s="24">
        <v>821280</v>
      </c>
      <c r="F229" s="23">
        <v>45393</v>
      </c>
      <c r="G229" s="22"/>
      <c r="H229" s="21">
        <f t="shared" si="10"/>
        <v>821280</v>
      </c>
      <c r="I229" s="20" t="s">
        <v>1</v>
      </c>
      <c r="J229" s="10"/>
      <c r="K229" s="10"/>
    </row>
    <row r="230" spans="1:11" ht="21" x14ac:dyDescent="0.35">
      <c r="A230" s="26" t="s">
        <v>87</v>
      </c>
      <c r="B230" s="16" t="s">
        <v>35</v>
      </c>
      <c r="C230" s="25" t="s">
        <v>86</v>
      </c>
      <c r="D230" s="14">
        <v>45271</v>
      </c>
      <c r="E230" s="24">
        <v>797867.01</v>
      </c>
      <c r="F230" s="23">
        <v>45393</v>
      </c>
      <c r="G230" s="22"/>
      <c r="H230" s="21">
        <f t="shared" si="10"/>
        <v>797867.01</v>
      </c>
      <c r="I230" s="20" t="s">
        <v>1</v>
      </c>
      <c r="J230" s="10"/>
      <c r="K230" s="10"/>
    </row>
    <row r="231" spans="1:11" ht="21" x14ac:dyDescent="0.35">
      <c r="A231" s="26" t="s">
        <v>81</v>
      </c>
      <c r="B231" s="16" t="s">
        <v>23</v>
      </c>
      <c r="C231" s="25" t="s">
        <v>85</v>
      </c>
      <c r="D231" s="14">
        <v>45271</v>
      </c>
      <c r="E231" s="24">
        <v>177000</v>
      </c>
      <c r="F231" s="23">
        <v>45393</v>
      </c>
      <c r="G231" s="22"/>
      <c r="H231" s="21">
        <f t="shared" si="10"/>
        <v>177000</v>
      </c>
      <c r="I231" s="20" t="s">
        <v>1</v>
      </c>
      <c r="J231" s="10"/>
      <c r="K231" s="10"/>
    </row>
    <row r="232" spans="1:11" ht="21" x14ac:dyDescent="0.35">
      <c r="A232" s="26" t="s">
        <v>81</v>
      </c>
      <c r="B232" s="16" t="s">
        <v>23</v>
      </c>
      <c r="C232" s="25" t="s">
        <v>84</v>
      </c>
      <c r="D232" s="14">
        <v>45224</v>
      </c>
      <c r="E232" s="24">
        <v>177000</v>
      </c>
      <c r="F232" s="23">
        <v>45376</v>
      </c>
      <c r="G232" s="22"/>
      <c r="H232" s="21">
        <f t="shared" si="10"/>
        <v>177000</v>
      </c>
      <c r="I232" s="20" t="s">
        <v>1</v>
      </c>
      <c r="J232" s="10"/>
      <c r="K232" s="10"/>
    </row>
    <row r="233" spans="1:11" ht="21" x14ac:dyDescent="0.35">
      <c r="A233" s="34" t="s">
        <v>83</v>
      </c>
      <c r="B233" s="33" t="s">
        <v>41</v>
      </c>
      <c r="C233" s="32" t="s">
        <v>82</v>
      </c>
      <c r="D233" s="31">
        <v>45261</v>
      </c>
      <c r="E233" s="29">
        <v>141600</v>
      </c>
      <c r="F233" s="30">
        <v>45383</v>
      </c>
      <c r="G233" s="29">
        <v>141600</v>
      </c>
      <c r="H233" s="28">
        <f t="shared" si="10"/>
        <v>0</v>
      </c>
      <c r="I233" s="27" t="s">
        <v>5</v>
      </c>
      <c r="J233" s="10"/>
      <c r="K233" s="10"/>
    </row>
    <row r="234" spans="1:11" ht="21" x14ac:dyDescent="0.35">
      <c r="A234" s="26" t="s">
        <v>81</v>
      </c>
      <c r="B234" s="16" t="s">
        <v>23</v>
      </c>
      <c r="C234" s="25" t="s">
        <v>80</v>
      </c>
      <c r="D234" s="14">
        <v>45271</v>
      </c>
      <c r="E234" s="24">
        <v>118000</v>
      </c>
      <c r="F234" s="23">
        <v>45393</v>
      </c>
      <c r="G234" s="22"/>
      <c r="H234" s="21">
        <f t="shared" si="10"/>
        <v>118000</v>
      </c>
      <c r="I234" s="20" t="s">
        <v>1</v>
      </c>
      <c r="J234" s="10"/>
      <c r="K234" s="10"/>
    </row>
    <row r="235" spans="1:11" ht="33" x14ac:dyDescent="0.35">
      <c r="A235" s="26" t="s">
        <v>79</v>
      </c>
      <c r="B235" s="16" t="s">
        <v>41</v>
      </c>
      <c r="C235" s="25" t="s">
        <v>78</v>
      </c>
      <c r="D235" s="14">
        <v>45250</v>
      </c>
      <c r="E235" s="24">
        <v>3000000</v>
      </c>
      <c r="F235" s="23">
        <v>45371</v>
      </c>
      <c r="G235" s="22"/>
      <c r="H235" s="21">
        <f t="shared" si="10"/>
        <v>3000000</v>
      </c>
      <c r="I235" s="20" t="s">
        <v>1</v>
      </c>
      <c r="J235" s="10"/>
      <c r="K235" s="10"/>
    </row>
    <row r="236" spans="1:11" ht="21" x14ac:dyDescent="0.35">
      <c r="A236" s="34" t="s">
        <v>77</v>
      </c>
      <c r="B236" s="33" t="s">
        <v>41</v>
      </c>
      <c r="C236" s="32" t="s">
        <v>76</v>
      </c>
      <c r="D236" s="31">
        <v>45278</v>
      </c>
      <c r="E236" s="29">
        <v>236000</v>
      </c>
      <c r="F236" s="30">
        <v>45400</v>
      </c>
      <c r="G236" s="29">
        <v>236000</v>
      </c>
      <c r="H236" s="28">
        <f t="shared" si="10"/>
        <v>0</v>
      </c>
      <c r="I236" s="27" t="s">
        <v>5</v>
      </c>
      <c r="J236" s="10"/>
      <c r="K236" s="10"/>
    </row>
    <row r="237" spans="1:11" ht="21" x14ac:dyDescent="0.35">
      <c r="A237" s="26" t="s">
        <v>75</v>
      </c>
      <c r="B237" s="16" t="s">
        <v>23</v>
      </c>
      <c r="C237" s="25" t="s">
        <v>74</v>
      </c>
      <c r="D237" s="14">
        <v>45278</v>
      </c>
      <c r="E237" s="24">
        <v>29500</v>
      </c>
      <c r="F237" s="23">
        <v>45400</v>
      </c>
      <c r="G237" s="22"/>
      <c r="H237" s="21">
        <f t="shared" si="10"/>
        <v>29500</v>
      </c>
      <c r="I237" s="20" t="s">
        <v>1</v>
      </c>
      <c r="J237" s="10"/>
      <c r="K237" s="10"/>
    </row>
    <row r="238" spans="1:11" ht="21" x14ac:dyDescent="0.35">
      <c r="A238" s="26" t="s">
        <v>73</v>
      </c>
      <c r="B238" s="16" t="s">
        <v>23</v>
      </c>
      <c r="C238" s="25" t="s">
        <v>72</v>
      </c>
      <c r="D238" s="14">
        <v>45272</v>
      </c>
      <c r="E238" s="24">
        <v>118000</v>
      </c>
      <c r="F238" s="23">
        <v>45394</v>
      </c>
      <c r="G238" s="22"/>
      <c r="H238" s="21">
        <f t="shared" si="10"/>
        <v>118000</v>
      </c>
      <c r="I238" s="20" t="s">
        <v>1</v>
      </c>
      <c r="J238" s="10"/>
      <c r="K238" s="10"/>
    </row>
    <row r="239" spans="1:11" ht="21" x14ac:dyDescent="0.35">
      <c r="A239" s="26" t="s">
        <v>71</v>
      </c>
      <c r="B239" s="16" t="s">
        <v>41</v>
      </c>
      <c r="C239" s="25" t="s">
        <v>70</v>
      </c>
      <c r="D239" s="14">
        <v>45274</v>
      </c>
      <c r="E239" s="24">
        <v>590000</v>
      </c>
      <c r="F239" s="23">
        <v>45396</v>
      </c>
      <c r="G239" s="22"/>
      <c r="H239" s="21">
        <f t="shared" si="10"/>
        <v>590000</v>
      </c>
      <c r="I239" s="20" t="s">
        <v>1</v>
      </c>
      <c r="J239" s="10"/>
      <c r="K239" s="10"/>
    </row>
    <row r="240" spans="1:11" ht="21" x14ac:dyDescent="0.35">
      <c r="A240" s="34" t="s">
        <v>69</v>
      </c>
      <c r="B240" s="33" t="s">
        <v>41</v>
      </c>
      <c r="C240" s="32" t="s">
        <v>68</v>
      </c>
      <c r="D240" s="31">
        <v>45250</v>
      </c>
      <c r="E240" s="29">
        <v>354000</v>
      </c>
      <c r="F240" s="30">
        <v>45371</v>
      </c>
      <c r="G240" s="29">
        <v>354000</v>
      </c>
      <c r="H240" s="28">
        <f t="shared" si="10"/>
        <v>0</v>
      </c>
      <c r="I240" s="27" t="s">
        <v>5</v>
      </c>
      <c r="J240" s="10"/>
      <c r="K240" s="10"/>
    </row>
    <row r="241" spans="1:11" ht="21" x14ac:dyDescent="0.35">
      <c r="A241" s="26" t="s">
        <v>67</v>
      </c>
      <c r="B241" s="16" t="s">
        <v>66</v>
      </c>
      <c r="C241" s="25" t="s">
        <v>65</v>
      </c>
      <c r="D241" s="14">
        <v>45260</v>
      </c>
      <c r="E241" s="24">
        <v>4131885</v>
      </c>
      <c r="F241" s="23">
        <v>45381</v>
      </c>
      <c r="G241" s="22"/>
      <c r="H241" s="21">
        <f t="shared" si="10"/>
        <v>4131885</v>
      </c>
      <c r="I241" s="20" t="s">
        <v>1</v>
      </c>
      <c r="J241" s="10"/>
      <c r="K241" s="10"/>
    </row>
    <row r="242" spans="1:11" ht="21" x14ac:dyDescent="0.35">
      <c r="A242" s="26" t="s">
        <v>24</v>
      </c>
      <c r="B242" s="16" t="s">
        <v>23</v>
      </c>
      <c r="C242" s="25" t="s">
        <v>64</v>
      </c>
      <c r="D242" s="14">
        <v>45267</v>
      </c>
      <c r="E242" s="24">
        <v>59000</v>
      </c>
      <c r="F242" s="23">
        <v>45389</v>
      </c>
      <c r="G242" s="22"/>
      <c r="H242" s="21">
        <f t="shared" si="10"/>
        <v>59000</v>
      </c>
      <c r="I242" s="20" t="s">
        <v>1</v>
      </c>
      <c r="J242" s="10"/>
      <c r="K242" s="10"/>
    </row>
    <row r="243" spans="1:11" ht="21" x14ac:dyDescent="0.35">
      <c r="A243" s="26" t="s">
        <v>63</v>
      </c>
      <c r="B243" s="16" t="s">
        <v>23</v>
      </c>
      <c r="C243" s="25" t="s">
        <v>62</v>
      </c>
      <c r="D243" s="14">
        <v>45274</v>
      </c>
      <c r="E243" s="24">
        <v>118000</v>
      </c>
      <c r="F243" s="23">
        <v>45396</v>
      </c>
      <c r="G243" s="22"/>
      <c r="H243" s="21">
        <f t="shared" si="10"/>
        <v>118000</v>
      </c>
      <c r="I243" s="20" t="s">
        <v>1</v>
      </c>
      <c r="J243" s="10"/>
      <c r="K243" s="10"/>
    </row>
    <row r="244" spans="1:11" ht="21" x14ac:dyDescent="0.35">
      <c r="A244" s="26" t="s">
        <v>52</v>
      </c>
      <c r="B244" s="16" t="s">
        <v>23</v>
      </c>
      <c r="C244" s="25" t="s">
        <v>61</v>
      </c>
      <c r="D244" s="14">
        <v>45279</v>
      </c>
      <c r="E244" s="24">
        <v>118000</v>
      </c>
      <c r="F244" s="23">
        <v>45401</v>
      </c>
      <c r="G244" s="22"/>
      <c r="H244" s="21">
        <f t="shared" si="10"/>
        <v>118000</v>
      </c>
      <c r="I244" s="20" t="s">
        <v>1</v>
      </c>
      <c r="J244" s="10"/>
      <c r="K244" s="10"/>
    </row>
    <row r="245" spans="1:11" ht="21" x14ac:dyDescent="0.35">
      <c r="A245" s="34" t="s">
        <v>60</v>
      </c>
      <c r="B245" s="33" t="s">
        <v>59</v>
      </c>
      <c r="C245" s="32" t="s">
        <v>58</v>
      </c>
      <c r="D245" s="31">
        <v>45282</v>
      </c>
      <c r="E245" s="29">
        <v>9334500</v>
      </c>
      <c r="F245" s="30">
        <v>45404</v>
      </c>
      <c r="G245" s="29">
        <v>9334500</v>
      </c>
      <c r="H245" s="28">
        <f t="shared" si="10"/>
        <v>0</v>
      </c>
      <c r="I245" s="27" t="s">
        <v>5</v>
      </c>
      <c r="J245" s="10"/>
      <c r="K245" s="10"/>
    </row>
    <row r="246" spans="1:11" ht="33" x14ac:dyDescent="0.35">
      <c r="A246" s="26" t="s">
        <v>57</v>
      </c>
      <c r="B246" s="16" t="s">
        <v>56</v>
      </c>
      <c r="C246" s="25" t="s">
        <v>55</v>
      </c>
      <c r="D246" s="14">
        <v>45267</v>
      </c>
      <c r="E246" s="24">
        <v>2317199.4300000002</v>
      </c>
      <c r="F246" s="23">
        <v>45389</v>
      </c>
      <c r="G246" s="22"/>
      <c r="H246" s="21">
        <f t="shared" ref="H246:H277" si="11">+E246-G246</f>
        <v>2317199.4300000002</v>
      </c>
      <c r="I246" s="20" t="s">
        <v>1</v>
      </c>
      <c r="J246" s="10"/>
      <c r="K246" s="10"/>
    </row>
    <row r="247" spans="1:11" ht="21" x14ac:dyDescent="0.35">
      <c r="A247" s="26" t="s">
        <v>54</v>
      </c>
      <c r="B247" s="16" t="s">
        <v>23</v>
      </c>
      <c r="C247" s="25" t="s">
        <v>53</v>
      </c>
      <c r="D247" s="14">
        <v>45279</v>
      </c>
      <c r="E247" s="24">
        <v>236000</v>
      </c>
      <c r="F247" s="23">
        <v>45401</v>
      </c>
      <c r="G247" s="22"/>
      <c r="H247" s="21">
        <f t="shared" si="11"/>
        <v>236000</v>
      </c>
      <c r="I247" s="20" t="s">
        <v>1</v>
      </c>
      <c r="J247" s="10"/>
      <c r="K247" s="10"/>
    </row>
    <row r="248" spans="1:11" ht="21" x14ac:dyDescent="0.35">
      <c r="A248" s="26" t="s">
        <v>52</v>
      </c>
      <c r="B248" s="16" t="s">
        <v>23</v>
      </c>
      <c r="C248" s="25" t="s">
        <v>51</v>
      </c>
      <c r="D248" s="14">
        <v>45274</v>
      </c>
      <c r="E248" s="24">
        <v>177000</v>
      </c>
      <c r="F248" s="23">
        <v>45401</v>
      </c>
      <c r="G248" s="22"/>
      <c r="H248" s="21">
        <f t="shared" si="11"/>
        <v>177000</v>
      </c>
      <c r="I248" s="20" t="s">
        <v>1</v>
      </c>
      <c r="J248" s="10"/>
      <c r="K248" s="10"/>
    </row>
    <row r="249" spans="1:11" ht="33" x14ac:dyDescent="0.35">
      <c r="A249" s="34" t="s">
        <v>50</v>
      </c>
      <c r="B249" s="33" t="s">
        <v>49</v>
      </c>
      <c r="C249" s="32" t="s">
        <v>48</v>
      </c>
      <c r="D249" s="31">
        <v>45200</v>
      </c>
      <c r="E249" s="29">
        <v>7015747.75</v>
      </c>
      <c r="F249" s="30">
        <v>45323</v>
      </c>
      <c r="G249" s="29">
        <v>7015747.75</v>
      </c>
      <c r="H249" s="28">
        <f t="shared" si="11"/>
        <v>0</v>
      </c>
      <c r="I249" s="27" t="s">
        <v>5</v>
      </c>
      <c r="J249" s="10"/>
      <c r="K249" s="10"/>
    </row>
    <row r="250" spans="1:11" ht="21" x14ac:dyDescent="0.35">
      <c r="A250" s="26" t="s">
        <v>47</v>
      </c>
      <c r="B250" s="16" t="s">
        <v>46</v>
      </c>
      <c r="C250" s="25" t="s">
        <v>45</v>
      </c>
      <c r="D250" s="14">
        <v>45191</v>
      </c>
      <c r="E250" s="24">
        <v>770713.57</v>
      </c>
      <c r="F250" s="23">
        <v>45313</v>
      </c>
      <c r="G250" s="22"/>
      <c r="H250" s="21">
        <f t="shared" si="11"/>
        <v>770713.57</v>
      </c>
      <c r="I250" s="20" t="s">
        <v>1</v>
      </c>
      <c r="J250" s="10"/>
      <c r="K250" s="10"/>
    </row>
    <row r="251" spans="1:11" ht="21" x14ac:dyDescent="0.35">
      <c r="A251" s="51" t="s">
        <v>44</v>
      </c>
      <c r="B251" s="50" t="s">
        <v>38</v>
      </c>
      <c r="C251" s="49" t="s">
        <v>43</v>
      </c>
      <c r="D251" s="48">
        <v>45264</v>
      </c>
      <c r="E251" s="47">
        <v>847000.46</v>
      </c>
      <c r="F251" s="46">
        <v>45386</v>
      </c>
      <c r="G251" s="45">
        <v>169400.09</v>
      </c>
      <c r="H251" s="44">
        <f t="shared" si="11"/>
        <v>677600.37</v>
      </c>
      <c r="I251" s="43" t="s">
        <v>1</v>
      </c>
      <c r="J251" s="10"/>
      <c r="K251" s="10"/>
    </row>
    <row r="252" spans="1:11" ht="21" x14ac:dyDescent="0.35">
      <c r="A252" s="34" t="s">
        <v>42</v>
      </c>
      <c r="B252" s="33" t="s">
        <v>41</v>
      </c>
      <c r="C252" s="32" t="s">
        <v>40</v>
      </c>
      <c r="D252" s="31">
        <v>45278</v>
      </c>
      <c r="E252" s="29">
        <v>354000</v>
      </c>
      <c r="F252" s="30">
        <v>45386</v>
      </c>
      <c r="G252" s="29">
        <v>354000</v>
      </c>
      <c r="H252" s="28">
        <f t="shared" si="11"/>
        <v>0</v>
      </c>
      <c r="I252" s="27" t="s">
        <v>5</v>
      </c>
      <c r="J252" s="10"/>
      <c r="K252" s="10"/>
    </row>
    <row r="253" spans="1:11" ht="21" x14ac:dyDescent="0.35">
      <c r="A253" s="51" t="s">
        <v>39</v>
      </c>
      <c r="B253" s="50" t="s">
        <v>38</v>
      </c>
      <c r="C253" s="49" t="s">
        <v>37</v>
      </c>
      <c r="D253" s="48">
        <v>45243</v>
      </c>
      <c r="E253" s="47">
        <v>290921.06</v>
      </c>
      <c r="F253" s="46">
        <v>45364</v>
      </c>
      <c r="G253" s="45">
        <v>58184.21</v>
      </c>
      <c r="H253" s="44">
        <f t="shared" si="11"/>
        <v>232736.85</v>
      </c>
      <c r="I253" s="43" t="s">
        <v>1</v>
      </c>
      <c r="J253" s="10"/>
      <c r="K253" s="10"/>
    </row>
    <row r="254" spans="1:11" ht="21" x14ac:dyDescent="0.35">
      <c r="A254" s="26" t="s">
        <v>36</v>
      </c>
      <c r="B254" s="16" t="s">
        <v>35</v>
      </c>
      <c r="C254" s="25" t="s">
        <v>34</v>
      </c>
      <c r="D254" s="14">
        <v>45233</v>
      </c>
      <c r="E254" s="24">
        <v>434000</v>
      </c>
      <c r="F254" s="23">
        <v>45354</v>
      </c>
      <c r="G254" s="22"/>
      <c r="H254" s="21">
        <f t="shared" si="11"/>
        <v>434000</v>
      </c>
      <c r="I254" s="20" t="s">
        <v>1</v>
      </c>
      <c r="J254" s="10"/>
      <c r="K254" s="10"/>
    </row>
    <row r="255" spans="1:11" ht="33" x14ac:dyDescent="0.35">
      <c r="A255" s="26" t="s">
        <v>33</v>
      </c>
      <c r="B255" s="16" t="s">
        <v>32</v>
      </c>
      <c r="C255" s="25" t="s">
        <v>31</v>
      </c>
      <c r="D255" s="14">
        <v>45238</v>
      </c>
      <c r="E255" s="24">
        <v>33795.06</v>
      </c>
      <c r="F255" s="23">
        <v>45359</v>
      </c>
      <c r="G255" s="22"/>
      <c r="H255" s="21">
        <f t="shared" si="11"/>
        <v>33795.06</v>
      </c>
      <c r="I255" s="20" t="s">
        <v>1</v>
      </c>
      <c r="J255" s="10"/>
      <c r="K255" s="10"/>
    </row>
    <row r="256" spans="1:11" ht="21" x14ac:dyDescent="0.35">
      <c r="A256" s="34" t="s">
        <v>30</v>
      </c>
      <c r="B256" s="33" t="s">
        <v>29</v>
      </c>
      <c r="C256" s="32" t="s">
        <v>28</v>
      </c>
      <c r="D256" s="31">
        <v>45282</v>
      </c>
      <c r="E256" s="29">
        <v>25826000</v>
      </c>
      <c r="F256" s="30">
        <v>45404</v>
      </c>
      <c r="G256" s="29">
        <v>25826000</v>
      </c>
      <c r="H256" s="28">
        <f t="shared" si="11"/>
        <v>0</v>
      </c>
      <c r="I256" s="27" t="s">
        <v>5</v>
      </c>
      <c r="J256" s="10"/>
      <c r="K256" s="10"/>
    </row>
    <row r="257" spans="1:11" ht="21" x14ac:dyDescent="0.35">
      <c r="A257" s="26" t="s">
        <v>27</v>
      </c>
      <c r="B257" s="16" t="s">
        <v>26</v>
      </c>
      <c r="C257" s="25" t="s">
        <v>25</v>
      </c>
      <c r="D257" s="14">
        <v>45281</v>
      </c>
      <c r="E257" s="24">
        <v>2964159.88</v>
      </c>
      <c r="F257" s="23">
        <v>45403</v>
      </c>
      <c r="G257" s="22"/>
      <c r="H257" s="21">
        <f t="shared" si="11"/>
        <v>2964159.88</v>
      </c>
      <c r="I257" s="20" t="s">
        <v>1</v>
      </c>
      <c r="J257" s="10"/>
      <c r="K257" s="10"/>
    </row>
    <row r="258" spans="1:11" ht="21" x14ac:dyDescent="0.35">
      <c r="A258" s="26" t="s">
        <v>24</v>
      </c>
      <c r="B258" s="16" t="s">
        <v>23</v>
      </c>
      <c r="C258" s="25" t="s">
        <v>22</v>
      </c>
      <c r="D258" s="14">
        <v>45267</v>
      </c>
      <c r="E258" s="24">
        <v>59000</v>
      </c>
      <c r="F258" s="23">
        <v>45389</v>
      </c>
      <c r="G258" s="22"/>
      <c r="H258" s="21">
        <f t="shared" si="11"/>
        <v>59000</v>
      </c>
      <c r="I258" s="20" t="s">
        <v>1</v>
      </c>
      <c r="J258" s="10"/>
      <c r="K258" s="10"/>
    </row>
    <row r="259" spans="1:11" ht="21" x14ac:dyDescent="0.35">
      <c r="A259" s="34" t="s">
        <v>21</v>
      </c>
      <c r="B259" s="33" t="s">
        <v>20</v>
      </c>
      <c r="C259" s="32" t="s">
        <v>19</v>
      </c>
      <c r="D259" s="31">
        <v>45288</v>
      </c>
      <c r="E259" s="29">
        <v>37623600</v>
      </c>
      <c r="F259" s="30">
        <v>45410</v>
      </c>
      <c r="G259" s="29">
        <v>37623600</v>
      </c>
      <c r="H259" s="28">
        <f t="shared" si="11"/>
        <v>0</v>
      </c>
      <c r="I259" s="27" t="s">
        <v>5</v>
      </c>
      <c r="J259" s="10"/>
      <c r="K259" s="10"/>
    </row>
    <row r="260" spans="1:11" ht="21" x14ac:dyDescent="0.35">
      <c r="A260" s="26" t="s">
        <v>18</v>
      </c>
      <c r="B260" s="16" t="s">
        <v>17</v>
      </c>
      <c r="C260" s="25" t="s">
        <v>16</v>
      </c>
      <c r="D260" s="14">
        <v>45267</v>
      </c>
      <c r="E260" s="24">
        <v>10257905.9</v>
      </c>
      <c r="F260" s="23">
        <v>45389</v>
      </c>
      <c r="G260" s="22"/>
      <c r="H260" s="21">
        <f t="shared" si="11"/>
        <v>10257905.9</v>
      </c>
      <c r="I260" s="20" t="s">
        <v>1</v>
      </c>
      <c r="J260" s="10"/>
      <c r="K260" s="10"/>
    </row>
    <row r="261" spans="1:11" ht="21" x14ac:dyDescent="0.35">
      <c r="A261" s="26" t="s">
        <v>15</v>
      </c>
      <c r="B261" s="16" t="s">
        <v>14</v>
      </c>
      <c r="C261" s="25" t="s">
        <v>13</v>
      </c>
      <c r="D261" s="14">
        <v>45272</v>
      </c>
      <c r="E261" s="24">
        <v>3357145.05</v>
      </c>
      <c r="F261" s="23">
        <v>45394</v>
      </c>
      <c r="G261" s="22"/>
      <c r="H261" s="21">
        <f t="shared" si="11"/>
        <v>3357145.05</v>
      </c>
      <c r="I261" s="20" t="s">
        <v>1</v>
      </c>
      <c r="J261" s="10"/>
      <c r="K261" s="10"/>
    </row>
    <row r="262" spans="1:11" ht="21" x14ac:dyDescent="0.35">
      <c r="A262" s="26" t="s">
        <v>12</v>
      </c>
      <c r="B262" s="16" t="s">
        <v>11</v>
      </c>
      <c r="C262" s="25" t="s">
        <v>10</v>
      </c>
      <c r="D262" s="14">
        <v>45268</v>
      </c>
      <c r="E262" s="24">
        <v>36033.69</v>
      </c>
      <c r="F262" s="23">
        <v>45390</v>
      </c>
      <c r="G262" s="22"/>
      <c r="H262" s="21">
        <f t="shared" si="11"/>
        <v>36033.69</v>
      </c>
      <c r="I262" s="20" t="s">
        <v>1</v>
      </c>
      <c r="J262" s="10"/>
      <c r="K262" s="10"/>
    </row>
    <row r="263" spans="1:11" ht="21" x14ac:dyDescent="0.35">
      <c r="A263" s="34" t="s">
        <v>8</v>
      </c>
      <c r="B263" s="33" t="s">
        <v>7</v>
      </c>
      <c r="C263" s="32" t="s">
        <v>9</v>
      </c>
      <c r="D263" s="31">
        <v>45282</v>
      </c>
      <c r="E263" s="29">
        <v>43990000</v>
      </c>
      <c r="F263" s="30">
        <v>45404</v>
      </c>
      <c r="G263" s="29">
        <v>43990000</v>
      </c>
      <c r="H263" s="28">
        <f t="shared" si="11"/>
        <v>0</v>
      </c>
      <c r="I263" s="27" t="s">
        <v>5</v>
      </c>
      <c r="J263" s="10"/>
      <c r="K263" s="10"/>
    </row>
    <row r="264" spans="1:11" ht="21" x14ac:dyDescent="0.35">
      <c r="A264" s="34" t="s">
        <v>8</v>
      </c>
      <c r="B264" s="33" t="s">
        <v>7</v>
      </c>
      <c r="C264" s="32" t="s">
        <v>6</v>
      </c>
      <c r="D264" s="31">
        <v>45288</v>
      </c>
      <c r="E264" s="29">
        <v>48000000</v>
      </c>
      <c r="F264" s="30">
        <v>45410</v>
      </c>
      <c r="G264" s="29">
        <v>48000000</v>
      </c>
      <c r="H264" s="28">
        <f t="shared" si="11"/>
        <v>0</v>
      </c>
      <c r="I264" s="27" t="s">
        <v>5</v>
      </c>
      <c r="J264" s="10"/>
      <c r="K264" s="10"/>
    </row>
    <row r="265" spans="1:11" ht="21" x14ac:dyDescent="0.35">
      <c r="A265" s="26" t="s">
        <v>4</v>
      </c>
      <c r="B265" s="16" t="s">
        <v>3</v>
      </c>
      <c r="C265" s="25" t="s">
        <v>2</v>
      </c>
      <c r="D265" s="14">
        <v>45258</v>
      </c>
      <c r="E265" s="24">
        <v>797009.76</v>
      </c>
      <c r="F265" s="23">
        <v>45410</v>
      </c>
      <c r="G265" s="22"/>
      <c r="H265" s="21">
        <f t="shared" si="11"/>
        <v>797009.76</v>
      </c>
      <c r="I265" s="20" t="s">
        <v>1</v>
      </c>
      <c r="J265" s="10"/>
      <c r="K265" s="10"/>
    </row>
    <row r="266" spans="1:11" ht="21.75" thickBot="1" x14ac:dyDescent="0.4">
      <c r="A266" s="17"/>
      <c r="B266" s="16"/>
      <c r="C266" s="15"/>
      <c r="D266" s="14"/>
      <c r="E266" s="13"/>
      <c r="F266" s="12"/>
      <c r="H266" s="19">
        <f ca="1">SUM(H10:H266)</f>
        <v>456835694.41000015</v>
      </c>
      <c r="J266" s="10"/>
      <c r="K266" s="10"/>
    </row>
    <row r="267" spans="1:11" ht="21.75" thickTop="1" x14ac:dyDescent="0.35">
      <c r="A267" s="17"/>
      <c r="B267" s="16"/>
      <c r="C267" s="15"/>
      <c r="D267" s="14"/>
      <c r="E267" s="13"/>
      <c r="F267" s="12"/>
      <c r="J267" s="10"/>
      <c r="K267" s="10"/>
    </row>
    <row r="268" spans="1:11" ht="21" x14ac:dyDescent="0.35">
      <c r="A268" s="17"/>
      <c r="B268" s="16"/>
      <c r="C268" s="15"/>
      <c r="D268" s="14"/>
      <c r="E268" s="13"/>
      <c r="F268" s="12"/>
      <c r="H268" s="11"/>
      <c r="J268" s="10"/>
      <c r="K268" s="10"/>
    </row>
    <row r="269" spans="1:11" ht="21" x14ac:dyDescent="0.35">
      <c r="A269" s="17"/>
      <c r="B269" s="16"/>
      <c r="C269" s="15"/>
      <c r="D269" s="14"/>
      <c r="E269" s="13"/>
      <c r="F269" s="12"/>
      <c r="H269" s="11"/>
      <c r="J269" s="10"/>
      <c r="K269" s="10"/>
    </row>
    <row r="270" spans="1:11" ht="21" x14ac:dyDescent="0.35">
      <c r="A270" s="17"/>
      <c r="B270" s="16"/>
      <c r="C270" s="15"/>
      <c r="D270" s="14"/>
      <c r="E270" s="13"/>
      <c r="F270" s="12"/>
      <c r="H270" s="11"/>
      <c r="J270" s="10"/>
      <c r="K270" s="10"/>
    </row>
    <row r="271" spans="1:11" ht="21" x14ac:dyDescent="0.35">
      <c r="A271" s="17"/>
      <c r="B271" s="16"/>
      <c r="C271" s="15"/>
      <c r="D271" s="14"/>
      <c r="E271" s="13"/>
      <c r="F271" s="12"/>
      <c r="H271" s="11"/>
      <c r="J271" s="10"/>
      <c r="K271" s="10"/>
    </row>
    <row r="272" spans="1:11" ht="21" x14ac:dyDescent="0.35">
      <c r="A272" s="17"/>
      <c r="B272" s="16"/>
      <c r="C272" s="15"/>
      <c r="D272" s="14"/>
      <c r="E272" s="13"/>
      <c r="F272" s="18"/>
      <c r="H272" s="11"/>
      <c r="J272" s="10"/>
      <c r="K272" s="10"/>
    </row>
    <row r="273" spans="1:11" ht="21" x14ac:dyDescent="0.35">
      <c r="A273" s="17"/>
      <c r="B273" s="16"/>
      <c r="C273" s="15"/>
      <c r="D273" s="14"/>
      <c r="E273" s="13"/>
      <c r="F273" s="12"/>
      <c r="H273" s="11"/>
      <c r="J273" s="10"/>
      <c r="K273" s="10"/>
    </row>
    <row r="274" spans="1:11" ht="21" x14ac:dyDescent="0.35">
      <c r="A274" s="17"/>
      <c r="B274" s="16"/>
      <c r="C274" s="15"/>
      <c r="D274" s="14"/>
      <c r="E274" s="13"/>
      <c r="F274" s="12"/>
      <c r="H274" s="11"/>
      <c r="J274" s="10"/>
      <c r="K274" s="10"/>
    </row>
    <row r="275" spans="1:11" ht="21" x14ac:dyDescent="0.35">
      <c r="A275" s="17"/>
      <c r="B275" s="16"/>
      <c r="C275" s="15"/>
      <c r="D275" s="14"/>
      <c r="E275" s="13"/>
      <c r="F275" s="12"/>
      <c r="H275" s="11"/>
      <c r="J275" s="10"/>
      <c r="K275" s="10"/>
    </row>
    <row r="276" spans="1:11" ht="21" x14ac:dyDescent="0.35">
      <c r="A276" s="17"/>
      <c r="B276" s="16"/>
      <c r="C276" s="15"/>
      <c r="D276" s="14"/>
      <c r="E276" s="13"/>
      <c r="F276" s="12"/>
      <c r="H276" s="11"/>
      <c r="J276" s="10"/>
      <c r="K276" s="10"/>
    </row>
    <row r="277" spans="1:11" ht="21" x14ac:dyDescent="0.35">
      <c r="A277" s="17"/>
      <c r="B277" s="16"/>
      <c r="C277" s="15"/>
      <c r="D277" s="14"/>
      <c r="E277" s="13"/>
      <c r="F277" s="12"/>
      <c r="H277" s="11"/>
      <c r="J277" s="10"/>
      <c r="K277" s="10"/>
    </row>
    <row r="278" spans="1:11" ht="21" x14ac:dyDescent="0.35">
      <c r="A278" s="17"/>
      <c r="B278" s="16"/>
      <c r="C278" s="15"/>
      <c r="D278" s="14"/>
      <c r="E278" s="13"/>
      <c r="F278" s="12"/>
      <c r="H278" s="11"/>
      <c r="J278" s="10"/>
      <c r="K278" s="10"/>
    </row>
    <row r="279" spans="1:11" ht="21" x14ac:dyDescent="0.35">
      <c r="A279" s="17"/>
      <c r="B279" s="16"/>
      <c r="C279" s="15"/>
      <c r="D279" s="14"/>
      <c r="E279" s="13"/>
      <c r="F279" s="12"/>
      <c r="H279" s="11"/>
      <c r="J279" s="10"/>
      <c r="K279" s="10"/>
    </row>
    <row r="280" spans="1:11" ht="21" x14ac:dyDescent="0.35">
      <c r="A280" s="17"/>
      <c r="B280" s="16"/>
      <c r="C280" s="15"/>
      <c r="D280" s="14"/>
      <c r="E280" s="13"/>
      <c r="F280" s="12"/>
      <c r="H280" s="11"/>
      <c r="J280" s="10"/>
      <c r="K280" s="10"/>
    </row>
    <row r="281" spans="1:11" ht="21" x14ac:dyDescent="0.35">
      <c r="A281" s="17"/>
      <c r="B281" s="16"/>
      <c r="C281" s="15"/>
      <c r="D281" s="14"/>
      <c r="E281" s="13"/>
      <c r="F281" s="12"/>
      <c r="H281" s="11"/>
      <c r="J281" s="10"/>
      <c r="K281" s="10"/>
    </row>
    <row r="282" spans="1:11" ht="21" x14ac:dyDescent="0.35">
      <c r="A282" s="17"/>
      <c r="B282" s="16"/>
      <c r="C282" s="15"/>
      <c r="D282" s="14"/>
      <c r="E282" s="13"/>
      <c r="F282" s="12"/>
      <c r="H282" s="11"/>
      <c r="J282" s="10"/>
      <c r="K282" s="10"/>
    </row>
    <row r="283" spans="1:11" ht="21" x14ac:dyDescent="0.35">
      <c r="A283" s="17"/>
      <c r="B283" s="16"/>
      <c r="C283" s="15"/>
      <c r="D283" s="14"/>
      <c r="E283" s="13"/>
      <c r="F283" s="12"/>
      <c r="H283" s="11"/>
      <c r="J283" s="10"/>
      <c r="K283" s="10"/>
    </row>
    <row r="284" spans="1:11" ht="21" x14ac:dyDescent="0.35">
      <c r="A284" s="17"/>
      <c r="B284" s="16"/>
      <c r="C284" s="15"/>
      <c r="D284" s="14"/>
      <c r="E284" s="13"/>
      <c r="F284" s="12"/>
      <c r="H284" s="11"/>
      <c r="J284" s="10"/>
      <c r="K284" s="10"/>
    </row>
    <row r="285" spans="1:11" ht="21" x14ac:dyDescent="0.35">
      <c r="A285" s="17"/>
      <c r="B285" s="16"/>
      <c r="C285" s="15"/>
      <c r="D285" s="14"/>
      <c r="E285" s="13"/>
      <c r="F285" s="12"/>
      <c r="H285" s="11"/>
      <c r="J285" s="10"/>
      <c r="K285" s="10"/>
    </row>
    <row r="286" spans="1:11" ht="21" x14ac:dyDescent="0.35">
      <c r="A286" s="17"/>
      <c r="B286" s="16"/>
      <c r="C286" s="15"/>
      <c r="D286" s="14"/>
      <c r="E286" s="13"/>
      <c r="F286" s="12"/>
      <c r="H286" s="11"/>
      <c r="J286" s="10"/>
      <c r="K286" s="10"/>
    </row>
    <row r="287" spans="1:11" ht="21" x14ac:dyDescent="0.35">
      <c r="A287" s="17"/>
      <c r="B287" s="16"/>
      <c r="C287" s="15"/>
      <c r="D287" s="14"/>
      <c r="E287" s="13"/>
      <c r="F287" s="12"/>
      <c r="H287" s="11"/>
      <c r="J287" s="10"/>
      <c r="K287" s="10"/>
    </row>
    <row r="288" spans="1:11" ht="21" x14ac:dyDescent="0.35">
      <c r="A288" s="17"/>
      <c r="B288" s="16"/>
      <c r="C288" s="15"/>
      <c r="D288" s="14"/>
      <c r="E288" s="13"/>
      <c r="F288" s="12"/>
      <c r="H288" s="11"/>
      <c r="J288" s="10"/>
      <c r="K288" s="10"/>
    </row>
    <row r="289" spans="1:11" ht="21" x14ac:dyDescent="0.35">
      <c r="A289" s="17"/>
      <c r="B289" s="16"/>
      <c r="C289" s="15"/>
      <c r="D289" s="14"/>
      <c r="E289" s="13"/>
      <c r="F289" s="12"/>
      <c r="H289" s="11"/>
      <c r="J289" s="10"/>
      <c r="K289" s="10"/>
    </row>
    <row r="290" spans="1:11" ht="21" x14ac:dyDescent="0.35">
      <c r="A290" s="17"/>
      <c r="B290" s="16"/>
      <c r="C290" s="15"/>
      <c r="D290" s="14"/>
      <c r="E290" s="13"/>
      <c r="F290" s="12"/>
      <c r="H290" s="11"/>
      <c r="J290" s="10"/>
      <c r="K290" s="10"/>
    </row>
    <row r="291" spans="1:11" ht="21" x14ac:dyDescent="0.35">
      <c r="A291" s="17"/>
      <c r="B291" s="16"/>
      <c r="C291" s="15"/>
      <c r="D291" s="14"/>
      <c r="E291" s="13"/>
      <c r="F291" s="12"/>
      <c r="H291" s="11"/>
      <c r="J291" s="10"/>
      <c r="K291" s="10"/>
    </row>
    <row r="292" spans="1:11" ht="21" x14ac:dyDescent="0.35">
      <c r="A292" s="17"/>
      <c r="B292" s="16"/>
      <c r="C292" s="15"/>
      <c r="D292" s="14"/>
      <c r="E292" s="13"/>
      <c r="F292" s="12"/>
      <c r="H292" s="11"/>
      <c r="J292" s="10"/>
      <c r="K292" s="10"/>
    </row>
    <row r="293" spans="1:11" ht="21" x14ac:dyDescent="0.35">
      <c r="A293" s="17"/>
      <c r="B293" s="16"/>
      <c r="C293" s="15"/>
      <c r="D293" s="14"/>
      <c r="E293" s="13"/>
      <c r="F293" s="12"/>
      <c r="H293" s="11"/>
      <c r="J293" s="10"/>
      <c r="K293" s="10"/>
    </row>
    <row r="294" spans="1:11" ht="21" x14ac:dyDescent="0.35">
      <c r="A294" s="17"/>
      <c r="B294" s="16"/>
      <c r="C294" s="15"/>
      <c r="D294" s="14"/>
      <c r="E294" s="13"/>
      <c r="F294" s="12"/>
      <c r="H294" s="11"/>
      <c r="J294" s="10"/>
      <c r="K294" s="10"/>
    </row>
    <row r="295" spans="1:11" ht="21" x14ac:dyDescent="0.35">
      <c r="A295" s="17"/>
      <c r="B295" s="16"/>
      <c r="C295" s="15"/>
      <c r="D295" s="14"/>
      <c r="E295" s="13"/>
      <c r="F295" s="12"/>
      <c r="H295" s="11"/>
      <c r="J295" s="10"/>
      <c r="K295" s="10"/>
    </row>
    <row r="296" spans="1:11" ht="21" x14ac:dyDescent="0.35">
      <c r="A296" s="17"/>
      <c r="B296" s="16"/>
      <c r="C296" s="15"/>
      <c r="D296" s="14"/>
      <c r="E296" s="13"/>
      <c r="F296" s="12"/>
      <c r="H296" s="11"/>
      <c r="J296" s="10"/>
      <c r="K296" s="10"/>
    </row>
    <row r="297" spans="1:11" ht="21" x14ac:dyDescent="0.35">
      <c r="A297" s="17"/>
      <c r="B297" s="16"/>
      <c r="C297" s="15"/>
      <c r="D297" s="14"/>
      <c r="E297" s="13"/>
      <c r="F297" s="12"/>
      <c r="H297" s="11"/>
      <c r="J297" s="10"/>
      <c r="K297" s="10"/>
    </row>
    <row r="298" spans="1:11" ht="21" x14ac:dyDescent="0.35">
      <c r="A298" s="17"/>
      <c r="B298" s="16"/>
      <c r="C298" s="15"/>
      <c r="D298" s="14"/>
      <c r="E298" s="13"/>
      <c r="F298" s="12"/>
      <c r="H298" s="11"/>
      <c r="J298" s="10"/>
      <c r="K298" s="10"/>
    </row>
    <row r="299" spans="1:11" ht="21" x14ac:dyDescent="0.35">
      <c r="A299" s="17"/>
      <c r="B299" s="16"/>
      <c r="C299" s="15"/>
      <c r="D299" s="14"/>
      <c r="E299" s="13"/>
      <c r="F299" s="12"/>
      <c r="H299" s="11"/>
      <c r="J299" s="10"/>
      <c r="K299" s="10"/>
    </row>
    <row r="300" spans="1:11" ht="21" x14ac:dyDescent="0.35">
      <c r="A300" s="17"/>
      <c r="B300" s="16"/>
      <c r="C300" s="15"/>
      <c r="D300" s="14"/>
      <c r="E300" s="13"/>
      <c r="F300" s="12"/>
      <c r="H300" s="11"/>
      <c r="J300" s="10"/>
      <c r="K300" s="10"/>
    </row>
    <row r="301" spans="1:11" ht="21" x14ac:dyDescent="0.35">
      <c r="A301" s="17"/>
      <c r="B301" s="16"/>
      <c r="C301" s="15"/>
      <c r="D301" s="14"/>
      <c r="E301" s="13"/>
      <c r="F301" s="12"/>
      <c r="H301" s="11"/>
      <c r="J301" s="10"/>
      <c r="K301" s="10"/>
    </row>
    <row r="302" spans="1:11" ht="21" x14ac:dyDescent="0.35">
      <c r="A302" s="17"/>
      <c r="B302" s="16"/>
      <c r="C302" s="15"/>
      <c r="D302" s="14"/>
      <c r="E302" s="13"/>
      <c r="F302" s="12"/>
      <c r="H302" s="11"/>
      <c r="J302" s="10"/>
      <c r="K302" s="10"/>
    </row>
    <row r="303" spans="1:11" ht="21" x14ac:dyDescent="0.35">
      <c r="A303" s="17"/>
      <c r="B303" s="16"/>
      <c r="C303" s="15"/>
      <c r="D303" s="14"/>
      <c r="E303" s="13"/>
      <c r="F303" s="12"/>
      <c r="H303" s="11"/>
      <c r="J303" s="10"/>
      <c r="K303" s="10"/>
    </row>
    <row r="304" spans="1:11" ht="21" x14ac:dyDescent="0.35">
      <c r="A304" s="17"/>
      <c r="B304" s="16"/>
      <c r="C304" s="15"/>
      <c r="D304" s="14"/>
      <c r="E304" s="13"/>
      <c r="F304" s="12"/>
      <c r="H304" s="11"/>
      <c r="J304" s="10"/>
      <c r="K304" s="10"/>
    </row>
    <row r="305" spans="1:11" ht="21" x14ac:dyDescent="0.35">
      <c r="A305" s="17"/>
      <c r="B305" s="16"/>
      <c r="C305" s="15"/>
      <c r="D305" s="14"/>
      <c r="E305" s="13"/>
      <c r="F305" s="12"/>
      <c r="H305" s="11"/>
      <c r="J305" s="10"/>
      <c r="K305" s="10"/>
    </row>
    <row r="306" spans="1:11" ht="21" x14ac:dyDescent="0.35">
      <c r="A306" s="17"/>
      <c r="B306" s="16"/>
      <c r="C306" s="15"/>
      <c r="D306" s="14"/>
      <c r="E306" s="13"/>
      <c r="F306" s="12"/>
      <c r="H306" s="11"/>
      <c r="J306" s="10"/>
      <c r="K306" s="10"/>
    </row>
    <row r="307" spans="1:11" ht="21" x14ac:dyDescent="0.35">
      <c r="A307" s="17"/>
      <c r="B307" s="16"/>
      <c r="C307" s="15"/>
      <c r="D307" s="14"/>
      <c r="E307" s="13"/>
      <c r="F307" s="12"/>
      <c r="H307" s="11"/>
      <c r="J307" s="10"/>
      <c r="K307" s="10"/>
    </row>
    <row r="308" spans="1:11" ht="21" x14ac:dyDescent="0.35">
      <c r="A308" s="17"/>
      <c r="B308" s="16"/>
      <c r="C308" s="15"/>
      <c r="D308" s="14"/>
      <c r="E308" s="13"/>
      <c r="F308" s="12"/>
      <c r="H308" s="11"/>
      <c r="J308" s="10"/>
      <c r="K308" s="10"/>
    </row>
    <row r="309" spans="1:11" ht="21" x14ac:dyDescent="0.35">
      <c r="A309" s="17"/>
      <c r="B309" s="16"/>
      <c r="C309" s="15"/>
      <c r="D309" s="14"/>
      <c r="E309" s="13"/>
      <c r="F309" s="12"/>
      <c r="H309" s="11"/>
      <c r="J309" s="10"/>
      <c r="K309" s="10"/>
    </row>
    <row r="310" spans="1:11" ht="21" x14ac:dyDescent="0.35">
      <c r="A310" s="17"/>
      <c r="B310" s="16"/>
      <c r="C310" s="15"/>
      <c r="D310" s="14"/>
      <c r="E310" s="13"/>
      <c r="F310" s="12"/>
      <c r="H310" s="11"/>
      <c r="J310" s="10"/>
      <c r="K310" s="10"/>
    </row>
    <row r="311" spans="1:11" ht="21" x14ac:dyDescent="0.35">
      <c r="A311" s="17"/>
      <c r="B311" s="16"/>
      <c r="C311" s="15"/>
      <c r="D311" s="14"/>
      <c r="E311" s="13"/>
      <c r="F311" s="12"/>
      <c r="H311" s="11"/>
      <c r="J311" s="10"/>
      <c r="K311" s="10"/>
    </row>
    <row r="312" spans="1:11" ht="21" x14ac:dyDescent="0.35">
      <c r="A312" s="17"/>
      <c r="B312" s="16"/>
      <c r="C312" s="15"/>
      <c r="D312" s="14"/>
      <c r="E312" s="13"/>
      <c r="F312" s="12"/>
      <c r="H312" s="11"/>
      <c r="J312" s="10"/>
      <c r="K312" s="10"/>
    </row>
    <row r="313" spans="1:11" ht="21" x14ac:dyDescent="0.35">
      <c r="A313" s="17"/>
      <c r="B313" s="16"/>
      <c r="C313" s="15"/>
      <c r="D313" s="14"/>
      <c r="E313" s="13"/>
      <c r="F313" s="12"/>
      <c r="H313" s="11"/>
      <c r="J313" s="10"/>
      <c r="K313" s="10"/>
    </row>
    <row r="314" spans="1:11" ht="21" x14ac:dyDescent="0.35">
      <c r="A314" s="17"/>
      <c r="B314" s="16"/>
      <c r="C314" s="15"/>
      <c r="D314" s="14"/>
      <c r="E314" s="13"/>
      <c r="F314" s="12"/>
      <c r="H314" s="11"/>
      <c r="J314" s="10"/>
      <c r="K314" s="10"/>
    </row>
    <row r="315" spans="1:11" ht="21" x14ac:dyDescent="0.35">
      <c r="A315" s="17"/>
      <c r="B315" s="16"/>
      <c r="C315" s="15"/>
      <c r="D315" s="14"/>
      <c r="E315" s="13"/>
      <c r="F315" s="12"/>
      <c r="H315" s="11"/>
      <c r="J315" s="10"/>
      <c r="K315" s="10"/>
    </row>
    <row r="316" spans="1:11" ht="21" x14ac:dyDescent="0.35">
      <c r="A316" s="17"/>
      <c r="B316" s="16"/>
      <c r="C316" s="15"/>
      <c r="D316" s="14"/>
      <c r="E316" s="13"/>
      <c r="F316" s="12"/>
      <c r="H316" s="11"/>
      <c r="J316" s="10"/>
      <c r="K316" s="10"/>
    </row>
    <row r="317" spans="1:11" ht="21" x14ac:dyDescent="0.35">
      <c r="A317" s="17"/>
      <c r="B317" s="16"/>
      <c r="C317" s="15"/>
      <c r="D317" s="14"/>
      <c r="E317" s="13"/>
      <c r="F317" s="12"/>
      <c r="H317" s="11"/>
      <c r="J317" s="10"/>
      <c r="K317" s="10"/>
    </row>
    <row r="318" spans="1:11" ht="21" x14ac:dyDescent="0.35">
      <c r="A318" s="17"/>
      <c r="B318" s="16"/>
      <c r="C318" s="15"/>
      <c r="D318" s="14"/>
      <c r="E318" s="13"/>
      <c r="F318" s="12"/>
      <c r="H318" s="11"/>
      <c r="J318" s="10"/>
      <c r="K318" s="10"/>
    </row>
    <row r="319" spans="1:11" ht="21" x14ac:dyDescent="0.35">
      <c r="A319" s="17"/>
      <c r="B319" s="16"/>
      <c r="C319" s="15"/>
      <c r="D319" s="14"/>
      <c r="E319" s="13"/>
      <c r="F319" s="12"/>
      <c r="H319" s="11"/>
      <c r="J319" s="10"/>
      <c r="K319" s="10"/>
    </row>
    <row r="320" spans="1:11" ht="21" x14ac:dyDescent="0.35">
      <c r="A320" s="17"/>
      <c r="B320" s="16"/>
      <c r="C320" s="15"/>
      <c r="D320" s="14"/>
      <c r="E320" s="13"/>
      <c r="F320" s="12"/>
      <c r="H320" s="11"/>
      <c r="J320" s="10"/>
      <c r="K320" s="10"/>
    </row>
    <row r="321" spans="1:11" ht="21" x14ac:dyDescent="0.35">
      <c r="A321" s="17"/>
      <c r="B321" s="16"/>
      <c r="C321" s="15"/>
      <c r="D321" s="14"/>
      <c r="E321" s="13"/>
      <c r="F321" s="12"/>
      <c r="H321" s="11"/>
      <c r="J321" s="10"/>
      <c r="K321" s="10"/>
    </row>
    <row r="322" spans="1:11" ht="21" x14ac:dyDescent="0.35">
      <c r="A322" s="17"/>
      <c r="B322" s="16"/>
      <c r="C322" s="15"/>
      <c r="D322" s="14"/>
      <c r="E322" s="13"/>
      <c r="F322" s="12"/>
      <c r="H322" s="11"/>
      <c r="J322" s="10"/>
      <c r="K322" s="10"/>
    </row>
    <row r="323" spans="1:11" ht="21" x14ac:dyDescent="0.35">
      <c r="A323" s="17"/>
      <c r="B323" s="16"/>
      <c r="C323" s="15"/>
      <c r="D323" s="14"/>
      <c r="E323" s="13"/>
      <c r="F323" s="12"/>
      <c r="H323" s="11"/>
      <c r="J323" s="10"/>
      <c r="K323" s="10"/>
    </row>
    <row r="324" spans="1:11" ht="21" x14ac:dyDescent="0.35">
      <c r="A324" s="17"/>
      <c r="B324" s="16"/>
      <c r="C324" s="15"/>
      <c r="D324" s="14"/>
      <c r="E324" s="13"/>
      <c r="F324" s="12"/>
      <c r="H324" s="11"/>
      <c r="J324" s="10"/>
      <c r="K324" s="10"/>
    </row>
    <row r="325" spans="1:11" ht="21" x14ac:dyDescent="0.35">
      <c r="A325" s="17"/>
      <c r="B325" s="16"/>
      <c r="C325" s="15"/>
      <c r="D325" s="14"/>
      <c r="E325" s="13"/>
      <c r="F325" s="12"/>
      <c r="H325" s="11"/>
      <c r="J325" s="10"/>
      <c r="K325" s="10"/>
    </row>
    <row r="326" spans="1:11" ht="21" x14ac:dyDescent="0.35">
      <c r="A326" s="17"/>
      <c r="B326" s="16"/>
      <c r="C326" s="15"/>
      <c r="D326" s="14"/>
      <c r="E326" s="13"/>
      <c r="F326" s="12"/>
      <c r="H326" s="11"/>
      <c r="J326" s="10"/>
      <c r="K326" s="10"/>
    </row>
    <row r="327" spans="1:11" ht="21" x14ac:dyDescent="0.35">
      <c r="A327" s="17"/>
      <c r="B327" s="16"/>
      <c r="C327" s="15"/>
      <c r="D327" s="14"/>
      <c r="E327" s="13"/>
      <c r="F327" s="12"/>
      <c r="H327" s="11"/>
      <c r="J327" s="10"/>
      <c r="K327" s="10"/>
    </row>
    <row r="328" spans="1:11" ht="21" x14ac:dyDescent="0.35">
      <c r="A328" s="17"/>
      <c r="B328" s="16"/>
      <c r="C328" s="15"/>
      <c r="D328" s="14"/>
      <c r="E328" s="13"/>
      <c r="F328" s="12"/>
      <c r="H328" s="11"/>
      <c r="J328" s="10"/>
      <c r="K328" s="10"/>
    </row>
    <row r="329" spans="1:11" ht="21" x14ac:dyDescent="0.35">
      <c r="A329" s="17"/>
      <c r="B329" s="16"/>
      <c r="C329" s="15"/>
      <c r="D329" s="14"/>
      <c r="E329" s="13"/>
      <c r="F329" s="12"/>
      <c r="H329" s="11"/>
      <c r="J329" s="10"/>
      <c r="K329" s="10"/>
    </row>
    <row r="330" spans="1:11" ht="21" x14ac:dyDescent="0.35">
      <c r="A330" s="17"/>
      <c r="B330" s="16"/>
      <c r="C330" s="15"/>
      <c r="D330" s="14"/>
      <c r="E330" s="13"/>
      <c r="F330" s="12"/>
      <c r="H330" s="11"/>
      <c r="J330" s="10"/>
      <c r="K330" s="10"/>
    </row>
    <row r="331" spans="1:11" ht="21" x14ac:dyDescent="0.35">
      <c r="A331" s="17"/>
      <c r="B331" s="16"/>
      <c r="C331" s="15"/>
      <c r="D331" s="14"/>
      <c r="E331" s="13"/>
      <c r="F331" s="12"/>
      <c r="H331" s="11"/>
      <c r="J331" s="10"/>
      <c r="K331" s="10"/>
    </row>
    <row r="332" spans="1:11" ht="21" x14ac:dyDescent="0.35">
      <c r="A332" s="17"/>
      <c r="B332" s="16"/>
      <c r="C332" s="15"/>
      <c r="D332" s="14"/>
      <c r="E332" s="13"/>
      <c r="F332" s="12"/>
      <c r="H332" s="11"/>
      <c r="J332" s="10"/>
      <c r="K332" s="10"/>
    </row>
    <row r="333" spans="1:11" ht="21" x14ac:dyDescent="0.35">
      <c r="A333" s="17"/>
      <c r="B333" s="16"/>
      <c r="C333" s="15"/>
      <c r="D333" s="14"/>
      <c r="E333" s="13"/>
      <c r="F333" s="12"/>
      <c r="H333" s="11"/>
      <c r="J333" s="10"/>
      <c r="K333" s="10"/>
    </row>
    <row r="334" spans="1:11" ht="21" x14ac:dyDescent="0.35">
      <c r="A334" s="17"/>
      <c r="B334" s="16"/>
      <c r="C334" s="15"/>
      <c r="D334" s="14"/>
      <c r="E334" s="13"/>
      <c r="F334" s="12"/>
      <c r="H334" s="11"/>
      <c r="J334" s="10"/>
      <c r="K334" s="10"/>
    </row>
    <row r="335" spans="1:11" ht="21" x14ac:dyDescent="0.35">
      <c r="A335" s="17"/>
      <c r="B335" s="16"/>
      <c r="C335" s="15"/>
      <c r="D335" s="14"/>
      <c r="E335" s="13"/>
      <c r="F335" s="12"/>
      <c r="H335" s="11"/>
      <c r="J335" s="10"/>
      <c r="K335" s="10"/>
    </row>
    <row r="336" spans="1:11" ht="21" x14ac:dyDescent="0.35">
      <c r="A336" s="17"/>
      <c r="B336" s="16"/>
      <c r="C336" s="15"/>
      <c r="D336" s="14"/>
      <c r="E336" s="13"/>
      <c r="F336" s="12"/>
      <c r="H336" s="11"/>
      <c r="J336" s="10"/>
      <c r="K336" s="10"/>
    </row>
    <row r="337" spans="1:11" ht="21" x14ac:dyDescent="0.35">
      <c r="A337" s="17"/>
      <c r="B337" s="16"/>
      <c r="C337" s="15"/>
      <c r="D337" s="14"/>
      <c r="E337" s="13"/>
      <c r="F337" s="12"/>
      <c r="H337" s="11"/>
      <c r="J337" s="10"/>
      <c r="K337" s="10"/>
    </row>
    <row r="338" spans="1:11" ht="21" x14ac:dyDescent="0.35">
      <c r="A338" s="17"/>
      <c r="B338" s="16"/>
      <c r="C338" s="15"/>
      <c r="D338" s="14"/>
      <c r="E338" s="13"/>
      <c r="F338" s="12"/>
      <c r="H338" s="11"/>
      <c r="J338" s="10"/>
      <c r="K338" s="10"/>
    </row>
    <row r="339" spans="1:11" ht="21" x14ac:dyDescent="0.35">
      <c r="A339" s="17"/>
      <c r="B339" s="16"/>
      <c r="C339" s="15"/>
      <c r="D339" s="14"/>
      <c r="E339" s="13"/>
      <c r="F339" s="12"/>
      <c r="H339" s="11"/>
      <c r="J339" s="10"/>
      <c r="K339" s="10"/>
    </row>
    <row r="340" spans="1:11" ht="21" x14ac:dyDescent="0.35">
      <c r="A340" s="17"/>
      <c r="B340" s="16"/>
      <c r="C340" s="15"/>
      <c r="D340" s="14"/>
      <c r="E340" s="13"/>
      <c r="F340" s="12"/>
      <c r="H340" s="11"/>
      <c r="J340" s="10"/>
      <c r="K340" s="10"/>
    </row>
    <row r="341" spans="1:11" ht="21" x14ac:dyDescent="0.35">
      <c r="A341" s="17"/>
      <c r="B341" s="16"/>
      <c r="C341" s="15"/>
      <c r="D341" s="14"/>
      <c r="E341" s="13"/>
      <c r="F341" s="12"/>
      <c r="H341" s="11"/>
      <c r="J341" s="10"/>
      <c r="K341" s="10"/>
    </row>
    <row r="342" spans="1:11" ht="21" x14ac:dyDescent="0.35">
      <c r="A342" s="17"/>
      <c r="B342" s="16"/>
      <c r="C342" s="15"/>
      <c r="D342" s="14"/>
      <c r="E342" s="13"/>
      <c r="F342" s="12"/>
      <c r="H342" s="11"/>
      <c r="J342" s="10"/>
      <c r="K342" s="10"/>
    </row>
    <row r="343" spans="1:11" ht="21" x14ac:dyDescent="0.35">
      <c r="A343" s="17"/>
      <c r="B343" s="16"/>
      <c r="C343" s="15"/>
      <c r="D343" s="14"/>
      <c r="E343" s="13"/>
      <c r="F343" s="12"/>
      <c r="H343" s="11"/>
      <c r="J343" s="10"/>
      <c r="K343" s="10"/>
    </row>
    <row r="344" spans="1:11" ht="21" x14ac:dyDescent="0.35">
      <c r="A344" s="17"/>
      <c r="B344" s="16"/>
      <c r="C344" s="15"/>
      <c r="D344" s="14"/>
      <c r="E344" s="13"/>
      <c r="F344" s="12"/>
      <c r="H344" s="11"/>
      <c r="J344" s="10"/>
      <c r="K344" s="10"/>
    </row>
    <row r="345" spans="1:11" ht="21" x14ac:dyDescent="0.35">
      <c r="A345" s="17"/>
      <c r="B345" s="16"/>
      <c r="C345" s="15"/>
      <c r="D345" s="14"/>
      <c r="E345" s="13"/>
      <c r="F345" s="12"/>
      <c r="H345" s="11"/>
      <c r="J345" s="10"/>
      <c r="K345" s="10"/>
    </row>
    <row r="346" spans="1:11" ht="21" x14ac:dyDescent="0.35">
      <c r="A346" s="17"/>
      <c r="B346" s="16"/>
      <c r="C346" s="15"/>
      <c r="D346" s="14"/>
      <c r="E346" s="13"/>
      <c r="F346" s="12"/>
      <c r="H346" s="11"/>
      <c r="J346" s="10"/>
      <c r="K346" s="10"/>
    </row>
    <row r="347" spans="1:11" ht="21" x14ac:dyDescent="0.35">
      <c r="A347" s="17"/>
      <c r="B347" s="16"/>
      <c r="C347" s="15"/>
      <c r="D347" s="14"/>
      <c r="E347" s="13"/>
      <c r="F347" s="12"/>
      <c r="H347" s="11"/>
      <c r="J347" s="10"/>
      <c r="K347" s="10"/>
    </row>
    <row r="348" spans="1:11" ht="21" x14ac:dyDescent="0.35">
      <c r="A348" s="17"/>
      <c r="B348" s="16"/>
      <c r="C348" s="15"/>
      <c r="D348" s="14"/>
      <c r="E348" s="13"/>
      <c r="F348" s="12"/>
      <c r="H348" s="11"/>
      <c r="J348" s="10"/>
      <c r="K348" s="10"/>
    </row>
    <row r="349" spans="1:11" ht="21" x14ac:dyDescent="0.35">
      <c r="A349" s="17"/>
      <c r="B349" s="16"/>
      <c r="C349" s="15"/>
      <c r="D349" s="14"/>
      <c r="E349" s="13"/>
      <c r="F349" s="12"/>
      <c r="H349" s="11"/>
      <c r="J349" s="10"/>
      <c r="K349" s="10"/>
    </row>
    <row r="350" spans="1:11" ht="21" x14ac:dyDescent="0.35">
      <c r="A350" s="17"/>
      <c r="B350" s="16"/>
      <c r="C350" s="15"/>
      <c r="D350" s="14"/>
      <c r="E350" s="13"/>
      <c r="F350" s="12"/>
      <c r="H350" s="11"/>
      <c r="J350" s="10"/>
      <c r="K350" s="10"/>
    </row>
    <row r="351" spans="1:11" ht="21" x14ac:dyDescent="0.35">
      <c r="A351" s="17"/>
      <c r="B351" s="16"/>
      <c r="C351" s="15"/>
      <c r="D351" s="14"/>
      <c r="E351" s="13"/>
      <c r="F351" s="12"/>
      <c r="H351" s="11"/>
      <c r="J351" s="10"/>
      <c r="K351" s="10"/>
    </row>
    <row r="352" spans="1:11" ht="21" x14ac:dyDescent="0.35">
      <c r="A352" s="17"/>
      <c r="B352" s="16"/>
      <c r="C352" s="15"/>
      <c r="D352" s="14"/>
      <c r="E352" s="13"/>
      <c r="F352" s="12"/>
      <c r="H352" s="11"/>
      <c r="J352" s="10"/>
      <c r="K352" s="10"/>
    </row>
    <row r="353" spans="1:11" ht="21" x14ac:dyDescent="0.35">
      <c r="A353" s="17"/>
      <c r="B353" s="16"/>
      <c r="C353" s="15"/>
      <c r="D353" s="14"/>
      <c r="E353" s="13"/>
      <c r="F353" s="12"/>
      <c r="H353" s="11"/>
      <c r="J353" s="10"/>
      <c r="K353" s="10"/>
    </row>
    <row r="354" spans="1:11" ht="21" x14ac:dyDescent="0.35">
      <c r="A354" s="17"/>
      <c r="B354" s="16"/>
      <c r="C354" s="15"/>
      <c r="D354" s="14"/>
      <c r="E354" s="13"/>
      <c r="F354" s="12"/>
      <c r="H354" s="11"/>
      <c r="J354" s="10"/>
      <c r="K354" s="10"/>
    </row>
    <row r="355" spans="1:11" ht="21" x14ac:dyDescent="0.35">
      <c r="A355" s="17"/>
      <c r="B355" s="16"/>
      <c r="C355" s="15"/>
      <c r="D355" s="14"/>
      <c r="E355" s="13"/>
      <c r="F355" s="12"/>
      <c r="H355" s="11"/>
      <c r="J355" s="10"/>
      <c r="K355" s="10"/>
    </row>
    <row r="356" spans="1:11" ht="21" x14ac:dyDescent="0.35">
      <c r="A356" s="17"/>
      <c r="B356" s="16"/>
      <c r="C356" s="15"/>
      <c r="D356" s="14"/>
      <c r="E356" s="13"/>
      <c r="F356" s="12"/>
      <c r="H356" s="11"/>
      <c r="J356" s="10"/>
      <c r="K356" s="10"/>
    </row>
    <row r="357" spans="1:11" ht="21" x14ac:dyDescent="0.35">
      <c r="A357" s="17"/>
      <c r="B357" s="16"/>
      <c r="C357" s="15"/>
      <c r="D357" s="14"/>
      <c r="E357" s="13"/>
      <c r="F357" s="12"/>
      <c r="H357" s="11"/>
      <c r="J357" s="10"/>
      <c r="K357" s="10"/>
    </row>
    <row r="358" spans="1:11" ht="21" x14ac:dyDescent="0.35">
      <c r="A358" s="17"/>
      <c r="B358" s="16"/>
      <c r="C358" s="15"/>
      <c r="D358" s="14"/>
      <c r="E358" s="13"/>
      <c r="F358" s="12"/>
      <c r="H358" s="11"/>
      <c r="J358" s="10"/>
      <c r="K358" s="10"/>
    </row>
    <row r="359" spans="1:11" ht="21" x14ac:dyDescent="0.35">
      <c r="A359" s="17"/>
      <c r="B359" s="16"/>
      <c r="C359" s="15"/>
      <c r="D359" s="14"/>
      <c r="E359" s="13"/>
      <c r="F359" s="12"/>
      <c r="H359" s="11"/>
      <c r="J359" s="10"/>
      <c r="K359" s="10"/>
    </row>
    <row r="360" spans="1:11" ht="21" x14ac:dyDescent="0.35">
      <c r="A360" s="17"/>
      <c r="B360" s="16"/>
      <c r="C360" s="15"/>
      <c r="D360" s="14"/>
      <c r="E360" s="13"/>
      <c r="F360" s="12"/>
      <c r="H360" s="11"/>
      <c r="J360" s="10"/>
      <c r="K360" s="10"/>
    </row>
    <row r="361" spans="1:11" ht="21" x14ac:dyDescent="0.35">
      <c r="A361" s="17"/>
      <c r="B361" s="16"/>
      <c r="C361" s="15"/>
      <c r="D361" s="14"/>
      <c r="E361" s="13"/>
      <c r="F361" s="12"/>
      <c r="H361" s="11"/>
      <c r="J361" s="10"/>
      <c r="K361" s="10"/>
    </row>
    <row r="362" spans="1:11" ht="21" x14ac:dyDescent="0.35">
      <c r="A362" s="17"/>
      <c r="B362" s="16"/>
      <c r="C362" s="15"/>
      <c r="D362" s="14"/>
      <c r="E362" s="13"/>
      <c r="F362" s="12"/>
      <c r="H362" s="11"/>
      <c r="J362" s="10"/>
      <c r="K362" s="10"/>
    </row>
    <row r="363" spans="1:11" ht="21" x14ac:dyDescent="0.35">
      <c r="A363" s="17"/>
      <c r="B363" s="16"/>
      <c r="C363" s="15"/>
      <c r="D363" s="14"/>
      <c r="E363" s="13"/>
      <c r="F363" s="12"/>
      <c r="H363" s="11"/>
      <c r="J363" s="10"/>
      <c r="K363" s="10"/>
    </row>
    <row r="364" spans="1:11" ht="21" x14ac:dyDescent="0.35">
      <c r="A364" s="17"/>
      <c r="B364" s="16"/>
      <c r="C364" s="15"/>
      <c r="D364" s="14"/>
      <c r="E364" s="13"/>
      <c r="F364" s="12"/>
      <c r="H364" s="11"/>
      <c r="J364" s="10"/>
      <c r="K364" s="10"/>
    </row>
    <row r="365" spans="1:11" ht="21" x14ac:dyDescent="0.35">
      <c r="A365" s="17"/>
      <c r="B365" s="16"/>
      <c r="C365" s="15"/>
      <c r="D365" s="14"/>
      <c r="E365" s="13"/>
      <c r="F365" s="12"/>
      <c r="H365" s="11"/>
      <c r="J365" s="10"/>
      <c r="K365" s="10"/>
    </row>
    <row r="366" spans="1:11" ht="21" x14ac:dyDescent="0.35">
      <c r="A366" s="17"/>
      <c r="B366" s="16"/>
      <c r="C366" s="15"/>
      <c r="D366" s="14"/>
      <c r="E366" s="13"/>
      <c r="F366" s="12"/>
      <c r="H366" s="11"/>
      <c r="J366" s="10"/>
      <c r="K366" s="10"/>
    </row>
    <row r="367" spans="1:11" ht="21" x14ac:dyDescent="0.35">
      <c r="A367" s="17"/>
      <c r="B367" s="16"/>
      <c r="C367" s="15"/>
      <c r="D367" s="14"/>
      <c r="E367" s="13"/>
      <c r="F367" s="12"/>
      <c r="H367" s="11"/>
      <c r="J367" s="10"/>
      <c r="K367" s="10"/>
    </row>
    <row r="368" spans="1:11" ht="21" x14ac:dyDescent="0.35">
      <c r="A368" s="17"/>
      <c r="B368" s="16"/>
      <c r="C368" s="15"/>
      <c r="D368" s="14"/>
      <c r="E368" s="13"/>
      <c r="F368" s="12"/>
      <c r="H368" s="11"/>
      <c r="J368" s="10"/>
      <c r="K368" s="10"/>
    </row>
    <row r="369" spans="1:11" ht="21" x14ac:dyDescent="0.35">
      <c r="A369" s="17"/>
      <c r="B369" s="16"/>
      <c r="C369" s="15"/>
      <c r="D369" s="14"/>
      <c r="E369" s="13"/>
      <c r="F369" s="12"/>
      <c r="H369" s="11"/>
      <c r="J369" s="10"/>
      <c r="K369" s="10"/>
    </row>
    <row r="370" spans="1:11" ht="21" x14ac:dyDescent="0.35">
      <c r="A370" s="17"/>
      <c r="B370" s="16"/>
      <c r="C370" s="15"/>
      <c r="D370" s="14"/>
      <c r="E370" s="13"/>
      <c r="F370" s="12"/>
      <c r="H370" s="11"/>
      <c r="J370" s="10"/>
      <c r="K370" s="10"/>
    </row>
    <row r="371" spans="1:11" ht="21" x14ac:dyDescent="0.35">
      <c r="A371" s="17"/>
      <c r="B371" s="16"/>
      <c r="C371" s="15"/>
      <c r="D371" s="14"/>
      <c r="E371" s="13"/>
      <c r="F371" s="12"/>
      <c r="H371" s="11"/>
      <c r="J371" s="10"/>
      <c r="K371" s="10"/>
    </row>
    <row r="372" spans="1:11" ht="21" x14ac:dyDescent="0.35">
      <c r="A372" s="17"/>
      <c r="B372" s="16"/>
      <c r="C372" s="15"/>
      <c r="D372" s="14"/>
      <c r="E372" s="13"/>
      <c r="F372" s="12"/>
      <c r="H372" s="11"/>
      <c r="J372" s="10"/>
      <c r="K372" s="10"/>
    </row>
    <row r="373" spans="1:11" ht="21" x14ac:dyDescent="0.35">
      <c r="A373" s="17"/>
      <c r="B373" s="16"/>
      <c r="C373" s="15"/>
      <c r="D373" s="14"/>
      <c r="E373" s="13"/>
      <c r="F373" s="12"/>
      <c r="H373" s="11"/>
      <c r="J373" s="10"/>
      <c r="K373" s="10"/>
    </row>
    <row r="374" spans="1:11" ht="21" x14ac:dyDescent="0.35">
      <c r="A374" s="17"/>
      <c r="B374" s="16"/>
      <c r="C374" s="15"/>
      <c r="D374" s="14"/>
      <c r="E374" s="13"/>
      <c r="F374" s="12"/>
      <c r="H374" s="11"/>
      <c r="J374" s="10"/>
      <c r="K374" s="10"/>
    </row>
    <row r="375" spans="1:11" ht="21" x14ac:dyDescent="0.35">
      <c r="A375" s="17"/>
      <c r="B375" s="16"/>
      <c r="C375" s="15"/>
      <c r="D375" s="14"/>
      <c r="E375" s="13"/>
      <c r="F375" s="12"/>
      <c r="H375" s="11"/>
      <c r="J375" s="10"/>
      <c r="K375" s="10"/>
    </row>
    <row r="376" spans="1:11" ht="21" x14ac:dyDescent="0.35">
      <c r="A376" s="17"/>
      <c r="B376" s="16"/>
      <c r="C376" s="15"/>
      <c r="D376" s="14"/>
      <c r="E376" s="13"/>
      <c r="F376" s="12"/>
      <c r="H376" s="11"/>
      <c r="J376" s="10"/>
      <c r="K376" s="10"/>
    </row>
    <row r="377" spans="1:11" ht="21" x14ac:dyDescent="0.35">
      <c r="A377" s="17"/>
      <c r="B377" s="16"/>
      <c r="C377" s="15"/>
      <c r="D377" s="14"/>
      <c r="E377" s="13"/>
      <c r="F377" s="12"/>
      <c r="H377" s="11"/>
      <c r="J377" s="10"/>
      <c r="K377" s="10"/>
    </row>
    <row r="378" spans="1:11" ht="21" x14ac:dyDescent="0.35">
      <c r="A378" s="17"/>
      <c r="B378" s="16"/>
      <c r="C378" s="15"/>
      <c r="D378" s="14"/>
      <c r="E378" s="13"/>
      <c r="F378" s="12"/>
      <c r="H378" s="11"/>
      <c r="J378" s="10"/>
      <c r="K378" s="10"/>
    </row>
    <row r="379" spans="1:11" ht="21" x14ac:dyDescent="0.35">
      <c r="A379" s="17"/>
      <c r="B379" s="16"/>
      <c r="C379" s="15"/>
      <c r="D379" s="14"/>
      <c r="E379" s="13"/>
      <c r="F379" s="12"/>
      <c r="H379" s="11"/>
      <c r="J379" s="10"/>
      <c r="K379" s="10"/>
    </row>
    <row r="380" spans="1:11" ht="21" x14ac:dyDescent="0.35">
      <c r="A380" s="17"/>
      <c r="B380" s="16"/>
      <c r="C380" s="15"/>
      <c r="D380" s="14"/>
      <c r="E380" s="13"/>
      <c r="F380" s="12"/>
      <c r="H380" s="11"/>
      <c r="J380" s="10"/>
      <c r="K380" s="10"/>
    </row>
    <row r="381" spans="1:11" ht="21" x14ac:dyDescent="0.35">
      <c r="A381" s="17"/>
      <c r="B381" s="16"/>
      <c r="C381" s="15"/>
      <c r="D381" s="14"/>
      <c r="E381" s="13"/>
      <c r="F381" s="12"/>
      <c r="H381" s="11"/>
      <c r="J381" s="10"/>
      <c r="K381" s="10"/>
    </row>
    <row r="382" spans="1:11" ht="21" x14ac:dyDescent="0.35">
      <c r="A382" s="17"/>
      <c r="B382" s="16"/>
      <c r="C382" s="15"/>
      <c r="D382" s="14"/>
      <c r="E382" s="13"/>
      <c r="F382" s="12"/>
      <c r="H382" s="11"/>
      <c r="J382" s="10"/>
      <c r="K382" s="10"/>
    </row>
    <row r="383" spans="1:11" ht="21" x14ac:dyDescent="0.35">
      <c r="A383" s="17"/>
      <c r="B383" s="16"/>
      <c r="C383" s="15"/>
      <c r="D383" s="14"/>
      <c r="E383" s="13"/>
      <c r="F383" s="12"/>
      <c r="H383" s="11"/>
      <c r="J383" s="10"/>
      <c r="K383" s="10"/>
    </row>
    <row r="384" spans="1:11" ht="21" x14ac:dyDescent="0.35">
      <c r="A384" s="17"/>
      <c r="B384" s="16"/>
      <c r="C384" s="15"/>
      <c r="D384" s="14"/>
      <c r="E384" s="13"/>
      <c r="F384" s="12"/>
      <c r="H384" s="11"/>
      <c r="J384" s="10"/>
      <c r="K384" s="10"/>
    </row>
    <row r="385" spans="1:11" ht="21" x14ac:dyDescent="0.35">
      <c r="A385" s="17"/>
      <c r="B385" s="16"/>
      <c r="C385" s="15"/>
      <c r="D385" s="14"/>
      <c r="E385" s="13"/>
      <c r="F385" s="12"/>
      <c r="H385" s="11"/>
      <c r="J385" s="10"/>
      <c r="K385" s="10"/>
    </row>
    <row r="386" spans="1:11" ht="21" x14ac:dyDescent="0.35">
      <c r="A386" s="17"/>
      <c r="B386" s="16"/>
      <c r="C386" s="15"/>
      <c r="D386" s="14"/>
      <c r="E386" s="13"/>
      <c r="F386" s="12"/>
      <c r="H386" s="11"/>
      <c r="J386" s="10"/>
      <c r="K386" s="10"/>
    </row>
    <row r="387" spans="1:11" ht="21" x14ac:dyDescent="0.35">
      <c r="A387" s="17"/>
      <c r="B387" s="16"/>
      <c r="C387" s="15"/>
      <c r="D387" s="14"/>
      <c r="E387" s="13"/>
      <c r="F387" s="12"/>
      <c r="H387" s="11"/>
      <c r="J387" s="10"/>
      <c r="K387" s="10"/>
    </row>
    <row r="388" spans="1:11" ht="21" x14ac:dyDescent="0.35">
      <c r="A388" s="17"/>
      <c r="B388" s="16"/>
      <c r="C388" s="15"/>
      <c r="D388" s="14"/>
      <c r="E388" s="13"/>
      <c r="F388" s="12"/>
      <c r="H388" s="11"/>
      <c r="J388" s="10"/>
      <c r="K388" s="10"/>
    </row>
    <row r="389" spans="1:11" ht="21" x14ac:dyDescent="0.35">
      <c r="A389" s="17"/>
      <c r="B389" s="16"/>
      <c r="C389" s="15"/>
      <c r="D389" s="14"/>
      <c r="E389" s="13"/>
      <c r="F389" s="12"/>
      <c r="H389" s="11"/>
      <c r="J389" s="10"/>
      <c r="K389" s="10"/>
    </row>
    <row r="390" spans="1:11" ht="21" x14ac:dyDescent="0.35">
      <c r="A390" s="17"/>
      <c r="B390" s="16"/>
      <c r="C390" s="15"/>
      <c r="D390" s="14"/>
      <c r="E390" s="13"/>
      <c r="F390" s="12"/>
      <c r="H390" s="11"/>
      <c r="J390" s="10"/>
      <c r="K390" s="10"/>
    </row>
    <row r="391" spans="1:11" ht="21" x14ac:dyDescent="0.35">
      <c r="A391" s="17"/>
      <c r="B391" s="16"/>
      <c r="C391" s="15"/>
      <c r="D391" s="14"/>
      <c r="E391" s="13"/>
      <c r="F391" s="12"/>
      <c r="H391" s="11"/>
      <c r="J391" s="10"/>
      <c r="K391" s="10"/>
    </row>
    <row r="392" spans="1:11" ht="21" x14ac:dyDescent="0.35">
      <c r="A392" s="17"/>
      <c r="B392" s="16"/>
      <c r="C392" s="15"/>
      <c r="D392" s="14"/>
      <c r="E392" s="13"/>
      <c r="F392" s="12"/>
      <c r="H392" s="11"/>
      <c r="J392" s="10"/>
      <c r="K392" s="10"/>
    </row>
    <row r="393" spans="1:11" ht="21" x14ac:dyDescent="0.35">
      <c r="A393" s="17"/>
      <c r="B393" s="16"/>
      <c r="C393" s="15"/>
      <c r="D393" s="14"/>
      <c r="E393" s="13"/>
      <c r="F393" s="12"/>
      <c r="H393" s="11"/>
      <c r="J393" s="10"/>
      <c r="K393" s="10"/>
    </row>
    <row r="394" spans="1:11" ht="21" x14ac:dyDescent="0.35">
      <c r="A394" s="17"/>
      <c r="B394" s="16"/>
      <c r="C394" s="15"/>
      <c r="D394" s="14"/>
      <c r="E394" s="13"/>
      <c r="F394" s="12"/>
      <c r="H394" s="11"/>
      <c r="J394" s="10"/>
      <c r="K394" s="10"/>
    </row>
    <row r="395" spans="1:11" ht="21" x14ac:dyDescent="0.35">
      <c r="A395" s="17"/>
      <c r="B395" s="16"/>
      <c r="C395" s="15"/>
      <c r="D395" s="14"/>
      <c r="E395" s="13"/>
      <c r="F395" s="12"/>
      <c r="H395" s="11"/>
      <c r="J395" s="10"/>
      <c r="K395" s="10"/>
    </row>
    <row r="396" spans="1:11" ht="21" x14ac:dyDescent="0.35">
      <c r="A396" s="17"/>
      <c r="B396" s="16"/>
      <c r="C396" s="15"/>
      <c r="D396" s="14"/>
      <c r="E396" s="13"/>
      <c r="F396" s="12"/>
      <c r="H396" s="11"/>
      <c r="J396" s="10"/>
      <c r="K396" s="10"/>
    </row>
    <row r="397" spans="1:11" ht="21" x14ac:dyDescent="0.35">
      <c r="A397" s="17"/>
      <c r="B397" s="16"/>
      <c r="C397" s="15"/>
      <c r="D397" s="14"/>
      <c r="E397" s="13"/>
      <c r="F397" s="12"/>
      <c r="H397" s="11"/>
      <c r="J397" s="10"/>
      <c r="K397" s="10"/>
    </row>
    <row r="398" spans="1:11" ht="21" x14ac:dyDescent="0.35">
      <c r="A398" s="17"/>
      <c r="B398" s="16"/>
      <c r="C398" s="15"/>
      <c r="D398" s="14"/>
      <c r="E398" s="13"/>
      <c r="F398" s="12"/>
      <c r="H398" s="11"/>
      <c r="J398" s="10"/>
      <c r="K398" s="10"/>
    </row>
    <row r="399" spans="1:11" ht="21" x14ac:dyDescent="0.35">
      <c r="A399" s="17"/>
      <c r="B399" s="16"/>
      <c r="C399" s="15"/>
      <c r="D399" s="14"/>
      <c r="E399" s="13"/>
      <c r="F399" s="12"/>
      <c r="H399" s="11"/>
      <c r="J399" s="10"/>
      <c r="K399" s="10"/>
    </row>
    <row r="400" spans="1:11" ht="21" x14ac:dyDescent="0.35">
      <c r="A400" s="17"/>
      <c r="B400" s="16"/>
      <c r="C400" s="15"/>
      <c r="D400" s="14"/>
      <c r="E400" s="13"/>
      <c r="F400" s="12"/>
      <c r="H400" s="11"/>
      <c r="J400" s="10"/>
      <c r="K400" s="10"/>
    </row>
    <row r="401" spans="1:11" ht="21" x14ac:dyDescent="0.35">
      <c r="A401" s="17"/>
      <c r="B401" s="16"/>
      <c r="C401" s="15"/>
      <c r="D401" s="14"/>
      <c r="E401" s="13"/>
      <c r="F401" s="12"/>
      <c r="H401" s="11"/>
      <c r="J401" s="10"/>
      <c r="K401" s="10"/>
    </row>
    <row r="402" spans="1:11" ht="21" x14ac:dyDescent="0.35">
      <c r="A402" s="17"/>
      <c r="B402" s="16"/>
      <c r="C402" s="15"/>
      <c r="D402" s="14"/>
      <c r="E402" s="13"/>
      <c r="F402" s="12"/>
      <c r="H402" s="11"/>
      <c r="J402" s="10"/>
      <c r="K402" s="10"/>
    </row>
    <row r="403" spans="1:11" ht="21" x14ac:dyDescent="0.35">
      <c r="A403" s="17"/>
      <c r="B403" s="16"/>
      <c r="C403" s="15"/>
      <c r="D403" s="14"/>
      <c r="E403" s="13"/>
      <c r="F403" s="12"/>
      <c r="H403" s="11"/>
      <c r="J403" s="10"/>
      <c r="K403" s="10"/>
    </row>
    <row r="404" spans="1:11" ht="21" x14ac:dyDescent="0.35">
      <c r="A404" s="17"/>
      <c r="B404" s="16"/>
      <c r="C404" s="15"/>
      <c r="D404" s="14"/>
      <c r="E404" s="13"/>
      <c r="F404" s="12"/>
      <c r="H404" s="11"/>
      <c r="J404" s="10"/>
      <c r="K404" s="10"/>
    </row>
    <row r="405" spans="1:11" ht="21" x14ac:dyDescent="0.35">
      <c r="A405" s="17"/>
      <c r="B405" s="16"/>
      <c r="C405" s="15"/>
      <c r="D405" s="14"/>
      <c r="E405" s="13"/>
      <c r="F405" s="12"/>
      <c r="H405" s="11"/>
      <c r="J405" s="10"/>
      <c r="K405" s="10"/>
    </row>
    <row r="406" spans="1:11" ht="21" x14ac:dyDescent="0.35">
      <c r="A406" s="17"/>
      <c r="B406" s="16"/>
      <c r="C406" s="15"/>
      <c r="D406" s="14"/>
      <c r="E406" s="13"/>
      <c r="F406" s="12"/>
      <c r="H406" s="11"/>
      <c r="J406" s="10"/>
      <c r="K406" s="10"/>
    </row>
    <row r="407" spans="1:11" ht="21" x14ac:dyDescent="0.35">
      <c r="A407" s="17"/>
      <c r="B407" s="16"/>
      <c r="C407" s="15"/>
      <c r="D407" s="14"/>
      <c r="E407" s="13"/>
      <c r="F407" s="12"/>
      <c r="H407" s="11"/>
      <c r="J407" s="10"/>
      <c r="K407" s="10"/>
    </row>
    <row r="408" spans="1:11" ht="21" x14ac:dyDescent="0.35">
      <c r="A408" s="17"/>
      <c r="B408" s="16"/>
      <c r="C408" s="15"/>
      <c r="D408" s="14"/>
      <c r="E408" s="13"/>
      <c r="F408" s="12"/>
      <c r="H408" s="11"/>
      <c r="J408" s="10"/>
      <c r="K408" s="10"/>
    </row>
    <row r="409" spans="1:11" ht="21" x14ac:dyDescent="0.35">
      <c r="A409" s="17"/>
      <c r="B409" s="16"/>
      <c r="C409" s="15"/>
      <c r="D409" s="14"/>
      <c r="E409" s="13"/>
      <c r="F409" s="12"/>
      <c r="H409" s="11"/>
      <c r="J409" s="10"/>
      <c r="K409" s="10"/>
    </row>
    <row r="410" spans="1:11" ht="21" x14ac:dyDescent="0.35">
      <c r="A410" s="17"/>
      <c r="B410" s="16"/>
      <c r="C410" s="15"/>
      <c r="D410" s="14"/>
      <c r="E410" s="13"/>
      <c r="F410" s="12"/>
      <c r="H410" s="11"/>
      <c r="J410" s="10"/>
      <c r="K410" s="10"/>
    </row>
    <row r="411" spans="1:11" ht="21" x14ac:dyDescent="0.35">
      <c r="A411" s="17"/>
      <c r="B411" s="16"/>
      <c r="C411" s="15"/>
      <c r="D411" s="14"/>
      <c r="E411" s="13"/>
      <c r="F411" s="12"/>
      <c r="H411" s="11"/>
      <c r="J411" s="10"/>
      <c r="K411" s="10"/>
    </row>
    <row r="412" spans="1:11" ht="21" x14ac:dyDescent="0.35">
      <c r="A412" s="17"/>
      <c r="B412" s="16"/>
      <c r="C412" s="15"/>
      <c r="D412" s="14"/>
      <c r="E412" s="13"/>
      <c r="F412" s="12"/>
      <c r="H412" s="11"/>
      <c r="J412" s="10"/>
      <c r="K412" s="10"/>
    </row>
    <row r="413" spans="1:11" ht="21" x14ac:dyDescent="0.35">
      <c r="A413" s="17"/>
      <c r="B413" s="16"/>
      <c r="C413" s="15"/>
      <c r="D413" s="14"/>
      <c r="E413" s="13"/>
      <c r="F413" s="12"/>
      <c r="H413" s="11"/>
      <c r="J413" s="10"/>
      <c r="K413" s="10"/>
    </row>
    <row r="414" spans="1:11" ht="21" x14ac:dyDescent="0.35">
      <c r="A414" s="17"/>
      <c r="B414" s="16"/>
      <c r="C414" s="15"/>
      <c r="D414" s="14"/>
      <c r="E414" s="13"/>
      <c r="F414" s="12"/>
      <c r="H414" s="11"/>
      <c r="J414" s="10"/>
      <c r="K414" s="10"/>
    </row>
    <row r="415" spans="1:11" ht="21" x14ac:dyDescent="0.35">
      <c r="A415" s="17"/>
      <c r="B415" s="16"/>
      <c r="C415" s="15"/>
      <c r="D415" s="14"/>
      <c r="E415" s="13"/>
      <c r="F415" s="12"/>
      <c r="H415" s="11"/>
      <c r="J415" s="10"/>
      <c r="K415" s="10"/>
    </row>
    <row r="416" spans="1:11" ht="21" x14ac:dyDescent="0.35">
      <c r="A416" s="17"/>
      <c r="B416" s="16"/>
      <c r="C416" s="15"/>
      <c r="D416" s="14"/>
      <c r="E416" s="13"/>
      <c r="F416" s="12"/>
      <c r="H416" s="11"/>
      <c r="J416" s="10"/>
      <c r="K416" s="10"/>
    </row>
    <row r="417" spans="1:11" ht="21" x14ac:dyDescent="0.35">
      <c r="A417" s="17"/>
      <c r="B417" s="16"/>
      <c r="C417" s="15"/>
      <c r="D417" s="14"/>
      <c r="E417" s="13"/>
      <c r="F417" s="12"/>
      <c r="H417" s="11"/>
      <c r="J417" s="10"/>
      <c r="K417" s="10"/>
    </row>
    <row r="418" spans="1:11" ht="21" x14ac:dyDescent="0.35">
      <c r="A418" s="17"/>
      <c r="B418" s="16"/>
      <c r="C418" s="15"/>
      <c r="D418" s="14"/>
      <c r="E418" s="13"/>
      <c r="F418" s="12"/>
      <c r="H418" s="11"/>
      <c r="J418" s="10"/>
      <c r="K418" s="10"/>
    </row>
    <row r="419" spans="1:11" ht="21" x14ac:dyDescent="0.35">
      <c r="A419" s="17"/>
      <c r="B419" s="16"/>
      <c r="C419" s="15"/>
      <c r="D419" s="14"/>
      <c r="E419" s="13"/>
      <c r="F419" s="12"/>
      <c r="H419" s="11"/>
      <c r="J419" s="10"/>
      <c r="K419" s="10"/>
    </row>
    <row r="420" spans="1:11" ht="21" x14ac:dyDescent="0.35">
      <c r="A420" s="17"/>
      <c r="B420" s="16"/>
      <c r="C420" s="15"/>
      <c r="D420" s="14"/>
      <c r="E420" s="13"/>
      <c r="F420" s="12"/>
      <c r="H420" s="11"/>
      <c r="J420" s="10"/>
      <c r="K420" s="10"/>
    </row>
    <row r="421" spans="1:11" ht="21" x14ac:dyDescent="0.35">
      <c r="A421" s="17"/>
      <c r="B421" s="16"/>
      <c r="C421" s="15"/>
      <c r="D421" s="14"/>
      <c r="E421" s="13"/>
      <c r="F421" s="12"/>
      <c r="H421" s="11"/>
      <c r="J421" s="10"/>
      <c r="K421" s="10"/>
    </row>
    <row r="422" spans="1:11" ht="21" x14ac:dyDescent="0.35">
      <c r="A422" s="17"/>
      <c r="B422" s="16"/>
      <c r="C422" s="15"/>
      <c r="D422" s="14"/>
      <c r="E422" s="13"/>
      <c r="F422" s="12"/>
      <c r="H422" s="11"/>
      <c r="J422" s="10"/>
      <c r="K422" s="10"/>
    </row>
    <row r="423" spans="1:11" ht="21" x14ac:dyDescent="0.35">
      <c r="A423" s="17"/>
      <c r="B423" s="16"/>
      <c r="C423" s="15"/>
      <c r="D423" s="14"/>
      <c r="E423" s="13"/>
      <c r="F423" s="12"/>
      <c r="H423" s="11"/>
      <c r="J423" s="10"/>
      <c r="K423" s="10"/>
    </row>
    <row r="424" spans="1:11" ht="21" x14ac:dyDescent="0.35">
      <c r="A424" s="17"/>
      <c r="B424" s="16"/>
      <c r="C424" s="15"/>
      <c r="D424" s="14"/>
      <c r="E424" s="13"/>
      <c r="F424" s="12"/>
      <c r="H424" s="11"/>
      <c r="J424" s="10"/>
      <c r="K424" s="10"/>
    </row>
    <row r="425" spans="1:11" ht="21" x14ac:dyDescent="0.35">
      <c r="A425" s="17"/>
      <c r="B425" s="16"/>
      <c r="C425" s="15"/>
      <c r="D425" s="14"/>
      <c r="E425" s="13"/>
      <c r="F425" s="12"/>
      <c r="H425" s="11"/>
      <c r="J425" s="10"/>
      <c r="K425" s="10"/>
    </row>
    <row r="426" spans="1:11" ht="21" x14ac:dyDescent="0.35">
      <c r="A426" s="17"/>
      <c r="B426" s="16"/>
      <c r="C426" s="15"/>
      <c r="D426" s="14"/>
      <c r="E426" s="13"/>
      <c r="F426" s="12"/>
      <c r="H426" s="11"/>
      <c r="J426" s="10"/>
      <c r="K426" s="10"/>
    </row>
    <row r="427" spans="1:11" ht="21" x14ac:dyDescent="0.35">
      <c r="A427" s="17"/>
      <c r="B427" s="16"/>
      <c r="C427" s="15"/>
      <c r="D427" s="14"/>
      <c r="E427" s="13"/>
      <c r="F427" s="12"/>
      <c r="H427" s="11"/>
      <c r="J427" s="10"/>
      <c r="K427" s="10"/>
    </row>
    <row r="428" spans="1:11" ht="21" x14ac:dyDescent="0.35">
      <c r="A428" s="17"/>
      <c r="B428" s="16"/>
      <c r="C428" s="15"/>
      <c r="D428" s="14"/>
      <c r="E428" s="13"/>
      <c r="F428" s="12"/>
      <c r="H428" s="11"/>
      <c r="J428" s="10"/>
      <c r="K428" s="10"/>
    </row>
    <row r="429" spans="1:11" ht="21" x14ac:dyDescent="0.35">
      <c r="A429" s="17"/>
      <c r="B429" s="16"/>
      <c r="C429" s="15"/>
      <c r="D429" s="14"/>
      <c r="E429" s="13"/>
      <c r="F429" s="12"/>
      <c r="H429" s="11"/>
      <c r="J429" s="10"/>
      <c r="K429" s="10"/>
    </row>
    <row r="430" spans="1:11" ht="21" x14ac:dyDescent="0.35">
      <c r="A430" s="17"/>
      <c r="B430" s="16"/>
      <c r="C430" s="15"/>
      <c r="D430" s="14"/>
      <c r="E430" s="13"/>
      <c r="F430" s="12"/>
      <c r="H430" s="11"/>
      <c r="J430" s="10"/>
      <c r="K430" s="10"/>
    </row>
    <row r="431" spans="1:11" ht="21" x14ac:dyDescent="0.35">
      <c r="A431" s="17"/>
      <c r="B431" s="16"/>
      <c r="C431" s="15"/>
      <c r="D431" s="14"/>
      <c r="E431" s="13"/>
      <c r="F431" s="12"/>
      <c r="H431" s="11"/>
      <c r="J431" s="10"/>
      <c r="K431" s="10"/>
    </row>
    <row r="432" spans="1:11" ht="21" x14ac:dyDescent="0.35">
      <c r="A432" s="17"/>
      <c r="B432" s="16"/>
      <c r="C432" s="15"/>
      <c r="D432" s="14"/>
      <c r="E432" s="13"/>
      <c r="F432" s="12"/>
      <c r="H432" s="11"/>
      <c r="J432" s="10"/>
      <c r="K432" s="10"/>
    </row>
    <row r="433" spans="1:11" ht="21" x14ac:dyDescent="0.35">
      <c r="A433" s="17"/>
      <c r="B433" s="16"/>
      <c r="C433" s="15"/>
      <c r="D433" s="14"/>
      <c r="E433" s="13"/>
      <c r="F433" s="12"/>
      <c r="H433" s="11"/>
      <c r="J433" s="10"/>
      <c r="K433" s="10"/>
    </row>
    <row r="434" spans="1:11" ht="21" x14ac:dyDescent="0.35">
      <c r="A434" s="17"/>
      <c r="B434" s="16"/>
      <c r="C434" s="15"/>
      <c r="D434" s="14"/>
      <c r="E434" s="13"/>
      <c r="F434" s="12"/>
      <c r="H434" s="11"/>
      <c r="J434" s="10"/>
      <c r="K434" s="10"/>
    </row>
    <row r="435" spans="1:11" ht="21" x14ac:dyDescent="0.35">
      <c r="A435" s="17"/>
      <c r="B435" s="16"/>
      <c r="C435" s="15"/>
      <c r="D435" s="14"/>
      <c r="E435" s="13"/>
      <c r="F435" s="12"/>
      <c r="H435" s="11"/>
      <c r="J435" s="10"/>
      <c r="K435" s="10"/>
    </row>
    <row r="436" spans="1:11" ht="21" x14ac:dyDescent="0.35">
      <c r="A436" s="17"/>
      <c r="B436" s="16"/>
      <c r="C436" s="15"/>
      <c r="D436" s="14"/>
      <c r="E436" s="13"/>
      <c r="F436" s="12"/>
      <c r="H436" s="11"/>
      <c r="J436" s="10"/>
      <c r="K436" s="10"/>
    </row>
    <row r="437" spans="1:11" ht="21" x14ac:dyDescent="0.35">
      <c r="A437" s="17"/>
      <c r="B437" s="16"/>
      <c r="C437" s="15"/>
      <c r="D437" s="14"/>
      <c r="E437" s="13"/>
      <c r="F437" s="12"/>
      <c r="H437" s="11"/>
      <c r="J437" s="10"/>
      <c r="K437" s="10"/>
    </row>
    <row r="438" spans="1:11" ht="21" x14ac:dyDescent="0.35">
      <c r="A438" s="17"/>
      <c r="B438" s="16"/>
      <c r="C438" s="15"/>
      <c r="D438" s="14"/>
      <c r="E438" s="13"/>
      <c r="F438" s="12"/>
      <c r="H438" s="11"/>
      <c r="J438" s="10"/>
      <c r="K438" s="10"/>
    </row>
    <row r="439" spans="1:11" ht="21" x14ac:dyDescent="0.35">
      <c r="A439" s="17"/>
      <c r="B439" s="16"/>
      <c r="C439" s="15"/>
      <c r="D439" s="14"/>
      <c r="E439" s="13"/>
      <c r="F439" s="12"/>
      <c r="H439" s="11"/>
      <c r="J439" s="10"/>
      <c r="K439" s="10"/>
    </row>
    <row r="440" spans="1:11" ht="21" x14ac:dyDescent="0.35">
      <c r="A440" s="17"/>
      <c r="B440" s="16"/>
      <c r="C440" s="15"/>
      <c r="D440" s="14"/>
      <c r="E440" s="13"/>
      <c r="F440" s="12"/>
      <c r="H440" s="11"/>
      <c r="J440" s="10"/>
      <c r="K440" s="10"/>
    </row>
    <row r="441" spans="1:11" ht="21" x14ac:dyDescent="0.35">
      <c r="A441" s="17"/>
      <c r="B441" s="16"/>
      <c r="C441" s="15"/>
      <c r="D441" s="14"/>
      <c r="E441" s="13"/>
      <c r="F441" s="12"/>
      <c r="H441" s="11"/>
      <c r="J441" s="10"/>
      <c r="K441" s="10"/>
    </row>
    <row r="442" spans="1:11" ht="21" x14ac:dyDescent="0.35">
      <c r="A442" s="17"/>
      <c r="B442" s="16"/>
      <c r="C442" s="15"/>
      <c r="D442" s="14"/>
      <c r="E442" s="13"/>
      <c r="F442" s="12"/>
      <c r="H442" s="11"/>
      <c r="J442" s="10"/>
      <c r="K442" s="10"/>
    </row>
    <row r="443" spans="1:11" ht="21" x14ac:dyDescent="0.35">
      <c r="A443" s="17"/>
      <c r="B443" s="16"/>
      <c r="C443" s="15"/>
      <c r="D443" s="14"/>
      <c r="E443" s="13"/>
      <c r="F443" s="12"/>
      <c r="H443" s="11"/>
      <c r="J443" s="10"/>
      <c r="K443" s="10"/>
    </row>
    <row r="444" spans="1:11" ht="21" x14ac:dyDescent="0.35">
      <c r="A444" s="17"/>
      <c r="B444" s="16"/>
      <c r="C444" s="15"/>
      <c r="D444" s="14"/>
      <c r="E444" s="13"/>
      <c r="F444" s="12"/>
      <c r="H444" s="11"/>
      <c r="J444" s="10"/>
      <c r="K444" s="10"/>
    </row>
    <row r="445" spans="1:11" ht="21" x14ac:dyDescent="0.35">
      <c r="A445" s="17"/>
      <c r="B445" s="16"/>
      <c r="C445" s="15"/>
      <c r="D445" s="14"/>
      <c r="E445" s="13"/>
      <c r="F445" s="12"/>
      <c r="H445" s="11"/>
      <c r="J445" s="10"/>
      <c r="K445" s="10"/>
    </row>
    <row r="446" spans="1:11" ht="21" x14ac:dyDescent="0.35">
      <c r="A446" s="17"/>
      <c r="B446" s="16"/>
      <c r="C446" s="15"/>
      <c r="D446" s="14"/>
      <c r="E446" s="13"/>
      <c r="F446" s="12"/>
      <c r="H446" s="11"/>
      <c r="J446" s="10"/>
      <c r="K446" s="10"/>
    </row>
    <row r="447" spans="1:11" ht="21" x14ac:dyDescent="0.35">
      <c r="A447" s="17"/>
      <c r="B447" s="16"/>
      <c r="C447" s="15"/>
      <c r="D447" s="14"/>
      <c r="E447" s="13"/>
      <c r="F447" s="12"/>
      <c r="H447" s="11"/>
      <c r="J447" s="10"/>
      <c r="K447" s="10"/>
    </row>
    <row r="448" spans="1:11" ht="21" x14ac:dyDescent="0.35">
      <c r="A448" s="17"/>
      <c r="B448" s="16"/>
      <c r="C448" s="15"/>
      <c r="D448" s="14"/>
      <c r="E448" s="13"/>
      <c r="F448" s="12"/>
      <c r="H448" s="11"/>
      <c r="J448" s="10"/>
      <c r="K448" s="10"/>
    </row>
    <row r="449" spans="1:11" ht="21" x14ac:dyDescent="0.35">
      <c r="A449" s="17"/>
      <c r="B449" s="16"/>
      <c r="C449" s="15"/>
      <c r="D449" s="14"/>
      <c r="E449" s="13"/>
      <c r="F449" s="12"/>
      <c r="H449" s="11"/>
      <c r="J449" s="10"/>
      <c r="K449" s="10"/>
    </row>
    <row r="450" spans="1:11" ht="21" x14ac:dyDescent="0.35">
      <c r="A450" s="17"/>
      <c r="B450" s="16"/>
      <c r="C450" s="15"/>
      <c r="D450" s="14"/>
      <c r="E450" s="13"/>
      <c r="F450" s="12"/>
      <c r="H450" s="11"/>
      <c r="J450" s="10"/>
      <c r="K450" s="10"/>
    </row>
    <row r="451" spans="1:11" ht="21" x14ac:dyDescent="0.35">
      <c r="A451" s="17"/>
      <c r="B451" s="16"/>
      <c r="C451" s="15"/>
      <c r="D451" s="14"/>
      <c r="E451" s="13"/>
      <c r="F451" s="12"/>
      <c r="H451" s="11"/>
      <c r="J451" s="10"/>
      <c r="K451" s="10"/>
    </row>
    <row r="452" spans="1:11" ht="21" x14ac:dyDescent="0.35">
      <c r="A452" s="17"/>
      <c r="B452" s="16"/>
      <c r="C452" s="15"/>
      <c r="D452" s="14"/>
      <c r="E452" s="13"/>
      <c r="F452" s="12"/>
      <c r="H452" s="11"/>
      <c r="J452" s="10"/>
      <c r="K452" s="10"/>
    </row>
    <row r="453" spans="1:11" ht="21" x14ac:dyDescent="0.35">
      <c r="A453" s="17"/>
      <c r="B453" s="16"/>
      <c r="C453" s="15"/>
      <c r="D453" s="14"/>
      <c r="E453" s="13"/>
      <c r="F453" s="12"/>
      <c r="H453" s="11"/>
      <c r="J453" s="10"/>
      <c r="K453" s="10"/>
    </row>
    <row r="454" spans="1:11" ht="21" x14ac:dyDescent="0.35">
      <c r="A454" s="17"/>
      <c r="B454" s="16"/>
      <c r="C454" s="15"/>
      <c r="D454" s="14"/>
      <c r="E454" s="13"/>
      <c r="F454" s="12"/>
      <c r="H454" s="11"/>
      <c r="J454" s="10"/>
      <c r="K454" s="10"/>
    </row>
    <row r="455" spans="1:11" ht="21" x14ac:dyDescent="0.35">
      <c r="A455" s="17"/>
      <c r="B455" s="16"/>
      <c r="C455" s="15"/>
      <c r="D455" s="14"/>
      <c r="E455" s="13"/>
      <c r="F455" s="12"/>
      <c r="H455" s="11"/>
      <c r="J455" s="10"/>
      <c r="K455" s="10"/>
    </row>
    <row r="456" spans="1:11" ht="21" x14ac:dyDescent="0.35">
      <c r="A456" s="17"/>
      <c r="B456" s="16"/>
      <c r="C456" s="15"/>
      <c r="D456" s="14"/>
      <c r="E456" s="13"/>
      <c r="F456" s="12"/>
      <c r="H456" s="11"/>
      <c r="J456" s="10"/>
      <c r="K456" s="10"/>
    </row>
    <row r="457" spans="1:11" ht="21" x14ac:dyDescent="0.35">
      <c r="A457" s="17"/>
      <c r="B457" s="16"/>
      <c r="C457" s="15"/>
      <c r="D457" s="14"/>
      <c r="E457" s="13"/>
      <c r="F457" s="12"/>
      <c r="H457" s="11"/>
      <c r="J457" s="10"/>
      <c r="K457" s="10"/>
    </row>
    <row r="458" spans="1:11" ht="21" x14ac:dyDescent="0.35">
      <c r="A458" s="17"/>
      <c r="B458" s="16"/>
      <c r="C458" s="15"/>
      <c r="D458" s="14"/>
      <c r="E458" s="13"/>
      <c r="F458" s="12"/>
      <c r="H458" s="11"/>
      <c r="J458" s="10"/>
      <c r="K458" s="10"/>
    </row>
    <row r="459" spans="1:11" ht="21" x14ac:dyDescent="0.35">
      <c r="A459" s="17"/>
      <c r="B459" s="16"/>
      <c r="C459" s="15"/>
      <c r="D459" s="14"/>
      <c r="E459" s="13"/>
      <c r="F459" s="12"/>
      <c r="H459" s="11"/>
      <c r="J459" s="10"/>
      <c r="K459" s="10"/>
    </row>
    <row r="460" spans="1:11" ht="21" x14ac:dyDescent="0.35">
      <c r="A460" s="17"/>
      <c r="B460" s="16"/>
      <c r="C460" s="15"/>
      <c r="D460" s="14"/>
      <c r="E460" s="13"/>
      <c r="F460" s="12"/>
      <c r="H460" s="11"/>
      <c r="J460" s="10"/>
      <c r="K460" s="10"/>
    </row>
    <row r="461" spans="1:11" ht="21" x14ac:dyDescent="0.35">
      <c r="A461" s="17"/>
      <c r="B461" s="16"/>
      <c r="C461" s="15"/>
      <c r="D461" s="14"/>
      <c r="E461" s="13"/>
      <c r="F461" s="12"/>
      <c r="H461" s="11"/>
      <c r="J461" s="10"/>
      <c r="K461" s="10"/>
    </row>
    <row r="462" spans="1:11" ht="21" x14ac:dyDescent="0.35">
      <c r="A462" s="17"/>
      <c r="B462" s="16"/>
      <c r="C462" s="15"/>
      <c r="D462" s="14"/>
      <c r="E462" s="13"/>
      <c r="F462" s="12"/>
      <c r="H462" s="11"/>
      <c r="J462" s="10"/>
      <c r="K462" s="10"/>
    </row>
    <row r="463" spans="1:11" ht="21" x14ac:dyDescent="0.35">
      <c r="A463" s="17"/>
      <c r="B463" s="16"/>
      <c r="C463" s="15"/>
      <c r="D463" s="14"/>
      <c r="E463" s="13"/>
      <c r="F463" s="12"/>
      <c r="H463" s="11"/>
      <c r="J463" s="10"/>
      <c r="K463" s="10"/>
    </row>
    <row r="464" spans="1:11" ht="21" x14ac:dyDescent="0.35">
      <c r="A464" s="17"/>
      <c r="B464" s="16"/>
      <c r="C464" s="15"/>
      <c r="D464" s="14"/>
      <c r="E464" s="13"/>
      <c r="F464" s="12"/>
      <c r="H464" s="11"/>
      <c r="J464" s="10"/>
      <c r="K464" s="10"/>
    </row>
    <row r="465" spans="1:11" ht="21" x14ac:dyDescent="0.35">
      <c r="A465" s="17"/>
      <c r="B465" s="16"/>
      <c r="C465" s="15"/>
      <c r="D465" s="14"/>
      <c r="E465" s="13"/>
      <c r="F465" s="12"/>
      <c r="H465" s="11"/>
      <c r="J465" s="10"/>
      <c r="K465" s="10"/>
    </row>
    <row r="466" spans="1:11" ht="21" x14ac:dyDescent="0.35">
      <c r="A466" s="17"/>
      <c r="B466" s="16"/>
      <c r="C466" s="15"/>
      <c r="D466" s="14"/>
      <c r="E466" s="13"/>
      <c r="F466" s="12"/>
      <c r="H466" s="11"/>
      <c r="J466" s="10"/>
      <c r="K466" s="10"/>
    </row>
    <row r="467" spans="1:11" ht="21" x14ac:dyDescent="0.35">
      <c r="A467" s="17"/>
      <c r="B467" s="16"/>
      <c r="C467" s="15"/>
      <c r="D467" s="14"/>
      <c r="E467" s="13"/>
      <c r="F467" s="12"/>
      <c r="H467" s="11"/>
      <c r="J467" s="10"/>
      <c r="K467" s="10"/>
    </row>
    <row r="468" spans="1:11" ht="21" x14ac:dyDescent="0.35">
      <c r="A468" s="17"/>
      <c r="B468" s="16"/>
      <c r="C468" s="15"/>
      <c r="D468" s="14"/>
      <c r="E468" s="13"/>
      <c r="F468" s="12"/>
      <c r="H468" s="11"/>
      <c r="J468" s="10"/>
      <c r="K468" s="10"/>
    </row>
    <row r="469" spans="1:11" ht="21" x14ac:dyDescent="0.35">
      <c r="A469" s="17"/>
      <c r="B469" s="16"/>
      <c r="C469" s="15"/>
      <c r="D469" s="14"/>
      <c r="E469" s="13"/>
      <c r="F469" s="12"/>
      <c r="H469" s="11"/>
      <c r="J469" s="10"/>
      <c r="K469" s="10"/>
    </row>
    <row r="470" spans="1:11" ht="21" x14ac:dyDescent="0.35">
      <c r="A470" s="17"/>
      <c r="B470" s="16"/>
      <c r="C470" s="15"/>
      <c r="D470" s="14"/>
      <c r="E470" s="13"/>
      <c r="F470" s="12"/>
      <c r="H470" s="11"/>
      <c r="J470" s="10"/>
      <c r="K470" s="10"/>
    </row>
    <row r="471" spans="1:11" ht="21" x14ac:dyDescent="0.35">
      <c r="A471" s="17"/>
      <c r="B471" s="16"/>
      <c r="C471" s="15"/>
      <c r="D471" s="14"/>
      <c r="E471" s="13"/>
      <c r="F471" s="12"/>
      <c r="H471" s="11"/>
      <c r="J471" s="10"/>
      <c r="K471" s="10"/>
    </row>
    <row r="472" spans="1:11" ht="21" x14ac:dyDescent="0.35">
      <c r="A472" s="17"/>
      <c r="B472" s="16"/>
      <c r="C472" s="15"/>
      <c r="D472" s="14"/>
      <c r="E472" s="13"/>
      <c r="F472" s="12"/>
      <c r="H472" s="11"/>
      <c r="J472" s="10"/>
      <c r="K472" s="10"/>
    </row>
    <row r="473" spans="1:11" ht="21" x14ac:dyDescent="0.35">
      <c r="A473" s="17"/>
      <c r="B473" s="16"/>
      <c r="C473" s="15"/>
      <c r="D473" s="14"/>
      <c r="E473" s="13"/>
      <c r="F473" s="12"/>
      <c r="H473" s="11"/>
      <c r="J473" s="10"/>
      <c r="K473" s="10"/>
    </row>
    <row r="474" spans="1:11" ht="21" x14ac:dyDescent="0.35">
      <c r="A474" s="17"/>
      <c r="B474" s="16"/>
      <c r="C474" s="15"/>
      <c r="D474" s="14"/>
      <c r="E474" s="13"/>
      <c r="F474" s="12"/>
      <c r="H474" s="11"/>
      <c r="J474" s="10"/>
      <c r="K474" s="10"/>
    </row>
    <row r="475" spans="1:11" ht="21" x14ac:dyDescent="0.35">
      <c r="A475" s="17"/>
      <c r="B475" s="16"/>
      <c r="C475" s="15"/>
      <c r="D475" s="14"/>
      <c r="E475" s="13"/>
      <c r="F475" s="12"/>
      <c r="H475" s="11"/>
      <c r="J475" s="10"/>
      <c r="K475" s="10"/>
    </row>
    <row r="476" spans="1:11" ht="21" x14ac:dyDescent="0.35">
      <c r="A476" s="17"/>
      <c r="B476" s="16"/>
      <c r="C476" s="15"/>
      <c r="D476" s="14"/>
      <c r="E476" s="13"/>
      <c r="F476" s="12"/>
      <c r="H476" s="11"/>
      <c r="J476" s="10"/>
      <c r="K476" s="10"/>
    </row>
    <row r="477" spans="1:11" ht="21" x14ac:dyDescent="0.35">
      <c r="A477" s="17"/>
      <c r="B477" s="16"/>
      <c r="C477" s="15"/>
      <c r="D477" s="14"/>
      <c r="E477" s="13"/>
      <c r="F477" s="12"/>
      <c r="H477" s="11"/>
      <c r="J477" s="10"/>
      <c r="K477" s="10"/>
    </row>
    <row r="478" spans="1:11" ht="21" x14ac:dyDescent="0.35">
      <c r="A478" s="17"/>
      <c r="B478" s="16"/>
      <c r="C478" s="15"/>
      <c r="D478" s="14"/>
      <c r="E478" s="13"/>
      <c r="F478" s="12"/>
      <c r="H478" s="11"/>
      <c r="J478" s="10"/>
      <c r="K478" s="10"/>
    </row>
    <row r="479" spans="1:11" ht="21" x14ac:dyDescent="0.35">
      <c r="A479" s="17"/>
      <c r="B479" s="16"/>
      <c r="C479" s="15"/>
      <c r="D479" s="14"/>
      <c r="E479" s="13"/>
      <c r="F479" s="12"/>
      <c r="H479" s="11"/>
      <c r="J479" s="10"/>
      <c r="K479" s="10"/>
    </row>
    <row r="480" spans="1:11" ht="21" x14ac:dyDescent="0.35">
      <c r="A480" s="17"/>
      <c r="B480" s="16"/>
      <c r="C480" s="15"/>
      <c r="D480" s="14"/>
      <c r="E480" s="13"/>
      <c r="F480" s="12"/>
      <c r="H480" s="11"/>
      <c r="J480" s="10"/>
      <c r="K480" s="10"/>
    </row>
    <row r="481" spans="1:11" ht="21" x14ac:dyDescent="0.35">
      <c r="A481" s="17"/>
      <c r="B481" s="16"/>
      <c r="C481" s="15"/>
      <c r="D481" s="14"/>
      <c r="E481" s="13"/>
      <c r="F481" s="12"/>
      <c r="H481" s="11"/>
      <c r="J481" s="10"/>
      <c r="K481" s="10"/>
    </row>
    <row r="482" spans="1:11" ht="21" x14ac:dyDescent="0.35">
      <c r="A482" s="17"/>
      <c r="B482" s="16"/>
      <c r="C482" s="15"/>
      <c r="D482" s="14"/>
      <c r="E482" s="13"/>
      <c r="F482" s="12"/>
      <c r="H482" s="11"/>
      <c r="J482" s="10"/>
      <c r="K482" s="10"/>
    </row>
    <row r="483" spans="1:11" ht="21" x14ac:dyDescent="0.35">
      <c r="A483" s="17"/>
      <c r="B483" s="16"/>
      <c r="C483" s="15"/>
      <c r="D483" s="14"/>
      <c r="E483" s="13"/>
      <c r="F483" s="12"/>
      <c r="H483" s="11"/>
      <c r="J483" s="10"/>
      <c r="K483" s="10"/>
    </row>
    <row r="484" spans="1:11" ht="21" x14ac:dyDescent="0.35">
      <c r="A484" s="17"/>
      <c r="B484" s="16"/>
      <c r="C484" s="15"/>
      <c r="D484" s="14"/>
      <c r="E484" s="13"/>
      <c r="F484" s="12"/>
      <c r="H484" s="11"/>
      <c r="J484" s="10"/>
      <c r="K484" s="10"/>
    </row>
    <row r="485" spans="1:11" ht="21" x14ac:dyDescent="0.35">
      <c r="A485" s="17"/>
      <c r="B485" s="16"/>
      <c r="C485" s="15"/>
      <c r="D485" s="14"/>
      <c r="E485" s="13"/>
      <c r="F485" s="12"/>
      <c r="H485" s="11"/>
      <c r="J485" s="10"/>
      <c r="K485" s="10"/>
    </row>
    <row r="486" spans="1:11" ht="21" x14ac:dyDescent="0.35">
      <c r="A486" s="17"/>
      <c r="B486" s="16"/>
      <c r="C486" s="15"/>
      <c r="D486" s="14"/>
      <c r="E486" s="13"/>
      <c r="F486" s="12"/>
      <c r="H486" s="11"/>
      <c r="J486" s="10"/>
      <c r="K486" s="10"/>
    </row>
    <row r="487" spans="1:11" ht="21" x14ac:dyDescent="0.35">
      <c r="A487" s="17"/>
      <c r="B487" s="16"/>
      <c r="C487" s="15"/>
      <c r="D487" s="14"/>
      <c r="E487" s="13"/>
      <c r="F487" s="12"/>
      <c r="H487" s="11"/>
      <c r="J487" s="10"/>
      <c r="K487" s="10"/>
    </row>
    <row r="488" spans="1:11" ht="21" x14ac:dyDescent="0.35">
      <c r="A488" s="17"/>
      <c r="B488" s="16"/>
      <c r="C488" s="15"/>
      <c r="D488" s="14"/>
      <c r="E488" s="13"/>
      <c r="F488" s="12"/>
      <c r="H488" s="11"/>
      <c r="J488" s="10"/>
      <c r="K488" s="10"/>
    </row>
    <row r="489" spans="1:11" ht="21" x14ac:dyDescent="0.35">
      <c r="A489" s="17"/>
      <c r="B489" s="16"/>
      <c r="C489" s="15"/>
      <c r="D489" s="14"/>
      <c r="E489" s="13"/>
      <c r="F489" s="12"/>
      <c r="H489" s="11"/>
      <c r="J489" s="10"/>
      <c r="K489" s="10"/>
    </row>
    <row r="490" spans="1:11" ht="21" x14ac:dyDescent="0.35">
      <c r="A490" s="17"/>
      <c r="B490" s="16"/>
      <c r="C490" s="15"/>
      <c r="D490" s="14"/>
      <c r="E490" s="13"/>
      <c r="F490" s="12"/>
      <c r="H490" s="11"/>
      <c r="J490" s="10"/>
      <c r="K490" s="10"/>
    </row>
    <row r="491" spans="1:11" ht="21" x14ac:dyDescent="0.35">
      <c r="A491" s="17"/>
      <c r="B491" s="16"/>
      <c r="C491" s="15"/>
      <c r="D491" s="14"/>
      <c r="E491" s="13"/>
      <c r="F491" s="12"/>
      <c r="H491" s="11"/>
      <c r="J491" s="10"/>
      <c r="K491" s="10"/>
    </row>
    <row r="492" spans="1:11" ht="21" x14ac:dyDescent="0.35">
      <c r="A492" s="17"/>
      <c r="B492" s="16"/>
      <c r="C492" s="15"/>
      <c r="D492" s="14"/>
      <c r="E492" s="13"/>
      <c r="F492" s="12"/>
      <c r="H492" s="11"/>
      <c r="J492" s="10"/>
      <c r="K492" s="10"/>
    </row>
    <row r="493" spans="1:11" ht="21" x14ac:dyDescent="0.35">
      <c r="A493" s="17"/>
      <c r="B493" s="16"/>
      <c r="C493" s="15"/>
      <c r="D493" s="14"/>
      <c r="E493" s="13"/>
      <c r="F493" s="12"/>
      <c r="H493" s="11"/>
      <c r="J493" s="10"/>
      <c r="K493" s="10"/>
    </row>
    <row r="494" spans="1:11" ht="21" x14ac:dyDescent="0.35">
      <c r="A494" s="17"/>
      <c r="B494" s="16"/>
      <c r="C494" s="15"/>
      <c r="D494" s="14"/>
      <c r="E494" s="13"/>
      <c r="F494" s="12"/>
      <c r="H494" s="11"/>
      <c r="J494" s="10"/>
      <c r="K494" s="10"/>
    </row>
    <row r="495" spans="1:11" ht="21" x14ac:dyDescent="0.35">
      <c r="A495" s="17"/>
      <c r="B495" s="16"/>
      <c r="C495" s="15"/>
      <c r="D495" s="14"/>
      <c r="E495" s="13"/>
      <c r="F495" s="12"/>
      <c r="H495" s="11"/>
      <c r="J495" s="10"/>
      <c r="K495" s="10"/>
    </row>
    <row r="496" spans="1:11" ht="21" x14ac:dyDescent="0.35">
      <c r="A496" s="17"/>
      <c r="B496" s="16"/>
      <c r="C496" s="15"/>
      <c r="D496" s="14"/>
      <c r="E496" s="13"/>
      <c r="F496" s="12"/>
      <c r="H496" s="11"/>
      <c r="J496" s="10"/>
      <c r="K496" s="10"/>
    </row>
    <row r="497" spans="1:11" ht="21" x14ac:dyDescent="0.35">
      <c r="A497" s="17"/>
      <c r="B497" s="16"/>
      <c r="C497" s="15"/>
      <c r="D497" s="14"/>
      <c r="E497" s="13"/>
      <c r="F497" s="12"/>
      <c r="H497" s="11"/>
      <c r="J497" s="10"/>
      <c r="K497" s="10"/>
    </row>
    <row r="498" spans="1:11" ht="21" x14ac:dyDescent="0.35">
      <c r="A498" s="17"/>
      <c r="B498" s="16"/>
      <c r="C498" s="15"/>
      <c r="D498" s="14"/>
      <c r="E498" s="13"/>
      <c r="F498" s="12"/>
      <c r="H498" s="11"/>
      <c r="J498" s="10"/>
      <c r="K498" s="10"/>
    </row>
    <row r="499" spans="1:11" ht="21" x14ac:dyDescent="0.35">
      <c r="A499" s="17"/>
      <c r="B499" s="16"/>
      <c r="C499" s="15"/>
      <c r="D499" s="14"/>
      <c r="E499" s="13"/>
      <c r="F499" s="12"/>
      <c r="H499" s="11"/>
      <c r="J499" s="10"/>
      <c r="K499" s="10"/>
    </row>
    <row r="500" spans="1:11" ht="21" x14ac:dyDescent="0.35">
      <c r="A500" s="17"/>
      <c r="B500" s="16"/>
      <c r="C500" s="15"/>
      <c r="D500" s="14"/>
      <c r="E500" s="13"/>
      <c r="F500" s="12"/>
      <c r="H500" s="11"/>
      <c r="J500" s="10"/>
      <c r="K500" s="10"/>
    </row>
    <row r="501" spans="1:11" ht="21" x14ac:dyDescent="0.35">
      <c r="A501" s="17"/>
      <c r="B501" s="16"/>
      <c r="C501" s="15"/>
      <c r="D501" s="14"/>
      <c r="E501" s="13"/>
      <c r="F501" s="12"/>
      <c r="H501" s="11"/>
      <c r="J501" s="10"/>
      <c r="K501" s="10"/>
    </row>
    <row r="502" spans="1:11" ht="21" x14ac:dyDescent="0.35">
      <c r="A502" s="17"/>
      <c r="B502" s="16"/>
      <c r="C502" s="15"/>
      <c r="D502" s="14"/>
      <c r="E502" s="13"/>
      <c r="F502" s="12"/>
      <c r="H502" s="11"/>
      <c r="J502" s="10"/>
      <c r="K502" s="10"/>
    </row>
    <row r="503" spans="1:11" ht="21" x14ac:dyDescent="0.35">
      <c r="A503" s="17"/>
      <c r="B503" s="16"/>
      <c r="C503" s="15"/>
      <c r="D503" s="14"/>
      <c r="E503" s="13"/>
      <c r="F503" s="12"/>
      <c r="H503" s="11"/>
      <c r="J503" s="10"/>
      <c r="K503" s="10"/>
    </row>
    <row r="504" spans="1:11" ht="21" x14ac:dyDescent="0.35">
      <c r="A504" s="17"/>
      <c r="B504" s="16"/>
      <c r="C504" s="15"/>
      <c r="D504" s="14"/>
      <c r="E504" s="13"/>
      <c r="F504" s="12"/>
      <c r="H504" s="11"/>
      <c r="J504" s="10"/>
      <c r="K504" s="10"/>
    </row>
    <row r="505" spans="1:11" ht="21" x14ac:dyDescent="0.35">
      <c r="A505" s="17"/>
      <c r="B505" s="16"/>
      <c r="C505" s="15"/>
      <c r="D505" s="14"/>
      <c r="E505" s="13"/>
      <c r="F505" s="12"/>
      <c r="H505" s="11"/>
      <c r="J505" s="10"/>
      <c r="K505" s="10"/>
    </row>
    <row r="506" spans="1:11" ht="21" x14ac:dyDescent="0.35">
      <c r="A506" s="17"/>
      <c r="B506" s="16"/>
      <c r="C506" s="15"/>
      <c r="D506" s="14"/>
      <c r="E506" s="13"/>
      <c r="F506" s="12"/>
      <c r="H506" s="11"/>
      <c r="J506" s="10"/>
      <c r="K506" s="10"/>
    </row>
    <row r="507" spans="1:11" ht="21" x14ac:dyDescent="0.35">
      <c r="A507" s="17"/>
      <c r="B507" s="16"/>
      <c r="C507" s="15"/>
      <c r="D507" s="14"/>
      <c r="E507" s="13"/>
      <c r="F507" s="12"/>
      <c r="H507" s="11"/>
      <c r="J507" s="10"/>
      <c r="K507" s="10"/>
    </row>
    <row r="508" spans="1:11" ht="21" x14ac:dyDescent="0.35">
      <c r="A508" s="17"/>
      <c r="B508" s="16"/>
      <c r="C508" s="15"/>
      <c r="D508" s="14"/>
      <c r="E508" s="13"/>
      <c r="F508" s="12"/>
      <c r="H508" s="11"/>
      <c r="J508" s="10"/>
      <c r="K508" s="10"/>
    </row>
    <row r="509" spans="1:11" ht="21" x14ac:dyDescent="0.35">
      <c r="A509" s="17"/>
      <c r="B509" s="16"/>
      <c r="C509" s="15"/>
      <c r="D509" s="14"/>
      <c r="E509" s="13"/>
      <c r="F509" s="12"/>
      <c r="H509" s="11"/>
      <c r="J509" s="10"/>
      <c r="K509" s="10"/>
    </row>
    <row r="510" spans="1:11" ht="21" x14ac:dyDescent="0.35">
      <c r="A510" s="17"/>
      <c r="B510" s="16"/>
      <c r="C510" s="15"/>
      <c r="D510" s="14"/>
      <c r="E510" s="13"/>
      <c r="F510" s="12"/>
      <c r="H510" s="11"/>
      <c r="J510" s="10"/>
      <c r="K510" s="10"/>
    </row>
    <row r="511" spans="1:11" ht="21" x14ac:dyDescent="0.35">
      <c r="A511" s="17"/>
      <c r="B511" s="16"/>
      <c r="C511" s="15"/>
      <c r="D511" s="14"/>
      <c r="E511" s="13"/>
      <c r="F511" s="12"/>
      <c r="H511" s="11"/>
      <c r="J511" s="10"/>
      <c r="K511" s="10"/>
    </row>
    <row r="512" spans="1:11" ht="21" x14ac:dyDescent="0.35">
      <c r="A512" s="17"/>
      <c r="B512" s="16"/>
      <c r="C512" s="15"/>
      <c r="D512" s="14"/>
      <c r="E512" s="13"/>
      <c r="F512" s="12"/>
      <c r="H512" s="11"/>
      <c r="J512" s="10"/>
      <c r="K512" s="10"/>
    </row>
    <row r="513" spans="1:11" ht="21" x14ac:dyDescent="0.35">
      <c r="A513" s="17"/>
      <c r="B513" s="16"/>
      <c r="C513" s="15"/>
      <c r="D513" s="14"/>
      <c r="E513" s="13"/>
      <c r="F513" s="12"/>
      <c r="H513" s="11"/>
      <c r="J513" s="10"/>
      <c r="K513" s="10"/>
    </row>
    <row r="514" spans="1:11" ht="21" x14ac:dyDescent="0.35">
      <c r="A514" s="17"/>
      <c r="B514" s="16"/>
      <c r="C514" s="15"/>
      <c r="D514" s="14"/>
      <c r="E514" s="13"/>
      <c r="F514" s="12"/>
      <c r="H514" s="11"/>
      <c r="J514" s="10"/>
      <c r="K514" s="10"/>
    </row>
    <row r="515" spans="1:11" ht="21" x14ac:dyDescent="0.35">
      <c r="A515" s="17"/>
      <c r="B515" s="16"/>
      <c r="C515" s="15"/>
      <c r="D515" s="14"/>
      <c r="E515" s="13"/>
      <c r="F515" s="12"/>
      <c r="H515" s="11"/>
      <c r="J515" s="10"/>
      <c r="K515" s="10"/>
    </row>
    <row r="516" spans="1:11" ht="21" x14ac:dyDescent="0.35">
      <c r="A516" s="17"/>
      <c r="B516" s="16"/>
      <c r="C516" s="15"/>
      <c r="D516" s="14"/>
      <c r="E516" s="13"/>
      <c r="F516" s="12"/>
      <c r="H516" s="11"/>
      <c r="J516" s="10"/>
      <c r="K516" s="10"/>
    </row>
    <row r="517" spans="1:11" ht="21" x14ac:dyDescent="0.35">
      <c r="A517" s="17"/>
      <c r="B517" s="16"/>
      <c r="C517" s="15"/>
      <c r="D517" s="14"/>
      <c r="E517" s="13"/>
      <c r="F517" s="12"/>
      <c r="H517" s="11"/>
      <c r="J517" s="10"/>
      <c r="K517" s="10"/>
    </row>
    <row r="518" spans="1:11" ht="21" x14ac:dyDescent="0.35">
      <c r="A518" s="17"/>
      <c r="B518" s="16"/>
      <c r="C518" s="15"/>
      <c r="D518" s="14"/>
      <c r="E518" s="13"/>
      <c r="F518" s="12"/>
      <c r="H518" s="11"/>
      <c r="J518" s="10"/>
      <c r="K518" s="10"/>
    </row>
    <row r="519" spans="1:11" ht="21" x14ac:dyDescent="0.35">
      <c r="A519" s="17"/>
      <c r="B519" s="16"/>
      <c r="C519" s="15"/>
      <c r="D519" s="14"/>
      <c r="E519" s="13"/>
      <c r="F519" s="12"/>
      <c r="H519" s="11"/>
      <c r="J519" s="10"/>
      <c r="K519" s="10"/>
    </row>
    <row r="520" spans="1:11" ht="21" x14ac:dyDescent="0.35">
      <c r="A520" s="17"/>
      <c r="B520" s="16"/>
      <c r="C520" s="15"/>
      <c r="D520" s="14"/>
      <c r="E520" s="13"/>
      <c r="F520" s="12"/>
      <c r="H520" s="11"/>
      <c r="J520" s="10"/>
      <c r="K520" s="10"/>
    </row>
    <row r="521" spans="1:11" ht="21" x14ac:dyDescent="0.35">
      <c r="A521" s="17"/>
      <c r="B521" s="16"/>
      <c r="C521" s="15"/>
      <c r="D521" s="14"/>
      <c r="E521" s="13"/>
      <c r="F521" s="12"/>
      <c r="H521" s="11"/>
      <c r="J521" s="10"/>
      <c r="K521" s="10"/>
    </row>
    <row r="522" spans="1:11" ht="21" x14ac:dyDescent="0.35">
      <c r="A522" s="17"/>
      <c r="B522" s="16"/>
      <c r="C522" s="15"/>
      <c r="D522" s="14"/>
      <c r="E522" s="13"/>
      <c r="F522" s="12"/>
      <c r="H522" s="11"/>
      <c r="J522" s="10"/>
      <c r="K522" s="10"/>
    </row>
    <row r="523" spans="1:11" ht="21" x14ac:dyDescent="0.35">
      <c r="A523" s="17"/>
      <c r="B523" s="16"/>
      <c r="C523" s="15"/>
      <c r="D523" s="14"/>
      <c r="E523" s="13"/>
      <c r="F523" s="12"/>
      <c r="H523" s="11"/>
      <c r="J523" s="10"/>
      <c r="K523" s="10"/>
    </row>
    <row r="524" spans="1:11" ht="21" x14ac:dyDescent="0.35">
      <c r="A524" s="17"/>
      <c r="B524" s="16"/>
      <c r="C524" s="15"/>
      <c r="D524" s="14"/>
      <c r="E524" s="13"/>
      <c r="F524" s="12"/>
      <c r="H524" s="11"/>
      <c r="J524" s="10"/>
      <c r="K524" s="10"/>
    </row>
    <row r="525" spans="1:11" ht="21" x14ac:dyDescent="0.35">
      <c r="A525" s="17"/>
      <c r="B525" s="16"/>
      <c r="C525" s="15"/>
      <c r="D525" s="14"/>
      <c r="E525" s="13"/>
      <c r="F525" s="12"/>
      <c r="H525" s="11"/>
      <c r="J525" s="10"/>
      <c r="K525" s="10"/>
    </row>
    <row r="526" spans="1:11" ht="21" x14ac:dyDescent="0.35">
      <c r="A526" s="17"/>
      <c r="B526" s="16"/>
      <c r="C526" s="15"/>
      <c r="D526" s="14"/>
      <c r="E526" s="13"/>
      <c r="F526" s="12"/>
      <c r="H526" s="11"/>
      <c r="J526" s="10"/>
      <c r="K526" s="10"/>
    </row>
    <row r="527" spans="1:11" ht="21" x14ac:dyDescent="0.35">
      <c r="A527" s="17"/>
      <c r="B527" s="16"/>
      <c r="C527" s="15"/>
      <c r="D527" s="14"/>
      <c r="E527" s="13"/>
      <c r="F527" s="12"/>
      <c r="H527" s="11"/>
      <c r="J527" s="10"/>
      <c r="K527" s="10"/>
    </row>
    <row r="528" spans="1:11" ht="21" x14ac:dyDescent="0.35">
      <c r="A528" s="17"/>
      <c r="B528" s="16"/>
      <c r="C528" s="15"/>
      <c r="D528" s="14"/>
      <c r="E528" s="13"/>
      <c r="F528" s="12"/>
      <c r="H528" s="11"/>
      <c r="J528" s="10"/>
      <c r="K528" s="10"/>
    </row>
    <row r="529" spans="1:11" ht="21" x14ac:dyDescent="0.35">
      <c r="A529" s="17"/>
      <c r="B529" s="16"/>
      <c r="C529" s="15"/>
      <c r="D529" s="14"/>
      <c r="E529" s="13"/>
      <c r="F529" s="12"/>
      <c r="H529" s="11"/>
      <c r="J529" s="10"/>
      <c r="K529" s="10"/>
    </row>
    <row r="530" spans="1:11" ht="21" x14ac:dyDescent="0.35">
      <c r="A530" s="17"/>
      <c r="B530" s="16"/>
      <c r="C530" s="15"/>
      <c r="D530" s="14"/>
      <c r="E530" s="13"/>
      <c r="F530" s="12"/>
      <c r="H530" s="11"/>
      <c r="J530" s="10"/>
      <c r="K530" s="10"/>
    </row>
    <row r="531" spans="1:11" ht="21" x14ac:dyDescent="0.35">
      <c r="A531" s="17"/>
      <c r="B531" s="16"/>
      <c r="C531" s="15"/>
      <c r="D531" s="14"/>
      <c r="E531" s="13"/>
      <c r="F531" s="12"/>
      <c r="H531" s="11"/>
      <c r="J531" s="10"/>
      <c r="K531" s="10"/>
    </row>
    <row r="532" spans="1:11" ht="21" x14ac:dyDescent="0.35">
      <c r="A532" s="17"/>
      <c r="B532" s="16"/>
      <c r="C532" s="15"/>
      <c r="D532" s="14"/>
      <c r="E532" s="13"/>
      <c r="F532" s="12"/>
      <c r="H532" s="11"/>
      <c r="J532" s="10"/>
      <c r="K532" s="10"/>
    </row>
    <row r="533" spans="1:11" ht="21" x14ac:dyDescent="0.35">
      <c r="A533" s="17"/>
      <c r="B533" s="16"/>
      <c r="C533" s="15"/>
      <c r="D533" s="14"/>
      <c r="E533" s="13"/>
      <c r="F533" s="12"/>
      <c r="H533" s="11"/>
      <c r="J533" s="10"/>
      <c r="K533" s="10"/>
    </row>
    <row r="534" spans="1:11" ht="21" x14ac:dyDescent="0.35">
      <c r="A534" s="17"/>
      <c r="B534" s="16"/>
      <c r="C534" s="15"/>
      <c r="D534" s="14"/>
      <c r="E534" s="13"/>
      <c r="F534" s="12"/>
      <c r="H534" s="11"/>
      <c r="J534" s="10"/>
      <c r="K534" s="10"/>
    </row>
    <row r="535" spans="1:11" ht="21" x14ac:dyDescent="0.35">
      <c r="A535" s="17"/>
      <c r="B535" s="16"/>
      <c r="C535" s="15"/>
      <c r="D535" s="14"/>
      <c r="E535" s="13"/>
      <c r="F535" s="12"/>
      <c r="H535" s="11"/>
      <c r="J535" s="10"/>
      <c r="K535" s="10"/>
    </row>
    <row r="536" spans="1:11" ht="21" x14ac:dyDescent="0.35">
      <c r="A536" s="17"/>
      <c r="B536" s="16"/>
      <c r="C536" s="15"/>
      <c r="D536" s="14"/>
      <c r="E536" s="13"/>
      <c r="F536" s="12"/>
      <c r="H536" s="11"/>
      <c r="J536" s="10"/>
      <c r="K536" s="10"/>
    </row>
    <row r="537" spans="1:11" ht="21" x14ac:dyDescent="0.35">
      <c r="A537" s="17"/>
      <c r="B537" s="16"/>
      <c r="C537" s="15"/>
      <c r="D537" s="14"/>
      <c r="E537" s="13"/>
      <c r="F537" s="12"/>
      <c r="H537" s="11"/>
      <c r="J537" s="10"/>
      <c r="K537" s="10"/>
    </row>
    <row r="538" spans="1:11" ht="21" x14ac:dyDescent="0.35">
      <c r="A538" s="17"/>
      <c r="B538" s="16"/>
      <c r="C538" s="15"/>
      <c r="D538" s="14"/>
      <c r="E538" s="13"/>
      <c r="F538" s="12"/>
      <c r="H538" s="11"/>
      <c r="J538" s="10"/>
      <c r="K538" s="10"/>
    </row>
    <row r="539" spans="1:11" ht="21" x14ac:dyDescent="0.35">
      <c r="A539" s="17"/>
      <c r="B539" s="16"/>
      <c r="C539" s="15"/>
      <c r="D539" s="14"/>
      <c r="E539" s="13"/>
      <c r="F539" s="12"/>
      <c r="H539" s="11"/>
      <c r="J539" s="10"/>
      <c r="K539" s="10"/>
    </row>
    <row r="540" spans="1:11" ht="21" x14ac:dyDescent="0.35">
      <c r="A540" s="17"/>
      <c r="B540" s="16"/>
      <c r="C540" s="15"/>
      <c r="D540" s="14"/>
      <c r="E540" s="13"/>
      <c r="F540" s="12"/>
      <c r="H540" s="11"/>
      <c r="J540" s="10"/>
      <c r="K540" s="10"/>
    </row>
    <row r="541" spans="1:11" ht="21" x14ac:dyDescent="0.35">
      <c r="A541" s="17"/>
      <c r="B541" s="16"/>
      <c r="C541" s="15"/>
      <c r="D541" s="14"/>
      <c r="E541" s="13"/>
      <c r="F541" s="12"/>
      <c r="H541" s="11"/>
      <c r="J541" s="10"/>
      <c r="K541" s="10"/>
    </row>
    <row r="542" spans="1:11" ht="21" x14ac:dyDescent="0.35">
      <c r="A542" s="17"/>
      <c r="B542" s="16"/>
      <c r="C542" s="15"/>
      <c r="D542" s="14"/>
      <c r="E542" s="13"/>
      <c r="F542" s="12"/>
      <c r="H542" s="11"/>
      <c r="J542" s="10"/>
      <c r="K542" s="10"/>
    </row>
    <row r="543" spans="1:11" ht="21" x14ac:dyDescent="0.35">
      <c r="A543" s="17"/>
      <c r="B543" s="16"/>
      <c r="C543" s="15"/>
      <c r="D543" s="14"/>
      <c r="E543" s="13"/>
      <c r="F543" s="12"/>
      <c r="H543" s="11"/>
      <c r="J543" s="10"/>
      <c r="K543" s="10"/>
    </row>
    <row r="544" spans="1:11" ht="21" x14ac:dyDescent="0.35">
      <c r="A544" s="17"/>
      <c r="B544" s="16"/>
      <c r="C544" s="15"/>
      <c r="D544" s="14"/>
      <c r="E544" s="13"/>
      <c r="F544" s="12"/>
      <c r="H544" s="11"/>
      <c r="J544" s="10"/>
      <c r="K544" s="10"/>
    </row>
    <row r="545" spans="1:11" ht="21" x14ac:dyDescent="0.35">
      <c r="A545" s="17"/>
      <c r="B545" s="16"/>
      <c r="C545" s="15"/>
      <c r="D545" s="14"/>
      <c r="E545" s="13"/>
      <c r="F545" s="12"/>
      <c r="H545" s="11"/>
      <c r="J545" s="10"/>
      <c r="K545" s="10"/>
    </row>
    <row r="546" spans="1:11" ht="21" x14ac:dyDescent="0.35">
      <c r="A546" s="17"/>
      <c r="B546" s="16"/>
      <c r="C546" s="15"/>
      <c r="D546" s="14"/>
      <c r="E546" s="13"/>
      <c r="F546" s="12"/>
      <c r="H546" s="11"/>
      <c r="J546" s="10"/>
      <c r="K546" s="10"/>
    </row>
    <row r="547" spans="1:11" ht="21" x14ac:dyDescent="0.35">
      <c r="A547" s="17"/>
      <c r="B547" s="16"/>
      <c r="C547" s="15"/>
      <c r="D547" s="14"/>
      <c r="E547" s="13"/>
      <c r="F547" s="12"/>
      <c r="H547" s="11"/>
      <c r="J547" s="10"/>
      <c r="K547" s="10"/>
    </row>
    <row r="548" spans="1:11" ht="21" x14ac:dyDescent="0.35">
      <c r="A548" s="17"/>
      <c r="B548" s="16"/>
      <c r="C548" s="15"/>
      <c r="D548" s="14"/>
      <c r="E548" s="13"/>
      <c r="F548" s="12"/>
      <c r="H548" s="11"/>
      <c r="J548" s="10"/>
      <c r="K548" s="10"/>
    </row>
    <row r="549" spans="1:11" ht="21" x14ac:dyDescent="0.35">
      <c r="A549" s="17"/>
      <c r="B549" s="16"/>
      <c r="C549" s="15"/>
      <c r="D549" s="14"/>
      <c r="E549" s="13"/>
      <c r="F549" s="12"/>
      <c r="H549" s="11"/>
      <c r="J549" s="10"/>
      <c r="K549" s="10"/>
    </row>
    <row r="550" spans="1:11" ht="21" x14ac:dyDescent="0.35">
      <c r="A550" s="17"/>
      <c r="B550" s="16"/>
      <c r="C550" s="15"/>
      <c r="D550" s="14"/>
      <c r="E550" s="13"/>
      <c r="F550" s="12"/>
      <c r="H550" s="11"/>
      <c r="J550" s="10"/>
      <c r="K550" s="10"/>
    </row>
    <row r="551" spans="1:11" ht="21" x14ac:dyDescent="0.35">
      <c r="A551" s="17"/>
      <c r="B551" s="16"/>
      <c r="C551" s="15"/>
      <c r="D551" s="14"/>
      <c r="E551" s="13"/>
      <c r="F551" s="12"/>
      <c r="H551" s="11"/>
      <c r="J551" s="10"/>
      <c r="K551" s="10"/>
    </row>
    <row r="552" spans="1:11" ht="21" x14ac:dyDescent="0.35">
      <c r="A552" s="17"/>
      <c r="B552" s="16"/>
      <c r="C552" s="15"/>
      <c r="D552" s="14"/>
      <c r="E552" s="13"/>
      <c r="F552" s="12"/>
      <c r="H552" s="11"/>
      <c r="J552" s="10"/>
      <c r="K552" s="10"/>
    </row>
    <row r="553" spans="1:11" ht="21" x14ac:dyDescent="0.35">
      <c r="A553" s="17"/>
      <c r="B553" s="16"/>
      <c r="C553" s="15"/>
      <c r="D553" s="14"/>
      <c r="E553" s="13"/>
      <c r="F553" s="12"/>
      <c r="H553" s="11"/>
      <c r="J553" s="10"/>
      <c r="K553" s="10"/>
    </row>
    <row r="554" spans="1:11" ht="21" x14ac:dyDescent="0.35">
      <c r="A554" s="17"/>
      <c r="B554" s="16"/>
      <c r="C554" s="15"/>
      <c r="D554" s="14"/>
      <c r="E554" s="13"/>
      <c r="F554" s="12"/>
      <c r="H554" s="11"/>
      <c r="J554" s="10"/>
      <c r="K554" s="10"/>
    </row>
    <row r="555" spans="1:11" ht="21" x14ac:dyDescent="0.35">
      <c r="A555" s="17"/>
      <c r="B555" s="16"/>
      <c r="C555" s="15"/>
      <c r="D555" s="14"/>
      <c r="E555" s="13"/>
      <c r="F555" s="12"/>
      <c r="H555" s="11"/>
      <c r="J555" s="10"/>
      <c r="K555" s="10"/>
    </row>
    <row r="556" spans="1:11" ht="21" x14ac:dyDescent="0.35">
      <c r="A556" s="17"/>
      <c r="B556" s="16"/>
      <c r="C556" s="15"/>
      <c r="D556" s="14"/>
      <c r="E556" s="13"/>
      <c r="F556" s="12"/>
      <c r="H556" s="11"/>
      <c r="J556" s="10"/>
      <c r="K556" s="10"/>
    </row>
    <row r="557" spans="1:11" ht="21" x14ac:dyDescent="0.35">
      <c r="A557" s="17"/>
      <c r="B557" s="16"/>
      <c r="C557" s="15"/>
      <c r="D557" s="14"/>
      <c r="E557" s="13"/>
      <c r="F557" s="12"/>
      <c r="H557" s="11"/>
      <c r="J557" s="10"/>
      <c r="K557" s="10"/>
    </row>
    <row r="558" spans="1:11" ht="21" x14ac:dyDescent="0.35">
      <c r="A558" s="17"/>
      <c r="B558" s="16"/>
      <c r="C558" s="15"/>
      <c r="D558" s="14"/>
      <c r="E558" s="13"/>
      <c r="F558" s="12"/>
      <c r="H558" s="11"/>
      <c r="J558" s="10"/>
      <c r="K558" s="10"/>
    </row>
    <row r="559" spans="1:11" ht="21" x14ac:dyDescent="0.35">
      <c r="A559" s="17"/>
      <c r="B559" s="16"/>
      <c r="C559" s="15"/>
      <c r="D559" s="14"/>
      <c r="E559" s="13"/>
      <c r="F559" s="12"/>
      <c r="H559" s="11"/>
      <c r="J559" s="10"/>
      <c r="K559" s="10"/>
    </row>
    <row r="560" spans="1:11" ht="21" x14ac:dyDescent="0.35">
      <c r="A560" s="17"/>
      <c r="B560" s="16"/>
      <c r="C560" s="15"/>
      <c r="D560" s="14"/>
      <c r="E560" s="13"/>
      <c r="F560" s="12"/>
      <c r="H560" s="11"/>
      <c r="J560" s="10"/>
      <c r="K560" s="10"/>
    </row>
    <row r="561" spans="1:11" ht="21" x14ac:dyDescent="0.35">
      <c r="A561" s="17"/>
      <c r="B561" s="16"/>
      <c r="C561" s="15"/>
      <c r="D561" s="14"/>
      <c r="E561" s="13"/>
      <c r="F561" s="12"/>
      <c r="H561" s="11"/>
      <c r="J561" s="10"/>
      <c r="K561" s="10"/>
    </row>
    <row r="562" spans="1:11" ht="21" x14ac:dyDescent="0.35">
      <c r="A562" s="17"/>
      <c r="B562" s="16"/>
      <c r="C562" s="15"/>
      <c r="D562" s="14"/>
      <c r="E562" s="13"/>
      <c r="F562" s="12"/>
      <c r="H562" s="11"/>
      <c r="J562" s="10"/>
      <c r="K562" s="10"/>
    </row>
    <row r="563" spans="1:11" ht="21" x14ac:dyDescent="0.35">
      <c r="A563" s="17"/>
      <c r="B563" s="16"/>
      <c r="C563" s="15"/>
      <c r="D563" s="14"/>
      <c r="E563" s="13"/>
      <c r="F563" s="12"/>
      <c r="H563" s="11"/>
      <c r="J563" s="10"/>
      <c r="K563" s="10"/>
    </row>
    <row r="564" spans="1:11" ht="21" x14ac:dyDescent="0.35">
      <c r="A564" s="17"/>
      <c r="B564" s="16"/>
      <c r="C564" s="15"/>
      <c r="D564" s="14"/>
      <c r="E564" s="13"/>
      <c r="F564" s="12"/>
      <c r="H564" s="11"/>
      <c r="J564" s="10"/>
      <c r="K564" s="10"/>
    </row>
    <row r="565" spans="1:11" ht="21" x14ac:dyDescent="0.35">
      <c r="A565" s="17"/>
      <c r="B565" s="16"/>
      <c r="C565" s="15"/>
      <c r="D565" s="14"/>
      <c r="E565" s="13"/>
      <c r="F565" s="12"/>
      <c r="H565" s="11"/>
      <c r="J565" s="10"/>
      <c r="K565" s="10"/>
    </row>
    <row r="566" spans="1:11" ht="21" x14ac:dyDescent="0.35">
      <c r="A566" s="17"/>
      <c r="B566" s="16"/>
      <c r="C566" s="15"/>
      <c r="D566" s="14"/>
      <c r="E566" s="13"/>
      <c r="F566" s="12"/>
      <c r="H566" s="11"/>
      <c r="J566" s="10"/>
      <c r="K566" s="10"/>
    </row>
    <row r="567" spans="1:11" ht="21" x14ac:dyDescent="0.35">
      <c r="A567" s="17"/>
      <c r="B567" s="16"/>
      <c r="C567" s="15"/>
      <c r="D567" s="14"/>
      <c r="E567" s="13"/>
      <c r="F567" s="12"/>
      <c r="H567" s="11"/>
      <c r="J567" s="10"/>
      <c r="K567" s="10"/>
    </row>
    <row r="568" spans="1:11" ht="21" x14ac:dyDescent="0.35">
      <c r="A568" s="17"/>
      <c r="B568" s="16"/>
      <c r="C568" s="15"/>
      <c r="D568" s="14"/>
      <c r="E568" s="13"/>
      <c r="F568" s="12"/>
      <c r="H568" s="11"/>
      <c r="J568" s="10"/>
      <c r="K568" s="10"/>
    </row>
    <row r="569" spans="1:11" ht="21" x14ac:dyDescent="0.35">
      <c r="A569" s="17"/>
      <c r="B569" s="16"/>
      <c r="C569" s="15"/>
      <c r="D569" s="14"/>
      <c r="E569" s="13"/>
      <c r="F569" s="12"/>
      <c r="H569" s="11"/>
      <c r="J569" s="10"/>
      <c r="K569" s="10"/>
    </row>
    <row r="570" spans="1:11" ht="21" x14ac:dyDescent="0.35">
      <c r="A570" s="17"/>
      <c r="B570" s="16"/>
      <c r="C570" s="15"/>
      <c r="D570" s="14"/>
      <c r="E570" s="13"/>
      <c r="F570" s="12"/>
      <c r="H570" s="11"/>
      <c r="J570" s="10"/>
      <c r="K570" s="10"/>
    </row>
    <row r="571" spans="1:11" ht="21" x14ac:dyDescent="0.35">
      <c r="A571" s="17"/>
      <c r="B571" s="16"/>
      <c r="C571" s="15"/>
      <c r="D571" s="14"/>
      <c r="E571" s="13"/>
      <c r="F571" s="12"/>
      <c r="H571" s="11"/>
      <c r="J571" s="10"/>
      <c r="K571" s="10"/>
    </row>
    <row r="572" spans="1:11" ht="21" x14ac:dyDescent="0.35">
      <c r="A572" s="17"/>
      <c r="B572" s="16"/>
      <c r="C572" s="15"/>
      <c r="D572" s="14"/>
      <c r="E572" s="13"/>
      <c r="F572" s="12"/>
      <c r="H572" s="11"/>
      <c r="J572" s="10"/>
      <c r="K572" s="10"/>
    </row>
    <row r="573" spans="1:11" ht="21" x14ac:dyDescent="0.35">
      <c r="A573" s="17"/>
      <c r="B573" s="16"/>
      <c r="C573" s="15"/>
      <c r="D573" s="14"/>
      <c r="E573" s="13"/>
      <c r="F573" s="12"/>
      <c r="H573" s="11"/>
      <c r="J573" s="10"/>
      <c r="K573" s="10"/>
    </row>
    <row r="574" spans="1:11" ht="21" x14ac:dyDescent="0.35">
      <c r="A574" s="17"/>
      <c r="B574" s="16"/>
      <c r="C574" s="15"/>
      <c r="D574" s="14"/>
      <c r="E574" s="13"/>
      <c r="F574" s="12"/>
      <c r="H574" s="11"/>
      <c r="J574" s="10"/>
      <c r="K574" s="10"/>
    </row>
    <row r="575" spans="1:11" ht="21" x14ac:dyDescent="0.35">
      <c r="A575" s="17"/>
      <c r="B575" s="16"/>
      <c r="C575" s="15"/>
      <c r="D575" s="14"/>
      <c r="E575" s="13"/>
      <c r="F575" s="12"/>
      <c r="H575" s="11"/>
      <c r="J575" s="10"/>
      <c r="K575" s="10"/>
    </row>
    <row r="576" spans="1:11" ht="21" x14ac:dyDescent="0.35">
      <c r="A576" s="17"/>
      <c r="B576" s="16"/>
      <c r="C576" s="15"/>
      <c r="D576" s="14"/>
      <c r="E576" s="13"/>
      <c r="F576" s="12"/>
      <c r="H576" s="11"/>
      <c r="J576" s="10"/>
      <c r="K576" s="10"/>
    </row>
    <row r="577" spans="1:11" ht="21" x14ac:dyDescent="0.35">
      <c r="A577" s="17"/>
      <c r="B577" s="16"/>
      <c r="C577" s="15"/>
      <c r="D577" s="14"/>
      <c r="E577" s="13"/>
      <c r="F577" s="12"/>
      <c r="H577" s="11"/>
      <c r="J577" s="10"/>
      <c r="K577" s="10"/>
    </row>
    <row r="578" spans="1:11" ht="21" x14ac:dyDescent="0.35">
      <c r="A578" s="17"/>
      <c r="B578" s="16"/>
      <c r="C578" s="15"/>
      <c r="D578" s="14"/>
      <c r="E578" s="13"/>
      <c r="F578" s="12"/>
      <c r="H578" s="11"/>
      <c r="J578" s="10"/>
      <c r="K578" s="10"/>
    </row>
    <row r="579" spans="1:11" ht="21" x14ac:dyDescent="0.35">
      <c r="A579" s="17"/>
      <c r="B579" s="16"/>
      <c r="C579" s="15"/>
      <c r="D579" s="14"/>
      <c r="E579" s="13"/>
      <c r="F579" s="12"/>
      <c r="H579" s="11"/>
      <c r="J579" s="10"/>
      <c r="K579" s="10"/>
    </row>
    <row r="580" spans="1:11" ht="21" x14ac:dyDescent="0.35">
      <c r="A580" s="17"/>
      <c r="B580" s="16"/>
      <c r="C580" s="15"/>
      <c r="D580" s="14"/>
      <c r="E580" s="13"/>
      <c r="F580" s="12"/>
      <c r="H580" s="11"/>
      <c r="J580" s="10"/>
      <c r="K580" s="10"/>
    </row>
    <row r="581" spans="1:11" ht="21" x14ac:dyDescent="0.35">
      <c r="A581" s="17"/>
      <c r="B581" s="16"/>
      <c r="C581" s="15"/>
      <c r="D581" s="14"/>
      <c r="E581" s="13"/>
      <c r="F581" s="12"/>
      <c r="H581" s="11"/>
      <c r="J581" s="10"/>
      <c r="K581" s="10"/>
    </row>
    <row r="582" spans="1:11" ht="21" x14ac:dyDescent="0.35">
      <c r="A582" s="17"/>
      <c r="B582" s="16"/>
      <c r="C582" s="15"/>
      <c r="D582" s="14"/>
      <c r="E582" s="13"/>
      <c r="F582" s="12"/>
      <c r="H582" s="11"/>
      <c r="J582" s="10"/>
      <c r="K582" s="10"/>
    </row>
    <row r="583" spans="1:11" ht="21" x14ac:dyDescent="0.35">
      <c r="A583" s="17"/>
      <c r="B583" s="16"/>
      <c r="C583" s="15"/>
      <c r="D583" s="14"/>
      <c r="E583" s="13"/>
      <c r="F583" s="12"/>
      <c r="H583" s="11"/>
      <c r="J583" s="10"/>
      <c r="K583" s="10"/>
    </row>
    <row r="584" spans="1:11" ht="21" x14ac:dyDescent="0.35">
      <c r="A584" s="17"/>
      <c r="B584" s="16"/>
      <c r="C584" s="15"/>
      <c r="D584" s="14"/>
      <c r="E584" s="13"/>
      <c r="F584" s="12"/>
      <c r="H584" s="11"/>
      <c r="J584" s="10"/>
      <c r="K584" s="10"/>
    </row>
    <row r="585" spans="1:11" ht="21" x14ac:dyDescent="0.35">
      <c r="A585" s="17"/>
      <c r="B585" s="16"/>
      <c r="C585" s="15"/>
      <c r="D585" s="14"/>
      <c r="E585" s="13"/>
      <c r="F585" s="12"/>
      <c r="H585" s="11"/>
      <c r="J585" s="10"/>
      <c r="K585" s="10"/>
    </row>
    <row r="586" spans="1:11" ht="21" x14ac:dyDescent="0.35">
      <c r="A586" s="17"/>
      <c r="B586" s="16"/>
      <c r="C586" s="15"/>
      <c r="D586" s="14"/>
      <c r="E586" s="13"/>
      <c r="F586" s="12"/>
      <c r="H586" s="11"/>
      <c r="J586" s="10"/>
      <c r="K586" s="10"/>
    </row>
    <row r="587" spans="1:11" ht="21" x14ac:dyDescent="0.35">
      <c r="A587" s="17"/>
      <c r="B587" s="16"/>
      <c r="C587" s="15"/>
      <c r="D587" s="14"/>
      <c r="E587" s="13"/>
      <c r="F587" s="12"/>
      <c r="H587" s="11"/>
      <c r="J587" s="10"/>
      <c r="K587" s="10"/>
    </row>
    <row r="588" spans="1:11" ht="21" x14ac:dyDescent="0.35">
      <c r="A588" s="17"/>
      <c r="B588" s="16"/>
      <c r="C588" s="15"/>
      <c r="D588" s="14"/>
      <c r="E588" s="13"/>
      <c r="F588" s="12"/>
      <c r="H588" s="11"/>
      <c r="J588" s="10"/>
      <c r="K588" s="10"/>
    </row>
    <row r="589" spans="1:11" ht="21" x14ac:dyDescent="0.35">
      <c r="A589" s="17"/>
      <c r="B589" s="16"/>
      <c r="C589" s="15"/>
      <c r="D589" s="14"/>
      <c r="E589" s="13"/>
      <c r="F589" s="12"/>
      <c r="H589" s="11"/>
      <c r="J589" s="10"/>
      <c r="K589" s="10"/>
    </row>
    <row r="590" spans="1:11" ht="21" x14ac:dyDescent="0.35">
      <c r="A590" s="17"/>
      <c r="B590" s="16"/>
      <c r="C590" s="15"/>
      <c r="D590" s="14"/>
      <c r="E590" s="13"/>
      <c r="F590" s="12"/>
      <c r="H590" s="11"/>
      <c r="J590" s="10"/>
      <c r="K590" s="10"/>
    </row>
    <row r="591" spans="1:11" ht="21" x14ac:dyDescent="0.35">
      <c r="A591" s="17"/>
      <c r="B591" s="16"/>
      <c r="C591" s="15"/>
      <c r="D591" s="14"/>
      <c r="E591" s="13"/>
      <c r="F591" s="12"/>
      <c r="H591" s="11"/>
      <c r="J591" s="10"/>
      <c r="K591" s="10"/>
    </row>
    <row r="592" spans="1:11" ht="21" x14ac:dyDescent="0.35">
      <c r="A592" s="17"/>
      <c r="B592" s="16"/>
      <c r="C592" s="15"/>
      <c r="D592" s="14"/>
      <c r="E592" s="13"/>
      <c r="F592" s="12"/>
      <c r="H592" s="11"/>
      <c r="J592" s="10"/>
      <c r="K592" s="10"/>
    </row>
    <row r="593" spans="1:11" ht="21" x14ac:dyDescent="0.35">
      <c r="A593" s="17"/>
      <c r="B593" s="16"/>
      <c r="C593" s="15"/>
      <c r="D593" s="14"/>
      <c r="E593" s="13"/>
      <c r="F593" s="12"/>
      <c r="H593" s="11"/>
      <c r="J593" s="10"/>
      <c r="K593" s="10"/>
    </row>
    <row r="594" spans="1:11" ht="21" x14ac:dyDescent="0.35">
      <c r="A594" s="17"/>
      <c r="B594" s="16"/>
      <c r="C594" s="15"/>
      <c r="D594" s="14"/>
      <c r="E594" s="13"/>
      <c r="F594" s="12"/>
      <c r="H594" s="11"/>
      <c r="J594" s="10"/>
      <c r="K594" s="10"/>
    </row>
    <row r="595" spans="1:11" ht="21" x14ac:dyDescent="0.35">
      <c r="A595" s="17"/>
      <c r="B595" s="16"/>
      <c r="C595" s="15"/>
      <c r="D595" s="14"/>
      <c r="E595" s="13"/>
      <c r="F595" s="12"/>
      <c r="H595" s="11"/>
      <c r="J595" s="10"/>
      <c r="K595" s="10"/>
    </row>
    <row r="596" spans="1:11" ht="21" x14ac:dyDescent="0.35">
      <c r="A596" s="17"/>
      <c r="B596" s="16"/>
      <c r="C596" s="15"/>
      <c r="D596" s="14"/>
      <c r="E596" s="13"/>
      <c r="F596" s="12"/>
      <c r="H596" s="11"/>
      <c r="J596" s="10"/>
      <c r="K596" s="10"/>
    </row>
    <row r="597" spans="1:11" ht="21" x14ac:dyDescent="0.35">
      <c r="A597" s="17"/>
      <c r="B597" s="16"/>
      <c r="C597" s="15"/>
      <c r="D597" s="14"/>
      <c r="E597" s="13"/>
      <c r="F597" s="12"/>
      <c r="H597" s="11"/>
      <c r="J597" s="10"/>
      <c r="K597" s="10"/>
    </row>
    <row r="598" spans="1:11" ht="21" x14ac:dyDescent="0.35">
      <c r="A598" s="17"/>
      <c r="B598" s="16"/>
      <c r="C598" s="15"/>
      <c r="D598" s="14"/>
      <c r="E598" s="13"/>
      <c r="F598" s="12"/>
      <c r="H598" s="11"/>
      <c r="J598" s="10"/>
      <c r="K598" s="10"/>
    </row>
    <row r="599" spans="1:11" ht="21" x14ac:dyDescent="0.35">
      <c r="A599" s="17"/>
      <c r="B599" s="16"/>
      <c r="C599" s="15"/>
      <c r="D599" s="14"/>
      <c r="E599" s="13"/>
      <c r="F599" s="12"/>
      <c r="H599" s="11"/>
      <c r="J599" s="10"/>
      <c r="K599" s="10"/>
    </row>
    <row r="600" spans="1:11" ht="21" x14ac:dyDescent="0.35">
      <c r="A600" s="17"/>
      <c r="B600" s="16"/>
      <c r="C600" s="15"/>
      <c r="D600" s="14"/>
      <c r="E600" s="13"/>
      <c r="F600" s="12"/>
      <c r="H600" s="11"/>
      <c r="J600" s="10"/>
      <c r="K600" s="10"/>
    </row>
    <row r="601" spans="1:11" ht="21" x14ac:dyDescent="0.35">
      <c r="A601" s="17"/>
      <c r="B601" s="16"/>
      <c r="C601" s="15"/>
      <c r="D601" s="14"/>
      <c r="E601" s="13"/>
      <c r="F601" s="12"/>
      <c r="H601" s="11"/>
      <c r="J601" s="10"/>
      <c r="K601" s="10"/>
    </row>
    <row r="602" spans="1:11" ht="21" x14ac:dyDescent="0.35">
      <c r="A602" s="17"/>
      <c r="B602" s="16"/>
      <c r="C602" s="15"/>
      <c r="D602" s="14"/>
      <c r="E602" s="13"/>
      <c r="F602" s="12"/>
      <c r="H602" s="11"/>
      <c r="J602" s="10"/>
      <c r="K602" s="10"/>
    </row>
    <row r="603" spans="1:11" ht="21" x14ac:dyDescent="0.35">
      <c r="A603" s="17"/>
      <c r="B603" s="16"/>
      <c r="C603" s="15"/>
      <c r="D603" s="14"/>
      <c r="E603" s="13"/>
      <c r="F603" s="12"/>
      <c r="H603" s="11"/>
      <c r="J603" s="10"/>
      <c r="K603" s="10"/>
    </row>
    <row r="604" spans="1:11" ht="21" x14ac:dyDescent="0.35">
      <c r="A604" s="17"/>
      <c r="B604" s="16"/>
      <c r="C604" s="15"/>
      <c r="D604" s="14"/>
      <c r="E604" s="13"/>
      <c r="F604" s="12"/>
      <c r="H604" s="11"/>
      <c r="J604" s="10"/>
      <c r="K604" s="10"/>
    </row>
    <row r="605" spans="1:11" ht="21" x14ac:dyDescent="0.35">
      <c r="A605" s="17"/>
      <c r="B605" s="16"/>
      <c r="C605" s="15"/>
      <c r="D605" s="14"/>
      <c r="E605" s="13"/>
      <c r="F605" s="12"/>
      <c r="H605" s="11"/>
      <c r="J605" s="10"/>
      <c r="K605" s="10"/>
    </row>
    <row r="606" spans="1:11" ht="21" x14ac:dyDescent="0.35">
      <c r="A606" s="17"/>
      <c r="B606" s="16"/>
      <c r="C606" s="15"/>
      <c r="D606" s="14"/>
      <c r="E606" s="13"/>
      <c r="F606" s="12"/>
      <c r="H606" s="11"/>
      <c r="J606" s="10"/>
      <c r="K606" s="10"/>
    </row>
    <row r="607" spans="1:11" ht="21" x14ac:dyDescent="0.35">
      <c r="A607" s="17"/>
      <c r="B607" s="16"/>
      <c r="C607" s="15"/>
      <c r="D607" s="14"/>
      <c r="E607" s="13"/>
      <c r="F607" s="12"/>
      <c r="H607" s="11"/>
      <c r="J607" s="10"/>
      <c r="K607" s="10"/>
    </row>
    <row r="608" spans="1:11" ht="21" x14ac:dyDescent="0.35">
      <c r="A608" s="17"/>
      <c r="B608" s="16"/>
      <c r="C608" s="15"/>
      <c r="D608" s="14"/>
      <c r="E608" s="13"/>
      <c r="F608" s="12"/>
      <c r="H608" s="11"/>
      <c r="J608" s="10"/>
      <c r="K608" s="10"/>
    </row>
    <row r="609" spans="1:11" ht="21" x14ac:dyDescent="0.35">
      <c r="A609" s="17"/>
      <c r="B609" s="16"/>
      <c r="C609" s="15"/>
      <c r="D609" s="14"/>
      <c r="E609" s="13"/>
      <c r="F609" s="12"/>
      <c r="H609" s="11"/>
      <c r="J609" s="10"/>
      <c r="K609" s="10"/>
    </row>
    <row r="610" spans="1:11" ht="21" x14ac:dyDescent="0.35">
      <c r="A610" s="17"/>
      <c r="B610" s="16"/>
      <c r="C610" s="15"/>
      <c r="D610" s="14"/>
      <c r="E610" s="13"/>
      <c r="F610" s="12"/>
      <c r="H610" s="11"/>
      <c r="J610" s="10"/>
      <c r="K610" s="10"/>
    </row>
    <row r="611" spans="1:11" ht="21" x14ac:dyDescent="0.35">
      <c r="A611" s="17"/>
      <c r="B611" s="16"/>
      <c r="C611" s="15"/>
      <c r="D611" s="14"/>
      <c r="E611" s="13"/>
      <c r="F611" s="12"/>
      <c r="H611" s="11"/>
      <c r="J611" s="10"/>
      <c r="K611" s="10"/>
    </row>
    <row r="612" spans="1:11" ht="21" x14ac:dyDescent="0.35">
      <c r="A612" s="17"/>
      <c r="B612" s="16"/>
      <c r="C612" s="15"/>
      <c r="D612" s="14"/>
      <c r="E612" s="13"/>
      <c r="F612" s="12"/>
      <c r="H612" s="11"/>
      <c r="J612" s="10"/>
      <c r="K612" s="10"/>
    </row>
    <row r="613" spans="1:11" ht="21" x14ac:dyDescent="0.35">
      <c r="A613" s="17"/>
      <c r="B613" s="16"/>
      <c r="C613" s="15"/>
      <c r="D613" s="14"/>
      <c r="E613" s="13"/>
      <c r="F613" s="12"/>
      <c r="H613" s="11"/>
      <c r="J613" s="10"/>
      <c r="K613" s="10"/>
    </row>
    <row r="614" spans="1:11" ht="21" x14ac:dyDescent="0.35">
      <c r="A614" s="17"/>
      <c r="B614" s="16"/>
      <c r="C614" s="15"/>
      <c r="D614" s="14"/>
      <c r="E614" s="13"/>
      <c r="F614" s="12"/>
      <c r="H614" s="11"/>
      <c r="J614" s="10"/>
      <c r="K614" s="10"/>
    </row>
    <row r="615" spans="1:11" ht="21" x14ac:dyDescent="0.35">
      <c r="A615" s="17"/>
      <c r="B615" s="16"/>
      <c r="C615" s="15"/>
      <c r="D615" s="14"/>
      <c r="E615" s="13"/>
      <c r="F615" s="12"/>
      <c r="H615" s="11"/>
      <c r="J615" s="10"/>
      <c r="K615" s="10"/>
    </row>
    <row r="616" spans="1:11" ht="21" x14ac:dyDescent="0.35">
      <c r="A616" s="17"/>
      <c r="B616" s="16"/>
      <c r="C616" s="15"/>
      <c r="D616" s="14"/>
      <c r="E616" s="13"/>
      <c r="F616" s="12"/>
      <c r="H616" s="11"/>
      <c r="J616" s="10"/>
      <c r="K616" s="10"/>
    </row>
    <row r="617" spans="1:11" ht="21" x14ac:dyDescent="0.35">
      <c r="A617" s="17"/>
      <c r="B617" s="16"/>
      <c r="C617" s="15"/>
      <c r="D617" s="14"/>
      <c r="E617" s="13"/>
      <c r="F617" s="12"/>
      <c r="H617" s="11"/>
      <c r="J617" s="10"/>
      <c r="K617" s="10"/>
    </row>
    <row r="618" spans="1:11" ht="21" x14ac:dyDescent="0.35">
      <c r="A618" s="17"/>
      <c r="B618" s="16"/>
      <c r="C618" s="15"/>
      <c r="D618" s="14"/>
      <c r="E618" s="13"/>
      <c r="F618" s="12"/>
      <c r="H618" s="11"/>
      <c r="J618" s="10"/>
      <c r="K618" s="10"/>
    </row>
    <row r="619" spans="1:11" ht="21" x14ac:dyDescent="0.35">
      <c r="A619" s="17"/>
      <c r="B619" s="16"/>
      <c r="C619" s="15"/>
      <c r="D619" s="14"/>
      <c r="E619" s="13"/>
      <c r="F619" s="12"/>
      <c r="H619" s="11"/>
      <c r="J619" s="10"/>
      <c r="K619" s="10"/>
    </row>
    <row r="620" spans="1:11" ht="21" x14ac:dyDescent="0.35">
      <c r="A620" s="17"/>
      <c r="B620" s="16"/>
      <c r="C620" s="15"/>
      <c r="D620" s="14"/>
      <c r="E620" s="13"/>
      <c r="F620" s="12"/>
      <c r="H620" s="11"/>
      <c r="J620" s="10"/>
      <c r="K620" s="10"/>
    </row>
    <row r="621" spans="1:11" ht="21" x14ac:dyDescent="0.35">
      <c r="A621" s="17"/>
      <c r="B621" s="16"/>
      <c r="C621" s="15"/>
      <c r="D621" s="14"/>
      <c r="E621" s="13"/>
      <c r="F621" s="12"/>
      <c r="H621" s="11"/>
      <c r="J621" s="10"/>
      <c r="K621" s="10"/>
    </row>
    <row r="622" spans="1:11" ht="21" x14ac:dyDescent="0.35">
      <c r="A622" s="17"/>
      <c r="B622" s="16"/>
      <c r="C622" s="15"/>
      <c r="D622" s="14"/>
      <c r="E622" s="13"/>
      <c r="F622" s="12"/>
      <c r="H622" s="11"/>
      <c r="J622" s="10"/>
      <c r="K622" s="10"/>
    </row>
    <row r="623" spans="1:11" ht="21" x14ac:dyDescent="0.35">
      <c r="A623" s="17"/>
      <c r="B623" s="16"/>
      <c r="C623" s="15"/>
      <c r="D623" s="14"/>
      <c r="E623" s="13"/>
      <c r="F623" s="12"/>
      <c r="H623" s="11"/>
      <c r="J623" s="10"/>
      <c r="K623" s="10"/>
    </row>
    <row r="624" spans="1:11" ht="21" x14ac:dyDescent="0.35">
      <c r="A624" s="17"/>
      <c r="B624" s="16"/>
      <c r="C624" s="15"/>
      <c r="D624" s="14"/>
      <c r="E624" s="13"/>
      <c r="F624" s="12"/>
      <c r="H624" s="11"/>
      <c r="J624" s="10"/>
      <c r="K624" s="10"/>
    </row>
    <row r="625" spans="1:11" ht="21" x14ac:dyDescent="0.35">
      <c r="A625" s="17"/>
      <c r="B625" s="16"/>
      <c r="C625" s="15"/>
      <c r="D625" s="14"/>
      <c r="E625" s="13"/>
      <c r="F625" s="12"/>
      <c r="H625" s="11"/>
      <c r="J625" s="10"/>
      <c r="K625" s="10"/>
    </row>
    <row r="626" spans="1:11" ht="21" x14ac:dyDescent="0.35">
      <c r="A626" s="17"/>
      <c r="B626" s="16"/>
      <c r="C626" s="15"/>
      <c r="D626" s="14"/>
      <c r="E626" s="13"/>
      <c r="F626" s="12"/>
      <c r="H626" s="11"/>
      <c r="J626" s="10"/>
      <c r="K626" s="10"/>
    </row>
    <row r="627" spans="1:11" ht="21" x14ac:dyDescent="0.35">
      <c r="A627" s="17"/>
      <c r="B627" s="16"/>
      <c r="C627" s="15"/>
      <c r="D627" s="14"/>
      <c r="E627" s="13"/>
      <c r="F627" s="12"/>
      <c r="H627" s="11"/>
      <c r="J627" s="10"/>
      <c r="K627" s="10"/>
    </row>
    <row r="628" spans="1:11" ht="21" x14ac:dyDescent="0.35">
      <c r="A628" s="17"/>
      <c r="B628" s="16"/>
      <c r="C628" s="15"/>
      <c r="D628" s="14"/>
      <c r="E628" s="13"/>
      <c r="F628" s="12"/>
      <c r="H628" s="11"/>
      <c r="J628" s="10"/>
      <c r="K628" s="10"/>
    </row>
    <row r="629" spans="1:11" ht="21" x14ac:dyDescent="0.35">
      <c r="A629" s="17"/>
      <c r="B629" s="16"/>
      <c r="C629" s="15"/>
      <c r="D629" s="14"/>
      <c r="E629" s="13"/>
      <c r="F629" s="12"/>
      <c r="H629" s="11"/>
      <c r="J629" s="10"/>
      <c r="K629" s="10"/>
    </row>
    <row r="630" spans="1:11" ht="21" x14ac:dyDescent="0.35">
      <c r="A630" s="17"/>
      <c r="B630" s="16"/>
      <c r="C630" s="15"/>
      <c r="D630" s="14"/>
      <c r="E630" s="13"/>
      <c r="F630" s="12"/>
      <c r="H630" s="11"/>
      <c r="J630" s="10"/>
      <c r="K630" s="10"/>
    </row>
    <row r="631" spans="1:11" ht="21" x14ac:dyDescent="0.35">
      <c r="A631" s="17"/>
      <c r="B631" s="16"/>
      <c r="C631" s="15"/>
      <c r="D631" s="14"/>
      <c r="E631" s="13"/>
      <c r="F631" s="12"/>
      <c r="H631" s="11"/>
      <c r="J631" s="10"/>
      <c r="K631" s="10"/>
    </row>
    <row r="632" spans="1:11" ht="21" x14ac:dyDescent="0.35">
      <c r="A632" s="17"/>
      <c r="B632" s="16"/>
      <c r="C632" s="15"/>
      <c r="D632" s="14"/>
      <c r="E632" s="13"/>
      <c r="F632" s="12"/>
      <c r="H632" s="11"/>
      <c r="J632" s="10"/>
      <c r="K632" s="10"/>
    </row>
    <row r="633" spans="1:11" ht="21" x14ac:dyDescent="0.35">
      <c r="A633" s="17"/>
      <c r="B633" s="16"/>
      <c r="C633" s="15"/>
      <c r="D633" s="14"/>
      <c r="E633" s="13"/>
      <c r="F633" s="12"/>
      <c r="H633" s="11"/>
      <c r="J633" s="10"/>
      <c r="K633" s="10"/>
    </row>
    <row r="634" spans="1:11" ht="21" x14ac:dyDescent="0.35">
      <c r="A634" s="17"/>
      <c r="B634" s="16"/>
      <c r="C634" s="15"/>
      <c r="D634" s="14"/>
      <c r="E634" s="13"/>
      <c r="F634" s="12"/>
      <c r="H634" s="11"/>
      <c r="J634" s="10"/>
      <c r="K634" s="10"/>
    </row>
    <row r="635" spans="1:11" ht="21" x14ac:dyDescent="0.35">
      <c r="A635" s="17"/>
      <c r="B635" s="16"/>
      <c r="C635" s="15"/>
      <c r="D635" s="14"/>
      <c r="E635" s="13"/>
      <c r="F635" s="12"/>
      <c r="H635" s="11"/>
      <c r="J635" s="10"/>
      <c r="K635" s="10"/>
    </row>
    <row r="636" spans="1:11" ht="21" x14ac:dyDescent="0.35">
      <c r="A636" s="17"/>
      <c r="B636" s="16"/>
      <c r="C636" s="15"/>
      <c r="D636" s="14"/>
      <c r="E636" s="13"/>
      <c r="F636" s="12"/>
      <c r="H636" s="11"/>
      <c r="J636" s="10"/>
      <c r="K636" s="10"/>
    </row>
    <row r="637" spans="1:11" ht="21" x14ac:dyDescent="0.35">
      <c r="A637" s="17"/>
      <c r="B637" s="16"/>
      <c r="C637" s="15"/>
      <c r="D637" s="14"/>
      <c r="E637" s="13"/>
      <c r="F637" s="12"/>
      <c r="H637" s="11"/>
      <c r="J637" s="10"/>
      <c r="K637" s="10"/>
    </row>
    <row r="638" spans="1:11" ht="21" x14ac:dyDescent="0.35">
      <c r="A638" s="17"/>
      <c r="B638" s="16"/>
      <c r="C638" s="15"/>
      <c r="D638" s="14"/>
      <c r="E638" s="13"/>
      <c r="F638" s="12"/>
      <c r="H638" s="11"/>
      <c r="J638" s="10"/>
      <c r="K638" s="10"/>
    </row>
    <row r="639" spans="1:11" ht="21" x14ac:dyDescent="0.35">
      <c r="A639" s="17"/>
      <c r="B639" s="16"/>
      <c r="C639" s="15"/>
      <c r="D639" s="14"/>
      <c r="E639" s="13"/>
      <c r="F639" s="12"/>
      <c r="H639" s="11"/>
      <c r="J639" s="10"/>
      <c r="K639" s="10"/>
    </row>
    <row r="640" spans="1:11" ht="21" x14ac:dyDescent="0.35">
      <c r="A640" s="17"/>
      <c r="B640" s="16"/>
      <c r="C640" s="15"/>
      <c r="D640" s="14"/>
      <c r="E640" s="13"/>
      <c r="F640" s="12"/>
      <c r="H640" s="11"/>
      <c r="J640" s="10"/>
      <c r="K640" s="10"/>
    </row>
    <row r="641" spans="1:11" ht="21" x14ac:dyDescent="0.35">
      <c r="A641" s="17"/>
      <c r="B641" s="16"/>
      <c r="C641" s="15"/>
      <c r="D641" s="14"/>
      <c r="E641" s="13"/>
      <c r="F641" s="12"/>
      <c r="H641" s="11"/>
      <c r="J641" s="10"/>
      <c r="K641" s="10"/>
    </row>
    <row r="642" spans="1:11" ht="21" x14ac:dyDescent="0.35">
      <c r="A642" s="17"/>
      <c r="B642" s="16"/>
      <c r="C642" s="15"/>
      <c r="D642" s="14"/>
      <c r="E642" s="13"/>
      <c r="F642" s="12"/>
      <c r="H642" s="11"/>
      <c r="J642" s="10"/>
      <c r="K642" s="10"/>
    </row>
    <row r="643" spans="1:11" ht="21" x14ac:dyDescent="0.35">
      <c r="A643" s="17"/>
      <c r="B643" s="16"/>
      <c r="C643" s="15"/>
      <c r="D643" s="14"/>
      <c r="E643" s="13"/>
      <c r="F643" s="12"/>
      <c r="H643" s="11"/>
      <c r="J643" s="10"/>
      <c r="K643" s="10"/>
    </row>
    <row r="644" spans="1:11" ht="21" x14ac:dyDescent="0.35">
      <c r="A644" s="17"/>
      <c r="B644" s="16"/>
      <c r="C644" s="15"/>
      <c r="D644" s="14"/>
      <c r="E644" s="13"/>
      <c r="F644" s="12"/>
      <c r="H644" s="11"/>
      <c r="J644" s="10"/>
      <c r="K644" s="10"/>
    </row>
    <row r="645" spans="1:11" ht="21" x14ac:dyDescent="0.35">
      <c r="A645" s="17"/>
      <c r="B645" s="16"/>
      <c r="C645" s="15"/>
      <c r="D645" s="14"/>
      <c r="E645" s="13"/>
      <c r="F645" s="12"/>
      <c r="H645" s="11"/>
      <c r="J645" s="10"/>
      <c r="K645" s="10"/>
    </row>
    <row r="646" spans="1:11" ht="21" x14ac:dyDescent="0.35">
      <c r="A646" s="17"/>
      <c r="B646" s="16"/>
      <c r="C646" s="15"/>
      <c r="D646" s="14"/>
      <c r="E646" s="13"/>
      <c r="F646" s="12"/>
      <c r="H646" s="11"/>
      <c r="J646" s="10"/>
      <c r="K646" s="10"/>
    </row>
    <row r="647" spans="1:11" ht="21" x14ac:dyDescent="0.35">
      <c r="A647" s="17"/>
      <c r="B647" s="16"/>
      <c r="C647" s="15"/>
      <c r="D647" s="14"/>
      <c r="E647" s="13"/>
      <c r="F647" s="12"/>
      <c r="H647" s="11"/>
      <c r="J647" s="10"/>
      <c r="K647" s="10"/>
    </row>
    <row r="648" spans="1:11" ht="21" x14ac:dyDescent="0.35">
      <c r="A648" s="17"/>
      <c r="B648" s="16"/>
      <c r="C648" s="15"/>
      <c r="D648" s="14"/>
      <c r="E648" s="13"/>
      <c r="F648" s="12"/>
      <c r="H648" s="11"/>
      <c r="J648" s="10"/>
      <c r="K648" s="10"/>
    </row>
    <row r="649" spans="1:11" ht="21" x14ac:dyDescent="0.35">
      <c r="A649" s="17"/>
      <c r="B649" s="16"/>
      <c r="C649" s="15"/>
      <c r="D649" s="14"/>
      <c r="E649" s="13"/>
      <c r="F649" s="12"/>
      <c r="H649" s="11"/>
      <c r="J649" s="10"/>
      <c r="K649" s="10"/>
    </row>
    <row r="650" spans="1:11" ht="21" x14ac:dyDescent="0.35">
      <c r="A650" s="17"/>
      <c r="B650" s="16"/>
      <c r="C650" s="15"/>
      <c r="D650" s="14"/>
      <c r="E650" s="13"/>
      <c r="F650" s="12"/>
      <c r="H650" s="11"/>
      <c r="J650" s="10"/>
      <c r="K650" s="10"/>
    </row>
    <row r="651" spans="1:11" ht="21" x14ac:dyDescent="0.35">
      <c r="A651" s="17"/>
      <c r="B651" s="16"/>
      <c r="C651" s="15"/>
      <c r="D651" s="14"/>
      <c r="E651" s="13"/>
      <c r="F651" s="12"/>
      <c r="H651" s="11"/>
      <c r="J651" s="10"/>
      <c r="K651" s="10"/>
    </row>
    <row r="652" spans="1:11" ht="21" x14ac:dyDescent="0.35">
      <c r="A652" s="17"/>
      <c r="B652" s="16"/>
      <c r="C652" s="15"/>
      <c r="D652" s="14"/>
      <c r="E652" s="13"/>
      <c r="F652" s="12"/>
      <c r="H652" s="11"/>
      <c r="J652" s="10"/>
      <c r="K652" s="10"/>
    </row>
    <row r="653" spans="1:11" ht="21" x14ac:dyDescent="0.35">
      <c r="A653" s="17"/>
      <c r="B653" s="16"/>
      <c r="C653" s="15"/>
      <c r="D653" s="14"/>
      <c r="E653" s="13"/>
      <c r="F653" s="12"/>
      <c r="H653" s="11"/>
      <c r="J653" s="10"/>
      <c r="K653" s="10"/>
    </row>
    <row r="654" spans="1:11" ht="21" x14ac:dyDescent="0.35">
      <c r="A654" s="17"/>
      <c r="B654" s="16"/>
      <c r="C654" s="15"/>
      <c r="D654" s="14"/>
      <c r="E654" s="13"/>
      <c r="F654" s="12"/>
      <c r="H654" s="11"/>
      <c r="J654" s="10"/>
      <c r="K654" s="10"/>
    </row>
    <row r="655" spans="1:11" ht="21" x14ac:dyDescent="0.35">
      <c r="A655" s="17"/>
      <c r="B655" s="16"/>
      <c r="C655" s="15"/>
      <c r="D655" s="14"/>
      <c r="E655" s="13"/>
      <c r="F655" s="12"/>
      <c r="H655" s="11"/>
      <c r="J655" s="10"/>
      <c r="K655" s="10"/>
    </row>
    <row r="656" spans="1:11" ht="21" x14ac:dyDescent="0.35">
      <c r="A656" s="17"/>
      <c r="B656" s="16"/>
      <c r="C656" s="15"/>
      <c r="D656" s="14"/>
      <c r="E656" s="13"/>
      <c r="F656" s="12"/>
      <c r="H656" s="11"/>
      <c r="J656" s="10"/>
      <c r="K656" s="10"/>
    </row>
    <row r="657" spans="1:11" ht="21" x14ac:dyDescent="0.35">
      <c r="A657" s="17"/>
      <c r="B657" s="16"/>
      <c r="C657" s="15"/>
      <c r="D657" s="14"/>
      <c r="E657" s="13"/>
      <c r="F657" s="12"/>
      <c r="H657" s="11"/>
      <c r="J657" s="10"/>
      <c r="K657" s="10"/>
    </row>
    <row r="658" spans="1:11" ht="21" x14ac:dyDescent="0.35">
      <c r="A658" s="17"/>
      <c r="B658" s="16"/>
      <c r="C658" s="15"/>
      <c r="D658" s="14"/>
      <c r="E658" s="13"/>
      <c r="F658" s="12"/>
      <c r="H658" s="11"/>
      <c r="J658" s="10"/>
      <c r="K658" s="10"/>
    </row>
    <row r="659" spans="1:11" ht="21" x14ac:dyDescent="0.35">
      <c r="A659" s="17"/>
      <c r="B659" s="16"/>
      <c r="C659" s="15"/>
      <c r="D659" s="14"/>
      <c r="E659" s="13"/>
      <c r="F659" s="12"/>
      <c r="H659" s="11"/>
      <c r="J659" s="10"/>
      <c r="K659" s="10"/>
    </row>
    <row r="660" spans="1:11" ht="21" x14ac:dyDescent="0.35">
      <c r="A660" s="17"/>
      <c r="B660" s="16"/>
      <c r="C660" s="15"/>
      <c r="D660" s="14"/>
      <c r="E660" s="13"/>
      <c r="F660" s="12"/>
      <c r="H660" s="11"/>
      <c r="J660" s="10"/>
      <c r="K660" s="10"/>
    </row>
    <row r="661" spans="1:11" ht="21" x14ac:dyDescent="0.35">
      <c r="A661" s="17"/>
      <c r="B661" s="16"/>
      <c r="C661" s="15"/>
      <c r="D661" s="14"/>
      <c r="E661" s="13"/>
      <c r="F661" s="12"/>
      <c r="H661" s="11"/>
      <c r="J661" s="10"/>
      <c r="K661" s="10"/>
    </row>
    <row r="662" spans="1:11" ht="21" x14ac:dyDescent="0.35">
      <c r="A662" s="17"/>
      <c r="B662" s="16"/>
      <c r="C662" s="15"/>
      <c r="D662" s="14"/>
      <c r="E662" s="13"/>
      <c r="F662" s="12"/>
      <c r="H662" s="11"/>
      <c r="J662" s="10"/>
      <c r="K662" s="10"/>
    </row>
    <row r="663" spans="1:11" ht="21" x14ac:dyDescent="0.35">
      <c r="A663" s="17"/>
      <c r="B663" s="16"/>
      <c r="C663" s="15"/>
      <c r="D663" s="14"/>
      <c r="E663" s="13"/>
      <c r="F663" s="12"/>
      <c r="H663" s="11"/>
      <c r="J663" s="10"/>
      <c r="K663" s="10"/>
    </row>
    <row r="664" spans="1:11" ht="21" x14ac:dyDescent="0.35">
      <c r="A664" s="17"/>
      <c r="B664" s="16"/>
      <c r="C664" s="15"/>
      <c r="D664" s="14"/>
      <c r="E664" s="13"/>
      <c r="F664" s="12"/>
      <c r="H664" s="11"/>
      <c r="J664" s="10"/>
      <c r="K664" s="10"/>
    </row>
    <row r="665" spans="1:11" ht="21" x14ac:dyDescent="0.35">
      <c r="A665" s="17"/>
      <c r="B665" s="16"/>
      <c r="C665" s="15"/>
      <c r="D665" s="14"/>
      <c r="E665" s="13"/>
      <c r="F665" s="12"/>
      <c r="H665" s="11"/>
      <c r="J665" s="10"/>
      <c r="K665" s="10"/>
    </row>
    <row r="666" spans="1:11" ht="21" x14ac:dyDescent="0.35">
      <c r="A666" s="17"/>
      <c r="B666" s="16"/>
      <c r="C666" s="15"/>
      <c r="D666" s="14"/>
      <c r="E666" s="13"/>
      <c r="F666" s="12"/>
      <c r="H666" s="11"/>
      <c r="J666" s="10"/>
      <c r="K666" s="10"/>
    </row>
    <row r="667" spans="1:11" ht="21" x14ac:dyDescent="0.35">
      <c r="A667" s="17"/>
      <c r="B667" s="16"/>
      <c r="C667" s="15"/>
      <c r="D667" s="14"/>
      <c r="E667" s="13"/>
      <c r="F667" s="12"/>
      <c r="H667" s="11"/>
      <c r="J667" s="10"/>
      <c r="K667" s="10"/>
    </row>
    <row r="668" spans="1:11" ht="21" x14ac:dyDescent="0.35">
      <c r="A668" s="17"/>
      <c r="B668" s="16"/>
      <c r="C668" s="15"/>
      <c r="D668" s="14"/>
      <c r="E668" s="13"/>
      <c r="F668" s="12"/>
      <c r="H668" s="11"/>
      <c r="J668" s="10"/>
      <c r="K668" s="10"/>
    </row>
    <row r="669" spans="1:11" ht="21" x14ac:dyDescent="0.35">
      <c r="A669" s="17"/>
      <c r="B669" s="16"/>
      <c r="C669" s="15"/>
      <c r="D669" s="14"/>
      <c r="E669" s="13"/>
      <c r="F669" s="12"/>
      <c r="H669" s="11"/>
      <c r="J669" s="10"/>
      <c r="K669" s="10"/>
    </row>
    <row r="670" spans="1:11" ht="21" x14ac:dyDescent="0.35">
      <c r="A670" s="17"/>
      <c r="B670" s="16"/>
      <c r="C670" s="15"/>
      <c r="D670" s="14"/>
      <c r="E670" s="13"/>
      <c r="F670" s="12"/>
      <c r="H670" s="11"/>
      <c r="J670" s="10"/>
      <c r="K670" s="10"/>
    </row>
    <row r="671" spans="1:11" ht="21" x14ac:dyDescent="0.35">
      <c r="A671" s="17"/>
      <c r="B671" s="16"/>
      <c r="C671" s="15"/>
      <c r="D671" s="14"/>
      <c r="E671" s="13"/>
      <c r="F671" s="12"/>
      <c r="H671" s="11"/>
      <c r="J671" s="10"/>
      <c r="K671" s="10"/>
    </row>
    <row r="672" spans="1:11" ht="21" x14ac:dyDescent="0.35">
      <c r="A672" s="17"/>
      <c r="B672" s="16"/>
      <c r="C672" s="15"/>
      <c r="D672" s="14"/>
      <c r="E672" s="13"/>
      <c r="F672" s="12"/>
      <c r="H672" s="11"/>
      <c r="J672" s="10"/>
      <c r="K672" s="10"/>
    </row>
    <row r="673" spans="1:11" ht="21" x14ac:dyDescent="0.35">
      <c r="A673" s="17"/>
      <c r="B673" s="16"/>
      <c r="C673" s="15"/>
      <c r="D673" s="14"/>
      <c r="E673" s="13"/>
      <c r="F673" s="12"/>
      <c r="H673" s="11"/>
      <c r="J673" s="10"/>
      <c r="K673" s="10"/>
    </row>
    <row r="674" spans="1:11" ht="21" x14ac:dyDescent="0.35">
      <c r="A674" s="17"/>
      <c r="B674" s="16"/>
      <c r="C674" s="15"/>
      <c r="D674" s="14"/>
      <c r="E674" s="13"/>
      <c r="F674" s="12"/>
      <c r="H674" s="11"/>
      <c r="J674" s="10"/>
      <c r="K674" s="10"/>
    </row>
    <row r="675" spans="1:11" ht="21" x14ac:dyDescent="0.35">
      <c r="A675" s="17"/>
      <c r="B675" s="16"/>
      <c r="C675" s="15"/>
      <c r="D675" s="14"/>
      <c r="E675" s="13"/>
      <c r="F675" s="12"/>
      <c r="H675" s="11"/>
      <c r="J675" s="10"/>
      <c r="K675" s="10"/>
    </row>
    <row r="676" spans="1:11" ht="21" x14ac:dyDescent="0.35">
      <c r="A676" s="17"/>
      <c r="B676" s="16"/>
      <c r="C676" s="15"/>
      <c r="D676" s="14"/>
      <c r="E676" s="13"/>
      <c r="F676" s="12"/>
      <c r="H676" s="11"/>
      <c r="J676" s="10"/>
      <c r="K676" s="10"/>
    </row>
    <row r="677" spans="1:11" ht="21" x14ac:dyDescent="0.35">
      <c r="A677" s="17"/>
      <c r="B677" s="16"/>
      <c r="C677" s="15"/>
      <c r="D677" s="14"/>
      <c r="E677" s="13"/>
      <c r="F677" s="12"/>
      <c r="H677" s="11"/>
      <c r="J677" s="10"/>
      <c r="K677" s="10"/>
    </row>
    <row r="678" spans="1:11" ht="21" x14ac:dyDescent="0.35">
      <c r="A678" s="17"/>
      <c r="B678" s="16"/>
      <c r="C678" s="15"/>
      <c r="D678" s="14"/>
      <c r="E678" s="13"/>
      <c r="F678" s="12"/>
      <c r="H678" s="11"/>
      <c r="J678" s="10"/>
      <c r="K678" s="10"/>
    </row>
    <row r="679" spans="1:11" ht="21" x14ac:dyDescent="0.35">
      <c r="A679" s="17"/>
      <c r="B679" s="16"/>
      <c r="C679" s="15"/>
      <c r="D679" s="14"/>
      <c r="E679" s="13"/>
      <c r="F679" s="12"/>
      <c r="H679" s="11"/>
      <c r="J679" s="10"/>
      <c r="K679" s="10"/>
    </row>
    <row r="680" spans="1:11" ht="21" x14ac:dyDescent="0.35">
      <c r="A680" s="17"/>
      <c r="B680" s="16"/>
      <c r="C680" s="15"/>
      <c r="D680" s="14"/>
      <c r="E680" s="13"/>
      <c r="F680" s="12"/>
      <c r="H680" s="11"/>
      <c r="J680" s="10"/>
      <c r="K680" s="10"/>
    </row>
    <row r="681" spans="1:11" ht="21" x14ac:dyDescent="0.35">
      <c r="A681" s="17"/>
      <c r="B681" s="16"/>
      <c r="C681" s="15"/>
      <c r="D681" s="14"/>
      <c r="E681" s="13"/>
      <c r="F681" s="12"/>
      <c r="H681" s="11"/>
      <c r="J681" s="10"/>
      <c r="K681" s="10"/>
    </row>
    <row r="682" spans="1:11" ht="21" x14ac:dyDescent="0.35">
      <c r="A682" s="17"/>
      <c r="B682" s="16"/>
      <c r="C682" s="15"/>
      <c r="D682" s="14"/>
      <c r="E682" s="13"/>
      <c r="F682" s="12"/>
      <c r="H682" s="11"/>
      <c r="J682" s="10"/>
      <c r="K682" s="10"/>
    </row>
    <row r="683" spans="1:11" ht="21" x14ac:dyDescent="0.35">
      <c r="A683" s="17"/>
      <c r="B683" s="16"/>
      <c r="C683" s="15"/>
      <c r="D683" s="14"/>
      <c r="E683" s="13"/>
      <c r="F683" s="12"/>
      <c r="H683" s="11"/>
      <c r="J683" s="10"/>
      <c r="K683" s="10"/>
    </row>
    <row r="684" spans="1:11" ht="21" x14ac:dyDescent="0.35">
      <c r="A684" s="17"/>
      <c r="B684" s="16"/>
      <c r="C684" s="15"/>
      <c r="D684" s="14"/>
      <c r="E684" s="13"/>
      <c r="F684" s="12"/>
      <c r="H684" s="11"/>
      <c r="J684" s="10"/>
      <c r="K684" s="10"/>
    </row>
    <row r="685" spans="1:11" ht="21" x14ac:dyDescent="0.35">
      <c r="A685" s="17"/>
      <c r="B685" s="16"/>
      <c r="C685" s="15"/>
      <c r="D685" s="14"/>
      <c r="E685" s="13"/>
      <c r="F685" s="12"/>
      <c r="H685" s="11"/>
      <c r="J685" s="10"/>
      <c r="K685" s="10"/>
    </row>
    <row r="686" spans="1:11" ht="21" x14ac:dyDescent="0.35">
      <c r="A686" s="17"/>
      <c r="B686" s="16"/>
      <c r="C686" s="15"/>
      <c r="D686" s="14"/>
      <c r="E686" s="13"/>
      <c r="F686" s="12"/>
      <c r="H686" s="11"/>
      <c r="J686" s="10"/>
      <c r="K686" s="10"/>
    </row>
    <row r="687" spans="1:11" ht="21" x14ac:dyDescent="0.35">
      <c r="A687" s="17"/>
      <c r="B687" s="16"/>
      <c r="C687" s="15"/>
      <c r="D687" s="14"/>
      <c r="E687" s="13"/>
      <c r="F687" s="12"/>
      <c r="H687" s="11"/>
      <c r="J687" s="10"/>
      <c r="K687" s="10"/>
    </row>
    <row r="688" spans="1:11" ht="21" x14ac:dyDescent="0.35">
      <c r="A688" s="17"/>
      <c r="B688" s="16"/>
      <c r="C688" s="15"/>
      <c r="D688" s="14"/>
      <c r="E688" s="13"/>
      <c r="F688" s="12"/>
      <c r="H688" s="11"/>
      <c r="J688" s="10"/>
      <c r="K688" s="10"/>
    </row>
    <row r="689" spans="1:11" ht="21" x14ac:dyDescent="0.35">
      <c r="A689" s="17"/>
      <c r="B689" s="16"/>
      <c r="C689" s="15"/>
      <c r="D689" s="14"/>
      <c r="E689" s="13"/>
      <c r="F689" s="12"/>
      <c r="H689" s="11"/>
      <c r="J689" s="10"/>
      <c r="K689" s="10"/>
    </row>
    <row r="690" spans="1:11" ht="21" x14ac:dyDescent="0.35">
      <c r="A690" s="17"/>
      <c r="B690" s="16"/>
      <c r="C690" s="15"/>
      <c r="D690" s="14"/>
      <c r="E690" s="13"/>
      <c r="F690" s="12"/>
      <c r="H690" s="11"/>
      <c r="J690" s="10"/>
      <c r="K690" s="10"/>
    </row>
    <row r="691" spans="1:11" ht="21" x14ac:dyDescent="0.35">
      <c r="A691" s="17"/>
      <c r="B691" s="16"/>
      <c r="C691" s="15"/>
      <c r="D691" s="14"/>
      <c r="E691" s="13"/>
      <c r="F691" s="12"/>
      <c r="H691" s="11"/>
      <c r="J691" s="10"/>
      <c r="K691" s="10"/>
    </row>
    <row r="692" spans="1:11" ht="21" x14ac:dyDescent="0.35">
      <c r="A692" s="17"/>
      <c r="B692" s="16"/>
      <c r="C692" s="15"/>
      <c r="D692" s="14"/>
      <c r="E692" s="13"/>
      <c r="F692" s="12"/>
      <c r="H692" s="11"/>
      <c r="J692" s="10"/>
      <c r="K692" s="10"/>
    </row>
    <row r="693" spans="1:11" ht="21" x14ac:dyDescent="0.35">
      <c r="A693" s="17"/>
      <c r="B693" s="16"/>
      <c r="C693" s="15"/>
      <c r="D693" s="14"/>
      <c r="E693" s="13"/>
      <c r="F693" s="12"/>
      <c r="H693" s="11"/>
      <c r="J693" s="10"/>
      <c r="K693" s="10"/>
    </row>
    <row r="694" spans="1:11" ht="21" x14ac:dyDescent="0.35">
      <c r="A694" s="17"/>
      <c r="B694" s="16"/>
      <c r="C694" s="15"/>
      <c r="D694" s="14"/>
      <c r="E694" s="13"/>
      <c r="F694" s="12"/>
      <c r="H694" s="11"/>
      <c r="J694" s="10"/>
      <c r="K694" s="10"/>
    </row>
    <row r="695" spans="1:11" ht="21" x14ac:dyDescent="0.35">
      <c r="A695" s="17"/>
      <c r="B695" s="16"/>
      <c r="C695" s="15"/>
      <c r="D695" s="14"/>
      <c r="E695" s="13"/>
      <c r="F695" s="12"/>
      <c r="H695" s="11"/>
      <c r="J695" s="10"/>
      <c r="K695" s="10"/>
    </row>
    <row r="696" spans="1:11" ht="21" x14ac:dyDescent="0.35">
      <c r="A696" s="17"/>
      <c r="B696" s="16"/>
      <c r="C696" s="15"/>
      <c r="D696" s="14"/>
      <c r="E696" s="13"/>
      <c r="F696" s="12"/>
      <c r="H696" s="11"/>
      <c r="J696" s="10"/>
      <c r="K696" s="10"/>
    </row>
    <row r="697" spans="1:11" ht="21" x14ac:dyDescent="0.35">
      <c r="A697" s="17"/>
      <c r="B697" s="16"/>
      <c r="C697" s="15"/>
      <c r="D697" s="14"/>
      <c r="E697" s="13"/>
      <c r="F697" s="12"/>
      <c r="H697" s="11"/>
      <c r="J697" s="10"/>
      <c r="K697" s="10"/>
    </row>
    <row r="698" spans="1:11" ht="21" x14ac:dyDescent="0.35">
      <c r="A698" s="17"/>
      <c r="B698" s="16"/>
      <c r="C698" s="15"/>
      <c r="D698" s="14"/>
      <c r="E698" s="13"/>
      <c r="F698" s="12"/>
      <c r="H698" s="11"/>
      <c r="J698" s="10"/>
      <c r="K698" s="10"/>
    </row>
    <row r="699" spans="1:11" ht="21" x14ac:dyDescent="0.35">
      <c r="A699" s="17"/>
      <c r="B699" s="16"/>
      <c r="C699" s="15"/>
      <c r="D699" s="14"/>
      <c r="E699" s="13"/>
      <c r="F699" s="12"/>
      <c r="H699" s="11"/>
      <c r="J699" s="10"/>
      <c r="K699" s="10"/>
    </row>
    <row r="700" spans="1:11" ht="21" x14ac:dyDescent="0.35">
      <c r="A700" s="17"/>
      <c r="B700" s="16"/>
      <c r="C700" s="15"/>
      <c r="D700" s="14"/>
      <c r="E700" s="13"/>
      <c r="F700" s="12"/>
      <c r="H700" s="11"/>
      <c r="J700" s="10"/>
      <c r="K700" s="10"/>
    </row>
    <row r="701" spans="1:11" ht="21" x14ac:dyDescent="0.35">
      <c r="A701" s="17"/>
      <c r="B701" s="16"/>
      <c r="C701" s="15"/>
      <c r="D701" s="14"/>
      <c r="E701" s="13"/>
      <c r="F701" s="12"/>
      <c r="H701" s="11"/>
      <c r="J701" s="10"/>
      <c r="K701" s="10"/>
    </row>
    <row r="702" spans="1:11" ht="21" x14ac:dyDescent="0.35">
      <c r="A702" s="17"/>
      <c r="B702" s="16"/>
      <c r="C702" s="15"/>
      <c r="D702" s="14"/>
      <c r="E702" s="13"/>
      <c r="F702" s="12"/>
      <c r="H702" s="11"/>
      <c r="J702" s="10"/>
      <c r="K702" s="10"/>
    </row>
    <row r="703" spans="1:11" ht="21" x14ac:dyDescent="0.35">
      <c r="A703" s="17"/>
      <c r="B703" s="16"/>
      <c r="C703" s="15"/>
      <c r="D703" s="14"/>
      <c r="E703" s="13"/>
      <c r="F703" s="12"/>
      <c r="H703" s="11"/>
      <c r="J703" s="10"/>
      <c r="K703" s="10"/>
    </row>
    <row r="704" spans="1:11" ht="21" x14ac:dyDescent="0.35">
      <c r="A704" s="17"/>
      <c r="B704" s="16"/>
      <c r="C704" s="15"/>
      <c r="D704" s="14"/>
      <c r="E704" s="13"/>
      <c r="F704" s="12"/>
      <c r="H704" s="11"/>
      <c r="J704" s="10"/>
      <c r="K704" s="10"/>
    </row>
    <row r="705" spans="1:11" ht="21" x14ac:dyDescent="0.35">
      <c r="A705" s="17"/>
      <c r="B705" s="16"/>
      <c r="C705" s="15"/>
      <c r="D705" s="14"/>
      <c r="E705" s="13"/>
      <c r="F705" s="12"/>
      <c r="H705" s="11"/>
      <c r="J705" s="10"/>
      <c r="K705" s="10"/>
    </row>
    <row r="706" spans="1:11" ht="21" x14ac:dyDescent="0.35">
      <c r="A706" s="17"/>
      <c r="B706" s="16"/>
      <c r="C706" s="15"/>
      <c r="D706" s="14"/>
      <c r="E706" s="13"/>
      <c r="F706" s="12"/>
      <c r="H706" s="11"/>
      <c r="J706" s="10"/>
      <c r="K706" s="10"/>
    </row>
    <row r="707" spans="1:11" ht="21" x14ac:dyDescent="0.35">
      <c r="A707" s="17"/>
      <c r="B707" s="16"/>
      <c r="C707" s="15"/>
      <c r="D707" s="14"/>
      <c r="E707" s="13"/>
      <c r="F707" s="12"/>
      <c r="H707" s="11"/>
      <c r="J707" s="10"/>
      <c r="K707" s="10"/>
    </row>
    <row r="708" spans="1:11" ht="21" x14ac:dyDescent="0.35">
      <c r="A708" s="17"/>
      <c r="B708" s="16"/>
      <c r="C708" s="15"/>
      <c r="D708" s="14"/>
      <c r="E708" s="13"/>
      <c r="F708" s="12"/>
      <c r="H708" s="11"/>
      <c r="J708" s="10"/>
      <c r="K708" s="10"/>
    </row>
    <row r="709" spans="1:11" ht="21" x14ac:dyDescent="0.35">
      <c r="A709" s="17"/>
      <c r="B709" s="16"/>
      <c r="C709" s="15"/>
      <c r="D709" s="14"/>
      <c r="E709" s="13"/>
      <c r="F709" s="12"/>
      <c r="H709" s="11"/>
      <c r="J709" s="10"/>
      <c r="K709" s="10"/>
    </row>
    <row r="710" spans="1:11" ht="21" x14ac:dyDescent="0.35">
      <c r="A710" s="17"/>
      <c r="B710" s="16"/>
      <c r="C710" s="15"/>
      <c r="D710" s="14"/>
      <c r="E710" s="13"/>
      <c r="F710" s="12"/>
      <c r="H710" s="11"/>
      <c r="J710" s="10"/>
      <c r="K710" s="10"/>
    </row>
    <row r="711" spans="1:11" ht="21" x14ac:dyDescent="0.35">
      <c r="A711" s="17"/>
      <c r="B711" s="16"/>
      <c r="C711" s="15"/>
      <c r="D711" s="14"/>
      <c r="E711" s="13"/>
      <c r="F711" s="12"/>
      <c r="H711" s="11"/>
      <c r="J711" s="10"/>
      <c r="K711" s="10"/>
    </row>
    <row r="712" spans="1:11" ht="21" x14ac:dyDescent="0.35">
      <c r="A712" s="17"/>
      <c r="B712" s="16"/>
      <c r="C712" s="15"/>
      <c r="D712" s="14"/>
      <c r="E712" s="13"/>
      <c r="F712" s="12"/>
      <c r="H712" s="11"/>
      <c r="J712" s="10"/>
      <c r="K712" s="10"/>
    </row>
    <row r="713" spans="1:11" ht="21" x14ac:dyDescent="0.35">
      <c r="A713" s="17"/>
      <c r="B713" s="16"/>
      <c r="C713" s="15"/>
      <c r="D713" s="14"/>
      <c r="E713" s="13"/>
      <c r="F713" s="12"/>
      <c r="H713" s="11"/>
      <c r="J713" s="10"/>
      <c r="K713" s="10"/>
    </row>
    <row r="714" spans="1:11" ht="21" x14ac:dyDescent="0.35">
      <c r="A714" s="17"/>
      <c r="B714" s="16"/>
      <c r="C714" s="15"/>
      <c r="D714" s="14"/>
      <c r="E714" s="13"/>
      <c r="F714" s="12"/>
      <c r="H714" s="11"/>
      <c r="J714" s="10"/>
      <c r="K714" s="10"/>
    </row>
    <row r="715" spans="1:11" ht="21" x14ac:dyDescent="0.35">
      <c r="A715" s="17"/>
      <c r="B715" s="16"/>
      <c r="C715" s="15"/>
      <c r="D715" s="14"/>
      <c r="E715" s="13"/>
      <c r="F715" s="12"/>
      <c r="H715" s="11"/>
      <c r="J715" s="10"/>
      <c r="K715" s="10"/>
    </row>
    <row r="716" spans="1:11" ht="21" x14ac:dyDescent="0.35">
      <c r="A716" s="17"/>
      <c r="B716" s="16"/>
      <c r="C716" s="15"/>
      <c r="D716" s="14"/>
      <c r="E716" s="13"/>
      <c r="F716" s="12"/>
      <c r="H716" s="11"/>
      <c r="J716" s="10"/>
      <c r="K716" s="10"/>
    </row>
    <row r="717" spans="1:11" ht="21" x14ac:dyDescent="0.35">
      <c r="A717" s="17"/>
      <c r="B717" s="16"/>
      <c r="C717" s="15"/>
      <c r="D717" s="14"/>
      <c r="E717" s="13"/>
      <c r="F717" s="12"/>
      <c r="H717" s="11"/>
      <c r="J717" s="10"/>
      <c r="K717" s="10"/>
    </row>
    <row r="718" spans="1:11" ht="21" x14ac:dyDescent="0.35">
      <c r="A718" s="17"/>
      <c r="B718" s="16"/>
      <c r="C718" s="15"/>
      <c r="D718" s="14"/>
      <c r="E718" s="13"/>
      <c r="F718" s="12"/>
      <c r="H718" s="11"/>
      <c r="J718" s="10"/>
      <c r="K718" s="10"/>
    </row>
    <row r="719" spans="1:11" ht="21" x14ac:dyDescent="0.35">
      <c r="A719" s="17"/>
      <c r="B719" s="16"/>
      <c r="C719" s="15"/>
      <c r="D719" s="14"/>
      <c r="E719" s="13"/>
      <c r="F719" s="12"/>
      <c r="H719" s="11"/>
      <c r="J719" s="10"/>
      <c r="K719" s="10"/>
    </row>
    <row r="720" spans="1:11" ht="21" x14ac:dyDescent="0.35">
      <c r="A720" s="17"/>
      <c r="B720" s="16"/>
      <c r="C720" s="15"/>
      <c r="D720" s="14"/>
      <c r="E720" s="13"/>
      <c r="F720" s="12"/>
      <c r="H720" s="11"/>
      <c r="J720" s="10"/>
      <c r="K720" s="10"/>
    </row>
    <row r="721" spans="1:11" ht="21" x14ac:dyDescent="0.35">
      <c r="A721" s="17"/>
      <c r="B721" s="16"/>
      <c r="C721" s="15"/>
      <c r="D721" s="14"/>
      <c r="E721" s="13"/>
      <c r="F721" s="12"/>
      <c r="H721" s="11"/>
      <c r="J721" s="10"/>
      <c r="K721" s="10"/>
    </row>
    <row r="722" spans="1:11" ht="21" x14ac:dyDescent="0.35">
      <c r="A722" s="17"/>
      <c r="B722" s="16"/>
      <c r="C722" s="15"/>
      <c r="D722" s="14"/>
      <c r="E722" s="13"/>
      <c r="F722" s="12"/>
      <c r="H722" s="11"/>
      <c r="J722" s="10"/>
      <c r="K722" s="10"/>
    </row>
    <row r="723" spans="1:11" ht="21" x14ac:dyDescent="0.35">
      <c r="A723" s="17"/>
      <c r="B723" s="16"/>
      <c r="C723" s="15"/>
      <c r="D723" s="14"/>
      <c r="E723" s="13"/>
      <c r="F723" s="12"/>
      <c r="H723" s="11"/>
      <c r="J723" s="10"/>
      <c r="K723" s="10"/>
    </row>
    <row r="724" spans="1:11" ht="21" x14ac:dyDescent="0.35">
      <c r="A724" s="17"/>
      <c r="B724" s="16"/>
      <c r="C724" s="15"/>
      <c r="D724" s="14"/>
      <c r="E724" s="13"/>
      <c r="F724" s="12"/>
      <c r="H724" s="11"/>
      <c r="J724" s="10"/>
      <c r="K724" s="10"/>
    </row>
    <row r="725" spans="1:11" ht="21" x14ac:dyDescent="0.35">
      <c r="A725" s="17"/>
      <c r="B725" s="16"/>
      <c r="C725" s="15"/>
      <c r="D725" s="14"/>
      <c r="E725" s="13"/>
      <c r="F725" s="12"/>
      <c r="H725" s="11"/>
      <c r="J725" s="10"/>
      <c r="K725" s="10"/>
    </row>
    <row r="726" spans="1:11" ht="21" x14ac:dyDescent="0.35">
      <c r="A726" s="17"/>
      <c r="B726" s="16"/>
      <c r="C726" s="15"/>
      <c r="D726" s="14"/>
      <c r="E726" s="13"/>
      <c r="F726" s="12"/>
      <c r="H726" s="11"/>
      <c r="J726" s="10"/>
      <c r="K726" s="10"/>
    </row>
    <row r="727" spans="1:11" ht="21" x14ac:dyDescent="0.35">
      <c r="A727" s="17"/>
      <c r="B727" s="16"/>
      <c r="C727" s="15"/>
      <c r="D727" s="14"/>
      <c r="E727" s="13"/>
      <c r="F727" s="12"/>
      <c r="H727" s="11"/>
      <c r="J727" s="10"/>
      <c r="K727" s="10"/>
    </row>
    <row r="728" spans="1:11" ht="21" x14ac:dyDescent="0.35">
      <c r="A728" s="17"/>
      <c r="B728" s="16"/>
      <c r="C728" s="15"/>
      <c r="D728" s="14"/>
      <c r="E728" s="13"/>
      <c r="F728" s="12"/>
      <c r="H728" s="11"/>
      <c r="J728" s="10"/>
      <c r="K728" s="10"/>
    </row>
    <row r="729" spans="1:11" ht="21" x14ac:dyDescent="0.35">
      <c r="A729" s="17"/>
      <c r="B729" s="16"/>
      <c r="C729" s="15"/>
      <c r="D729" s="14"/>
      <c r="E729" s="13"/>
      <c r="F729" s="12"/>
      <c r="H729" s="11"/>
      <c r="J729" s="10"/>
      <c r="K729" s="10"/>
    </row>
    <row r="730" spans="1:11" ht="21" x14ac:dyDescent="0.35">
      <c r="A730" s="17"/>
      <c r="B730" s="16"/>
      <c r="C730" s="15"/>
      <c r="D730" s="14"/>
      <c r="E730" s="13"/>
      <c r="F730" s="12"/>
      <c r="H730" s="11"/>
      <c r="J730" s="10"/>
      <c r="K730" s="10"/>
    </row>
    <row r="731" spans="1:11" ht="21" x14ac:dyDescent="0.35">
      <c r="A731" s="17"/>
      <c r="B731" s="16"/>
      <c r="C731" s="15"/>
      <c r="D731" s="14"/>
      <c r="E731" s="13"/>
      <c r="F731" s="12"/>
      <c r="H731" s="11"/>
      <c r="J731" s="10"/>
      <c r="K731" s="10"/>
    </row>
    <row r="732" spans="1:11" ht="21" x14ac:dyDescent="0.35">
      <c r="A732" s="17"/>
      <c r="B732" s="16"/>
      <c r="C732" s="15"/>
      <c r="D732" s="14"/>
      <c r="E732" s="13"/>
      <c r="F732" s="12"/>
      <c r="H732" s="11"/>
      <c r="J732" s="10"/>
      <c r="K732" s="10"/>
    </row>
    <row r="733" spans="1:11" ht="21" x14ac:dyDescent="0.35">
      <c r="A733" s="17"/>
      <c r="B733" s="16"/>
      <c r="C733" s="15"/>
      <c r="D733" s="14"/>
      <c r="E733" s="13"/>
      <c r="F733" s="12"/>
      <c r="H733" s="11"/>
      <c r="J733" s="10"/>
      <c r="K733" s="10"/>
    </row>
    <row r="734" spans="1:11" ht="21" x14ac:dyDescent="0.35">
      <c r="A734" s="17"/>
      <c r="B734" s="16"/>
      <c r="C734" s="15"/>
      <c r="D734" s="14"/>
      <c r="E734" s="13"/>
      <c r="F734" s="12"/>
      <c r="H734" s="11"/>
      <c r="J734" s="10"/>
      <c r="K734" s="10"/>
    </row>
    <row r="735" spans="1:11" ht="21" x14ac:dyDescent="0.35">
      <c r="A735" s="17"/>
      <c r="B735" s="16"/>
      <c r="C735" s="15"/>
      <c r="D735" s="14"/>
      <c r="E735" s="13"/>
      <c r="F735" s="12"/>
      <c r="H735" s="11"/>
      <c r="J735" s="10"/>
      <c r="K735" s="10"/>
    </row>
    <row r="736" spans="1:11" ht="21" x14ac:dyDescent="0.35">
      <c r="A736" s="17"/>
      <c r="B736" s="16"/>
      <c r="C736" s="15"/>
      <c r="D736" s="14"/>
      <c r="E736" s="13"/>
      <c r="F736" s="12"/>
      <c r="H736" s="11"/>
      <c r="J736" s="10"/>
      <c r="K736" s="10"/>
    </row>
    <row r="737" spans="1:11" ht="21" x14ac:dyDescent="0.35">
      <c r="A737" s="17"/>
      <c r="B737" s="16"/>
      <c r="C737" s="15"/>
      <c r="D737" s="14"/>
      <c r="E737" s="13"/>
      <c r="F737" s="12"/>
      <c r="H737" s="11"/>
      <c r="J737" s="10"/>
      <c r="K737" s="10"/>
    </row>
    <row r="738" spans="1:11" ht="21" x14ac:dyDescent="0.35">
      <c r="A738" s="17"/>
      <c r="B738" s="16"/>
      <c r="C738" s="15"/>
      <c r="D738" s="14"/>
      <c r="E738" s="13"/>
      <c r="F738" s="12"/>
      <c r="H738" s="11"/>
      <c r="J738" s="10"/>
      <c r="K738" s="10"/>
    </row>
    <row r="739" spans="1:11" ht="21" x14ac:dyDescent="0.35">
      <c r="A739" s="17"/>
      <c r="B739" s="16"/>
      <c r="C739" s="15"/>
      <c r="D739" s="14"/>
      <c r="E739" s="13"/>
      <c r="F739" s="12"/>
      <c r="H739" s="11"/>
      <c r="J739" s="10"/>
      <c r="K739" s="10"/>
    </row>
    <row r="740" spans="1:11" ht="21" x14ac:dyDescent="0.35">
      <c r="A740" s="17"/>
      <c r="B740" s="16"/>
      <c r="C740" s="15"/>
      <c r="D740" s="14"/>
      <c r="E740" s="13"/>
      <c r="F740" s="12"/>
      <c r="H740" s="11"/>
      <c r="J740" s="10"/>
      <c r="K740" s="10"/>
    </row>
    <row r="741" spans="1:11" ht="21" x14ac:dyDescent="0.35">
      <c r="A741" s="17"/>
      <c r="B741" s="16"/>
      <c r="C741" s="15"/>
      <c r="D741" s="14"/>
      <c r="E741" s="13"/>
      <c r="F741" s="12"/>
      <c r="H741" s="11"/>
      <c r="J741" s="10"/>
      <c r="K741" s="10"/>
    </row>
    <row r="742" spans="1:11" ht="21" x14ac:dyDescent="0.35">
      <c r="A742" s="17"/>
      <c r="B742" s="16"/>
      <c r="C742" s="15"/>
      <c r="D742" s="14"/>
      <c r="E742" s="13"/>
      <c r="F742" s="12"/>
      <c r="H742" s="11"/>
      <c r="J742" s="10"/>
      <c r="K742" s="10"/>
    </row>
    <row r="743" spans="1:11" ht="21" x14ac:dyDescent="0.35">
      <c r="A743" s="17"/>
      <c r="B743" s="16"/>
      <c r="C743" s="15"/>
      <c r="D743" s="14"/>
      <c r="E743" s="13"/>
      <c r="F743" s="12"/>
      <c r="H743" s="11"/>
      <c r="J743" s="10"/>
      <c r="K743" s="10"/>
    </row>
    <row r="744" spans="1:11" ht="21" x14ac:dyDescent="0.35">
      <c r="A744" s="17"/>
      <c r="B744" s="16"/>
      <c r="C744" s="15"/>
      <c r="D744" s="14"/>
      <c r="E744" s="13"/>
      <c r="F744" s="12"/>
      <c r="H744" s="11"/>
      <c r="J744" s="10"/>
      <c r="K744" s="10"/>
    </row>
    <row r="745" spans="1:11" ht="21" x14ac:dyDescent="0.35">
      <c r="A745" s="17"/>
      <c r="B745" s="16"/>
      <c r="C745" s="15"/>
      <c r="D745" s="14"/>
      <c r="E745" s="13"/>
      <c r="F745" s="12"/>
      <c r="H745" s="11"/>
      <c r="J745" s="10"/>
      <c r="K745" s="10"/>
    </row>
    <row r="746" spans="1:11" ht="21" x14ac:dyDescent="0.35">
      <c r="A746" s="17"/>
      <c r="B746" s="16"/>
      <c r="C746" s="15"/>
      <c r="D746" s="14"/>
      <c r="E746" s="13"/>
      <c r="F746" s="12"/>
      <c r="H746" s="11"/>
      <c r="J746" s="10"/>
      <c r="K746" s="10"/>
    </row>
    <row r="747" spans="1:11" ht="21" x14ac:dyDescent="0.35">
      <c r="A747" s="17"/>
      <c r="B747" s="16"/>
      <c r="C747" s="15"/>
      <c r="D747" s="14"/>
      <c r="E747" s="13"/>
      <c r="F747" s="12"/>
      <c r="H747" s="11"/>
      <c r="J747" s="10"/>
      <c r="K747" s="10"/>
    </row>
    <row r="748" spans="1:11" ht="21" x14ac:dyDescent="0.35">
      <c r="A748" s="17"/>
      <c r="B748" s="16"/>
      <c r="C748" s="15"/>
      <c r="D748" s="14"/>
      <c r="E748" s="13"/>
      <c r="F748" s="12"/>
      <c r="H748" s="11"/>
      <c r="J748" s="10"/>
      <c r="K748" s="10"/>
    </row>
    <row r="749" spans="1:11" ht="21" x14ac:dyDescent="0.35">
      <c r="A749" s="17"/>
      <c r="B749" s="16"/>
      <c r="C749" s="15"/>
      <c r="D749" s="14"/>
      <c r="E749" s="13"/>
      <c r="F749" s="12"/>
      <c r="H749" s="11"/>
      <c r="J749" s="10"/>
      <c r="K749" s="10"/>
    </row>
    <row r="750" spans="1:11" ht="21" x14ac:dyDescent="0.35">
      <c r="A750" s="17"/>
      <c r="B750" s="16"/>
      <c r="C750" s="15"/>
      <c r="D750" s="14"/>
      <c r="E750" s="13"/>
      <c r="F750" s="12"/>
      <c r="H750" s="11"/>
      <c r="J750" s="10"/>
      <c r="K750" s="10"/>
    </row>
    <row r="751" spans="1:11" ht="21" x14ac:dyDescent="0.35">
      <c r="A751" s="17"/>
      <c r="B751" s="16"/>
      <c r="C751" s="15"/>
      <c r="D751" s="14"/>
      <c r="E751" s="13"/>
      <c r="F751" s="12"/>
      <c r="H751" s="11"/>
      <c r="J751" s="10"/>
      <c r="K751" s="10"/>
    </row>
    <row r="752" spans="1:11" ht="21" x14ac:dyDescent="0.35">
      <c r="A752" s="17"/>
      <c r="B752" s="16"/>
      <c r="C752" s="15"/>
      <c r="D752" s="14"/>
      <c r="E752" s="13"/>
      <c r="F752" s="12"/>
      <c r="H752" s="11"/>
      <c r="J752" s="10"/>
      <c r="K752" s="10"/>
    </row>
    <row r="753" spans="1:11" ht="21" x14ac:dyDescent="0.35">
      <c r="A753" s="17"/>
      <c r="B753" s="16"/>
      <c r="C753" s="15"/>
      <c r="D753" s="14"/>
      <c r="E753" s="13"/>
      <c r="F753" s="12"/>
      <c r="H753" s="11"/>
      <c r="J753" s="10"/>
      <c r="K753" s="10"/>
    </row>
    <row r="754" spans="1:11" ht="21" x14ac:dyDescent="0.35">
      <c r="A754" s="17"/>
      <c r="B754" s="16"/>
      <c r="C754" s="15"/>
      <c r="D754" s="14"/>
      <c r="E754" s="13"/>
      <c r="F754" s="12"/>
      <c r="H754" s="11"/>
      <c r="J754" s="10"/>
      <c r="K754" s="10"/>
    </row>
    <row r="755" spans="1:11" ht="21" x14ac:dyDescent="0.35">
      <c r="A755" s="17"/>
      <c r="B755" s="16"/>
      <c r="C755" s="15"/>
      <c r="D755" s="14"/>
      <c r="E755" s="13"/>
      <c r="F755" s="12"/>
      <c r="H755" s="11"/>
      <c r="J755" s="10"/>
      <c r="K755" s="10"/>
    </row>
    <row r="756" spans="1:11" ht="21" x14ac:dyDescent="0.35">
      <c r="A756" s="17"/>
      <c r="B756" s="16"/>
      <c r="C756" s="15"/>
      <c r="D756" s="14"/>
      <c r="E756" s="13"/>
      <c r="F756" s="12"/>
      <c r="H756" s="11"/>
      <c r="J756" s="10"/>
      <c r="K756" s="10"/>
    </row>
    <row r="757" spans="1:11" ht="21" x14ac:dyDescent="0.35">
      <c r="A757" s="17"/>
      <c r="B757" s="16"/>
      <c r="C757" s="15"/>
      <c r="D757" s="14"/>
      <c r="E757" s="13"/>
      <c r="F757" s="12"/>
      <c r="H757" s="11"/>
      <c r="J757" s="10"/>
      <c r="K757" s="10"/>
    </row>
    <row r="758" spans="1:11" ht="21" x14ac:dyDescent="0.35">
      <c r="A758" s="17"/>
      <c r="B758" s="16"/>
      <c r="C758" s="15"/>
      <c r="D758" s="14"/>
      <c r="E758" s="13"/>
      <c r="F758" s="12"/>
      <c r="H758" s="11"/>
      <c r="J758" s="10"/>
      <c r="K758" s="10"/>
    </row>
    <row r="759" spans="1:11" ht="21" x14ac:dyDescent="0.35">
      <c r="A759" s="17"/>
      <c r="B759" s="16"/>
      <c r="C759" s="15"/>
      <c r="D759" s="14"/>
      <c r="E759" s="13"/>
      <c r="F759" s="12"/>
      <c r="H759" s="11"/>
      <c r="J759" s="10"/>
      <c r="K759" s="10"/>
    </row>
    <row r="760" spans="1:11" ht="21" x14ac:dyDescent="0.35">
      <c r="A760" s="17"/>
      <c r="B760" s="16"/>
      <c r="C760" s="15"/>
      <c r="D760" s="14"/>
      <c r="E760" s="13"/>
      <c r="F760" s="12"/>
      <c r="H760" s="11"/>
      <c r="J760" s="10"/>
      <c r="K760" s="10"/>
    </row>
    <row r="761" spans="1:11" ht="21" x14ac:dyDescent="0.35">
      <c r="A761" s="17"/>
      <c r="B761" s="16"/>
      <c r="C761" s="15"/>
      <c r="D761" s="14"/>
      <c r="E761" s="13"/>
      <c r="F761" s="12"/>
      <c r="H761" s="11"/>
      <c r="J761" s="10"/>
      <c r="K761" s="10"/>
    </row>
    <row r="762" spans="1:11" ht="21" x14ac:dyDescent="0.35">
      <c r="A762" s="17"/>
      <c r="B762" s="16"/>
      <c r="C762" s="15"/>
      <c r="D762" s="14"/>
      <c r="E762" s="13"/>
      <c r="F762" s="12"/>
      <c r="H762" s="11"/>
      <c r="J762" s="10"/>
      <c r="K762" s="10"/>
    </row>
    <row r="763" spans="1:11" ht="21" x14ac:dyDescent="0.35">
      <c r="A763" s="17"/>
      <c r="B763" s="16"/>
      <c r="C763" s="15"/>
      <c r="D763" s="14"/>
      <c r="E763" s="13"/>
      <c r="F763" s="12"/>
      <c r="H763" s="11"/>
      <c r="J763" s="10"/>
      <c r="K763" s="10"/>
    </row>
    <row r="764" spans="1:11" ht="21" x14ac:dyDescent="0.35">
      <c r="A764" s="17"/>
      <c r="B764" s="16"/>
      <c r="C764" s="15"/>
      <c r="D764" s="14"/>
      <c r="E764" s="13"/>
      <c r="F764" s="12"/>
      <c r="H764" s="11"/>
      <c r="J764" s="10"/>
      <c r="K764" s="10"/>
    </row>
    <row r="765" spans="1:11" ht="21" x14ac:dyDescent="0.35">
      <c r="A765" s="17"/>
      <c r="B765" s="16"/>
      <c r="C765" s="15"/>
      <c r="D765" s="14"/>
      <c r="E765" s="13"/>
      <c r="F765" s="12"/>
      <c r="H765" s="11"/>
      <c r="J765" s="10"/>
      <c r="K765" s="10"/>
    </row>
    <row r="766" spans="1:11" ht="21" x14ac:dyDescent="0.35">
      <c r="A766" s="17"/>
      <c r="B766" s="16"/>
      <c r="C766" s="15"/>
      <c r="D766" s="14"/>
      <c r="E766" s="13"/>
      <c r="F766" s="12"/>
      <c r="H766" s="11"/>
      <c r="J766" s="10"/>
      <c r="K766" s="10"/>
    </row>
    <row r="767" spans="1:11" ht="21" x14ac:dyDescent="0.35">
      <c r="A767" s="17"/>
      <c r="B767" s="16"/>
      <c r="C767" s="15"/>
      <c r="D767" s="14"/>
      <c r="E767" s="13"/>
      <c r="F767" s="12"/>
      <c r="H767" s="11"/>
      <c r="J767" s="10"/>
      <c r="K767" s="10"/>
    </row>
    <row r="768" spans="1:11" ht="21" x14ac:dyDescent="0.35">
      <c r="A768" s="17"/>
      <c r="B768" s="16"/>
      <c r="C768" s="15"/>
      <c r="D768" s="14"/>
      <c r="E768" s="13"/>
      <c r="F768" s="12"/>
      <c r="H768" s="11"/>
      <c r="J768" s="10"/>
      <c r="K768" s="10"/>
    </row>
    <row r="769" spans="1:11" ht="21" x14ac:dyDescent="0.35">
      <c r="A769" s="17"/>
      <c r="B769" s="16"/>
      <c r="C769" s="15"/>
      <c r="D769" s="14"/>
      <c r="E769" s="13"/>
      <c r="F769" s="12"/>
      <c r="H769" s="11"/>
      <c r="J769" s="10"/>
      <c r="K769" s="10"/>
    </row>
    <row r="770" spans="1:11" ht="21" x14ac:dyDescent="0.35">
      <c r="A770" s="17"/>
      <c r="B770" s="16"/>
      <c r="C770" s="15"/>
      <c r="D770" s="14"/>
      <c r="E770" s="13"/>
      <c r="F770" s="12"/>
      <c r="H770" s="11"/>
      <c r="J770" s="10"/>
      <c r="K770" s="10"/>
    </row>
    <row r="771" spans="1:11" ht="21" x14ac:dyDescent="0.35">
      <c r="A771" s="17"/>
      <c r="B771" s="16"/>
      <c r="C771" s="15"/>
      <c r="D771" s="14"/>
      <c r="E771" s="13"/>
      <c r="F771" s="12"/>
      <c r="H771" s="11"/>
      <c r="J771" s="10"/>
      <c r="K771" s="10"/>
    </row>
    <row r="772" spans="1:11" ht="21" x14ac:dyDescent="0.35">
      <c r="A772" s="17"/>
      <c r="B772" s="16"/>
      <c r="C772" s="15"/>
      <c r="D772" s="14"/>
      <c r="E772" s="13"/>
      <c r="F772" s="12"/>
      <c r="H772" s="11"/>
      <c r="J772" s="10"/>
      <c r="K772" s="10"/>
    </row>
    <row r="773" spans="1:11" ht="21" x14ac:dyDescent="0.35">
      <c r="A773" s="17"/>
      <c r="B773" s="16"/>
      <c r="C773" s="15"/>
      <c r="D773" s="14"/>
      <c r="E773" s="13"/>
      <c r="F773" s="12"/>
      <c r="H773" s="11"/>
      <c r="J773" s="10"/>
      <c r="K773" s="10"/>
    </row>
    <row r="774" spans="1:11" ht="21" x14ac:dyDescent="0.35">
      <c r="A774" s="17"/>
      <c r="B774" s="16"/>
      <c r="C774" s="15"/>
      <c r="D774" s="14"/>
      <c r="E774" s="13"/>
      <c r="F774" s="12"/>
      <c r="H774" s="11"/>
      <c r="J774" s="10"/>
      <c r="K774" s="10"/>
    </row>
    <row r="775" spans="1:11" ht="21" x14ac:dyDescent="0.35">
      <c r="A775" s="17"/>
      <c r="B775" s="16"/>
      <c r="C775" s="15"/>
      <c r="D775" s="14"/>
      <c r="E775" s="13"/>
      <c r="F775" s="12"/>
      <c r="H775" s="11"/>
      <c r="J775" s="10"/>
      <c r="K775" s="10"/>
    </row>
    <row r="776" spans="1:11" ht="21" x14ac:dyDescent="0.35">
      <c r="A776" s="17"/>
      <c r="B776" s="16"/>
      <c r="C776" s="15"/>
      <c r="D776" s="14"/>
      <c r="E776" s="13"/>
      <c r="F776" s="12"/>
      <c r="H776" s="11"/>
      <c r="J776" s="10"/>
      <c r="K776" s="10"/>
    </row>
    <row r="777" spans="1:11" ht="21" x14ac:dyDescent="0.35">
      <c r="A777" s="17"/>
      <c r="B777" s="16"/>
      <c r="C777" s="15"/>
      <c r="D777" s="14"/>
      <c r="E777" s="13"/>
      <c r="F777" s="12"/>
      <c r="H777" s="11"/>
      <c r="J777" s="10"/>
      <c r="K777" s="10"/>
    </row>
    <row r="778" spans="1:11" ht="21" x14ac:dyDescent="0.35">
      <c r="A778" s="17"/>
      <c r="B778" s="16"/>
      <c r="C778" s="15"/>
      <c r="D778" s="14"/>
      <c r="E778" s="13"/>
      <c r="F778" s="12"/>
      <c r="H778" s="11"/>
      <c r="J778" s="10"/>
      <c r="K778" s="10"/>
    </row>
    <row r="779" spans="1:11" ht="21" x14ac:dyDescent="0.35">
      <c r="A779" s="17"/>
      <c r="B779" s="16"/>
      <c r="C779" s="15"/>
      <c r="D779" s="14"/>
      <c r="E779" s="13"/>
      <c r="F779" s="12"/>
      <c r="H779" s="11"/>
      <c r="J779" s="10"/>
      <c r="K779" s="10"/>
    </row>
    <row r="780" spans="1:11" ht="21" x14ac:dyDescent="0.35">
      <c r="A780" s="17"/>
      <c r="B780" s="16"/>
      <c r="C780" s="15"/>
      <c r="D780" s="14"/>
      <c r="E780" s="13"/>
      <c r="F780" s="12"/>
      <c r="H780" s="11"/>
      <c r="J780" s="10"/>
      <c r="K780" s="10"/>
    </row>
    <row r="781" spans="1:11" ht="21" x14ac:dyDescent="0.35">
      <c r="A781" s="17"/>
      <c r="B781" s="16"/>
      <c r="C781" s="15"/>
      <c r="D781" s="14"/>
      <c r="E781" s="13"/>
      <c r="F781" s="12"/>
      <c r="H781" s="11"/>
      <c r="J781" s="10"/>
      <c r="K781" s="10"/>
    </row>
    <row r="782" spans="1:11" ht="21" x14ac:dyDescent="0.35">
      <c r="A782" s="17"/>
      <c r="B782" s="16"/>
      <c r="C782" s="15"/>
      <c r="D782" s="14"/>
      <c r="E782" s="13"/>
      <c r="F782" s="12"/>
      <c r="H782" s="11"/>
      <c r="J782" s="10"/>
      <c r="K782" s="10"/>
    </row>
    <row r="783" spans="1:11" ht="21" x14ac:dyDescent="0.35">
      <c r="A783" s="17"/>
      <c r="B783" s="16"/>
      <c r="C783" s="15"/>
      <c r="D783" s="14"/>
      <c r="E783" s="13"/>
      <c r="F783" s="12"/>
      <c r="H783" s="11"/>
      <c r="J783" s="10"/>
      <c r="K783" s="10"/>
    </row>
    <row r="784" spans="1:11" ht="21" x14ac:dyDescent="0.35">
      <c r="A784" s="17"/>
      <c r="B784" s="16"/>
      <c r="C784" s="15"/>
      <c r="D784" s="14"/>
      <c r="E784" s="13"/>
      <c r="F784" s="12"/>
      <c r="H784" s="11"/>
      <c r="J784" s="10"/>
      <c r="K784" s="10"/>
    </row>
    <row r="785" spans="1:11" ht="21" x14ac:dyDescent="0.35">
      <c r="A785" s="17"/>
      <c r="B785" s="16"/>
      <c r="C785" s="15"/>
      <c r="D785" s="14"/>
      <c r="E785" s="13"/>
      <c r="F785" s="12"/>
      <c r="H785" s="11"/>
      <c r="J785" s="10"/>
      <c r="K785" s="10"/>
    </row>
    <row r="786" spans="1:11" ht="21" x14ac:dyDescent="0.35">
      <c r="A786" s="17"/>
      <c r="B786" s="16"/>
      <c r="C786" s="15"/>
      <c r="D786" s="14"/>
      <c r="E786" s="13"/>
      <c r="F786" s="12"/>
      <c r="H786" s="11"/>
      <c r="J786" s="10"/>
      <c r="K786" s="10"/>
    </row>
    <row r="787" spans="1:11" ht="21" x14ac:dyDescent="0.35">
      <c r="A787" s="17"/>
      <c r="B787" s="16"/>
      <c r="C787" s="15"/>
      <c r="D787" s="14"/>
      <c r="E787" s="13"/>
      <c r="F787" s="12"/>
      <c r="H787" s="11"/>
      <c r="J787" s="10"/>
      <c r="K787" s="10"/>
    </row>
    <row r="788" spans="1:11" ht="21" x14ac:dyDescent="0.35">
      <c r="A788" s="17"/>
      <c r="B788" s="16"/>
      <c r="C788" s="15"/>
      <c r="D788" s="14"/>
      <c r="E788" s="13"/>
      <c r="F788" s="12"/>
      <c r="H788" s="11"/>
      <c r="J788" s="10"/>
      <c r="K788" s="10"/>
    </row>
    <row r="789" spans="1:11" ht="21" x14ac:dyDescent="0.35">
      <c r="A789" s="17"/>
      <c r="B789" s="16"/>
      <c r="C789" s="15"/>
      <c r="D789" s="14"/>
      <c r="E789" s="13"/>
      <c r="F789" s="12"/>
      <c r="H789" s="11"/>
      <c r="J789" s="10"/>
      <c r="K789" s="10"/>
    </row>
    <row r="790" spans="1:11" ht="21" x14ac:dyDescent="0.35">
      <c r="A790" s="17"/>
      <c r="B790" s="16"/>
      <c r="C790" s="15"/>
      <c r="D790" s="14"/>
      <c r="E790" s="13"/>
      <c r="F790" s="12"/>
      <c r="H790" s="11"/>
      <c r="J790" s="10"/>
      <c r="K790" s="10"/>
    </row>
    <row r="791" spans="1:11" ht="21" x14ac:dyDescent="0.35">
      <c r="A791" s="17"/>
      <c r="B791" s="16"/>
      <c r="C791" s="15"/>
      <c r="D791" s="14"/>
      <c r="E791" s="13"/>
      <c r="F791" s="12"/>
      <c r="H791" s="11"/>
      <c r="J791" s="10"/>
      <c r="K791" s="10"/>
    </row>
    <row r="792" spans="1:11" ht="21" x14ac:dyDescent="0.35">
      <c r="A792" s="17"/>
      <c r="B792" s="16"/>
      <c r="C792" s="15"/>
      <c r="D792" s="14"/>
      <c r="E792" s="13"/>
      <c r="F792" s="12"/>
      <c r="H792" s="11"/>
      <c r="J792" s="10"/>
      <c r="K792" s="10"/>
    </row>
    <row r="793" spans="1:11" ht="21" x14ac:dyDescent="0.35">
      <c r="A793" s="17"/>
      <c r="B793" s="16"/>
      <c r="C793" s="15"/>
      <c r="D793" s="14"/>
      <c r="E793" s="13"/>
      <c r="F793" s="12"/>
      <c r="H793" s="11"/>
      <c r="J793" s="10"/>
      <c r="K793" s="10"/>
    </row>
    <row r="794" spans="1:11" ht="21" x14ac:dyDescent="0.35">
      <c r="A794" s="17"/>
      <c r="B794" s="16"/>
      <c r="C794" s="15"/>
      <c r="D794" s="14"/>
      <c r="E794" s="13"/>
      <c r="F794" s="12"/>
      <c r="H794" s="11"/>
      <c r="J794" s="10"/>
      <c r="K794" s="10"/>
    </row>
    <row r="795" spans="1:11" ht="21" x14ac:dyDescent="0.35">
      <c r="A795" s="17"/>
      <c r="B795" s="16"/>
      <c r="C795" s="15"/>
      <c r="D795" s="14"/>
      <c r="E795" s="13"/>
      <c r="F795" s="12"/>
      <c r="H795" s="11"/>
      <c r="J795" s="10"/>
      <c r="K795" s="10"/>
    </row>
    <row r="796" spans="1:11" ht="21" x14ac:dyDescent="0.35">
      <c r="A796" s="17"/>
      <c r="B796" s="16"/>
      <c r="C796" s="15"/>
      <c r="D796" s="14"/>
      <c r="E796" s="13"/>
      <c r="F796" s="12"/>
      <c r="H796" s="11"/>
      <c r="J796" s="10"/>
      <c r="K796" s="10"/>
    </row>
    <row r="797" spans="1:11" ht="21" x14ac:dyDescent="0.35">
      <c r="A797" s="17"/>
      <c r="B797" s="16"/>
      <c r="C797" s="15"/>
      <c r="D797" s="14"/>
      <c r="E797" s="13"/>
      <c r="F797" s="12"/>
      <c r="H797" s="11"/>
      <c r="J797" s="10"/>
      <c r="K797" s="10"/>
    </row>
    <row r="798" spans="1:11" ht="21" x14ac:dyDescent="0.35">
      <c r="A798" s="17"/>
      <c r="B798" s="16"/>
      <c r="C798" s="15"/>
      <c r="D798" s="14"/>
      <c r="E798" s="13"/>
      <c r="F798" s="12"/>
      <c r="H798" s="11"/>
      <c r="J798" s="10"/>
      <c r="K798" s="10"/>
    </row>
    <row r="799" spans="1:11" ht="21" x14ac:dyDescent="0.35">
      <c r="A799" s="17"/>
      <c r="B799" s="16"/>
      <c r="C799" s="15"/>
      <c r="D799" s="14"/>
      <c r="E799" s="13"/>
      <c r="F799" s="12"/>
      <c r="H799" s="11"/>
      <c r="J799" s="10"/>
      <c r="K799" s="10"/>
    </row>
    <row r="800" spans="1:11" ht="21" x14ac:dyDescent="0.35">
      <c r="A800" s="17"/>
      <c r="B800" s="16"/>
      <c r="C800" s="15"/>
      <c r="D800" s="14"/>
      <c r="E800" s="13"/>
      <c r="F800" s="12"/>
      <c r="H800" s="11"/>
      <c r="J800" s="10"/>
      <c r="K800" s="10"/>
    </row>
    <row r="801" spans="1:11" ht="21" x14ac:dyDescent="0.35">
      <c r="A801" s="17"/>
      <c r="B801" s="16"/>
      <c r="C801" s="15"/>
      <c r="D801" s="14"/>
      <c r="E801" s="13"/>
      <c r="F801" s="12"/>
      <c r="H801" s="11"/>
      <c r="J801" s="10"/>
      <c r="K801" s="10"/>
    </row>
    <row r="802" spans="1:11" ht="21" x14ac:dyDescent="0.35">
      <c r="A802" s="17"/>
      <c r="B802" s="16"/>
      <c r="C802" s="15"/>
      <c r="D802" s="14"/>
      <c r="E802" s="13"/>
      <c r="F802" s="12"/>
      <c r="H802" s="11"/>
      <c r="J802" s="10"/>
      <c r="K802" s="10"/>
    </row>
    <row r="803" spans="1:11" ht="21" x14ac:dyDescent="0.35">
      <c r="A803" s="17"/>
      <c r="B803" s="16"/>
      <c r="C803" s="15"/>
      <c r="D803" s="14"/>
      <c r="E803" s="13"/>
      <c r="F803" s="12"/>
      <c r="H803" s="11"/>
      <c r="J803" s="10"/>
      <c r="K803" s="10"/>
    </row>
    <row r="804" spans="1:11" ht="21" x14ac:dyDescent="0.35">
      <c r="A804" s="17"/>
      <c r="B804" s="16"/>
      <c r="C804" s="15"/>
      <c r="D804" s="14"/>
      <c r="E804" s="13"/>
      <c r="F804" s="12"/>
      <c r="H804" s="11"/>
      <c r="J804" s="10"/>
      <c r="K804" s="10"/>
    </row>
    <row r="805" spans="1:11" ht="21" x14ac:dyDescent="0.35">
      <c r="A805" s="17"/>
      <c r="B805" s="16"/>
      <c r="C805" s="15"/>
      <c r="D805" s="14"/>
      <c r="E805" s="13"/>
      <c r="F805" s="12"/>
      <c r="H805" s="11"/>
      <c r="J805" s="10"/>
      <c r="K805" s="10"/>
    </row>
    <row r="806" spans="1:11" ht="21" x14ac:dyDescent="0.35">
      <c r="A806" s="17"/>
      <c r="B806" s="16"/>
      <c r="C806" s="15"/>
      <c r="D806" s="14"/>
      <c r="E806" s="13"/>
      <c r="F806" s="12"/>
      <c r="H806" s="11"/>
      <c r="J806" s="10"/>
      <c r="K806" s="10"/>
    </row>
    <row r="807" spans="1:11" ht="21" x14ac:dyDescent="0.35">
      <c r="A807" s="17"/>
      <c r="B807" s="16"/>
      <c r="C807" s="15"/>
      <c r="D807" s="14"/>
      <c r="E807" s="13"/>
      <c r="F807" s="12"/>
      <c r="H807" s="11"/>
      <c r="J807" s="10"/>
      <c r="K807" s="10"/>
    </row>
    <row r="808" spans="1:11" ht="21" x14ac:dyDescent="0.35">
      <c r="A808" s="17"/>
      <c r="B808" s="16"/>
      <c r="C808" s="15"/>
      <c r="D808" s="14"/>
      <c r="E808" s="13"/>
      <c r="F808" s="12"/>
      <c r="H808" s="11"/>
      <c r="J808" s="10"/>
      <c r="K808" s="10"/>
    </row>
    <row r="809" spans="1:11" ht="21" x14ac:dyDescent="0.35">
      <c r="A809" s="17"/>
      <c r="B809" s="16"/>
      <c r="C809" s="15"/>
      <c r="D809" s="14"/>
      <c r="E809" s="13"/>
      <c r="F809" s="12"/>
      <c r="H809" s="11"/>
      <c r="J809" s="10"/>
      <c r="K809" s="10"/>
    </row>
    <row r="810" spans="1:11" ht="21" x14ac:dyDescent="0.35">
      <c r="A810" s="17"/>
      <c r="B810" s="16"/>
      <c r="C810" s="15"/>
      <c r="D810" s="14"/>
      <c r="E810" s="13"/>
      <c r="F810" s="12"/>
      <c r="H810" s="11"/>
      <c r="J810" s="10"/>
      <c r="K810" s="10"/>
    </row>
    <row r="811" spans="1:11" ht="21" x14ac:dyDescent="0.35">
      <c r="A811" s="17"/>
      <c r="B811" s="16"/>
      <c r="C811" s="15"/>
      <c r="D811" s="14"/>
      <c r="E811" s="13"/>
      <c r="F811" s="12"/>
      <c r="H811" s="11"/>
      <c r="J811" s="10"/>
      <c r="K811" s="10"/>
    </row>
    <row r="812" spans="1:11" ht="21" x14ac:dyDescent="0.35">
      <c r="A812" s="17"/>
      <c r="B812" s="16"/>
      <c r="C812" s="15"/>
      <c r="D812" s="14"/>
      <c r="E812" s="13"/>
      <c r="F812" s="12"/>
      <c r="H812" s="11"/>
      <c r="J812" s="10"/>
      <c r="K812" s="10"/>
    </row>
    <row r="813" spans="1:11" ht="21" x14ac:dyDescent="0.35">
      <c r="A813" s="17"/>
      <c r="B813" s="16"/>
      <c r="C813" s="15"/>
      <c r="D813" s="14"/>
      <c r="E813" s="13"/>
      <c r="F813" s="12"/>
      <c r="H813" s="11"/>
      <c r="J813" s="10"/>
      <c r="K813" s="10"/>
    </row>
    <row r="814" spans="1:11" ht="21" x14ac:dyDescent="0.35">
      <c r="A814" s="17"/>
      <c r="B814" s="16"/>
      <c r="C814" s="15"/>
      <c r="D814" s="14"/>
      <c r="E814" s="13"/>
      <c r="F814" s="12"/>
      <c r="H814" s="11"/>
      <c r="J814" s="10"/>
      <c r="K814" s="10"/>
    </row>
    <row r="815" spans="1:11" ht="23.25" x14ac:dyDescent="0.35">
      <c r="E815" s="9">
        <v>641228172.89999998</v>
      </c>
      <c r="F815" s="8"/>
      <c r="G815" s="7">
        <f>SUM(G10:G55)</f>
        <v>53044492.680000007</v>
      </c>
      <c r="H815" s="7">
        <f>SUM(H10:H55)</f>
        <v>161706390.25</v>
      </c>
    </row>
    <row r="828" spans="3:9" s="6" customFormat="1" ht="29.25" customHeight="1" x14ac:dyDescent="0.25">
      <c r="C828" s="5"/>
      <c r="D828" s="5"/>
      <c r="E828" s="4"/>
      <c r="F828" s="3"/>
      <c r="G828" s="2"/>
      <c r="H828" s="2"/>
      <c r="I828" s="1"/>
    </row>
    <row r="834" spans="5:5" x14ac:dyDescent="0.25">
      <c r="E834" s="4" t="s">
        <v>0</v>
      </c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1.299212598425197" right="0.7086614173228347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</vt:lpstr>
      <vt:lpstr>'Pagos a Proveedores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2024-01-08T16:08:15Z</dcterms:created>
  <dcterms:modified xsi:type="dcterms:W3CDTF">2024-01-09T15:02:48Z</dcterms:modified>
</cp:coreProperties>
</file>